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250A651-DC67-49FA-9F00-B3A5EC2E8CA7}" xr6:coauthVersionLast="45" xr6:coauthVersionMax="45" xr10:uidLastSave="{00000000-0000-0000-0000-000000000000}"/>
  <bookViews>
    <workbookView xWindow="1350" yWindow="0" windowWidth="26415" windowHeight="154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D473" i="3"/>
  <c r="J473" i="3" s="1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D469" i="3"/>
  <c r="J469" i="3" s="1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D465" i="3"/>
  <c r="J465" i="3" s="1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E461" i="3"/>
  <c r="D461" i="3"/>
  <c r="J461" i="3" s="1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D457" i="3"/>
  <c r="J457" i="3" s="1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E453" i="3"/>
  <c r="D453" i="3"/>
  <c r="J453" i="3" s="1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E449" i="3"/>
  <c r="D449" i="3"/>
  <c r="J449" i="3" s="1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E445" i="3"/>
  <c r="D445" i="3"/>
  <c r="J445" i="3" s="1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E441" i="3"/>
  <c r="D441" i="3"/>
  <c r="J441" i="3" s="1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D433" i="3"/>
  <c r="J433" i="3" s="1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E429" i="3"/>
  <c r="D429" i="3"/>
  <c r="J429" i="3" s="1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I373" i="3" s="1"/>
  <c r="E373" i="3"/>
  <c r="D373" i="3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I369" i="3" s="1"/>
  <c r="E369" i="3"/>
  <c r="D369" i="3"/>
  <c r="C369" i="3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I353" i="3" s="1"/>
  <c r="E353" i="3"/>
  <c r="D353" i="3"/>
  <c r="C353" i="3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J333" i="3" s="1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J313" i="3" s="1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C302" i="3"/>
  <c r="I302" i="3" s="1"/>
  <c r="B302" i="3"/>
  <c r="J301" i="3"/>
  <c r="H301" i="3"/>
  <c r="G301" i="3"/>
  <c r="F301" i="3"/>
  <c r="I301" i="3" s="1"/>
  <c r="E301" i="3"/>
  <c r="D301" i="3"/>
  <c r="C301" i="3"/>
  <c r="B301" i="3"/>
  <c r="J300" i="3"/>
  <c r="I300" i="3"/>
  <c r="H300" i="3"/>
  <c r="K300" i="3" s="1"/>
  <c r="G300" i="3"/>
  <c r="F300" i="3"/>
  <c r="E300" i="3"/>
  <c r="D300" i="3"/>
  <c r="C300" i="3"/>
  <c r="B300" i="3"/>
  <c r="J299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E298" i="3"/>
  <c r="K298" i="3" s="1"/>
  <c r="D298" i="3"/>
  <c r="C298" i="3"/>
  <c r="B298" i="3"/>
  <c r="H297" i="3"/>
  <c r="G297" i="3"/>
  <c r="J297" i="3" s="1"/>
  <c r="F297" i="3"/>
  <c r="I297" i="3" s="1"/>
  <c r="E297" i="3"/>
  <c r="D297" i="3"/>
  <c r="C297" i="3"/>
  <c r="B297" i="3"/>
  <c r="J296" i="3"/>
  <c r="I296" i="3"/>
  <c r="H296" i="3"/>
  <c r="K296" i="3" s="1"/>
  <c r="G296" i="3"/>
  <c r="F296" i="3"/>
  <c r="E296" i="3"/>
  <c r="D296" i="3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C294" i="3"/>
  <c r="I294" i="3" s="1"/>
  <c r="B294" i="3"/>
  <c r="J293" i="3"/>
  <c r="H293" i="3"/>
  <c r="G293" i="3"/>
  <c r="F293" i="3"/>
  <c r="I293" i="3" s="1"/>
  <c r="E293" i="3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J289" i="3" s="1"/>
  <c r="F289" i="3"/>
  <c r="I289" i="3" s="1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K287" i="3"/>
  <c r="J287" i="3"/>
  <c r="H287" i="3"/>
  <c r="G287" i="3"/>
  <c r="F287" i="3"/>
  <c r="E287" i="3"/>
  <c r="D287" i="3"/>
  <c r="C287" i="3"/>
  <c r="B287" i="3"/>
  <c r="H286" i="3"/>
  <c r="G286" i="3"/>
  <c r="F286" i="3"/>
  <c r="E286" i="3"/>
  <c r="D286" i="3"/>
  <c r="C286" i="3"/>
  <c r="I286" i="3" s="1"/>
  <c r="B286" i="3"/>
  <c r="I285" i="3"/>
  <c r="H285" i="3"/>
  <c r="G285" i="3"/>
  <c r="J285" i="3" s="1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D282" i="3"/>
  <c r="J282" i="3" s="1"/>
  <c r="C282" i="3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H279" i="3"/>
  <c r="G279" i="3"/>
  <c r="F279" i="3"/>
  <c r="E279" i="3"/>
  <c r="D279" i="3"/>
  <c r="J279" i="3" s="1"/>
  <c r="C279" i="3"/>
  <c r="B279" i="3"/>
  <c r="H278" i="3"/>
  <c r="G278" i="3"/>
  <c r="F278" i="3"/>
  <c r="E278" i="3"/>
  <c r="K278" i="3" s="1"/>
  <c r="D278" i="3"/>
  <c r="J278" i="3" s="1"/>
  <c r="C278" i="3"/>
  <c r="B278" i="3"/>
  <c r="H277" i="3"/>
  <c r="G277" i="3"/>
  <c r="J277" i="3" s="1"/>
  <c r="F277" i="3"/>
  <c r="I277" i="3" s="1"/>
  <c r="E277" i="3"/>
  <c r="K277" i="3" s="1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H274" i="3"/>
  <c r="G274" i="3"/>
  <c r="F274" i="3"/>
  <c r="E274" i="3"/>
  <c r="D274" i="3"/>
  <c r="J274" i="3" s="1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E270" i="3"/>
  <c r="K270" i="3" s="1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G266" i="3"/>
  <c r="F266" i="3"/>
  <c r="E266" i="3"/>
  <c r="K266" i="3" s="1"/>
  <c r="D266" i="3"/>
  <c r="C266" i="3"/>
  <c r="B266" i="3"/>
  <c r="H265" i="3"/>
  <c r="G265" i="3"/>
  <c r="J265" i="3" s="1"/>
  <c r="F265" i="3"/>
  <c r="I265" i="3" s="1"/>
  <c r="E265" i="3"/>
  <c r="D265" i="3"/>
  <c r="C265" i="3"/>
  <c r="B265" i="3"/>
  <c r="J264" i="3"/>
  <c r="I264" i="3"/>
  <c r="H264" i="3"/>
  <c r="K264" i="3" s="1"/>
  <c r="G264" i="3"/>
  <c r="F264" i="3"/>
  <c r="E264" i="3"/>
  <c r="D264" i="3"/>
  <c r="C264" i="3"/>
  <c r="B264" i="3"/>
  <c r="K263" i="3"/>
  <c r="J263" i="3"/>
  <c r="H263" i="3"/>
  <c r="G263" i="3"/>
  <c r="F263" i="3"/>
  <c r="E263" i="3"/>
  <c r="D263" i="3"/>
  <c r="C263" i="3"/>
  <c r="B263" i="3"/>
  <c r="H262" i="3"/>
  <c r="G262" i="3"/>
  <c r="F262" i="3"/>
  <c r="E262" i="3"/>
  <c r="K262" i="3" s="1"/>
  <c r="D262" i="3"/>
  <c r="C262" i="3"/>
  <c r="I262" i="3" s="1"/>
  <c r="B262" i="3"/>
  <c r="J261" i="3"/>
  <c r="H261" i="3"/>
  <c r="G261" i="3"/>
  <c r="F261" i="3"/>
  <c r="I261" i="3" s="1"/>
  <c r="E261" i="3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J257" i="3" s="1"/>
  <c r="F257" i="3"/>
  <c r="I257" i="3" s="1"/>
  <c r="E257" i="3"/>
  <c r="K257" i="3" s="1"/>
  <c r="D257" i="3"/>
  <c r="C257" i="3"/>
  <c r="B257" i="3"/>
  <c r="J256" i="3"/>
  <c r="H256" i="3"/>
  <c r="K256" i="3" s="1"/>
  <c r="G256" i="3"/>
  <c r="F256" i="3"/>
  <c r="E256" i="3"/>
  <c r="D256" i="3"/>
  <c r="C256" i="3"/>
  <c r="I256" i="3" s="1"/>
  <c r="B256" i="3"/>
  <c r="K255" i="3"/>
  <c r="J255" i="3"/>
  <c r="H255" i="3"/>
  <c r="G255" i="3"/>
  <c r="F255" i="3"/>
  <c r="E255" i="3"/>
  <c r="D255" i="3"/>
  <c r="C255" i="3"/>
  <c r="B255" i="3"/>
  <c r="H254" i="3"/>
  <c r="G254" i="3"/>
  <c r="F254" i="3"/>
  <c r="E254" i="3"/>
  <c r="D254" i="3"/>
  <c r="C254" i="3"/>
  <c r="I254" i="3" s="1"/>
  <c r="B254" i="3"/>
  <c r="I253" i="3"/>
  <c r="H253" i="3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E250" i="3"/>
  <c r="D250" i="3"/>
  <c r="J250" i="3" s="1"/>
  <c r="C250" i="3"/>
  <c r="B250" i="3"/>
  <c r="I249" i="3"/>
  <c r="H249" i="3"/>
  <c r="G249" i="3"/>
  <c r="J249" i="3" s="1"/>
  <c r="F249" i="3"/>
  <c r="E249" i="3"/>
  <c r="K249" i="3" s="1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B247" i="3"/>
  <c r="H246" i="3"/>
  <c r="G246" i="3"/>
  <c r="F246" i="3"/>
  <c r="E246" i="3"/>
  <c r="K246" i="3" s="1"/>
  <c r="D246" i="3"/>
  <c r="J246" i="3" s="1"/>
  <c r="C246" i="3"/>
  <c r="B246" i="3"/>
  <c r="J245" i="3"/>
  <c r="H245" i="3"/>
  <c r="G245" i="3"/>
  <c r="F245" i="3"/>
  <c r="I245" i="3" s="1"/>
  <c r="E245" i="3"/>
  <c r="K245" i="3" s="1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D242" i="3"/>
  <c r="J242" i="3" s="1"/>
  <c r="C242" i="3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E238" i="3"/>
  <c r="K238" i="3" s="1"/>
  <c r="D238" i="3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H234" i="3"/>
  <c r="G234" i="3"/>
  <c r="F234" i="3"/>
  <c r="E234" i="3"/>
  <c r="K234" i="3" s="1"/>
  <c r="D234" i="3"/>
  <c r="C234" i="3"/>
  <c r="B234" i="3"/>
  <c r="H233" i="3"/>
  <c r="G233" i="3"/>
  <c r="J233" i="3" s="1"/>
  <c r="F233" i="3"/>
  <c r="I233" i="3" s="1"/>
  <c r="E233" i="3"/>
  <c r="D233" i="3"/>
  <c r="C233" i="3"/>
  <c r="B233" i="3"/>
  <c r="J232" i="3"/>
  <c r="I232" i="3"/>
  <c r="H232" i="3"/>
  <c r="K232" i="3" s="1"/>
  <c r="G232" i="3"/>
  <c r="F232" i="3"/>
  <c r="E232" i="3"/>
  <c r="D232" i="3"/>
  <c r="C232" i="3"/>
  <c r="B232" i="3"/>
  <c r="K231" i="3"/>
  <c r="J231" i="3"/>
  <c r="H231" i="3"/>
  <c r="G231" i="3"/>
  <c r="F231" i="3"/>
  <c r="E231" i="3"/>
  <c r="D231" i="3"/>
  <c r="C231" i="3"/>
  <c r="B231" i="3"/>
  <c r="H230" i="3"/>
  <c r="G230" i="3"/>
  <c r="F230" i="3"/>
  <c r="E230" i="3"/>
  <c r="K230" i="3" s="1"/>
  <c r="D230" i="3"/>
  <c r="C230" i="3"/>
  <c r="I230" i="3" s="1"/>
  <c r="B230" i="3"/>
  <c r="J229" i="3"/>
  <c r="H229" i="3"/>
  <c r="G229" i="3"/>
  <c r="F229" i="3"/>
  <c r="I229" i="3" s="1"/>
  <c r="E229" i="3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I225" i="3"/>
  <c r="H225" i="3"/>
  <c r="G225" i="3"/>
  <c r="J225" i="3" s="1"/>
  <c r="F225" i="3"/>
  <c r="E225" i="3"/>
  <c r="K225" i="3" s="1"/>
  <c r="D225" i="3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K223" i="3"/>
  <c r="J223" i="3"/>
  <c r="H223" i="3"/>
  <c r="G223" i="3"/>
  <c r="F223" i="3"/>
  <c r="E223" i="3"/>
  <c r="D223" i="3"/>
  <c r="C223" i="3"/>
  <c r="B223" i="3"/>
  <c r="H222" i="3"/>
  <c r="G222" i="3"/>
  <c r="F222" i="3"/>
  <c r="E222" i="3"/>
  <c r="D222" i="3"/>
  <c r="C222" i="3"/>
  <c r="B222" i="3"/>
  <c r="I221" i="3"/>
  <c r="H221" i="3"/>
  <c r="G221" i="3"/>
  <c r="J221" i="3" s="1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J218" i="3" s="1"/>
  <c r="C218" i="3"/>
  <c r="B218" i="3"/>
  <c r="H217" i="3"/>
  <c r="K217" i="3" s="1"/>
  <c r="G217" i="3"/>
  <c r="J217" i="3" s="1"/>
  <c r="F217" i="3"/>
  <c r="E217" i="3"/>
  <c r="D217" i="3"/>
  <c r="C217" i="3"/>
  <c r="B217" i="3"/>
  <c r="J216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J209" i="3" s="1"/>
  <c r="F209" i="3"/>
  <c r="E209" i="3"/>
  <c r="D209" i="3"/>
  <c r="C209" i="3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K205" i="3" s="1"/>
  <c r="G205" i="3"/>
  <c r="J205" i="3" s="1"/>
  <c r="F205" i="3"/>
  <c r="E205" i="3"/>
  <c r="D205" i="3"/>
  <c r="C205" i="3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K202" i="3" s="1"/>
  <c r="D202" i="3"/>
  <c r="J202" i="3" s="1"/>
  <c r="C202" i="3"/>
  <c r="B202" i="3"/>
  <c r="H201" i="3"/>
  <c r="K201" i="3" s="1"/>
  <c r="G201" i="3"/>
  <c r="J201" i="3" s="1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H197" i="3"/>
  <c r="K197" i="3" s="1"/>
  <c r="G197" i="3"/>
  <c r="J197" i="3" s="1"/>
  <c r="F197" i="3"/>
  <c r="E197" i="3"/>
  <c r="D197" i="3"/>
  <c r="C197" i="3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H193" i="3"/>
  <c r="K193" i="3" s="1"/>
  <c r="G193" i="3"/>
  <c r="J193" i="3" s="1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I190" i="3" s="1"/>
  <c r="E190" i="3"/>
  <c r="K190" i="3" s="1"/>
  <c r="D190" i="3"/>
  <c r="J190" i="3" s="1"/>
  <c r="C190" i="3"/>
  <c r="B190" i="3"/>
  <c r="H189" i="3"/>
  <c r="K189" i="3" s="1"/>
  <c r="G189" i="3"/>
  <c r="J189" i="3" s="1"/>
  <c r="F189" i="3"/>
  <c r="E189" i="3"/>
  <c r="D189" i="3"/>
  <c r="C189" i="3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H185" i="3"/>
  <c r="K185" i="3" s="1"/>
  <c r="G185" i="3"/>
  <c r="F185" i="3"/>
  <c r="E185" i="3"/>
  <c r="D185" i="3"/>
  <c r="C185" i="3"/>
  <c r="B185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H181" i="3"/>
  <c r="K181" i="3" s="1"/>
  <c r="G181" i="3"/>
  <c r="F181" i="3"/>
  <c r="E181" i="3"/>
  <c r="D181" i="3"/>
  <c r="J181" i="3" s="1"/>
  <c r="C181" i="3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K173" i="3" s="1"/>
  <c r="G173" i="3"/>
  <c r="F173" i="3"/>
  <c r="E173" i="3"/>
  <c r="D173" i="3"/>
  <c r="J173" i="3" s="1"/>
  <c r="C173" i="3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H169" i="3"/>
  <c r="K169" i="3" s="1"/>
  <c r="G169" i="3"/>
  <c r="F169" i="3"/>
  <c r="E169" i="3"/>
  <c r="D169" i="3"/>
  <c r="C169" i="3"/>
  <c r="B169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K157" i="3" s="1"/>
  <c r="G157" i="3"/>
  <c r="F157" i="3"/>
  <c r="E157" i="3"/>
  <c r="D157" i="3"/>
  <c r="J157" i="3" s="1"/>
  <c r="C157" i="3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J153" i="3" s="1"/>
  <c r="F153" i="3"/>
  <c r="E153" i="3"/>
  <c r="D153" i="3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J137" i="3" s="1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I134" i="3" s="1"/>
  <c r="E134" i="3"/>
  <c r="K134" i="3" s="1"/>
  <c r="D134" i="3"/>
  <c r="J134" i="3" s="1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C131" i="3"/>
  <c r="I131" i="3" s="1"/>
  <c r="B131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C123" i="3"/>
  <c r="I123" i="3" s="1"/>
  <c r="B123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J121" i="3" s="1"/>
  <c r="F121" i="3"/>
  <c r="E121" i="3"/>
  <c r="D121" i="3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C94" i="3"/>
  <c r="B94" i="3"/>
  <c r="H93" i="3"/>
  <c r="K93" i="3" s="1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H23" i="3"/>
  <c r="K23" i="3" s="1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H15" i="3"/>
  <c r="K15" i="3" s="1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H7" i="3"/>
  <c r="K7" i="3" s="1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J234" i="2" s="1"/>
  <c r="C234" i="2"/>
  <c r="I234" i="2" s="1"/>
  <c r="B234" i="2"/>
  <c r="J233" i="2"/>
  <c r="H233" i="2"/>
  <c r="G233" i="2"/>
  <c r="F233" i="2"/>
  <c r="I233" i="2" s="1"/>
  <c r="E233" i="2"/>
  <c r="K233" i="2" s="1"/>
  <c r="D233" i="2"/>
  <c r="C233" i="2"/>
  <c r="B233" i="2"/>
  <c r="K232" i="2"/>
  <c r="H232" i="2"/>
  <c r="G232" i="2"/>
  <c r="F232" i="2"/>
  <c r="E232" i="2"/>
  <c r="D232" i="2"/>
  <c r="C232" i="2"/>
  <c r="I232" i="2" s="1"/>
  <c r="B232" i="2"/>
  <c r="J231" i="2"/>
  <c r="H231" i="2"/>
  <c r="G231" i="2"/>
  <c r="F231" i="2"/>
  <c r="I231" i="2" s="1"/>
  <c r="E231" i="2"/>
  <c r="K231" i="2" s="1"/>
  <c r="D231" i="2"/>
  <c r="C231" i="2"/>
  <c r="B231" i="2"/>
  <c r="H230" i="2"/>
  <c r="K230" i="2" s="1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H220" i="2"/>
  <c r="K220" i="2" s="1"/>
  <c r="G220" i="2"/>
  <c r="F220" i="2"/>
  <c r="E220" i="2"/>
  <c r="D220" i="2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K216" i="2"/>
  <c r="H216" i="2"/>
  <c r="G216" i="2"/>
  <c r="F216" i="2"/>
  <c r="E216" i="2"/>
  <c r="D216" i="2"/>
  <c r="C216" i="2"/>
  <c r="I216" i="2" s="1"/>
  <c r="B216" i="2"/>
  <c r="J215" i="2"/>
  <c r="H215" i="2"/>
  <c r="G215" i="2"/>
  <c r="F215" i="2"/>
  <c r="I215" i="2" s="1"/>
  <c r="E215" i="2"/>
  <c r="K215" i="2" s="1"/>
  <c r="D215" i="2"/>
  <c r="C215" i="2"/>
  <c r="B215" i="2"/>
  <c r="H214" i="2"/>
  <c r="K214" i="2" s="1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H212" i="2"/>
  <c r="K212" i="2" s="1"/>
  <c r="G212" i="2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H204" i="2"/>
  <c r="K204" i="2" s="1"/>
  <c r="G204" i="2"/>
  <c r="F204" i="2"/>
  <c r="E204" i="2"/>
  <c r="D204" i="2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H202" i="2"/>
  <c r="K202" i="2" s="1"/>
  <c r="G202" i="2"/>
  <c r="F202" i="2"/>
  <c r="E202" i="2"/>
  <c r="D202" i="2"/>
  <c r="J202" i="2" s="1"/>
  <c r="C202" i="2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K191" i="2"/>
  <c r="J191" i="2"/>
  <c r="H191" i="2"/>
  <c r="G191" i="2"/>
  <c r="F191" i="2"/>
  <c r="E191" i="2"/>
  <c r="D191" i="2"/>
  <c r="C191" i="2"/>
  <c r="B191" i="2"/>
  <c r="H190" i="2"/>
  <c r="G190" i="2"/>
  <c r="F190" i="2"/>
  <c r="E190" i="2"/>
  <c r="K190" i="2" s="1"/>
  <c r="D190" i="2"/>
  <c r="C190" i="2"/>
  <c r="I190" i="2" s="1"/>
  <c r="B190" i="2"/>
  <c r="I189" i="2"/>
  <c r="H189" i="2"/>
  <c r="G189" i="2"/>
  <c r="J189" i="2" s="1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H182" i="2"/>
  <c r="K182" i="2" s="1"/>
  <c r="G182" i="2"/>
  <c r="F182" i="2"/>
  <c r="E182" i="2"/>
  <c r="D182" i="2"/>
  <c r="J182" i="2" s="1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B178" i="2"/>
  <c r="J177" i="2"/>
  <c r="H177" i="2"/>
  <c r="G177" i="2"/>
  <c r="F177" i="2"/>
  <c r="I177" i="2" s="1"/>
  <c r="E177" i="2"/>
  <c r="D177" i="2"/>
  <c r="C177" i="2"/>
  <c r="B177" i="2"/>
  <c r="J176" i="2"/>
  <c r="I176" i="2"/>
  <c r="H176" i="2"/>
  <c r="K176" i="2" s="1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K174" i="2" s="1"/>
  <c r="G174" i="2"/>
  <c r="F174" i="2"/>
  <c r="E174" i="2"/>
  <c r="D174" i="2"/>
  <c r="J174" i="2" s="1"/>
  <c r="C174" i="2"/>
  <c r="I174" i="2" s="1"/>
  <c r="B174" i="2"/>
  <c r="I173" i="2"/>
  <c r="H173" i="2"/>
  <c r="G173" i="2"/>
  <c r="J173" i="2" s="1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K171" i="2"/>
  <c r="I171" i="2"/>
  <c r="H171" i="2"/>
  <c r="G171" i="2"/>
  <c r="F171" i="2"/>
  <c r="E171" i="2"/>
  <c r="D171" i="2"/>
  <c r="J171" i="2" s="1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H166" i="2"/>
  <c r="K166" i="2" s="1"/>
  <c r="G166" i="2"/>
  <c r="F166" i="2"/>
  <c r="E166" i="2"/>
  <c r="D166" i="2"/>
  <c r="J166" i="2" s="1"/>
  <c r="C166" i="2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H162" i="2"/>
  <c r="G162" i="2"/>
  <c r="F162" i="2"/>
  <c r="E162" i="2"/>
  <c r="K162" i="2" s="1"/>
  <c r="D162" i="2"/>
  <c r="C162" i="2"/>
  <c r="B162" i="2"/>
  <c r="J161" i="2"/>
  <c r="H161" i="2"/>
  <c r="G161" i="2"/>
  <c r="F161" i="2"/>
  <c r="I161" i="2" s="1"/>
  <c r="E161" i="2"/>
  <c r="D161" i="2"/>
  <c r="C161" i="2"/>
  <c r="B161" i="2"/>
  <c r="J160" i="2"/>
  <c r="H160" i="2"/>
  <c r="G160" i="2"/>
  <c r="F160" i="2"/>
  <c r="I160" i="2" s="1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B159" i="2"/>
  <c r="I158" i="2"/>
  <c r="H158" i="2"/>
  <c r="G158" i="2"/>
  <c r="F158" i="2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H153" i="2"/>
  <c r="K153" i="2" s="1"/>
  <c r="G153" i="2"/>
  <c r="F153" i="2"/>
  <c r="E153" i="2"/>
  <c r="D153" i="2"/>
  <c r="J153" i="2" s="1"/>
  <c r="C153" i="2"/>
  <c r="B153" i="2"/>
  <c r="J152" i="2"/>
  <c r="H152" i="2"/>
  <c r="G152" i="2"/>
  <c r="F152" i="2"/>
  <c r="I152" i="2" s="1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B151" i="2"/>
  <c r="I150" i="2"/>
  <c r="H150" i="2"/>
  <c r="G150" i="2"/>
  <c r="F150" i="2"/>
  <c r="E150" i="2"/>
  <c r="D150" i="2"/>
  <c r="J150" i="2" s="1"/>
  <c r="C150" i="2"/>
  <c r="B150" i="2"/>
  <c r="J149" i="2"/>
  <c r="H149" i="2"/>
  <c r="K149" i="2" s="1"/>
  <c r="G149" i="2"/>
  <c r="F149" i="2"/>
  <c r="E149" i="2"/>
  <c r="D149" i="2"/>
  <c r="C149" i="2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H145" i="2"/>
  <c r="K145" i="2" s="1"/>
  <c r="G145" i="2"/>
  <c r="F145" i="2"/>
  <c r="E145" i="2"/>
  <c r="D145" i="2"/>
  <c r="J145" i="2" s="1"/>
  <c r="C145" i="2"/>
  <c r="B145" i="2"/>
  <c r="J144" i="2"/>
  <c r="H144" i="2"/>
  <c r="G144" i="2"/>
  <c r="F144" i="2"/>
  <c r="I144" i="2" s="1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B143" i="2"/>
  <c r="I142" i="2"/>
  <c r="H142" i="2"/>
  <c r="G142" i="2"/>
  <c r="F142" i="2"/>
  <c r="E142" i="2"/>
  <c r="D142" i="2"/>
  <c r="J142" i="2" s="1"/>
  <c r="C142" i="2"/>
  <c r="B142" i="2"/>
  <c r="J141" i="2"/>
  <c r="H141" i="2"/>
  <c r="K141" i="2" s="1"/>
  <c r="G141" i="2"/>
  <c r="F141" i="2"/>
  <c r="E141" i="2"/>
  <c r="D141" i="2"/>
  <c r="C141" i="2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H137" i="2"/>
  <c r="K137" i="2" s="1"/>
  <c r="G137" i="2"/>
  <c r="F137" i="2"/>
  <c r="E137" i="2"/>
  <c r="D137" i="2"/>
  <c r="J137" i="2" s="1"/>
  <c r="C137" i="2"/>
  <c r="B137" i="2"/>
  <c r="J136" i="2"/>
  <c r="H136" i="2"/>
  <c r="G136" i="2"/>
  <c r="F136" i="2"/>
  <c r="I136" i="2" s="1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B135" i="2"/>
  <c r="I134" i="2"/>
  <c r="H134" i="2"/>
  <c r="G134" i="2"/>
  <c r="F134" i="2"/>
  <c r="E134" i="2"/>
  <c r="D134" i="2"/>
  <c r="J134" i="2" s="1"/>
  <c r="C134" i="2"/>
  <c r="B134" i="2"/>
  <c r="J133" i="2"/>
  <c r="H133" i="2"/>
  <c r="K133" i="2" s="1"/>
  <c r="G133" i="2"/>
  <c r="F133" i="2"/>
  <c r="E133" i="2"/>
  <c r="D133" i="2"/>
  <c r="C133" i="2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H129" i="2"/>
  <c r="K129" i="2" s="1"/>
  <c r="G129" i="2"/>
  <c r="F129" i="2"/>
  <c r="E129" i="2"/>
  <c r="D129" i="2"/>
  <c r="J129" i="2" s="1"/>
  <c r="C129" i="2"/>
  <c r="B129" i="2"/>
  <c r="J128" i="2"/>
  <c r="H128" i="2"/>
  <c r="G128" i="2"/>
  <c r="F128" i="2"/>
  <c r="I128" i="2" s="1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B127" i="2"/>
  <c r="I126" i="2"/>
  <c r="H126" i="2"/>
  <c r="G126" i="2"/>
  <c r="F126" i="2"/>
  <c r="E126" i="2"/>
  <c r="D126" i="2"/>
  <c r="J126" i="2" s="1"/>
  <c r="C126" i="2"/>
  <c r="B126" i="2"/>
  <c r="J125" i="2"/>
  <c r="H125" i="2"/>
  <c r="K125" i="2" s="1"/>
  <c r="G125" i="2"/>
  <c r="F125" i="2"/>
  <c r="E125" i="2"/>
  <c r="D125" i="2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H121" i="2"/>
  <c r="K121" i="2" s="1"/>
  <c r="G121" i="2"/>
  <c r="F121" i="2"/>
  <c r="E121" i="2"/>
  <c r="D121" i="2"/>
  <c r="J121" i="2" s="1"/>
  <c r="C121" i="2"/>
  <c r="B121" i="2"/>
  <c r="J120" i="2"/>
  <c r="H120" i="2"/>
  <c r="G120" i="2"/>
  <c r="F120" i="2"/>
  <c r="I120" i="2" s="1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B119" i="2"/>
  <c r="I118" i="2"/>
  <c r="H118" i="2"/>
  <c r="G118" i="2"/>
  <c r="F118" i="2"/>
  <c r="E118" i="2"/>
  <c r="D118" i="2"/>
  <c r="J118" i="2" s="1"/>
  <c r="C118" i="2"/>
  <c r="B118" i="2"/>
  <c r="J117" i="2"/>
  <c r="H117" i="2"/>
  <c r="K117" i="2" s="1"/>
  <c r="G117" i="2"/>
  <c r="F117" i="2"/>
  <c r="E117" i="2"/>
  <c r="D117" i="2"/>
  <c r="C117" i="2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H113" i="2"/>
  <c r="K113" i="2" s="1"/>
  <c r="G113" i="2"/>
  <c r="F113" i="2"/>
  <c r="E113" i="2"/>
  <c r="D113" i="2"/>
  <c r="J113" i="2" s="1"/>
  <c r="C113" i="2"/>
  <c r="B113" i="2"/>
  <c r="J112" i="2"/>
  <c r="H112" i="2"/>
  <c r="G112" i="2"/>
  <c r="F112" i="2"/>
  <c r="I112" i="2" s="1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B111" i="2"/>
  <c r="I110" i="2"/>
  <c r="H110" i="2"/>
  <c r="G110" i="2"/>
  <c r="F110" i="2"/>
  <c r="E110" i="2"/>
  <c r="D110" i="2"/>
  <c r="J110" i="2" s="1"/>
  <c r="C110" i="2"/>
  <c r="B110" i="2"/>
  <c r="J109" i="2"/>
  <c r="H109" i="2"/>
  <c r="K109" i="2" s="1"/>
  <c r="G109" i="2"/>
  <c r="F109" i="2"/>
  <c r="E109" i="2"/>
  <c r="D109" i="2"/>
  <c r="C109" i="2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J105" i="2" s="1"/>
  <c r="C105" i="2"/>
  <c r="B105" i="2"/>
  <c r="J104" i="2"/>
  <c r="H104" i="2"/>
  <c r="G104" i="2"/>
  <c r="F104" i="2"/>
  <c r="I104" i="2" s="1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B103" i="2"/>
  <c r="I102" i="2"/>
  <c r="H102" i="2"/>
  <c r="G102" i="2"/>
  <c r="F102" i="2"/>
  <c r="E102" i="2"/>
  <c r="D102" i="2"/>
  <c r="J102" i="2" s="1"/>
  <c r="C102" i="2"/>
  <c r="B102" i="2"/>
  <c r="J101" i="2"/>
  <c r="H101" i="2"/>
  <c r="K101" i="2" s="1"/>
  <c r="G101" i="2"/>
  <c r="F101" i="2"/>
  <c r="E101" i="2"/>
  <c r="D101" i="2"/>
  <c r="C101" i="2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H97" i="2"/>
  <c r="K97" i="2" s="1"/>
  <c r="G97" i="2"/>
  <c r="F97" i="2"/>
  <c r="E97" i="2"/>
  <c r="D97" i="2"/>
  <c r="J97" i="2" s="1"/>
  <c r="C97" i="2"/>
  <c r="B97" i="2"/>
  <c r="J96" i="2"/>
  <c r="H96" i="2"/>
  <c r="G96" i="2"/>
  <c r="F96" i="2"/>
  <c r="I96" i="2" s="1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B95" i="2"/>
  <c r="I94" i="2"/>
  <c r="H94" i="2"/>
  <c r="G94" i="2"/>
  <c r="F94" i="2"/>
  <c r="E94" i="2"/>
  <c r="D94" i="2"/>
  <c r="J94" i="2" s="1"/>
  <c r="C94" i="2"/>
  <c r="B94" i="2"/>
  <c r="J93" i="2"/>
  <c r="H93" i="2"/>
  <c r="K93" i="2" s="1"/>
  <c r="G93" i="2"/>
  <c r="F93" i="2"/>
  <c r="E93" i="2"/>
  <c r="D93" i="2"/>
  <c r="C93" i="2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H89" i="2"/>
  <c r="K89" i="2" s="1"/>
  <c r="G89" i="2"/>
  <c r="F89" i="2"/>
  <c r="E89" i="2"/>
  <c r="D89" i="2"/>
  <c r="J89" i="2" s="1"/>
  <c r="C89" i="2"/>
  <c r="B89" i="2"/>
  <c r="J88" i="2"/>
  <c r="H88" i="2"/>
  <c r="G88" i="2"/>
  <c r="F88" i="2"/>
  <c r="I88" i="2" s="1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B87" i="2"/>
  <c r="I86" i="2"/>
  <c r="H86" i="2"/>
  <c r="G86" i="2"/>
  <c r="F86" i="2"/>
  <c r="E86" i="2"/>
  <c r="D86" i="2"/>
  <c r="J86" i="2" s="1"/>
  <c r="C86" i="2"/>
  <c r="B86" i="2"/>
  <c r="J85" i="2"/>
  <c r="H85" i="2"/>
  <c r="K85" i="2" s="1"/>
  <c r="G85" i="2"/>
  <c r="F85" i="2"/>
  <c r="E85" i="2"/>
  <c r="D85" i="2"/>
  <c r="C85" i="2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H81" i="2"/>
  <c r="K81" i="2" s="1"/>
  <c r="G81" i="2"/>
  <c r="F81" i="2"/>
  <c r="E81" i="2"/>
  <c r="D81" i="2"/>
  <c r="J81" i="2" s="1"/>
  <c r="C81" i="2"/>
  <c r="B81" i="2"/>
  <c r="J80" i="2"/>
  <c r="H80" i="2"/>
  <c r="G80" i="2"/>
  <c r="F80" i="2"/>
  <c r="I80" i="2" s="1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B79" i="2"/>
  <c r="I78" i="2"/>
  <c r="H78" i="2"/>
  <c r="G78" i="2"/>
  <c r="F78" i="2"/>
  <c r="E78" i="2"/>
  <c r="D78" i="2"/>
  <c r="J78" i="2" s="1"/>
  <c r="C78" i="2"/>
  <c r="B78" i="2"/>
  <c r="J77" i="2"/>
  <c r="H77" i="2"/>
  <c r="K77" i="2" s="1"/>
  <c r="G77" i="2"/>
  <c r="F77" i="2"/>
  <c r="E77" i="2"/>
  <c r="D77" i="2"/>
  <c r="C77" i="2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B73" i="2"/>
  <c r="J72" i="2"/>
  <c r="H72" i="2"/>
  <c r="G72" i="2"/>
  <c r="F72" i="2"/>
  <c r="I72" i="2" s="1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B71" i="2"/>
  <c r="H70" i="2"/>
  <c r="G70" i="2"/>
  <c r="F70" i="2"/>
  <c r="E70" i="2"/>
  <c r="D70" i="2"/>
  <c r="J70" i="2" s="1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H54" i="2"/>
  <c r="K54" i="2" s="1"/>
  <c r="G54" i="2"/>
  <c r="F54" i="2"/>
  <c r="E54" i="2"/>
  <c r="D54" i="2"/>
  <c r="J54" i="2" s="1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H38" i="2"/>
  <c r="K38" i="2" s="1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H22" i="2"/>
  <c r="K22" i="2" s="1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H14" i="2"/>
  <c r="K14" i="2" s="1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C6" i="2" s="1"/>
  <c r="B8" i="2"/>
  <c r="H7" i="2"/>
  <c r="G7" i="2"/>
  <c r="J7" i="2" s="1"/>
  <c r="F7" i="2"/>
  <c r="F6" i="2" s="1"/>
  <c r="E7" i="2"/>
  <c r="K7" i="2" s="1"/>
  <c r="D7" i="2"/>
  <c r="C7" i="2"/>
  <c r="B7" i="2"/>
  <c r="H6" i="2"/>
  <c r="G6" i="2"/>
  <c r="F4" i="2"/>
  <c r="C4" i="2"/>
  <c r="I2" i="2"/>
  <c r="G2" i="2"/>
  <c r="I6" i="2" l="1"/>
  <c r="I77" i="2"/>
  <c r="I85" i="2"/>
  <c r="I93" i="2"/>
  <c r="I101" i="2"/>
  <c r="I109" i="2"/>
  <c r="I117" i="2"/>
  <c r="I125" i="2"/>
  <c r="I133" i="2"/>
  <c r="I141" i="2"/>
  <c r="I149" i="2"/>
  <c r="I157" i="2"/>
  <c r="K173" i="2"/>
  <c r="K197" i="2"/>
  <c r="J198" i="2"/>
  <c r="J200" i="2"/>
  <c r="J79" i="3"/>
  <c r="J187" i="3"/>
  <c r="I103" i="2"/>
  <c r="I111" i="2"/>
  <c r="I119" i="2"/>
  <c r="I127" i="2"/>
  <c r="I135" i="2"/>
  <c r="I143" i="2"/>
  <c r="I151" i="2"/>
  <c r="I159" i="2"/>
  <c r="J204" i="2"/>
  <c r="J206" i="2"/>
  <c r="J31" i="3"/>
  <c r="I177" i="3"/>
  <c r="D6" i="2"/>
  <c r="J6" i="2" s="1"/>
  <c r="I71" i="2"/>
  <c r="I79" i="2"/>
  <c r="I87" i="2"/>
  <c r="I95" i="2"/>
  <c r="E6" i="2"/>
  <c r="K6" i="2" s="1"/>
  <c r="I8" i="2"/>
  <c r="K70" i="2"/>
  <c r="K78" i="2"/>
  <c r="K86" i="2"/>
  <c r="K94" i="2"/>
  <c r="K102" i="2"/>
  <c r="K110" i="2"/>
  <c r="K118" i="2"/>
  <c r="K126" i="2"/>
  <c r="K134" i="2"/>
  <c r="K142" i="2"/>
  <c r="K150" i="2"/>
  <c r="K158" i="2"/>
  <c r="J220" i="2"/>
  <c r="J99" i="3"/>
  <c r="J131" i="3"/>
  <c r="I7" i="2"/>
  <c r="I73" i="2"/>
  <c r="I81" i="2"/>
  <c r="I89" i="2"/>
  <c r="I97" i="2"/>
  <c r="I105" i="2"/>
  <c r="I113" i="2"/>
  <c r="I121" i="2"/>
  <c r="I129" i="2"/>
  <c r="I137" i="2"/>
  <c r="I145" i="2"/>
  <c r="I153" i="2"/>
  <c r="I162" i="2"/>
  <c r="K169" i="2"/>
  <c r="J170" i="2"/>
  <c r="I191" i="2"/>
  <c r="J47" i="3"/>
  <c r="K161" i="2"/>
  <c r="J162" i="2"/>
  <c r="I182" i="2"/>
  <c r="J208" i="2"/>
  <c r="J224" i="2"/>
  <c r="J19" i="3"/>
  <c r="J35" i="3"/>
  <c r="J51" i="3"/>
  <c r="J67" i="3"/>
  <c r="J83" i="3"/>
  <c r="J123" i="3"/>
  <c r="J155" i="3"/>
  <c r="J212" i="2"/>
  <c r="J228" i="2"/>
  <c r="J7" i="3"/>
  <c r="J23" i="3"/>
  <c r="J39" i="3"/>
  <c r="J55" i="3"/>
  <c r="J71" i="3"/>
  <c r="J87" i="3"/>
  <c r="J147" i="3"/>
  <c r="J238" i="3"/>
  <c r="I178" i="2"/>
  <c r="K189" i="2"/>
  <c r="J190" i="2"/>
  <c r="J214" i="2"/>
  <c r="J230" i="2"/>
  <c r="J9" i="3"/>
  <c r="J25" i="3"/>
  <c r="J41" i="3"/>
  <c r="J57" i="3"/>
  <c r="J73" i="3"/>
  <c r="J89" i="3"/>
  <c r="I94" i="3"/>
  <c r="J149" i="3"/>
  <c r="I166" i="2"/>
  <c r="K177" i="2"/>
  <c r="J178" i="2"/>
  <c r="I202" i="2"/>
  <c r="J216" i="2"/>
  <c r="J232" i="2"/>
  <c r="J11" i="3"/>
  <c r="J27" i="3"/>
  <c r="J43" i="3"/>
  <c r="J59" i="3"/>
  <c r="J75" i="3"/>
  <c r="J91" i="3"/>
  <c r="J139" i="3"/>
  <c r="I209" i="3"/>
  <c r="J102" i="3"/>
  <c r="J110" i="3"/>
  <c r="J118" i="3"/>
  <c r="J126" i="3"/>
  <c r="I165" i="3"/>
  <c r="I181" i="3"/>
  <c r="I197" i="3"/>
  <c r="I213" i="3"/>
  <c r="J93" i="3"/>
  <c r="J105" i="3"/>
  <c r="J113" i="3"/>
  <c r="J129" i="3"/>
  <c r="J145" i="3"/>
  <c r="I169" i="3"/>
  <c r="I185" i="3"/>
  <c r="I201" i="3"/>
  <c r="I217" i="3"/>
  <c r="I263" i="3"/>
  <c r="I282" i="3"/>
  <c r="J302" i="3"/>
  <c r="J94" i="3"/>
  <c r="J106" i="3"/>
  <c r="J114" i="3"/>
  <c r="J122" i="3"/>
  <c r="J130" i="3"/>
  <c r="J138" i="3"/>
  <c r="J146" i="3"/>
  <c r="J154" i="3"/>
  <c r="K168" i="3"/>
  <c r="J169" i="3"/>
  <c r="K184" i="3"/>
  <c r="J185" i="3"/>
  <c r="K200" i="3"/>
  <c r="K216" i="3"/>
  <c r="K301" i="3"/>
  <c r="I157" i="3"/>
  <c r="I173" i="3"/>
  <c r="I189" i="3"/>
  <c r="I205" i="3"/>
  <c r="I222" i="3"/>
  <c r="I231" i="3"/>
  <c r="I250" i="3"/>
  <c r="J270" i="3"/>
  <c r="I223" i="3"/>
  <c r="K229" i="3"/>
  <c r="J230" i="3"/>
  <c r="I242" i="3"/>
  <c r="K250" i="3"/>
  <c r="I255" i="3"/>
  <c r="K261" i="3"/>
  <c r="J262" i="3"/>
  <c r="I274" i="3"/>
  <c r="K282" i="3"/>
  <c r="I287" i="3"/>
  <c r="K293" i="3"/>
  <c r="J294" i="3"/>
  <c r="K221" i="3"/>
  <c r="J222" i="3"/>
  <c r="I234" i="3"/>
  <c r="K242" i="3"/>
  <c r="I247" i="3"/>
  <c r="K253" i="3"/>
  <c r="J254" i="3"/>
  <c r="I266" i="3"/>
  <c r="K274" i="3"/>
  <c r="I279" i="3"/>
  <c r="K285" i="3"/>
  <c r="J286" i="3"/>
  <c r="I298" i="3"/>
  <c r="K306" i="3"/>
  <c r="K222" i="3"/>
  <c r="I227" i="3"/>
  <c r="K233" i="3"/>
  <c r="J234" i="3"/>
  <c r="I246" i="3"/>
  <c r="K254" i="3"/>
  <c r="I259" i="3"/>
  <c r="K265" i="3"/>
  <c r="J266" i="3"/>
  <c r="I278" i="3"/>
  <c r="K286" i="3"/>
  <c r="I291" i="3"/>
  <c r="K297" i="3"/>
  <c r="J298" i="3"/>
  <c r="K313" i="3"/>
  <c r="K317" i="3"/>
  <c r="K321" i="3"/>
  <c r="K325" i="3"/>
  <c r="K329" i="3"/>
  <c r="K333" i="3"/>
  <c r="K337" i="3"/>
  <c r="K341" i="3"/>
  <c r="K345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I306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<sst xmlns="http://schemas.openxmlformats.org/spreadsheetml/2006/main" count="212" uniqueCount="175">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</sst>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7" sqref="H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43677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07/01/2019 - 07/31/2019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07/01/2018 - 07/31/2018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2339166250.3500004</v>
      </c>
      <c r="D6" s="43">
        <f t="shared" si="0"/>
        <v>562260971.20000005</v>
      </c>
      <c r="E6" s="44">
        <f t="shared" si="0"/>
        <v>20476184.500000007</v>
      </c>
      <c r="F6" s="42">
        <f t="shared" si="0"/>
        <v>2058771370.6200001</v>
      </c>
      <c r="G6" s="43">
        <f t="shared" si="0"/>
        <v>507824442.48999989</v>
      </c>
      <c r="H6" s="44">
        <f t="shared" si="0"/>
        <v>22389762.833333328</v>
      </c>
      <c r="I6" s="20">
        <f t="shared" ref="I6:I69" si="1">IFERROR((C6-F6)/F6,"")</f>
        <v>0.13619524913325329</v>
      </c>
      <c r="J6" s="20">
        <f t="shared" ref="J6:J69" si="2">IFERROR((D6-G6)/G6,"")</f>
        <v>0.1071955663321033</v>
      </c>
      <c r="K6" s="20">
        <f t="shared" ref="K6:K69" si="3">IFERROR((E6-H6)/H6,"")</f>
        <v>-8.5466663831044815E-2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73638008.159999996</v>
      </c>
      <c r="D7" s="50">
        <f>IF('County Data'!E2&gt;9,'County Data'!D2,"*")</f>
        <v>15252977.75</v>
      </c>
      <c r="E7" s="51">
        <f>IF('County Data'!G2&gt;9,'County Data'!F2,"*")</f>
        <v>629521.83333333314</v>
      </c>
      <c r="F7" s="50">
        <f>IF('County Data'!I2&gt;9,'County Data'!H2,"*")</f>
        <v>72332577.140000001</v>
      </c>
      <c r="G7" s="50">
        <f>IF('County Data'!K2&gt;9,'County Data'!J2,"*")</f>
        <v>15393267.720000001</v>
      </c>
      <c r="H7" s="51">
        <f>IF('County Data'!M2&gt;9,'County Data'!L2,"*")</f>
        <v>467970.66666666634</v>
      </c>
      <c r="I7" s="22">
        <f t="shared" si="1"/>
        <v>1.8047622131219365E-2</v>
      </c>
      <c r="J7" s="22">
        <f t="shared" si="2"/>
        <v>-9.1137224760747988E-3</v>
      </c>
      <c r="K7" s="22">
        <f t="shared" si="3"/>
        <v>0.34521643806734381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85962859.870000005</v>
      </c>
      <c r="D8" s="50">
        <f>IF('County Data'!E3&gt;9,'County Data'!D3,"*")</f>
        <v>26742262.899999999</v>
      </c>
      <c r="E8" s="51">
        <f>IF('County Data'!G3&gt;9,'County Data'!F3,"*")</f>
        <v>600723.33333333302</v>
      </c>
      <c r="F8" s="50">
        <f>IF('County Data'!I3&gt;9,'County Data'!H3,"*")</f>
        <v>89794391.209999993</v>
      </c>
      <c r="G8" s="50">
        <f>IF('County Data'!K3&gt;9,'County Data'!J3,"*")</f>
        <v>26049582.850000001</v>
      </c>
      <c r="H8" s="51">
        <f>IF('County Data'!M3&gt;9,'County Data'!L3,"*")</f>
        <v>598894</v>
      </c>
      <c r="I8" s="22">
        <f t="shared" si="1"/>
        <v>-4.2670051975064655E-2</v>
      </c>
      <c r="J8" s="22">
        <f t="shared" si="2"/>
        <v>2.6590830800962213E-2</v>
      </c>
      <c r="K8" s="22">
        <f t="shared" si="3"/>
        <v>3.0545193862904336E-3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46871533.049999997</v>
      </c>
      <c r="D9" s="46">
        <f>IF('County Data'!E4&gt;9,'County Data'!D4,"*")</f>
        <v>14430871.27</v>
      </c>
      <c r="E9" s="47">
        <f>IF('County Data'!G4&gt;9,'County Data'!F4,"*")</f>
        <v>305279.66666666674</v>
      </c>
      <c r="F9" s="48">
        <f>IF('County Data'!I4&gt;9,'County Data'!H4,"*")</f>
        <v>43101145.539999999</v>
      </c>
      <c r="G9" s="46">
        <f>IF('County Data'!K4&gt;9,'County Data'!J4,"*")</f>
        <v>13646892.869999999</v>
      </c>
      <c r="H9" s="47">
        <f>IF('County Data'!M4&gt;9,'County Data'!L4,"*")</f>
        <v>310917.00000000006</v>
      </c>
      <c r="I9" s="9">
        <f t="shared" si="1"/>
        <v>8.7477663592511509E-2</v>
      </c>
      <c r="J9" s="9">
        <f t="shared" si="2"/>
        <v>5.7447391686016834E-2</v>
      </c>
      <c r="K9" s="9">
        <f t="shared" si="3"/>
        <v>-1.8131312643996027E-2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494354866.26999998</v>
      </c>
      <c r="D10" s="50">
        <f>IF('County Data'!E5&gt;9,'County Data'!D5,"*")</f>
        <v>141866630.38999999</v>
      </c>
      <c r="E10" s="51">
        <f>IF('County Data'!G5&gt;9,'County Data'!F5,"*")</f>
        <v>5420959.5000000009</v>
      </c>
      <c r="F10" s="50">
        <f>IF('County Data'!I5&gt;9,'County Data'!H5,"*")</f>
        <v>510170690.49000001</v>
      </c>
      <c r="G10" s="50">
        <f>IF('County Data'!K5&gt;9,'County Data'!J5,"*")</f>
        <v>140910745.49000001</v>
      </c>
      <c r="H10" s="51">
        <f>IF('County Data'!M5&gt;9,'County Data'!L5,"*")</f>
        <v>5593952.4999999991</v>
      </c>
      <c r="I10" s="22">
        <f t="shared" si="1"/>
        <v>-3.1001044385379168E-2</v>
      </c>
      <c r="J10" s="22">
        <f t="shared" si="2"/>
        <v>6.7836196357914545E-3</v>
      </c>
      <c r="K10" s="22">
        <f t="shared" si="3"/>
        <v>-3.0925003385351979E-2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2002687.22</v>
      </c>
      <c r="D11" s="46">
        <f>IF('County Data'!E6&gt;9,'County Data'!D6,"*")</f>
        <v>878648.49</v>
      </c>
      <c r="E11" s="47" t="str">
        <f>IF('County Data'!G6&gt;9,'County Data'!F6,"*")</f>
        <v>*</v>
      </c>
      <c r="F11" s="48">
        <f>IF('County Data'!I6&gt;9,'County Data'!H6,"*")</f>
        <v>1435217.38</v>
      </c>
      <c r="G11" s="46">
        <f>IF('County Data'!K6&gt;9,'County Data'!J6,"*")</f>
        <v>707034.83</v>
      </c>
      <c r="H11" s="47" t="str">
        <f>IF('County Data'!M6&gt;9,'County Data'!L6,"*")</f>
        <v>*</v>
      </c>
      <c r="I11" s="9">
        <f t="shared" si="1"/>
        <v>0.39538947054835705</v>
      </c>
      <c r="J11" s="9">
        <f t="shared" si="2"/>
        <v>0.24272306358655632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121409223.64</v>
      </c>
      <c r="D12" s="50">
        <f>IF('County Data'!E7&gt;9,'County Data'!D7,"*")</f>
        <v>19609677.100000001</v>
      </c>
      <c r="E12" s="51">
        <f>IF('County Data'!G7&gt;9,'County Data'!F7,"*")</f>
        <v>572852.6666666664</v>
      </c>
      <c r="F12" s="50">
        <f>IF('County Data'!I7&gt;9,'County Data'!H7,"*")</f>
        <v>113643108.31</v>
      </c>
      <c r="G12" s="50">
        <f>IF('County Data'!K7&gt;9,'County Data'!J7,"*")</f>
        <v>18601208.98</v>
      </c>
      <c r="H12" s="51">
        <f>IF('County Data'!M7&gt;9,'County Data'!L7,"*")</f>
        <v>565295.83333333337</v>
      </c>
      <c r="I12" s="22">
        <f t="shared" si="1"/>
        <v>6.8337758844252069E-2</v>
      </c>
      <c r="J12" s="22">
        <f t="shared" si="2"/>
        <v>5.4215192199835227E-2</v>
      </c>
      <c r="K12" s="22">
        <f t="shared" si="3"/>
        <v>1.336792682297562E-2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5888205.7800000003</v>
      </c>
      <c r="D13" s="46">
        <f>IF('County Data'!E8&gt;9,'County Data'!D8,"*")</f>
        <v>1994558.85</v>
      </c>
      <c r="E13" s="47" t="str">
        <f>IF('County Data'!G8&gt;9,'County Data'!F8,"*")</f>
        <v>*</v>
      </c>
      <c r="F13" s="48">
        <f>IF('County Data'!I8&gt;9,'County Data'!H8,"*")</f>
        <v>5330655.07</v>
      </c>
      <c r="G13" s="46">
        <f>IF('County Data'!K8&gt;9,'County Data'!J8,"*")</f>
        <v>1915038.54</v>
      </c>
      <c r="H13" s="47" t="str">
        <f>IF('County Data'!M8&gt;9,'County Data'!L8,"*")</f>
        <v>*</v>
      </c>
      <c r="I13" s="9">
        <f t="shared" si="1"/>
        <v>0.10459328219111351</v>
      </c>
      <c r="J13" s="9">
        <f t="shared" si="2"/>
        <v>4.1524130370765307E-2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51396571.090000004</v>
      </c>
      <c r="D14" s="50">
        <f>IF('County Data'!E9&gt;9,'County Data'!D9,"*")</f>
        <v>18287424</v>
      </c>
      <c r="E14" s="51">
        <f>IF('County Data'!G9&gt;9,'County Data'!F9,"*")</f>
        <v>782831.5</v>
      </c>
      <c r="F14" s="50">
        <f>IF('County Data'!I9&gt;9,'County Data'!H9,"*")</f>
        <v>50254679.25</v>
      </c>
      <c r="G14" s="50">
        <f>IF('County Data'!K9&gt;9,'County Data'!J9,"*")</f>
        <v>17723178.859999999</v>
      </c>
      <c r="H14" s="51">
        <f>IF('County Data'!M9&gt;9,'County Data'!L9,"*")</f>
        <v>1584561.9999999998</v>
      </c>
      <c r="I14" s="22">
        <f t="shared" si="1"/>
        <v>2.2722099853020226E-2</v>
      </c>
      <c r="J14" s="22">
        <f t="shared" si="2"/>
        <v>3.183656523793614E-2</v>
      </c>
      <c r="K14" s="22">
        <f t="shared" si="3"/>
        <v>-0.50596347760453675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24733527.629999999</v>
      </c>
      <c r="D15" s="56">
        <f>IF('County Data'!E10&gt;9,'County Data'!D10,"*")</f>
        <v>6331045.5700000003</v>
      </c>
      <c r="E15" s="55">
        <f>IF('County Data'!G10&gt;9,'County Data'!F10,"*")</f>
        <v>169238.83333333337</v>
      </c>
      <c r="F15" s="56">
        <f>IF('County Data'!I10&gt;9,'County Data'!H10,"*")</f>
        <v>22698023.390000001</v>
      </c>
      <c r="G15" s="56">
        <f>IF('County Data'!K10&gt;9,'County Data'!J10,"*")</f>
        <v>6059571.0700000003</v>
      </c>
      <c r="H15" s="55">
        <f>IF('County Data'!M10&gt;9,'County Data'!L10,"*")</f>
        <v>178794.33333333337</v>
      </c>
      <c r="I15" s="23">
        <f t="shared" si="1"/>
        <v>8.9677599014933357E-2</v>
      </c>
      <c r="J15" s="23">
        <f t="shared" si="2"/>
        <v>4.4800943311652582E-2</v>
      </c>
      <c r="K15" s="23">
        <f t="shared" si="3"/>
        <v>-5.3444087527009604E-2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68246616.840000004</v>
      </c>
      <c r="D16" s="50">
        <f>IF('County Data'!E11&gt;9,'County Data'!D11,"*")</f>
        <v>17005279.440000001</v>
      </c>
      <c r="E16" s="51">
        <f>IF('County Data'!G11&gt;9,'County Data'!F11,"*")</f>
        <v>506934.99999999988</v>
      </c>
      <c r="F16" s="50">
        <f>IF('County Data'!I11&gt;9,'County Data'!H11,"*")</f>
        <v>62370623.020000003</v>
      </c>
      <c r="G16" s="50">
        <f>IF('County Data'!K11&gt;9,'County Data'!J11,"*")</f>
        <v>15948084.279999999</v>
      </c>
      <c r="H16" s="51">
        <f>IF('County Data'!M11&gt;9,'County Data'!L11,"*")</f>
        <v>480576.33333333355</v>
      </c>
      <c r="I16" s="22">
        <f t="shared" si="1"/>
        <v>9.4210920710472643E-2</v>
      </c>
      <c r="J16" s="22">
        <f t="shared" si="2"/>
        <v>6.6289790136474125E-2</v>
      </c>
      <c r="K16" s="22">
        <f t="shared" si="3"/>
        <v>5.4848033160184037E-2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901426197.63999999</v>
      </c>
      <c r="D17" s="46">
        <f>IF('County Data'!E12&gt;9,'County Data'!D12,"*")</f>
        <v>187165781.68000001</v>
      </c>
      <c r="E17" s="47">
        <f>IF('County Data'!G12&gt;9,'County Data'!F12,"*")</f>
        <v>5570577.5000000037</v>
      </c>
      <c r="F17" s="48">
        <f>IF('County Data'!I12&gt;9,'County Data'!H12,"*")</f>
        <v>657335059.22000003</v>
      </c>
      <c r="G17" s="46">
        <f>IF('County Data'!K12&gt;9,'County Data'!J12,"*")</f>
        <v>141264705.68000001</v>
      </c>
      <c r="H17" s="47">
        <f>IF('County Data'!M12&gt;9,'County Data'!L12,"*")</f>
        <v>6707624.5</v>
      </c>
      <c r="I17" s="9">
        <f t="shared" si="1"/>
        <v>0.37133442830455565</v>
      </c>
      <c r="J17" s="9">
        <f t="shared" si="2"/>
        <v>0.32492954116916828</v>
      </c>
      <c r="K17" s="9">
        <f t="shared" si="3"/>
        <v>-0.16951560123856013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109283307.7</v>
      </c>
      <c r="D18" s="50">
        <f>IF('County Data'!E13&gt;9,'County Data'!D13,"*")</f>
        <v>38257887.75</v>
      </c>
      <c r="E18" s="51">
        <f>IF('County Data'!G13&gt;9,'County Data'!F13,"*")</f>
        <v>3042904.0000000028</v>
      </c>
      <c r="F18" s="50">
        <f>IF('County Data'!I13&gt;9,'County Data'!H13,"*")</f>
        <v>101782701.68000001</v>
      </c>
      <c r="G18" s="50">
        <f>IF('County Data'!K13&gt;9,'County Data'!J13,"*")</f>
        <v>36596499.960000001</v>
      </c>
      <c r="H18" s="51">
        <f>IF('County Data'!M13&gt;9,'County Data'!L13,"*")</f>
        <v>2279169.9999999995</v>
      </c>
      <c r="I18" s="22">
        <f t="shared" si="1"/>
        <v>7.369234551841182E-2</v>
      </c>
      <c r="J18" s="22">
        <f t="shared" si="2"/>
        <v>4.539745035224399E-2</v>
      </c>
      <c r="K18" s="22">
        <f t="shared" si="3"/>
        <v>0.3350930382551558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203355974.41</v>
      </c>
      <c r="D19" s="46">
        <f>IF('County Data'!E14&gt;9,'County Data'!D14,"*")</f>
        <v>35168503.840000004</v>
      </c>
      <c r="E19" s="47">
        <f>IF('County Data'!G14&gt;9,'County Data'!F14,"*")</f>
        <v>1225169.166666666</v>
      </c>
      <c r="F19" s="48">
        <f>IF('County Data'!I14&gt;9,'County Data'!H14,"*")</f>
        <v>183662741.38999999</v>
      </c>
      <c r="G19" s="46">
        <f>IF('County Data'!K14&gt;9,'County Data'!J14,"*")</f>
        <v>34266565.969999999</v>
      </c>
      <c r="H19" s="47">
        <f>IF('County Data'!M14&gt;9,'County Data'!L14,"*")</f>
        <v>1476231.9999999998</v>
      </c>
      <c r="I19" s="9">
        <f t="shared" si="1"/>
        <v>0.10722497590397102</v>
      </c>
      <c r="J19" s="9">
        <f t="shared" si="2"/>
        <v>2.6321221414180852E-2</v>
      </c>
      <c r="K19" s="9">
        <f t="shared" si="3"/>
        <v>-0.17007003867504142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64805989.270000003</v>
      </c>
      <c r="D20" s="50">
        <f>IF('County Data'!E15&gt;9,'County Data'!D15,"*")</f>
        <v>15835133.449999999</v>
      </c>
      <c r="E20" s="51">
        <f>IF('County Data'!G15&gt;9,'County Data'!F15,"*")</f>
        <v>617579.00000000012</v>
      </c>
      <c r="F20" s="50">
        <f>IF('County Data'!I15&gt;9,'County Data'!H15,"*")</f>
        <v>63586290.850000001</v>
      </c>
      <c r="G20" s="50">
        <f>IF('County Data'!K15&gt;9,'County Data'!J15,"*")</f>
        <v>16135078.390000001</v>
      </c>
      <c r="H20" s="51">
        <f>IF('County Data'!M15&gt;9,'County Data'!L15,"*")</f>
        <v>1155579.333333333</v>
      </c>
      <c r="I20" s="22">
        <f t="shared" si="1"/>
        <v>1.9181782797761695E-2</v>
      </c>
      <c r="J20" s="22">
        <f t="shared" si="2"/>
        <v>-1.8589617772535739E-2</v>
      </c>
      <c r="K20" s="22">
        <f t="shared" si="3"/>
        <v>-0.46556763158911896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85790681.780000001</v>
      </c>
      <c r="D21" s="46">
        <f>IF('County Data'!E16&gt;9,'County Data'!D16,"*")</f>
        <v>23434288.719999999</v>
      </c>
      <c r="E21" s="47">
        <f>IF('County Data'!G16&gt;9,'County Data'!F16,"*")</f>
        <v>1031612.5000000003</v>
      </c>
      <c r="F21" s="48">
        <f>IF('County Data'!I16&gt;9,'County Data'!H16,"*")</f>
        <v>81273466.680000007</v>
      </c>
      <c r="G21" s="46">
        <f>IF('County Data'!K16&gt;9,'County Data'!J16,"*")</f>
        <v>22606987</v>
      </c>
      <c r="H21" s="47">
        <f>IF('County Data'!M16&gt;9,'County Data'!L16,"*")</f>
        <v>990194.33333333372</v>
      </c>
      <c r="I21" s="9">
        <f t="shared" si="1"/>
        <v>5.5580440757938068E-2</v>
      </c>
      <c r="J21" s="9">
        <f t="shared" si="2"/>
        <v>3.6594957125423162E-2</v>
      </c>
      <c r="K21" s="9">
        <f t="shared" si="3"/>
        <v>4.1828321241991838E-2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07/01/2019 - 07/31/2019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07/01/2018 - 07/31/2018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2219692.4</v>
      </c>
      <c r="D6" s="43">
        <f>IF('Town Data'!E2&gt;9,'Town Data'!D2,"*")</f>
        <v>555358.26</v>
      </c>
      <c r="E6" s="44" t="str">
        <f>IF('Town Data'!G2&gt;9,'Town Data'!F2,"*")</f>
        <v>*</v>
      </c>
      <c r="F6" s="43">
        <f>IF('Town Data'!I2&gt;9,'Town Data'!H2,"*")</f>
        <v>1631399.92</v>
      </c>
      <c r="G6" s="43">
        <f>IF('Town Data'!K2&gt;9,'Town Data'!J2,"*")</f>
        <v>547389.34</v>
      </c>
      <c r="H6" s="44" t="str">
        <f>IF('Town Data'!M2&gt;9,'Town Data'!L2,"*")</f>
        <v>*</v>
      </c>
      <c r="I6" s="20">
        <f t="shared" ref="I6:I69" si="0">IFERROR((C6-F6)/F6,"")</f>
        <v>0.36060592671844682</v>
      </c>
      <c r="J6" s="20">
        <f t="shared" ref="J6:J69" si="1">IFERROR((D6-G6)/G6,"")</f>
        <v>1.4558047476774104E-2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9579625.9399999995</v>
      </c>
      <c r="D7" s="46">
        <f>IF('Town Data'!E3&gt;9,'Town Data'!D3,"*")</f>
        <v>472847.02</v>
      </c>
      <c r="E7" s="47" t="str">
        <f>IF('Town Data'!G3&gt;9,'Town Data'!F3,"*")</f>
        <v>*</v>
      </c>
      <c r="F7" s="48">
        <f>IF('Town Data'!I3&gt;9,'Town Data'!H3,"*")</f>
        <v>7846250.1699999999</v>
      </c>
      <c r="G7" s="46">
        <f>IF('Town Data'!K3&gt;9,'Town Data'!J3,"*")</f>
        <v>509789.34</v>
      </c>
      <c r="H7" s="47" t="str">
        <f>IF('Town Data'!M3&gt;9,'Town Data'!L3,"*")</f>
        <v>*</v>
      </c>
      <c r="I7" s="9">
        <f t="shared" si="0"/>
        <v>0.22091772916284666</v>
      </c>
      <c r="J7" s="9">
        <f t="shared" si="1"/>
        <v>-7.2465854229121399E-2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46938816.969999999</v>
      </c>
      <c r="D8" s="50">
        <f>IF('Town Data'!E4&gt;9,'Town Data'!D4,"*")</f>
        <v>10574549.16</v>
      </c>
      <c r="E8" s="51">
        <f>IF('Town Data'!G4&gt;9,'Town Data'!F4,"*")</f>
        <v>553049.83333333302</v>
      </c>
      <c r="F8" s="50">
        <f>IF('Town Data'!I4&gt;9,'Town Data'!H4,"*")</f>
        <v>41420309.409999996</v>
      </c>
      <c r="G8" s="50">
        <f>IF('Town Data'!K4&gt;9,'Town Data'!J4,"*")</f>
        <v>10440754.77</v>
      </c>
      <c r="H8" s="51">
        <f>IF('Town Data'!M4&gt;9,'Town Data'!L4,"*")</f>
        <v>136851.1666666666</v>
      </c>
      <c r="I8" s="22">
        <f t="shared" si="0"/>
        <v>0.13323192507750034</v>
      </c>
      <c r="J8" s="22">
        <f t="shared" si="1"/>
        <v>1.2814628151638946E-2</v>
      </c>
      <c r="K8" s="22">
        <f t="shared" si="2"/>
        <v>3.0412504095081392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8796560.5999999996</v>
      </c>
      <c r="D9" s="46">
        <f>IF('Town Data'!E5&gt;9,'Town Data'!D5,"*")</f>
        <v>1144617.83</v>
      </c>
      <c r="E9" s="47" t="str">
        <f>IF('Town Data'!G5&gt;9,'Town Data'!F5,"*")</f>
        <v>*</v>
      </c>
      <c r="F9" s="48">
        <f>IF('Town Data'!I5&gt;9,'Town Data'!H5,"*")</f>
        <v>7592743.2800000003</v>
      </c>
      <c r="G9" s="46">
        <f>IF('Town Data'!K5&gt;9,'Town Data'!J5,"*")</f>
        <v>1060840.94</v>
      </c>
      <c r="H9" s="47" t="str">
        <f>IF('Town Data'!M5&gt;9,'Town Data'!L5,"*")</f>
        <v>*</v>
      </c>
      <c r="I9" s="9">
        <f t="shared" si="0"/>
        <v>0.15854840281126947</v>
      </c>
      <c r="J9" s="9">
        <f t="shared" si="1"/>
        <v>7.8972150150992598E-2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19565854.77</v>
      </c>
      <c r="D10" s="50">
        <f>IF('Town Data'!E6&gt;9,'Town Data'!D6,"*")</f>
        <v>1713798.47</v>
      </c>
      <c r="E10" s="51">
        <f>IF('Town Data'!G6&gt;9,'Town Data'!F6,"*")</f>
        <v>44894.833333333336</v>
      </c>
      <c r="F10" s="50">
        <f>IF('Town Data'!I6&gt;9,'Town Data'!H6,"*")</f>
        <v>18189550.870000001</v>
      </c>
      <c r="G10" s="50">
        <f>IF('Town Data'!K6&gt;9,'Town Data'!J6,"*")</f>
        <v>1467737.37</v>
      </c>
      <c r="H10" s="51">
        <f>IF('Town Data'!M6&gt;9,'Town Data'!L6,"*")</f>
        <v>81334.16666666673</v>
      </c>
      <c r="I10" s="22">
        <f t="shared" si="0"/>
        <v>7.5664534536140443E-2</v>
      </c>
      <c r="J10" s="22">
        <f t="shared" si="1"/>
        <v>0.16764654564869452</v>
      </c>
      <c r="K10" s="22">
        <f t="shared" si="2"/>
        <v>-0.44801999979508444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37564513.5</v>
      </c>
      <c r="D11" s="46">
        <f>IF('Town Data'!E7&gt;9,'Town Data'!D7,"*")</f>
        <v>12172038.539999999</v>
      </c>
      <c r="E11" s="47">
        <f>IF('Town Data'!G7&gt;9,'Town Data'!F7,"*")</f>
        <v>165611.50000000003</v>
      </c>
      <c r="F11" s="48">
        <f>IF('Town Data'!I7&gt;9,'Town Data'!H7,"*")</f>
        <v>38236301.829999998</v>
      </c>
      <c r="G11" s="46">
        <f>IF('Town Data'!K7&gt;9,'Town Data'!J7,"*")</f>
        <v>12285444.449999999</v>
      </c>
      <c r="H11" s="47">
        <f>IF('Town Data'!M7&gt;9,'Town Data'!L7,"*")</f>
        <v>159050.99999999997</v>
      </c>
      <c r="I11" s="9">
        <f t="shared" si="0"/>
        <v>-1.756938557988149E-2</v>
      </c>
      <c r="J11" s="9">
        <f t="shared" si="1"/>
        <v>-9.2309163467016574E-3</v>
      </c>
      <c r="K11" s="9">
        <f t="shared" si="2"/>
        <v>4.1247775870633066E-2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15991678.59</v>
      </c>
      <c r="D12" s="50">
        <f>IF('Town Data'!E8&gt;9,'Town Data'!D8,"*")</f>
        <v>6302102.0199999996</v>
      </c>
      <c r="E12" s="51">
        <f>IF('Town Data'!G8&gt;9,'Town Data'!F8,"*")</f>
        <v>44705.166666666664</v>
      </c>
      <c r="F12" s="50">
        <f>IF('Town Data'!I8&gt;9,'Town Data'!H8,"*")</f>
        <v>17577955.309999999</v>
      </c>
      <c r="G12" s="50">
        <f>IF('Town Data'!K8&gt;9,'Town Data'!J8,"*")</f>
        <v>5915521.0099999998</v>
      </c>
      <c r="H12" s="51">
        <f>IF('Town Data'!M8&gt;9,'Town Data'!L8,"*")</f>
        <v>70203.333333333372</v>
      </c>
      <c r="I12" s="22">
        <f t="shared" si="0"/>
        <v>-9.0242391223828808E-2</v>
      </c>
      <c r="J12" s="22">
        <f t="shared" si="1"/>
        <v>6.5350289407559686E-2</v>
      </c>
      <c r="K12" s="22">
        <f t="shared" si="2"/>
        <v>-0.36320450121076908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3325352.82</v>
      </c>
      <c r="D13" s="46">
        <f>IF('Town Data'!E9&gt;9,'Town Data'!D9,"*")</f>
        <v>373254.31</v>
      </c>
      <c r="E13" s="47" t="str">
        <f>IF('Town Data'!G9&gt;9,'Town Data'!F9,"*")</f>
        <v>*</v>
      </c>
      <c r="F13" s="48">
        <f>IF('Town Data'!I9&gt;9,'Town Data'!H9,"*")</f>
        <v>3442459.03</v>
      </c>
      <c r="G13" s="46">
        <f>IF('Town Data'!K9&gt;9,'Town Data'!J9,"*")</f>
        <v>450253.91</v>
      </c>
      <c r="H13" s="47" t="str">
        <f>IF('Town Data'!M9&gt;9,'Town Data'!L9,"*")</f>
        <v>*</v>
      </c>
      <c r="I13" s="9">
        <f t="shared" si="0"/>
        <v>-3.4018185541049115E-2</v>
      </c>
      <c r="J13" s="9">
        <f t="shared" si="1"/>
        <v>-0.17101372867589307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7870993.8099999996</v>
      </c>
      <c r="D14" s="50">
        <f>IF('Town Data'!E10&gt;9,'Town Data'!D10,"*")</f>
        <v>1943880.48</v>
      </c>
      <c r="E14" s="51">
        <f>IF('Town Data'!G10&gt;9,'Town Data'!F10,"*")</f>
        <v>100683.16666666666</v>
      </c>
      <c r="F14" s="50">
        <f>IF('Town Data'!I10&gt;9,'Town Data'!H10,"*")</f>
        <v>7553662.0800000001</v>
      </c>
      <c r="G14" s="50">
        <f>IF('Town Data'!K10&gt;9,'Town Data'!J10,"*")</f>
        <v>1990372.4</v>
      </c>
      <c r="H14" s="51">
        <f>IF('Town Data'!M10&gt;9,'Town Data'!L10,"*")</f>
        <v>65697.666666666701</v>
      </c>
      <c r="I14" s="22">
        <f t="shared" si="0"/>
        <v>4.2010315875819472E-2</v>
      </c>
      <c r="J14" s="22">
        <f t="shared" si="1"/>
        <v>-2.3358402678815244E-2</v>
      </c>
      <c r="K14" s="22">
        <f t="shared" si="2"/>
        <v>0.53252271770179471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9920489.7100000009</v>
      </c>
      <c r="D15" s="46">
        <f>IF('Town Data'!E11&gt;9,'Town Data'!D11,"*")</f>
        <v>1360188.66</v>
      </c>
      <c r="E15" s="47" t="str">
        <f>IF('Town Data'!G11&gt;9,'Town Data'!F11,"*")</f>
        <v>*</v>
      </c>
      <c r="F15" s="48">
        <f>IF('Town Data'!I11&gt;9,'Town Data'!H11,"*")</f>
        <v>6912509.6100000003</v>
      </c>
      <c r="G15" s="46">
        <f>IF('Town Data'!K11&gt;9,'Town Data'!J11,"*")</f>
        <v>1183271.1399999999</v>
      </c>
      <c r="H15" s="47" t="str">
        <f>IF('Town Data'!M11&gt;9,'Town Data'!L11,"*")</f>
        <v>*</v>
      </c>
      <c r="I15" s="9">
        <f t="shared" si="0"/>
        <v>0.43515022324865893</v>
      </c>
      <c r="J15" s="9">
        <f t="shared" si="1"/>
        <v>0.14951562158441559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39693836.340000004</v>
      </c>
      <c r="D16" s="53">
        <f>IF('Town Data'!E12&gt;9,'Town Data'!D12,"*")</f>
        <v>7720552.0700000003</v>
      </c>
      <c r="E16" s="54">
        <f>IF('Town Data'!G12&gt;9,'Town Data'!F12,"*")</f>
        <v>214664.83333333331</v>
      </c>
      <c r="F16" s="53">
        <f>IF('Town Data'!I12&gt;9,'Town Data'!H12,"*")</f>
        <v>38042869.049999997</v>
      </c>
      <c r="G16" s="53">
        <f>IF('Town Data'!K12&gt;9,'Town Data'!J12,"*")</f>
        <v>7752380.4299999997</v>
      </c>
      <c r="H16" s="54">
        <f>IF('Town Data'!M12&gt;9,'Town Data'!L12,"*")</f>
        <v>789821.66666666674</v>
      </c>
      <c r="I16" s="26">
        <f t="shared" si="0"/>
        <v>4.3397549428517847E-2</v>
      </c>
      <c r="J16" s="26">
        <f t="shared" si="1"/>
        <v>-4.105624109574226E-3</v>
      </c>
      <c r="K16" s="26">
        <f t="shared" si="2"/>
        <v>-0.72821100965829855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481872.13</v>
      </c>
      <c r="G17" s="50">
        <f>IF('Town Data'!K13&gt;9,'Town Data'!J13,"*")</f>
        <v>207508.74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928094.22</v>
      </c>
      <c r="D18" s="46">
        <f>IF('Town Data'!E14&gt;9,'Town Data'!D14,"*")</f>
        <v>422086.14</v>
      </c>
      <c r="E18" s="47" t="str">
        <f>IF('Town Data'!G14&gt;9,'Town Data'!F14,"*")</f>
        <v>*</v>
      </c>
      <c r="F18" s="48">
        <f>IF('Town Data'!I14&gt;9,'Town Data'!H14,"*")</f>
        <v>740877.41</v>
      </c>
      <c r="G18" s="46">
        <f>IF('Town Data'!K14&gt;9,'Town Data'!J14,"*")</f>
        <v>391776.57</v>
      </c>
      <c r="H18" s="47" t="str">
        <f>IF('Town Data'!M14&gt;9,'Town Data'!L14,"*")</f>
        <v>*</v>
      </c>
      <c r="I18" s="9">
        <f t="shared" si="0"/>
        <v>0.25269607019061352</v>
      </c>
      <c r="J18" s="9">
        <f t="shared" si="1"/>
        <v>7.7364427382678874E-2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5076062.5999999996</v>
      </c>
      <c r="D19" s="50">
        <f>IF('Town Data'!E15&gt;9,'Town Data'!D15,"*")</f>
        <v>1696889.42</v>
      </c>
      <c r="E19" s="51" t="str">
        <f>IF('Town Data'!G15&gt;9,'Town Data'!F15,"*")</f>
        <v>*</v>
      </c>
      <c r="F19" s="50">
        <f>IF('Town Data'!I15&gt;9,'Town Data'!H15,"*")</f>
        <v>4441014.71</v>
      </c>
      <c r="G19" s="50">
        <f>IF('Town Data'!K15&gt;9,'Town Data'!J15,"*")</f>
        <v>1517532.12</v>
      </c>
      <c r="H19" s="51" t="str">
        <f>IF('Town Data'!M15&gt;9,'Town Data'!L15,"*")</f>
        <v>*</v>
      </c>
      <c r="I19" s="22">
        <f t="shared" si="0"/>
        <v>0.14299612396465125</v>
      </c>
      <c r="J19" s="22">
        <f t="shared" si="1"/>
        <v>0.11819011778149369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857592.75</v>
      </c>
      <c r="D20" s="46">
        <f>IF('Town Data'!E16&gt;9,'Town Data'!D16,"*")</f>
        <v>488391.87</v>
      </c>
      <c r="E20" s="47" t="str">
        <f>IF('Town Data'!G16&gt;9,'Town Data'!F16,"*")</f>
        <v>*</v>
      </c>
      <c r="F20" s="48">
        <f>IF('Town Data'!I16&gt;9,'Town Data'!H16,"*")</f>
        <v>1002679.03</v>
      </c>
      <c r="G20" s="46">
        <f>IF('Town Data'!K16&gt;9,'Town Data'!J16,"*")</f>
        <v>488093.06</v>
      </c>
      <c r="H20" s="47" t="str">
        <f>IF('Town Data'!M16&gt;9,'Town Data'!L16,"*")</f>
        <v>*</v>
      </c>
      <c r="I20" s="9">
        <f t="shared" si="0"/>
        <v>-0.14469862803453665</v>
      </c>
      <c r="J20" s="9">
        <f t="shared" si="1"/>
        <v>6.1219882946091813E-4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70027782.629999995</v>
      </c>
      <c r="D21" s="50">
        <f>IF('Town Data'!E17&gt;9,'Town Data'!D17,"*")</f>
        <v>19787780.390000001</v>
      </c>
      <c r="E21" s="51">
        <f>IF('Town Data'!G17&gt;9,'Town Data'!F17,"*")</f>
        <v>470718.33333333331</v>
      </c>
      <c r="F21" s="50">
        <f>IF('Town Data'!I17&gt;9,'Town Data'!H17,"*")</f>
        <v>66861764.07</v>
      </c>
      <c r="G21" s="50">
        <f>IF('Town Data'!K17&gt;9,'Town Data'!J17,"*")</f>
        <v>19715297.23</v>
      </c>
      <c r="H21" s="51">
        <f>IF('Town Data'!M17&gt;9,'Town Data'!L17,"*")</f>
        <v>503177.83333333302</v>
      </c>
      <c r="I21" s="22">
        <f t="shared" si="0"/>
        <v>4.7351705478266705E-2</v>
      </c>
      <c r="J21" s="22">
        <f t="shared" si="1"/>
        <v>3.6764933926385522E-3</v>
      </c>
      <c r="K21" s="22">
        <f t="shared" si="2"/>
        <v>-6.450900228448006E-2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5222887.26</v>
      </c>
      <c r="D22" s="46">
        <f>IF('Town Data'!E18&gt;9,'Town Data'!D18,"*")</f>
        <v>1951208.44</v>
      </c>
      <c r="E22" s="47" t="str">
        <f>IF('Town Data'!G18&gt;9,'Town Data'!F18,"*")</f>
        <v>*</v>
      </c>
      <c r="F22" s="48">
        <f>IF('Town Data'!I18&gt;9,'Town Data'!H18,"*")</f>
        <v>5491189.7800000003</v>
      </c>
      <c r="G22" s="46">
        <f>IF('Town Data'!K18&gt;9,'Town Data'!J18,"*")</f>
        <v>1894550.76</v>
      </c>
      <c r="H22" s="47" t="str">
        <f>IF('Town Data'!M18&gt;9,'Town Data'!L18,"*")</f>
        <v>*</v>
      </c>
      <c r="I22" s="9">
        <f t="shared" si="0"/>
        <v>-4.8860544025852347E-2</v>
      </c>
      <c r="J22" s="9">
        <f t="shared" si="1"/>
        <v>2.9905601473565128E-2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4881347.21</v>
      </c>
      <c r="D23" s="50">
        <f>IF('Town Data'!E19&gt;9,'Town Data'!D19,"*")</f>
        <v>1533992.94</v>
      </c>
      <c r="E23" s="51" t="str">
        <f>IF('Town Data'!G19&gt;9,'Town Data'!F19,"*")</f>
        <v>*</v>
      </c>
      <c r="F23" s="50">
        <f>IF('Town Data'!I19&gt;9,'Town Data'!H19,"*")</f>
        <v>5742871.4900000002</v>
      </c>
      <c r="G23" s="50">
        <f>IF('Town Data'!K19&gt;9,'Town Data'!J19,"*")</f>
        <v>2288550.31</v>
      </c>
      <c r="H23" s="51" t="str">
        <f>IF('Town Data'!M19&gt;9,'Town Data'!L19,"*")</f>
        <v>*</v>
      </c>
      <c r="I23" s="22">
        <f t="shared" si="0"/>
        <v>-0.150016290892137</v>
      </c>
      <c r="J23" s="22">
        <f t="shared" si="1"/>
        <v>-0.32970975848898865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1348357.72</v>
      </c>
      <c r="D24" s="46">
        <f>IF('Town Data'!E20&gt;9,'Town Data'!D20,"*")</f>
        <v>491117.54</v>
      </c>
      <c r="E24" s="47" t="str">
        <f>IF('Town Data'!G20&gt;9,'Town Data'!F20,"*")</f>
        <v>*</v>
      </c>
      <c r="F24" s="48">
        <f>IF('Town Data'!I20&gt;9,'Town Data'!H20,"*")</f>
        <v>1236215.98</v>
      </c>
      <c r="G24" s="46">
        <f>IF('Town Data'!K20&gt;9,'Town Data'!J20,"*")</f>
        <v>546798.76</v>
      </c>
      <c r="H24" s="47" t="str">
        <f>IF('Town Data'!M20&gt;9,'Town Data'!L20,"*")</f>
        <v>*</v>
      </c>
      <c r="I24" s="9">
        <f t="shared" si="0"/>
        <v>9.0713711693000437E-2</v>
      </c>
      <c r="J24" s="9">
        <f t="shared" si="1"/>
        <v>-0.10183128432844293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166314.78</v>
      </c>
      <c r="D25" s="50">
        <f>IF('Town Data'!E21&gt;9,'Town Data'!D21,"*")</f>
        <v>85889.27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2817337.83</v>
      </c>
      <c r="D26" s="46">
        <f>IF('Town Data'!E22&gt;9,'Town Data'!D22,"*")</f>
        <v>732260.75</v>
      </c>
      <c r="E26" s="47">
        <f>IF('Town Data'!G22&gt;9,'Town Data'!F22,"*")</f>
        <v>26856.166666666701</v>
      </c>
      <c r="F26" s="48">
        <f>IF('Town Data'!I22&gt;9,'Town Data'!H22,"*")</f>
        <v>2607057.59</v>
      </c>
      <c r="G26" s="46">
        <f>IF('Town Data'!K22&gt;9,'Town Data'!J22,"*")</f>
        <v>688765.98</v>
      </c>
      <c r="H26" s="47" t="str">
        <f>IF('Town Data'!M22&gt;9,'Town Data'!L22,"*")</f>
        <v>*</v>
      </c>
      <c r="I26" s="9">
        <f t="shared" si="0"/>
        <v>8.0658072459381391E-2</v>
      </c>
      <c r="J26" s="9">
        <f t="shared" si="1"/>
        <v>6.3148836125733188E-2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7317667.1799999997</v>
      </c>
      <c r="D27" s="50">
        <f>IF('Town Data'!E23&gt;9,'Town Data'!D23,"*")</f>
        <v>1737841.95</v>
      </c>
      <c r="E27" s="51" t="str">
        <f>IF('Town Data'!G23&gt;9,'Town Data'!F23,"*")</f>
        <v>*</v>
      </c>
      <c r="F27" s="50">
        <f>IF('Town Data'!I23&gt;9,'Town Data'!H23,"*")</f>
        <v>6115995.0300000003</v>
      </c>
      <c r="G27" s="50">
        <f>IF('Town Data'!K23&gt;9,'Town Data'!J23,"*")</f>
        <v>1575795.63</v>
      </c>
      <c r="H27" s="51" t="str">
        <f>IF('Town Data'!M23&gt;9,'Town Data'!L23,"*")</f>
        <v>*</v>
      </c>
      <c r="I27" s="22">
        <f t="shared" si="0"/>
        <v>0.19648023651189908</v>
      </c>
      <c r="J27" s="22">
        <f t="shared" si="1"/>
        <v>0.10283460425639084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127667852.59</v>
      </c>
      <c r="D28" s="46">
        <f>IF('Town Data'!E24&gt;9,'Town Data'!D24,"*")</f>
        <v>30477350.809999999</v>
      </c>
      <c r="E28" s="47">
        <f>IF('Town Data'!G24&gt;9,'Town Data'!F24,"*")</f>
        <v>1284737.3333333333</v>
      </c>
      <c r="F28" s="48">
        <f>IF('Town Data'!I24&gt;9,'Town Data'!H24,"*")</f>
        <v>128630933.11</v>
      </c>
      <c r="G28" s="46">
        <f>IF('Town Data'!K24&gt;9,'Town Data'!J24,"*")</f>
        <v>30509687.350000001</v>
      </c>
      <c r="H28" s="47">
        <f>IF('Town Data'!M24&gt;9,'Town Data'!L24,"*")</f>
        <v>698769.16666666663</v>
      </c>
      <c r="I28" s="9">
        <f t="shared" si="0"/>
        <v>-7.4871611105892244E-3</v>
      </c>
      <c r="J28" s="9">
        <f t="shared" si="1"/>
        <v>-1.0598777899309686E-3</v>
      </c>
      <c r="K28" s="9">
        <f t="shared" si="2"/>
        <v>0.83857186982348719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491701.2</v>
      </c>
      <c r="D29" s="50">
        <f>IF('Town Data'!E25&gt;9,'Town Data'!D25,"*")</f>
        <v>205322.16</v>
      </c>
      <c r="E29" s="51" t="str">
        <f>IF('Town Data'!G25&gt;9,'Town Data'!F25,"*")</f>
        <v>*</v>
      </c>
      <c r="F29" s="50">
        <f>IF('Town Data'!I25&gt;9,'Town Data'!H25,"*")</f>
        <v>406757.26</v>
      </c>
      <c r="G29" s="50">
        <f>IF('Town Data'!K25&gt;9,'Town Data'!J25,"*")</f>
        <v>205722.79</v>
      </c>
      <c r="H29" s="51" t="str">
        <f>IF('Town Data'!M25&gt;9,'Town Data'!L25,"*")</f>
        <v>*</v>
      </c>
      <c r="I29" s="22">
        <f t="shared" si="0"/>
        <v>0.20883201937194679</v>
      </c>
      <c r="J29" s="22">
        <f t="shared" si="1"/>
        <v>-1.9474264372945974E-3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1238983.49</v>
      </c>
      <c r="D30" s="46">
        <f>IF('Town Data'!E26&gt;9,'Town Data'!D26,"*")</f>
        <v>916324.98</v>
      </c>
      <c r="E30" s="47" t="str">
        <f>IF('Town Data'!G26&gt;9,'Town Data'!F26,"*")</f>
        <v>*</v>
      </c>
      <c r="F30" s="48">
        <f>IF('Town Data'!I26&gt;9,'Town Data'!H26,"*")</f>
        <v>996375.21</v>
      </c>
      <c r="G30" s="46">
        <f>IF('Town Data'!K26&gt;9,'Town Data'!J26,"*")</f>
        <v>739108.92</v>
      </c>
      <c r="H30" s="47" t="str">
        <f>IF('Town Data'!M26&gt;9,'Town Data'!L26,"*")</f>
        <v>*</v>
      </c>
      <c r="I30" s="9">
        <f t="shared" si="0"/>
        <v>0.24349088331894572</v>
      </c>
      <c r="J30" s="9">
        <f t="shared" si="1"/>
        <v>0.23976988398408172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21177788.620000001</v>
      </c>
      <c r="D31" s="50">
        <f>IF('Town Data'!E27&gt;9,'Town Data'!D27,"*")</f>
        <v>8085003.0499999998</v>
      </c>
      <c r="E31" s="51">
        <f>IF('Town Data'!G27&gt;9,'Town Data'!F27,"*")</f>
        <v>144666.49999999991</v>
      </c>
      <c r="F31" s="50">
        <f>IF('Town Data'!I27&gt;9,'Town Data'!H27,"*")</f>
        <v>20123652.170000002</v>
      </c>
      <c r="G31" s="50">
        <f>IF('Town Data'!K27&gt;9,'Town Data'!J27,"*")</f>
        <v>7736527.1100000003</v>
      </c>
      <c r="H31" s="51">
        <f>IF('Town Data'!M27&gt;9,'Town Data'!L27,"*")</f>
        <v>96087.500000000058</v>
      </c>
      <c r="I31" s="22">
        <f t="shared" si="0"/>
        <v>5.2382959171371882E-2</v>
      </c>
      <c r="J31" s="22">
        <f t="shared" si="1"/>
        <v>4.5042941754779096E-2</v>
      </c>
      <c r="K31" s="22">
        <f t="shared" si="2"/>
        <v>0.50557044360608638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2081514.36</v>
      </c>
      <c r="D32" s="46">
        <f>IF('Town Data'!E28&gt;9,'Town Data'!D28,"*")</f>
        <v>908861.4</v>
      </c>
      <c r="E32" s="47" t="str">
        <f>IF('Town Data'!G28&gt;9,'Town Data'!F28,"*")</f>
        <v>*</v>
      </c>
      <c r="F32" s="48">
        <f>IF('Town Data'!I28&gt;9,'Town Data'!H28,"*")</f>
        <v>1989862.92</v>
      </c>
      <c r="G32" s="46">
        <f>IF('Town Data'!K28&gt;9,'Town Data'!J28,"*")</f>
        <v>893998.1</v>
      </c>
      <c r="H32" s="47" t="str">
        <f>IF('Town Data'!M28&gt;9,'Town Data'!L28,"*")</f>
        <v>*</v>
      </c>
      <c r="I32" s="9">
        <f t="shared" si="0"/>
        <v>4.6059172759498522E-2</v>
      </c>
      <c r="J32" s="9">
        <f t="shared" si="1"/>
        <v>1.6625650546684658E-2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777553.55</v>
      </c>
      <c r="D33" s="50">
        <f>IF('Town Data'!E29&gt;9,'Town Data'!D29,"*")</f>
        <v>564105.61</v>
      </c>
      <c r="E33" s="51" t="str">
        <f>IF('Town Data'!G29&gt;9,'Town Data'!F29,"*")</f>
        <v>*</v>
      </c>
      <c r="F33" s="50">
        <f>IF('Town Data'!I29&gt;9,'Town Data'!H29,"*")</f>
        <v>907966.32</v>
      </c>
      <c r="G33" s="50">
        <f>IF('Town Data'!K29&gt;9,'Town Data'!J29,"*")</f>
        <v>674228.87</v>
      </c>
      <c r="H33" s="51" t="str">
        <f>IF('Town Data'!M29&gt;9,'Town Data'!L29,"*")</f>
        <v>*</v>
      </c>
      <c r="I33" s="22">
        <f t="shared" si="0"/>
        <v>-0.14363172633980512</v>
      </c>
      <c r="J33" s="22">
        <f t="shared" si="1"/>
        <v>-0.16333216345363558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1635503.83</v>
      </c>
      <c r="D34" s="46">
        <f>IF('Town Data'!E30&gt;9,'Town Data'!D30,"*")</f>
        <v>410070.51</v>
      </c>
      <c r="E34" s="47" t="str">
        <f>IF('Town Data'!G30&gt;9,'Town Data'!F30,"*")</f>
        <v>*</v>
      </c>
      <c r="F34" s="48">
        <f>IF('Town Data'!I30&gt;9,'Town Data'!H30,"*")</f>
        <v>1521848.29</v>
      </c>
      <c r="G34" s="46">
        <f>IF('Town Data'!K30&gt;9,'Town Data'!J30,"*")</f>
        <v>338795.78</v>
      </c>
      <c r="H34" s="47" t="str">
        <f>IF('Town Data'!M30&gt;9,'Town Data'!L30,"*")</f>
        <v>*</v>
      </c>
      <c r="I34" s="9">
        <f t="shared" si="0"/>
        <v>7.4682569048981906E-2</v>
      </c>
      <c r="J34" s="9">
        <f t="shared" si="1"/>
        <v>0.21037667588421549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4811250.1399999997</v>
      </c>
      <c r="D35" s="50">
        <f>IF('Town Data'!E31&gt;9,'Town Data'!D31,"*")</f>
        <v>1657720.33</v>
      </c>
      <c r="E35" s="51" t="str">
        <f>IF('Town Data'!G31&gt;9,'Town Data'!F31,"*")</f>
        <v>*</v>
      </c>
      <c r="F35" s="50">
        <f>IF('Town Data'!I31&gt;9,'Town Data'!H31,"*")</f>
        <v>5562737.6500000004</v>
      </c>
      <c r="G35" s="50">
        <f>IF('Town Data'!K31&gt;9,'Town Data'!J31,"*")</f>
        <v>1687110.73</v>
      </c>
      <c r="H35" s="51" t="str">
        <f>IF('Town Data'!M31&gt;9,'Town Data'!L31,"*")</f>
        <v>*</v>
      </c>
      <c r="I35" s="22">
        <f t="shared" si="0"/>
        <v>-0.13509310653900794</v>
      </c>
      <c r="J35" s="22">
        <f t="shared" si="1"/>
        <v>-1.742055188043283E-2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5525540.04</v>
      </c>
      <c r="D36" s="46">
        <f>IF('Town Data'!E32&gt;9,'Town Data'!D32,"*")</f>
        <v>1889424.91</v>
      </c>
      <c r="E36" s="47" t="str">
        <f>IF('Town Data'!G32&gt;9,'Town Data'!F32,"*")</f>
        <v>*</v>
      </c>
      <c r="F36" s="48">
        <f>IF('Town Data'!I32&gt;9,'Town Data'!H32,"*")</f>
        <v>5618751.4900000002</v>
      </c>
      <c r="G36" s="46">
        <f>IF('Town Data'!K32&gt;9,'Town Data'!J32,"*")</f>
        <v>1714284.62</v>
      </c>
      <c r="H36" s="47" t="str">
        <f>IF('Town Data'!M32&gt;9,'Town Data'!L32,"*")</f>
        <v>*</v>
      </c>
      <c r="I36" s="9">
        <f t="shared" si="0"/>
        <v>-1.6589352664180594E-2</v>
      </c>
      <c r="J36" s="9">
        <f t="shared" si="1"/>
        <v>0.10216523438214116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46490813.479999997</v>
      </c>
      <c r="D37" s="50">
        <f>IF('Town Data'!E33&gt;9,'Town Data'!D33,"*")</f>
        <v>13403141.859999999</v>
      </c>
      <c r="E37" s="51">
        <f>IF('Town Data'!G33&gt;9,'Town Data'!F33,"*")</f>
        <v>100128.33333333337</v>
      </c>
      <c r="F37" s="50">
        <f>IF('Town Data'!I33&gt;9,'Town Data'!H33,"*")</f>
        <v>41760857.359999999</v>
      </c>
      <c r="G37" s="50">
        <f>IF('Town Data'!K33&gt;9,'Town Data'!J33,"*")</f>
        <v>12795376.34</v>
      </c>
      <c r="H37" s="51">
        <f>IF('Town Data'!M33&gt;9,'Town Data'!L33,"*")</f>
        <v>243176.50000000003</v>
      </c>
      <c r="I37" s="22">
        <f t="shared" si="0"/>
        <v>0.11326290739735899</v>
      </c>
      <c r="J37" s="22">
        <f t="shared" si="1"/>
        <v>4.7498838943880531E-2</v>
      </c>
      <c r="K37" s="22">
        <f t="shared" si="2"/>
        <v>-0.58824831620928275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6199780.4800000004</v>
      </c>
      <c r="D38" s="46">
        <f>IF('Town Data'!E34&gt;9,'Town Data'!D34,"*")</f>
        <v>1439317.86</v>
      </c>
      <c r="E38" s="47" t="str">
        <f>IF('Town Data'!G34&gt;9,'Town Data'!F34,"*")</f>
        <v>*</v>
      </c>
      <c r="F38" s="48">
        <f>IF('Town Data'!I34&gt;9,'Town Data'!H34,"*")</f>
        <v>6371225.1699999999</v>
      </c>
      <c r="G38" s="46">
        <f>IF('Town Data'!K34&gt;9,'Town Data'!J34,"*")</f>
        <v>1411208.65</v>
      </c>
      <c r="H38" s="47" t="str">
        <f>IF('Town Data'!M34&gt;9,'Town Data'!L34,"*")</f>
        <v>*</v>
      </c>
      <c r="I38" s="9">
        <f t="shared" si="0"/>
        <v>-2.6909218466689269E-2</v>
      </c>
      <c r="J38" s="9">
        <f t="shared" si="1"/>
        <v>1.9918535788453533E-2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3686666.11</v>
      </c>
      <c r="D39" s="50">
        <f>IF('Town Data'!E35&gt;9,'Town Data'!D35,"*")</f>
        <v>1509744.91</v>
      </c>
      <c r="E39" s="51" t="str">
        <f>IF('Town Data'!G35&gt;9,'Town Data'!F35,"*")</f>
        <v>*</v>
      </c>
      <c r="F39" s="50">
        <f>IF('Town Data'!I35&gt;9,'Town Data'!H35,"*")</f>
        <v>3491699.52</v>
      </c>
      <c r="G39" s="50">
        <f>IF('Town Data'!K35&gt;9,'Town Data'!J35,"*")</f>
        <v>1270578.92</v>
      </c>
      <c r="H39" s="51" t="str">
        <f>IF('Town Data'!M35&gt;9,'Town Data'!L35,"*")</f>
        <v>*</v>
      </c>
      <c r="I39" s="22">
        <f t="shared" si="0"/>
        <v>5.5837161497791152E-2</v>
      </c>
      <c r="J39" s="22">
        <f t="shared" si="1"/>
        <v>0.18823387216277759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1605292.53</v>
      </c>
      <c r="D40" s="46">
        <f>IF('Town Data'!E36&gt;9,'Town Data'!D36,"*")</f>
        <v>533259.24</v>
      </c>
      <c r="E40" s="47" t="str">
        <f>IF('Town Data'!G36&gt;9,'Town Data'!F36,"*")</f>
        <v>*</v>
      </c>
      <c r="F40" s="48">
        <f>IF('Town Data'!I36&gt;9,'Town Data'!H36,"*")</f>
        <v>1409066.91</v>
      </c>
      <c r="G40" s="46">
        <f>IF('Town Data'!K36&gt;9,'Town Data'!J36,"*")</f>
        <v>464624.53</v>
      </c>
      <c r="H40" s="47" t="str">
        <f>IF('Town Data'!M36&gt;9,'Town Data'!L36,"*")</f>
        <v>*</v>
      </c>
      <c r="I40" s="9">
        <f t="shared" si="0"/>
        <v>0.13925926342277112</v>
      </c>
      <c r="J40" s="9">
        <f t="shared" si="1"/>
        <v>0.14772080587307768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2607205.9700000002</v>
      </c>
      <c r="D41" s="50">
        <f>IF('Town Data'!E37&gt;9,'Town Data'!D37,"*")</f>
        <v>1039256.02</v>
      </c>
      <c r="E41" s="51" t="str">
        <f>IF('Town Data'!G37&gt;9,'Town Data'!F37,"*")</f>
        <v>*</v>
      </c>
      <c r="F41" s="50">
        <f>IF('Town Data'!I37&gt;9,'Town Data'!H37,"*")</f>
        <v>2501087.62</v>
      </c>
      <c r="G41" s="50">
        <f>IF('Town Data'!K37&gt;9,'Town Data'!J37,"*")</f>
        <v>1083620.23</v>
      </c>
      <c r="H41" s="51" t="str">
        <f>IF('Town Data'!M37&gt;9,'Town Data'!L37,"*")</f>
        <v>*</v>
      </c>
      <c r="I41" s="22">
        <f t="shared" si="0"/>
        <v>4.2428881400004725E-2</v>
      </c>
      <c r="J41" s="22">
        <f t="shared" si="1"/>
        <v>-4.0940736220843682E-2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1186121.8799999999</v>
      </c>
      <c r="D42" s="46">
        <f>IF('Town Data'!E38&gt;9,'Town Data'!D38,"*")</f>
        <v>552618.52</v>
      </c>
      <c r="E42" s="47" t="str">
        <f>IF('Town Data'!G38&gt;9,'Town Data'!F38,"*")</f>
        <v>*</v>
      </c>
      <c r="F42" s="48">
        <f>IF('Town Data'!I38&gt;9,'Town Data'!H38,"*")</f>
        <v>1219443.06</v>
      </c>
      <c r="G42" s="46">
        <f>IF('Town Data'!K38&gt;9,'Town Data'!J38,"*")</f>
        <v>610156.97</v>
      </c>
      <c r="H42" s="47" t="str">
        <f>IF('Town Data'!M38&gt;9,'Town Data'!L38,"*")</f>
        <v>*</v>
      </c>
      <c r="I42" s="9">
        <f t="shared" si="0"/>
        <v>-2.732491667138617E-2</v>
      </c>
      <c r="J42" s="9">
        <f t="shared" si="1"/>
        <v>-9.4301061577646089E-2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523867.39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10322411.92</v>
      </c>
      <c r="D44" s="46">
        <f>IF('Town Data'!E40&gt;9,'Town Data'!D40,"*")</f>
        <v>1442169.17</v>
      </c>
      <c r="E44" s="47" t="str">
        <f>IF('Town Data'!G40&gt;9,'Town Data'!F40,"*")</f>
        <v>*</v>
      </c>
      <c r="F44" s="48">
        <f>IF('Town Data'!I40&gt;9,'Town Data'!H40,"*")</f>
        <v>7963770.3899999997</v>
      </c>
      <c r="G44" s="46">
        <f>IF('Town Data'!K40&gt;9,'Town Data'!J40,"*")</f>
        <v>1406391.97</v>
      </c>
      <c r="H44" s="47" t="str">
        <f>IF('Town Data'!M40&gt;9,'Town Data'!L40,"*")</f>
        <v>*</v>
      </c>
      <c r="I44" s="9">
        <f t="shared" si="0"/>
        <v>0.29617146332617966</v>
      </c>
      <c r="J44" s="9">
        <f t="shared" si="1"/>
        <v>2.5438996213836426E-2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33434585.23</v>
      </c>
      <c r="D45" s="50">
        <f>IF('Town Data'!E41&gt;9,'Town Data'!D41,"*")</f>
        <v>7568036.7000000002</v>
      </c>
      <c r="E45" s="51">
        <f>IF('Town Data'!G41&gt;9,'Town Data'!F41,"*")</f>
        <v>257678.33333333328</v>
      </c>
      <c r="F45" s="50">
        <f>IF('Town Data'!I41&gt;9,'Town Data'!H41,"*")</f>
        <v>28678367.760000002</v>
      </c>
      <c r="G45" s="50">
        <f>IF('Town Data'!K41&gt;9,'Town Data'!J41,"*")</f>
        <v>6467445.0499999998</v>
      </c>
      <c r="H45" s="51">
        <f>IF('Town Data'!M41&gt;9,'Town Data'!L41,"*")</f>
        <v>151594.16666666674</v>
      </c>
      <c r="I45" s="22">
        <f t="shared" si="0"/>
        <v>0.16584686791812026</v>
      </c>
      <c r="J45" s="22">
        <f t="shared" si="1"/>
        <v>0.17017410144056816</v>
      </c>
      <c r="K45" s="22">
        <f t="shared" si="2"/>
        <v>0.69979055922336386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824593.26</v>
      </c>
      <c r="D46" s="46">
        <f>IF('Town Data'!E42&gt;9,'Town Data'!D42,"*")</f>
        <v>400498</v>
      </c>
      <c r="E46" s="47" t="str">
        <f>IF('Town Data'!G42&gt;9,'Town Data'!F42,"*")</f>
        <v>*</v>
      </c>
      <c r="F46" s="48">
        <f>IF('Town Data'!I42&gt;9,'Town Data'!H42,"*")</f>
        <v>1347225.85</v>
      </c>
      <c r="G46" s="46">
        <f>IF('Town Data'!K42&gt;9,'Town Data'!J42,"*")</f>
        <v>445379.34</v>
      </c>
      <c r="H46" s="47" t="str">
        <f>IF('Town Data'!M42&gt;9,'Town Data'!L42,"*")</f>
        <v>*</v>
      </c>
      <c r="I46" s="9">
        <f t="shared" si="0"/>
        <v>-0.38793242424794627</v>
      </c>
      <c r="J46" s="9">
        <f t="shared" si="1"/>
        <v>-0.10077104160242373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1721843.2</v>
      </c>
      <c r="D47" s="50">
        <f>IF('Town Data'!E43&gt;9,'Town Data'!D43,"*")</f>
        <v>571838.86</v>
      </c>
      <c r="E47" s="51" t="str">
        <f>IF('Town Data'!G43&gt;9,'Town Data'!F43,"*")</f>
        <v>*</v>
      </c>
      <c r="F47" s="50">
        <f>IF('Town Data'!I43&gt;9,'Town Data'!H43,"*")</f>
        <v>1603801.44</v>
      </c>
      <c r="G47" s="50">
        <f>IF('Town Data'!K43&gt;9,'Town Data'!J43,"*")</f>
        <v>515071</v>
      </c>
      <c r="H47" s="51" t="str">
        <f>IF('Town Data'!M43&gt;9,'Town Data'!L43,"*")</f>
        <v>*</v>
      </c>
      <c r="I47" s="22">
        <f t="shared" si="0"/>
        <v>7.3601230835657575E-2</v>
      </c>
      <c r="J47" s="22">
        <f t="shared" si="1"/>
        <v>0.11021365986436818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7163200.2300000004</v>
      </c>
      <c r="D48" s="46">
        <f>IF('Town Data'!E44&gt;9,'Town Data'!D44,"*")</f>
        <v>1482782.96</v>
      </c>
      <c r="E48" s="47" t="str">
        <f>IF('Town Data'!G44&gt;9,'Town Data'!F44,"*")</f>
        <v>*</v>
      </c>
      <c r="F48" s="48">
        <f>IF('Town Data'!I44&gt;9,'Town Data'!H44,"*")</f>
        <v>4834880.62</v>
      </c>
      <c r="G48" s="46">
        <f>IF('Town Data'!K44&gt;9,'Town Data'!J44,"*")</f>
        <v>1380758.77</v>
      </c>
      <c r="H48" s="47" t="str">
        <f>IF('Town Data'!M44&gt;9,'Town Data'!L44,"*")</f>
        <v>*</v>
      </c>
      <c r="I48" s="9">
        <f t="shared" si="0"/>
        <v>0.48156713536393381</v>
      </c>
      <c r="J48" s="9">
        <f t="shared" si="1"/>
        <v>7.3889945308839092E-2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3192239.38</v>
      </c>
      <c r="D49" s="50">
        <f>IF('Town Data'!E45&gt;9,'Town Data'!D45,"*")</f>
        <v>334114.01</v>
      </c>
      <c r="E49" s="51" t="str">
        <f>IF('Town Data'!G45&gt;9,'Town Data'!F45,"*")</f>
        <v>*</v>
      </c>
      <c r="F49" s="50">
        <f>IF('Town Data'!I45&gt;9,'Town Data'!H45,"*")</f>
        <v>2690523.21</v>
      </c>
      <c r="G49" s="50">
        <f>IF('Town Data'!K45&gt;9,'Town Data'!J45,"*")</f>
        <v>357431.11</v>
      </c>
      <c r="H49" s="51" t="str">
        <f>IF('Town Data'!M45&gt;9,'Town Data'!L45,"*")</f>
        <v>*</v>
      </c>
      <c r="I49" s="22">
        <f t="shared" si="0"/>
        <v>0.18647531756472002</v>
      </c>
      <c r="J49" s="22">
        <f t="shared" si="1"/>
        <v>-6.5235228125498021E-2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1912006.33</v>
      </c>
      <c r="D50" s="46">
        <f>IF('Town Data'!E46&gt;9,'Town Data'!D46,"*")</f>
        <v>240848.31</v>
      </c>
      <c r="E50" s="47" t="str">
        <f>IF('Town Data'!G46&gt;9,'Town Data'!F46,"*")</f>
        <v>*</v>
      </c>
      <c r="F50" s="48">
        <f>IF('Town Data'!I46&gt;9,'Town Data'!H46,"*")</f>
        <v>1942478.84</v>
      </c>
      <c r="G50" s="46">
        <f>IF('Town Data'!K46&gt;9,'Town Data'!J46,"*")</f>
        <v>318232.86</v>
      </c>
      <c r="H50" s="47" t="str">
        <f>IF('Town Data'!M46&gt;9,'Town Data'!L46,"*")</f>
        <v>*</v>
      </c>
      <c r="I50" s="9">
        <f t="shared" si="0"/>
        <v>-1.5687434721296634E-2</v>
      </c>
      <c r="J50" s="9">
        <f t="shared" si="1"/>
        <v>-0.24316957714549023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1831994.95</v>
      </c>
      <c r="D51" s="50">
        <f>IF('Town Data'!E47&gt;9,'Town Data'!D47,"*")</f>
        <v>499538.39</v>
      </c>
      <c r="E51" s="51" t="str">
        <f>IF('Town Data'!G47&gt;9,'Town Data'!F47,"*")</f>
        <v>*</v>
      </c>
      <c r="F51" s="50">
        <f>IF('Town Data'!I47&gt;9,'Town Data'!H47,"*")</f>
        <v>1807744.46</v>
      </c>
      <c r="G51" s="50">
        <f>IF('Town Data'!K47&gt;9,'Town Data'!J47,"*")</f>
        <v>440866.84</v>
      </c>
      <c r="H51" s="51" t="str">
        <f>IF('Town Data'!M47&gt;9,'Town Data'!L47,"*")</f>
        <v>*</v>
      </c>
      <c r="I51" s="22">
        <f t="shared" si="0"/>
        <v>1.3414777661661312E-2</v>
      </c>
      <c r="J51" s="22">
        <f t="shared" si="1"/>
        <v>0.13308224769184271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2485983.3199999998</v>
      </c>
      <c r="D52" s="46">
        <f>IF('Town Data'!E48&gt;9,'Town Data'!D48,"*")</f>
        <v>846806.4</v>
      </c>
      <c r="E52" s="47" t="str">
        <f>IF('Town Data'!G48&gt;9,'Town Data'!F48,"*")</f>
        <v>*</v>
      </c>
      <c r="F52" s="48">
        <f>IF('Town Data'!I48&gt;9,'Town Data'!H48,"*")</f>
        <v>2333079.77</v>
      </c>
      <c r="G52" s="46">
        <f>IF('Town Data'!K48&gt;9,'Town Data'!J48,"*")</f>
        <v>822547.24</v>
      </c>
      <c r="H52" s="47" t="str">
        <f>IF('Town Data'!M48&gt;9,'Town Data'!L48,"*")</f>
        <v>*</v>
      </c>
      <c r="I52" s="9">
        <f t="shared" si="0"/>
        <v>6.5537214786273598E-2</v>
      </c>
      <c r="J52" s="9">
        <f t="shared" si="1"/>
        <v>2.9492725548504708E-2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9264838.75</v>
      </c>
      <c r="D53" s="50">
        <f>IF('Town Data'!E49&gt;9,'Town Data'!D49,"*")</f>
        <v>2611509.7000000002</v>
      </c>
      <c r="E53" s="51" t="str">
        <f>IF('Town Data'!G49&gt;9,'Town Data'!F49,"*")</f>
        <v>*</v>
      </c>
      <c r="F53" s="50">
        <f>IF('Town Data'!I49&gt;9,'Town Data'!H49,"*")</f>
        <v>9150239.3000000007</v>
      </c>
      <c r="G53" s="50">
        <f>IF('Town Data'!K49&gt;9,'Town Data'!J49,"*")</f>
        <v>2476743.44</v>
      </c>
      <c r="H53" s="51" t="str">
        <f>IF('Town Data'!M49&gt;9,'Town Data'!L49,"*")</f>
        <v>*</v>
      </c>
      <c r="I53" s="22">
        <f t="shared" si="0"/>
        <v>1.2524202509108068E-2</v>
      </c>
      <c r="J53" s="22">
        <f t="shared" si="1"/>
        <v>5.4412684747032272E-2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2841708.17</v>
      </c>
      <c r="D54" s="46">
        <f>IF('Town Data'!E50&gt;9,'Town Data'!D50,"*")</f>
        <v>2179162.75</v>
      </c>
      <c r="E54" s="47" t="str">
        <f>IF('Town Data'!G50&gt;9,'Town Data'!F50,"*")</f>
        <v>*</v>
      </c>
      <c r="F54" s="48">
        <f>IF('Town Data'!I50&gt;9,'Town Data'!H50,"*")</f>
        <v>2238630.5</v>
      </c>
      <c r="G54" s="46">
        <f>IF('Town Data'!K50&gt;9,'Town Data'!J50,"*")</f>
        <v>1749860.09</v>
      </c>
      <c r="H54" s="47" t="str">
        <f>IF('Town Data'!M50&gt;9,'Town Data'!L50,"*")</f>
        <v>*</v>
      </c>
      <c r="I54" s="9">
        <f t="shared" si="0"/>
        <v>0.2693958069453623</v>
      </c>
      <c r="J54" s="9">
        <f t="shared" si="1"/>
        <v>0.24533541993062993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3744279.2</v>
      </c>
      <c r="D55" s="50">
        <f>IF('Town Data'!E51&gt;9,'Town Data'!D51,"*")</f>
        <v>1405954.31</v>
      </c>
      <c r="E55" s="51" t="str">
        <f>IF('Town Data'!G51&gt;9,'Town Data'!F51,"*")</f>
        <v>*</v>
      </c>
      <c r="F55" s="50">
        <f>IF('Town Data'!I51&gt;9,'Town Data'!H51,"*")</f>
        <v>3476096.86</v>
      </c>
      <c r="G55" s="50">
        <f>IF('Town Data'!K51&gt;9,'Town Data'!J51,"*")</f>
        <v>1135397.96</v>
      </c>
      <c r="H55" s="51" t="str">
        <f>IF('Town Data'!M51&gt;9,'Town Data'!L51,"*")</f>
        <v>*</v>
      </c>
      <c r="I55" s="22">
        <f t="shared" si="0"/>
        <v>7.7150422097271576E-2</v>
      </c>
      <c r="J55" s="22">
        <f t="shared" si="1"/>
        <v>0.23829208747213187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5584905.6399999997</v>
      </c>
      <c r="D56" s="46">
        <f>IF('Town Data'!E52&gt;9,'Town Data'!D52,"*")</f>
        <v>2530496.83</v>
      </c>
      <c r="E56" s="47" t="str">
        <f>IF('Town Data'!G52&gt;9,'Town Data'!F52,"*")</f>
        <v>*</v>
      </c>
      <c r="F56" s="48">
        <f>IF('Town Data'!I52&gt;9,'Town Data'!H52,"*")</f>
        <v>6238260.5499999998</v>
      </c>
      <c r="G56" s="46">
        <f>IF('Town Data'!K52&gt;9,'Town Data'!J52,"*")</f>
        <v>3285358.48</v>
      </c>
      <c r="H56" s="47" t="str">
        <f>IF('Town Data'!M52&gt;9,'Town Data'!L52,"*")</f>
        <v>*</v>
      </c>
      <c r="I56" s="9">
        <f t="shared" si="0"/>
        <v>-0.10473350780451134</v>
      </c>
      <c r="J56" s="9">
        <f t="shared" si="1"/>
        <v>-0.22976538316756226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9235489.3800000008</v>
      </c>
      <c r="D57" s="50">
        <f>IF('Town Data'!E53&gt;9,'Town Data'!D53,"*")</f>
        <v>3517675.68</v>
      </c>
      <c r="E57" s="51">
        <f>IF('Town Data'!G53&gt;9,'Town Data'!F53,"*")</f>
        <v>103924.5</v>
      </c>
      <c r="F57" s="50">
        <f>IF('Town Data'!I53&gt;9,'Town Data'!H53,"*")</f>
        <v>7820043.3899999997</v>
      </c>
      <c r="G57" s="50">
        <f>IF('Town Data'!K53&gt;9,'Town Data'!J53,"*")</f>
        <v>3315390.49</v>
      </c>
      <c r="H57" s="51">
        <f>IF('Town Data'!M53&gt;9,'Town Data'!L53,"*")</f>
        <v>61912.333333333365</v>
      </c>
      <c r="I57" s="22">
        <f t="shared" si="0"/>
        <v>0.1810023192211471</v>
      </c>
      <c r="J57" s="22">
        <f t="shared" si="1"/>
        <v>6.1013986319300786E-2</v>
      </c>
      <c r="K57" s="22">
        <f t="shared" si="2"/>
        <v>0.67857508197074268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24320127.649999999</v>
      </c>
      <c r="D58" s="46">
        <f>IF('Town Data'!E54&gt;9,'Town Data'!D54,"*")</f>
        <v>10745976.880000001</v>
      </c>
      <c r="E58" s="47">
        <f>IF('Town Data'!G54&gt;9,'Town Data'!F54,"*")</f>
        <v>314879.16666666634</v>
      </c>
      <c r="F58" s="48">
        <f>IF('Town Data'!I54&gt;9,'Town Data'!H54,"*")</f>
        <v>30604099.489999998</v>
      </c>
      <c r="G58" s="46">
        <f>IF('Town Data'!K54&gt;9,'Town Data'!J54,"*")</f>
        <v>10288298.810000001</v>
      </c>
      <c r="H58" s="47">
        <f>IF('Town Data'!M54&gt;9,'Town Data'!L54,"*")</f>
        <v>285381.16666666663</v>
      </c>
      <c r="I58" s="9">
        <f t="shared" si="0"/>
        <v>-0.2053310486084817</v>
      </c>
      <c r="J58" s="9">
        <f t="shared" si="1"/>
        <v>4.4485301064073612E-2</v>
      </c>
      <c r="K58" s="9">
        <f t="shared" si="2"/>
        <v>0.10336351324281401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32459979</v>
      </c>
      <c r="D59" s="50">
        <f>IF('Town Data'!E55&gt;9,'Town Data'!D55,"*")</f>
        <v>8507789.4800000004</v>
      </c>
      <c r="E59" s="51">
        <f>IF('Town Data'!G55&gt;9,'Town Data'!F55,"*")</f>
        <v>144267.00000000006</v>
      </c>
      <c r="F59" s="50">
        <f>IF('Town Data'!I55&gt;9,'Town Data'!H55,"*")</f>
        <v>34192262.409999996</v>
      </c>
      <c r="G59" s="50">
        <f>IF('Town Data'!K55&gt;9,'Town Data'!J55,"*")</f>
        <v>8885220.3599999994</v>
      </c>
      <c r="H59" s="51">
        <f>IF('Town Data'!M55&gt;9,'Town Data'!L55,"*")</f>
        <v>71891.166666666715</v>
      </c>
      <c r="I59" s="22">
        <f t="shared" si="0"/>
        <v>-5.0663023968059114E-2</v>
      </c>
      <c r="J59" s="22">
        <f t="shared" si="1"/>
        <v>-4.2478505282675848E-2</v>
      </c>
      <c r="K59" s="22">
        <f t="shared" si="2"/>
        <v>1.0067416720181195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14936044.470000001</v>
      </c>
      <c r="D60" s="46">
        <f>IF('Town Data'!E56&gt;9,'Town Data'!D56,"*")</f>
        <v>3910010.67</v>
      </c>
      <c r="E60" s="47">
        <f>IF('Town Data'!G56&gt;9,'Town Data'!F56,"*")</f>
        <v>454389.49999999971</v>
      </c>
      <c r="F60" s="48">
        <f>IF('Town Data'!I56&gt;9,'Town Data'!H56,"*")</f>
        <v>12922386.869999999</v>
      </c>
      <c r="G60" s="46">
        <f>IF('Town Data'!K56&gt;9,'Town Data'!J56,"*")</f>
        <v>3605388.36</v>
      </c>
      <c r="H60" s="47">
        <f>IF('Town Data'!M56&gt;9,'Town Data'!L56,"*")</f>
        <v>16460.166666666675</v>
      </c>
      <c r="I60" s="9">
        <f t="shared" si="0"/>
        <v>0.15582706354929007</v>
      </c>
      <c r="J60" s="9">
        <f t="shared" si="1"/>
        <v>8.4490845252520888E-2</v>
      </c>
      <c r="K60" s="9">
        <f t="shared" si="2"/>
        <v>26.605400917366133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14458226.369999999</v>
      </c>
      <c r="D61" s="50">
        <f>IF('Town Data'!E57&gt;9,'Town Data'!D57,"*")</f>
        <v>5599020.3200000003</v>
      </c>
      <c r="E61" s="51">
        <f>IF('Town Data'!G57&gt;9,'Town Data'!F57,"*")</f>
        <v>190596.49999999968</v>
      </c>
      <c r="F61" s="50">
        <f>IF('Town Data'!I57&gt;9,'Town Data'!H57,"*")</f>
        <v>14308303.75</v>
      </c>
      <c r="G61" s="50">
        <f>IF('Town Data'!K57&gt;9,'Town Data'!J57,"*")</f>
        <v>5464450.1200000001</v>
      </c>
      <c r="H61" s="51">
        <f>IF('Town Data'!M57&gt;9,'Town Data'!L57,"*")</f>
        <v>212075.49999999968</v>
      </c>
      <c r="I61" s="22">
        <f t="shared" si="0"/>
        <v>1.0478014907951558E-2</v>
      </c>
      <c r="J61" s="22">
        <f t="shared" si="1"/>
        <v>2.4626485198843792E-2</v>
      </c>
      <c r="K61" s="22">
        <f t="shared" si="2"/>
        <v>-0.10127996869039579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526804.52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20469605.350000001</v>
      </c>
      <c r="D63" s="50">
        <f>IF('Town Data'!E59&gt;9,'Town Data'!D59,"*")</f>
        <v>7197344.54</v>
      </c>
      <c r="E63" s="51">
        <f>IF('Town Data'!G59&gt;9,'Town Data'!F59,"*")</f>
        <v>197340.49999999997</v>
      </c>
      <c r="F63" s="50">
        <f>IF('Town Data'!I59&gt;9,'Town Data'!H59,"*")</f>
        <v>19368618.82</v>
      </c>
      <c r="G63" s="50">
        <f>IF('Town Data'!K59&gt;9,'Town Data'!J59,"*")</f>
        <v>6681279.96</v>
      </c>
      <c r="H63" s="51">
        <f>IF('Town Data'!M59&gt;9,'Town Data'!L59,"*")</f>
        <v>259608.66666666666</v>
      </c>
      <c r="I63" s="22">
        <f t="shared" si="0"/>
        <v>5.684383281182262E-2</v>
      </c>
      <c r="J63" s="22">
        <f t="shared" si="1"/>
        <v>7.7240376558027082E-2</v>
      </c>
      <c r="K63" s="22">
        <f t="shared" si="2"/>
        <v>-0.23985395967777151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11195625.43</v>
      </c>
      <c r="D64" s="46">
        <f>IF('Town Data'!E60&gt;9,'Town Data'!D60,"*")</f>
        <v>691111.22</v>
      </c>
      <c r="E64" s="47" t="str">
        <f>IF('Town Data'!G60&gt;9,'Town Data'!F60,"*")</f>
        <v>*</v>
      </c>
      <c r="F64" s="48">
        <f>IF('Town Data'!I60&gt;9,'Town Data'!H60,"*")</f>
        <v>10185677.300000001</v>
      </c>
      <c r="G64" s="46">
        <f>IF('Town Data'!K60&gt;9,'Town Data'!J60,"*")</f>
        <v>651310.14</v>
      </c>
      <c r="H64" s="47" t="str">
        <f>IF('Town Data'!M60&gt;9,'Town Data'!L60,"*")</f>
        <v>*</v>
      </c>
      <c r="I64" s="9">
        <f t="shared" si="0"/>
        <v>9.9153752887890814E-2</v>
      </c>
      <c r="J64" s="9">
        <f t="shared" si="1"/>
        <v>6.1109258946897338E-2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3220232.05</v>
      </c>
      <c r="D65" s="50">
        <f>IF('Town Data'!E61&gt;9,'Town Data'!D61,"*")</f>
        <v>237741.91</v>
      </c>
      <c r="E65" s="51" t="str">
        <f>IF('Town Data'!G61&gt;9,'Town Data'!F61,"*")</f>
        <v>*</v>
      </c>
      <c r="F65" s="50">
        <f>IF('Town Data'!I61&gt;9,'Town Data'!H61,"*")</f>
        <v>2648784.91</v>
      </c>
      <c r="G65" s="50">
        <f>IF('Town Data'!K61&gt;9,'Town Data'!J61,"*")</f>
        <v>236090.25</v>
      </c>
      <c r="H65" s="51" t="str">
        <f>IF('Town Data'!M61&gt;9,'Town Data'!L61,"*")</f>
        <v>*</v>
      </c>
      <c r="I65" s="22">
        <f t="shared" si="0"/>
        <v>0.21573935197327881</v>
      </c>
      <c r="J65" s="22">
        <f t="shared" si="1"/>
        <v>6.9958839892795381E-3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18140936.280000001</v>
      </c>
      <c r="D66" s="46">
        <f>IF('Town Data'!E62&gt;9,'Town Data'!D62,"*")</f>
        <v>4056144.19</v>
      </c>
      <c r="E66" s="47">
        <f>IF('Town Data'!G62&gt;9,'Town Data'!F62,"*")</f>
        <v>64184.666666666664</v>
      </c>
      <c r="F66" s="48">
        <f>IF('Town Data'!I62&gt;9,'Town Data'!H62,"*")</f>
        <v>15600099.109999999</v>
      </c>
      <c r="G66" s="46">
        <f>IF('Town Data'!K62&gt;9,'Town Data'!J62,"*")</f>
        <v>3751992.61</v>
      </c>
      <c r="H66" s="47">
        <f>IF('Town Data'!M62&gt;9,'Town Data'!L62,"*")</f>
        <v>39397.166666666664</v>
      </c>
      <c r="I66" s="9">
        <f t="shared" si="0"/>
        <v>0.16287314279761661</v>
      </c>
      <c r="J66" s="9">
        <f t="shared" si="1"/>
        <v>8.1064013609557742E-2</v>
      </c>
      <c r="K66" s="9">
        <f t="shared" si="2"/>
        <v>0.62916961033576868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842017.28000000003</v>
      </c>
      <c r="D67" s="50">
        <f>IF('Town Data'!E63&gt;9,'Town Data'!D63,"*")</f>
        <v>264731.42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4790971.0999999996</v>
      </c>
      <c r="D68" s="46">
        <f>IF('Town Data'!E64&gt;9,'Town Data'!D64,"*")</f>
        <v>1190193.49</v>
      </c>
      <c r="E68" s="47" t="str">
        <f>IF('Town Data'!G64&gt;9,'Town Data'!F64,"*")</f>
        <v>*</v>
      </c>
      <c r="F68" s="48">
        <f>IF('Town Data'!I64&gt;9,'Town Data'!H64,"*")</f>
        <v>4149487.05</v>
      </c>
      <c r="G68" s="46">
        <f>IF('Town Data'!K64&gt;9,'Town Data'!J64,"*")</f>
        <v>1093387.6100000001</v>
      </c>
      <c r="H68" s="47" t="str">
        <f>IF('Town Data'!M64&gt;9,'Town Data'!L64,"*")</f>
        <v>*</v>
      </c>
      <c r="I68" s="9">
        <f t="shared" si="0"/>
        <v>0.15459357801827575</v>
      </c>
      <c r="J68" s="9">
        <f t="shared" si="1"/>
        <v>8.8537568118226509E-2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7988290.9199999999</v>
      </c>
      <c r="D69" s="50">
        <f>IF('Town Data'!E65&gt;9,'Town Data'!D65,"*")</f>
        <v>896547.43</v>
      </c>
      <c r="E69" s="51" t="str">
        <f>IF('Town Data'!G65&gt;9,'Town Data'!F65,"*")</f>
        <v>*</v>
      </c>
      <c r="F69" s="50">
        <f>IF('Town Data'!I65&gt;9,'Town Data'!H65,"*")</f>
        <v>5924343.4699999997</v>
      </c>
      <c r="G69" s="50">
        <f>IF('Town Data'!K65&gt;9,'Town Data'!J65,"*")</f>
        <v>743348.84</v>
      </c>
      <c r="H69" s="51" t="str">
        <f>IF('Town Data'!M65&gt;9,'Town Data'!L65,"*")</f>
        <v>*</v>
      </c>
      <c r="I69" s="22">
        <f t="shared" si="0"/>
        <v>0.3483841644988217</v>
      </c>
      <c r="J69" s="22">
        <f t="shared" si="1"/>
        <v>0.20609245855552838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>
        <f>IF('Town Data'!C66&gt;9,'Town Data'!B66,"*")</f>
        <v>681231.9</v>
      </c>
      <c r="D70" s="46">
        <f>IF('Town Data'!E66&gt;9,'Town Data'!D66,"*")</f>
        <v>254846.81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3584532.2</v>
      </c>
      <c r="D71" s="50">
        <f>IF('Town Data'!E67&gt;9,'Town Data'!D67,"*")</f>
        <v>929656.53</v>
      </c>
      <c r="E71" s="51" t="str">
        <f>IF('Town Data'!G67&gt;9,'Town Data'!F67,"*")</f>
        <v>*</v>
      </c>
      <c r="F71" s="50">
        <f>IF('Town Data'!I67&gt;9,'Town Data'!H67,"*")</f>
        <v>2716084.58</v>
      </c>
      <c r="G71" s="50">
        <f>IF('Town Data'!K67&gt;9,'Town Data'!J67,"*")</f>
        <v>760768.6</v>
      </c>
      <c r="H71" s="51" t="str">
        <f>IF('Town Data'!M67&gt;9,'Town Data'!L67,"*")</f>
        <v>*</v>
      </c>
      <c r="I71" s="22">
        <f t="shared" si="3"/>
        <v>0.31974248018447204</v>
      </c>
      <c r="J71" s="22">
        <f t="shared" si="4"/>
        <v>0.22199645200919182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2313007.79</v>
      </c>
      <c r="D72" s="46">
        <f>IF('Town Data'!E68&gt;9,'Town Data'!D68,"*")</f>
        <v>791985.21</v>
      </c>
      <c r="E72" s="47" t="str">
        <f>IF('Town Data'!G68&gt;9,'Town Data'!F68,"*")</f>
        <v>*</v>
      </c>
      <c r="F72" s="48">
        <f>IF('Town Data'!I68&gt;9,'Town Data'!H68,"*")</f>
        <v>2225512.77</v>
      </c>
      <c r="G72" s="46">
        <f>IF('Town Data'!K68&gt;9,'Town Data'!J68,"*")</f>
        <v>742733.36</v>
      </c>
      <c r="H72" s="47" t="str">
        <f>IF('Town Data'!M68&gt;9,'Town Data'!L68,"*")</f>
        <v>*</v>
      </c>
      <c r="I72" s="9">
        <f t="shared" si="3"/>
        <v>3.931454412638577E-2</v>
      </c>
      <c r="J72" s="9">
        <f t="shared" si="4"/>
        <v>6.6311616863419159E-2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POWNAL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732609.53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PUTNEY</v>
      </c>
      <c r="C74" s="45">
        <f>IF('Town Data'!C70&gt;9,'Town Data'!B70,"*")</f>
        <v>859286.09</v>
      </c>
      <c r="D74" s="46">
        <f>IF('Town Data'!E70&gt;9,'Town Data'!D70,"*")</f>
        <v>252147.3</v>
      </c>
      <c r="E74" s="47" t="str">
        <f>IF('Town Data'!G70&gt;9,'Town Data'!F70,"*")</f>
        <v>*</v>
      </c>
      <c r="F74" s="48">
        <f>IF('Town Data'!I70&gt;9,'Town Data'!H70,"*")</f>
        <v>1074868.6599999999</v>
      </c>
      <c r="G74" s="46">
        <f>IF('Town Data'!K70&gt;9,'Town Data'!J70,"*")</f>
        <v>295297.74</v>
      </c>
      <c r="H74" s="47" t="str">
        <f>IF('Town Data'!M70&gt;9,'Town Data'!L70,"*")</f>
        <v>*</v>
      </c>
      <c r="I74" s="9">
        <f t="shared" si="3"/>
        <v>-0.2005664301348222</v>
      </c>
      <c r="J74" s="9">
        <f t="shared" si="4"/>
        <v>-0.146125195539932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RANDOLPH</v>
      </c>
      <c r="C75" s="49">
        <f>IF('Town Data'!C71&gt;9,'Town Data'!B71,"*")</f>
        <v>7689188.0300000003</v>
      </c>
      <c r="D75" s="50">
        <f>IF('Town Data'!E71&gt;9,'Town Data'!D71,"*")</f>
        <v>2019355.12</v>
      </c>
      <c r="E75" s="51">
        <f>IF('Town Data'!G71&gt;9,'Town Data'!F71,"*")</f>
        <v>16085.833333333367</v>
      </c>
      <c r="F75" s="50">
        <f>IF('Town Data'!I71&gt;9,'Town Data'!H71,"*")</f>
        <v>6960704.7999999998</v>
      </c>
      <c r="G75" s="50">
        <f>IF('Town Data'!K71&gt;9,'Town Data'!J71,"*")</f>
        <v>1866918.81</v>
      </c>
      <c r="H75" s="51">
        <f>IF('Town Data'!M71&gt;9,'Town Data'!L71,"*")</f>
        <v>27579.166666666697</v>
      </c>
      <c r="I75" s="22">
        <f t="shared" si="3"/>
        <v>0.10465653276949778</v>
      </c>
      <c r="J75" s="22">
        <f t="shared" si="4"/>
        <v>8.1651279736155241E-2</v>
      </c>
      <c r="K75" s="22">
        <f t="shared" si="5"/>
        <v>-0.41673968877473883</v>
      </c>
      <c r="L75" s="15"/>
    </row>
    <row r="76" spans="1:12" x14ac:dyDescent="0.25">
      <c r="A76" s="15"/>
      <c r="B76" s="15" t="str">
        <f>'Town Data'!A72</f>
        <v>RICHFORD</v>
      </c>
      <c r="C76" s="45">
        <f>IF('Town Data'!C72&gt;9,'Town Data'!B72,"*")</f>
        <v>4900289.6500000004</v>
      </c>
      <c r="D76" s="46">
        <f>IF('Town Data'!E72&gt;9,'Town Data'!D72,"*")</f>
        <v>329374.78000000003</v>
      </c>
      <c r="E76" s="47" t="str">
        <f>IF('Town Data'!G72&gt;9,'Town Data'!F72,"*")</f>
        <v>*</v>
      </c>
      <c r="F76" s="48">
        <f>IF('Town Data'!I72&gt;9,'Town Data'!H72,"*")</f>
        <v>5240863.29</v>
      </c>
      <c r="G76" s="46">
        <f>IF('Town Data'!K72&gt;9,'Town Data'!J72,"*")</f>
        <v>276254.40999999997</v>
      </c>
      <c r="H76" s="47" t="str">
        <f>IF('Town Data'!M72&gt;9,'Town Data'!L72,"*")</f>
        <v>*</v>
      </c>
      <c r="I76" s="9">
        <f t="shared" si="3"/>
        <v>-6.4984263308268758E-2</v>
      </c>
      <c r="J76" s="9">
        <f t="shared" si="4"/>
        <v>0.19228786248154395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RICHMOND</v>
      </c>
      <c r="C77" s="49">
        <f>IF('Town Data'!C73&gt;9,'Town Data'!B73,"*")</f>
        <v>8360933.7000000002</v>
      </c>
      <c r="D77" s="50">
        <f>IF('Town Data'!E73&gt;9,'Town Data'!D73,"*")</f>
        <v>2826642.49</v>
      </c>
      <c r="E77" s="51" t="str">
        <f>IF('Town Data'!G73&gt;9,'Town Data'!F73,"*")</f>
        <v>*</v>
      </c>
      <c r="F77" s="50">
        <f>IF('Town Data'!I73&gt;9,'Town Data'!H73,"*")</f>
        <v>7083754.4800000004</v>
      </c>
      <c r="G77" s="50">
        <f>IF('Town Data'!K73&gt;9,'Town Data'!J73,"*")</f>
        <v>2443138.65</v>
      </c>
      <c r="H77" s="51" t="str">
        <f>IF('Town Data'!M73&gt;9,'Town Data'!L73,"*")</f>
        <v>*</v>
      </c>
      <c r="I77" s="22">
        <f t="shared" si="3"/>
        <v>0.18029693485367659</v>
      </c>
      <c r="J77" s="22">
        <f t="shared" si="4"/>
        <v>0.15697178709034804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ROCHESTER</v>
      </c>
      <c r="C78" s="45">
        <f>IF('Town Data'!C74&gt;9,'Town Data'!B74,"*")</f>
        <v>1426253.56</v>
      </c>
      <c r="D78" s="46">
        <f>IF('Town Data'!E74&gt;9,'Town Data'!D74,"*")</f>
        <v>379609.16</v>
      </c>
      <c r="E78" s="47" t="str">
        <f>IF('Town Data'!G74&gt;9,'Town Data'!F74,"*")</f>
        <v>*</v>
      </c>
      <c r="F78" s="48">
        <f>IF('Town Data'!I74&gt;9,'Town Data'!H74,"*")</f>
        <v>1734623.43</v>
      </c>
      <c r="G78" s="46">
        <f>IF('Town Data'!K74&gt;9,'Town Data'!J74,"*")</f>
        <v>377484.65</v>
      </c>
      <c r="H78" s="47" t="str">
        <f>IF('Town Data'!M74&gt;9,'Town Data'!L74,"*")</f>
        <v>*</v>
      </c>
      <c r="I78" s="9">
        <f t="shared" si="3"/>
        <v>-0.17777337989721487</v>
      </c>
      <c r="J78" s="9">
        <f t="shared" si="4"/>
        <v>5.6280699095975183E-3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ROCKINGHAM</v>
      </c>
      <c r="C79" s="49">
        <f>IF('Town Data'!C75&gt;9,'Town Data'!B75,"*")</f>
        <v>5151101.4800000004</v>
      </c>
      <c r="D79" s="50">
        <f>IF('Town Data'!E75&gt;9,'Town Data'!D75,"*")</f>
        <v>1128694.42</v>
      </c>
      <c r="E79" s="51" t="str">
        <f>IF('Town Data'!G75&gt;9,'Town Data'!F75,"*")</f>
        <v>*</v>
      </c>
      <c r="F79" s="50">
        <f>IF('Town Data'!I75&gt;9,'Town Data'!H75,"*")</f>
        <v>5197438.5199999996</v>
      </c>
      <c r="G79" s="50">
        <f>IF('Town Data'!K75&gt;9,'Town Data'!J75,"*")</f>
        <v>1317221.1100000001</v>
      </c>
      <c r="H79" s="51">
        <f>IF('Town Data'!M75&gt;9,'Town Data'!L75,"*")</f>
        <v>123666.49999999968</v>
      </c>
      <c r="I79" s="22">
        <f t="shared" si="3"/>
        <v>-8.9153608689534064E-3</v>
      </c>
      <c r="J79" s="22">
        <f t="shared" si="4"/>
        <v>-0.14312455863996909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ROYALTON</v>
      </c>
      <c r="C80" s="45">
        <f>IF('Town Data'!C76&gt;9,'Town Data'!B76,"*")</f>
        <v>5723178.3799999999</v>
      </c>
      <c r="D80" s="46">
        <f>IF('Town Data'!E76&gt;9,'Town Data'!D76,"*")</f>
        <v>1184129.6499999999</v>
      </c>
      <c r="E80" s="47" t="str">
        <f>IF('Town Data'!G76&gt;9,'Town Data'!F76,"*")</f>
        <v>*</v>
      </c>
      <c r="F80" s="48">
        <f>IF('Town Data'!I76&gt;9,'Town Data'!H76,"*")</f>
        <v>5233857.21</v>
      </c>
      <c r="G80" s="46">
        <f>IF('Town Data'!K76&gt;9,'Town Data'!J76,"*")</f>
        <v>1192744.45</v>
      </c>
      <c r="H80" s="47" t="str">
        <f>IF('Town Data'!M76&gt;9,'Town Data'!L76,"*")</f>
        <v>*</v>
      </c>
      <c r="I80" s="9">
        <f t="shared" si="3"/>
        <v>9.3491501652946299E-2</v>
      </c>
      <c r="J80" s="9">
        <f t="shared" si="4"/>
        <v>-7.2226703716794047E-3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RUTLAND</v>
      </c>
      <c r="C81" s="49">
        <f>IF('Town Data'!C77&gt;9,'Town Data'!B77,"*")</f>
        <v>33928301.409999996</v>
      </c>
      <c r="D81" s="50">
        <f>IF('Town Data'!E77&gt;9,'Town Data'!D77,"*")</f>
        <v>12400675.380000001</v>
      </c>
      <c r="E81" s="51">
        <f>IF('Town Data'!G77&gt;9,'Town Data'!F77,"*")</f>
        <v>596547.99999999965</v>
      </c>
      <c r="F81" s="50">
        <f>IF('Town Data'!I77&gt;9,'Town Data'!H77,"*")</f>
        <v>33288187.07</v>
      </c>
      <c r="G81" s="50">
        <f>IF('Town Data'!K77&gt;9,'Town Data'!J77,"*")</f>
        <v>11997354.08</v>
      </c>
      <c r="H81" s="51">
        <f>IF('Town Data'!M77&gt;9,'Town Data'!L77,"*")</f>
        <v>559578.3333333336</v>
      </c>
      <c r="I81" s="22">
        <f t="shared" si="3"/>
        <v>1.9229474367406459E-2</v>
      </c>
      <c r="J81" s="22">
        <f t="shared" si="4"/>
        <v>3.3617520772546934E-2</v>
      </c>
      <c r="K81" s="22">
        <f t="shared" si="5"/>
        <v>6.6067008789355133E-2</v>
      </c>
      <c r="L81" s="15"/>
    </row>
    <row r="82" spans="1:12" x14ac:dyDescent="0.25">
      <c r="A82" s="15"/>
      <c r="B82" s="15" t="str">
        <f>'Town Data'!A78</f>
        <v>RUTLAND TOWN</v>
      </c>
      <c r="C82" s="45">
        <f>IF('Town Data'!C78&gt;9,'Town Data'!B78,"*")</f>
        <v>25423038.920000002</v>
      </c>
      <c r="D82" s="46">
        <f>IF('Town Data'!E78&gt;9,'Town Data'!D78,"*")</f>
        <v>12702830.939999999</v>
      </c>
      <c r="E82" s="47">
        <f>IF('Town Data'!G78&gt;9,'Town Data'!F78,"*")</f>
        <v>1750709.5000000035</v>
      </c>
      <c r="F82" s="48">
        <f>IF('Town Data'!I78&gt;9,'Town Data'!H78,"*")</f>
        <v>24058655.050000001</v>
      </c>
      <c r="G82" s="46">
        <f>IF('Town Data'!K78&gt;9,'Town Data'!J78,"*")</f>
        <v>11580171</v>
      </c>
      <c r="H82" s="47">
        <f>IF('Town Data'!M78&gt;9,'Town Data'!L78,"*")</f>
        <v>1050972.666666666</v>
      </c>
      <c r="I82" s="9">
        <f t="shared" si="3"/>
        <v>5.6710729139449585E-2</v>
      </c>
      <c r="J82" s="9">
        <f t="shared" si="4"/>
        <v>9.6946749750068409E-2</v>
      </c>
      <c r="K82" s="9">
        <f t="shared" si="5"/>
        <v>0.66579926912149745</v>
      </c>
      <c r="L82" s="15"/>
    </row>
    <row r="83" spans="1:12" x14ac:dyDescent="0.25">
      <c r="A83" s="15"/>
      <c r="B83" s="27" t="str">
        <f>'Town Data'!A79</f>
        <v>SHAFTSBURY</v>
      </c>
      <c r="C83" s="49">
        <f>IF('Town Data'!C79&gt;9,'Town Data'!B79,"*")</f>
        <v>9843832.0899999999</v>
      </c>
      <c r="D83" s="50">
        <f>IF('Town Data'!E79&gt;9,'Town Data'!D79,"*")</f>
        <v>691893.81</v>
      </c>
      <c r="E83" s="51" t="str">
        <f>IF('Town Data'!G79&gt;9,'Town Data'!F79,"*")</f>
        <v>*</v>
      </c>
      <c r="F83" s="50">
        <f>IF('Town Data'!I79&gt;9,'Town Data'!H79,"*")</f>
        <v>8733292.6400000006</v>
      </c>
      <c r="G83" s="50">
        <f>IF('Town Data'!K79&gt;9,'Town Data'!J79,"*")</f>
        <v>492369.38</v>
      </c>
      <c r="H83" s="51" t="str">
        <f>IF('Town Data'!M79&gt;9,'Town Data'!L79,"*")</f>
        <v>*</v>
      </c>
      <c r="I83" s="22">
        <f t="shared" si="3"/>
        <v>0.12716159823999659</v>
      </c>
      <c r="J83" s="22">
        <f t="shared" si="4"/>
        <v>0.40523322144849877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SHELBURNE</v>
      </c>
      <c r="C84" s="45">
        <f>IF('Town Data'!C80&gt;9,'Town Data'!B80,"*")</f>
        <v>23297180.27</v>
      </c>
      <c r="D84" s="48">
        <f>IF('Town Data'!E80&gt;9,'Town Data'!D80,"*")</f>
        <v>5349404.3499999996</v>
      </c>
      <c r="E84" s="55">
        <f>IF('Town Data'!G80&gt;9,'Town Data'!F80,"*")</f>
        <v>79564.333333333401</v>
      </c>
      <c r="F84" s="48">
        <f>IF('Town Data'!I80&gt;9,'Town Data'!H80,"*")</f>
        <v>22582906.149999999</v>
      </c>
      <c r="G84" s="46">
        <f>IF('Town Data'!K80&gt;9,'Town Data'!J80,"*")</f>
        <v>4857468.7300000004</v>
      </c>
      <c r="H84" s="47">
        <f>IF('Town Data'!M80&gt;9,'Town Data'!L80,"*")</f>
        <v>54763.333333333343</v>
      </c>
      <c r="I84" s="9">
        <f t="shared" si="3"/>
        <v>3.1628972606787417E-2</v>
      </c>
      <c r="J84" s="9">
        <f t="shared" si="4"/>
        <v>0.10127406831500059</v>
      </c>
      <c r="K84" s="9">
        <f t="shared" si="5"/>
        <v>0.45287601193012456</v>
      </c>
      <c r="L84" s="15"/>
    </row>
    <row r="85" spans="1:12" x14ac:dyDescent="0.25">
      <c r="A85" s="15"/>
      <c r="B85" s="27" t="str">
        <f>'Town Data'!A81</f>
        <v>SOUTH BURLINGTON</v>
      </c>
      <c r="C85" s="49">
        <f>IF('Town Data'!C81&gt;9,'Town Data'!B81,"*")</f>
        <v>111684505.54000001</v>
      </c>
      <c r="D85" s="50">
        <f>IF('Town Data'!E81&gt;9,'Town Data'!D81,"*")</f>
        <v>27681787.420000002</v>
      </c>
      <c r="E85" s="51">
        <f>IF('Town Data'!G81&gt;9,'Town Data'!F81,"*")</f>
        <v>1356165.8333333335</v>
      </c>
      <c r="F85" s="50">
        <f>IF('Town Data'!I81&gt;9,'Town Data'!H81,"*")</f>
        <v>131121358.09999999</v>
      </c>
      <c r="G85" s="50">
        <f>IF('Town Data'!K81&gt;9,'Town Data'!J81,"*")</f>
        <v>27197165.489999998</v>
      </c>
      <c r="H85" s="51">
        <f>IF('Town Data'!M81&gt;9,'Town Data'!L81,"*")</f>
        <v>1918104.6666666667</v>
      </c>
      <c r="I85" s="22">
        <f t="shared" si="3"/>
        <v>-0.14823559518943077</v>
      </c>
      <c r="J85" s="22">
        <f t="shared" si="4"/>
        <v>1.7818839620555013E-2</v>
      </c>
      <c r="K85" s="22">
        <f t="shared" si="5"/>
        <v>-0.29296567757685793</v>
      </c>
      <c r="L85" s="15"/>
    </row>
    <row r="86" spans="1:12" x14ac:dyDescent="0.25">
      <c r="A86" s="15"/>
      <c r="B86" s="15" t="str">
        <f>'Town Data'!A82</f>
        <v>SOUTH HERO</v>
      </c>
      <c r="C86" s="45">
        <f>IF('Town Data'!C82&gt;9,'Town Data'!B82,"*")</f>
        <v>2353328.46</v>
      </c>
      <c r="D86" s="46">
        <f>IF('Town Data'!E82&gt;9,'Town Data'!D82,"*")</f>
        <v>883411.48</v>
      </c>
      <c r="E86" s="47" t="str">
        <f>IF('Town Data'!G82&gt;9,'Town Data'!F82,"*")</f>
        <v>*</v>
      </c>
      <c r="F86" s="48">
        <f>IF('Town Data'!I82&gt;9,'Town Data'!H82,"*")</f>
        <v>2335976.04</v>
      </c>
      <c r="G86" s="46">
        <f>IF('Town Data'!K82&gt;9,'Town Data'!J82,"*")</f>
        <v>856908.5</v>
      </c>
      <c r="H86" s="47" t="str">
        <f>IF('Town Data'!M82&gt;9,'Town Data'!L82,"*")</f>
        <v>*</v>
      </c>
      <c r="I86" s="9">
        <f t="shared" si="3"/>
        <v>7.4283381776466878E-3</v>
      </c>
      <c r="J86" s="9">
        <f t="shared" si="4"/>
        <v>3.0928599727975601E-2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SPRINGFIELD</v>
      </c>
      <c r="C87" s="49">
        <f>IF('Town Data'!C83&gt;9,'Town Data'!B83,"*")</f>
        <v>10576628.07</v>
      </c>
      <c r="D87" s="50">
        <f>IF('Town Data'!E83&gt;9,'Town Data'!D83,"*")</f>
        <v>4579412.66</v>
      </c>
      <c r="E87" s="51">
        <f>IF('Town Data'!G83&gt;9,'Town Data'!F83,"*")</f>
        <v>165293.33333333328</v>
      </c>
      <c r="F87" s="50">
        <f>IF('Town Data'!I83&gt;9,'Town Data'!H83,"*")</f>
        <v>10822676.800000001</v>
      </c>
      <c r="G87" s="50">
        <f>IF('Town Data'!K83&gt;9,'Town Data'!J83,"*")</f>
        <v>4234726.22</v>
      </c>
      <c r="H87" s="51">
        <f>IF('Town Data'!M83&gt;9,'Town Data'!L83,"*")</f>
        <v>127999.83333333324</v>
      </c>
      <c r="I87" s="22">
        <f t="shared" si="3"/>
        <v>-2.273455398760503E-2</v>
      </c>
      <c r="J87" s="22">
        <f t="shared" si="4"/>
        <v>8.1395212368652353E-2</v>
      </c>
      <c r="K87" s="22">
        <f t="shared" si="5"/>
        <v>0.29135584811959447</v>
      </c>
      <c r="L87" s="15"/>
    </row>
    <row r="88" spans="1:12" x14ac:dyDescent="0.25">
      <c r="A88" s="15"/>
      <c r="B88" s="15" t="str">
        <f>'Town Data'!A84</f>
        <v>ST ALBANS</v>
      </c>
      <c r="C88" s="45">
        <f>IF('Town Data'!C84&gt;9,'Town Data'!B84,"*")</f>
        <v>58989657.850000001</v>
      </c>
      <c r="D88" s="46">
        <f>IF('Town Data'!E84&gt;9,'Town Data'!D84,"*")</f>
        <v>3185611.21</v>
      </c>
      <c r="E88" s="47">
        <f>IF('Town Data'!G84&gt;9,'Town Data'!F84,"*")</f>
        <v>190055.5</v>
      </c>
      <c r="F88" s="48">
        <f>IF('Town Data'!I84&gt;9,'Town Data'!H84,"*")</f>
        <v>56198469.700000003</v>
      </c>
      <c r="G88" s="46">
        <f>IF('Town Data'!K84&gt;9,'Town Data'!J84,"*")</f>
        <v>2761808.4</v>
      </c>
      <c r="H88" s="47">
        <f>IF('Town Data'!M84&gt;9,'Town Data'!L84,"*")</f>
        <v>241454.83333333323</v>
      </c>
      <c r="I88" s="9">
        <f t="shared" si="3"/>
        <v>4.9666621972092567E-2</v>
      </c>
      <c r="J88" s="9">
        <f t="shared" si="4"/>
        <v>0.15345119885941402</v>
      </c>
      <c r="K88" s="9">
        <f t="shared" si="5"/>
        <v>-0.21287349117743865</v>
      </c>
      <c r="L88" s="15"/>
    </row>
    <row r="89" spans="1:12" x14ac:dyDescent="0.25">
      <c r="A89" s="15"/>
      <c r="B89" s="27" t="str">
        <f>'Town Data'!A85</f>
        <v>ST ALBANS TOWN</v>
      </c>
      <c r="C89" s="49">
        <f>IF('Town Data'!C85&gt;9,'Town Data'!B85,"*")</f>
        <v>30543965.289999999</v>
      </c>
      <c r="D89" s="50">
        <f>IF('Town Data'!E85&gt;9,'Town Data'!D85,"*")</f>
        <v>8310434.6200000001</v>
      </c>
      <c r="E89" s="51">
        <f>IF('Town Data'!G85&gt;9,'Town Data'!F85,"*")</f>
        <v>183564.49999999965</v>
      </c>
      <c r="F89" s="50">
        <f>IF('Town Data'!I85&gt;9,'Town Data'!H85,"*")</f>
        <v>23965413.870000001</v>
      </c>
      <c r="G89" s="50">
        <f>IF('Town Data'!K85&gt;9,'Town Data'!J85,"*")</f>
        <v>7923881.5499999998</v>
      </c>
      <c r="H89" s="51">
        <f>IF('Town Data'!M85&gt;9,'Town Data'!L85,"*")</f>
        <v>80854.333333333328</v>
      </c>
      <c r="I89" s="22">
        <f t="shared" si="3"/>
        <v>0.27450189075328485</v>
      </c>
      <c r="J89" s="22">
        <f t="shared" si="4"/>
        <v>4.8783297372737774E-2</v>
      </c>
      <c r="K89" s="22">
        <f t="shared" si="5"/>
        <v>1.2703112181165264</v>
      </c>
      <c r="L89" s="15"/>
    </row>
    <row r="90" spans="1:12" x14ac:dyDescent="0.25">
      <c r="A90" s="15"/>
      <c r="B90" s="15" t="str">
        <f>'Town Data'!A86</f>
        <v>ST JOHNSBURY</v>
      </c>
      <c r="C90" s="45">
        <f>IF('Town Data'!C86&gt;9,'Town Data'!B86,"*")</f>
        <v>20875555.899999999</v>
      </c>
      <c r="D90" s="46">
        <f>IF('Town Data'!E86&gt;9,'Town Data'!D86,"*")</f>
        <v>6885074.6799999997</v>
      </c>
      <c r="E90" s="47">
        <f>IF('Town Data'!G86&gt;9,'Town Data'!F86,"*")</f>
        <v>165712.8333333334</v>
      </c>
      <c r="F90" s="48">
        <f>IF('Town Data'!I86&gt;9,'Town Data'!H86,"*")</f>
        <v>19449350.469999999</v>
      </c>
      <c r="G90" s="46">
        <f>IF('Town Data'!K86&gt;9,'Town Data'!J86,"*")</f>
        <v>6552846.9500000002</v>
      </c>
      <c r="H90" s="47">
        <f>IF('Town Data'!M86&gt;9,'Town Data'!L86,"*")</f>
        <v>191258.33333333334</v>
      </c>
      <c r="I90" s="9">
        <f t="shared" si="3"/>
        <v>7.3329206144949463E-2</v>
      </c>
      <c r="J90" s="9">
        <f t="shared" si="4"/>
        <v>5.0699754249563161E-2</v>
      </c>
      <c r="K90" s="9">
        <f t="shared" si="5"/>
        <v>-0.1335654219859698</v>
      </c>
      <c r="L90" s="15"/>
    </row>
    <row r="91" spans="1:12" x14ac:dyDescent="0.25">
      <c r="A91" s="15"/>
      <c r="B91" s="27" t="str">
        <f>'Town Data'!A87</f>
        <v>STOWE</v>
      </c>
      <c r="C91" s="49">
        <f>IF('Town Data'!C87&gt;9,'Town Data'!B87,"*")</f>
        <v>12150902.48</v>
      </c>
      <c r="D91" s="50">
        <f>IF('Town Data'!E87&gt;9,'Town Data'!D87,"*")</f>
        <v>5769609.4900000002</v>
      </c>
      <c r="E91" s="51">
        <f>IF('Town Data'!G87&gt;9,'Town Data'!F87,"*")</f>
        <v>492642.50000000006</v>
      </c>
      <c r="F91" s="50">
        <f>IF('Town Data'!I87&gt;9,'Town Data'!H87,"*")</f>
        <v>12486259.41</v>
      </c>
      <c r="G91" s="50">
        <f>IF('Town Data'!K87&gt;9,'Town Data'!J87,"*")</f>
        <v>5926893.7699999996</v>
      </c>
      <c r="H91" s="51">
        <f>IF('Town Data'!M87&gt;9,'Town Data'!L87,"*")</f>
        <v>941661.83333333337</v>
      </c>
      <c r="I91" s="22">
        <f t="shared" si="3"/>
        <v>-2.6858078067112632E-2</v>
      </c>
      <c r="J91" s="22">
        <f t="shared" si="4"/>
        <v>-2.6537388065924344E-2</v>
      </c>
      <c r="K91" s="22">
        <f t="shared" si="5"/>
        <v>-0.47683713774814063</v>
      </c>
      <c r="L91" s="15"/>
    </row>
    <row r="92" spans="1:12" x14ac:dyDescent="0.25">
      <c r="A92" s="15"/>
      <c r="B92" s="15" t="str">
        <f>'Town Data'!A88</f>
        <v>SWANTON</v>
      </c>
      <c r="C92" s="45">
        <f>IF('Town Data'!C88&gt;9,'Town Data'!B88,"*")</f>
        <v>12202841.26</v>
      </c>
      <c r="D92" s="46">
        <f>IF('Town Data'!E88&gt;9,'Town Data'!D88,"*")</f>
        <v>2493197.11</v>
      </c>
      <c r="E92" s="47">
        <f>IF('Town Data'!G88&gt;9,'Town Data'!F88,"*")</f>
        <v>33715.833333333379</v>
      </c>
      <c r="F92" s="48">
        <f>IF('Town Data'!I88&gt;9,'Town Data'!H88,"*")</f>
        <v>13918557.02</v>
      </c>
      <c r="G92" s="46">
        <f>IF('Town Data'!K88&gt;9,'Town Data'!J88,"*")</f>
        <v>2764544.35</v>
      </c>
      <c r="H92" s="47" t="str">
        <f>IF('Town Data'!M88&gt;9,'Town Data'!L88,"*")</f>
        <v>*</v>
      </c>
      <c r="I92" s="9">
        <f t="shared" si="3"/>
        <v>-0.12326822080296365</v>
      </c>
      <c r="J92" s="9">
        <f t="shared" si="4"/>
        <v>-9.8152608765346885E-2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THETFORD</v>
      </c>
      <c r="C93" s="49">
        <f>IF('Town Data'!C89&gt;9,'Town Data'!B89,"*")</f>
        <v>1237571.58</v>
      </c>
      <c r="D93" s="50">
        <f>IF('Town Data'!E89&gt;9,'Town Data'!D89,"*")</f>
        <v>568578.57999999996</v>
      </c>
      <c r="E93" s="51" t="str">
        <f>IF('Town Data'!G89&gt;9,'Town Data'!F89,"*")</f>
        <v>*</v>
      </c>
      <c r="F93" s="50">
        <f>IF('Town Data'!I89&gt;9,'Town Data'!H89,"*")</f>
        <v>1176227.29</v>
      </c>
      <c r="G93" s="50">
        <f>IF('Town Data'!K89&gt;9,'Town Data'!J89,"*")</f>
        <v>542567.06999999995</v>
      </c>
      <c r="H93" s="51" t="str">
        <f>IF('Town Data'!M89&gt;9,'Town Data'!L89,"*")</f>
        <v>*</v>
      </c>
      <c r="I93" s="22">
        <f t="shared" si="3"/>
        <v>5.2153432012277179E-2</v>
      </c>
      <c r="J93" s="22">
        <f t="shared" si="4"/>
        <v>4.7941556792232179E-2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TROY</v>
      </c>
      <c r="C94" s="45">
        <f>IF('Town Data'!C90&gt;9,'Town Data'!B90,"*")</f>
        <v>1629027.03</v>
      </c>
      <c r="D94" s="46">
        <f>IF('Town Data'!E90&gt;9,'Town Data'!D90,"*")</f>
        <v>316791.92</v>
      </c>
      <c r="E94" s="47" t="str">
        <f>IF('Town Data'!G90&gt;9,'Town Data'!F90,"*")</f>
        <v>*</v>
      </c>
      <c r="F94" s="48">
        <f>IF('Town Data'!I90&gt;9,'Town Data'!H90,"*")</f>
        <v>1557813.2</v>
      </c>
      <c r="G94" s="46">
        <f>IF('Town Data'!K90&gt;9,'Town Data'!J90,"*")</f>
        <v>280869.40000000002</v>
      </c>
      <c r="H94" s="47" t="str">
        <f>IF('Town Data'!M90&gt;9,'Town Data'!L90,"*")</f>
        <v>*</v>
      </c>
      <c r="I94" s="9">
        <f t="shared" si="3"/>
        <v>4.5713972638054469E-2</v>
      </c>
      <c r="J94" s="9">
        <f t="shared" si="4"/>
        <v>0.12789759226174144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UNDERHILL</v>
      </c>
      <c r="C95" s="49">
        <f>IF('Town Data'!C91&gt;9,'Town Data'!B91,"*")</f>
        <v>2031671.35</v>
      </c>
      <c r="D95" s="50">
        <f>IF('Town Data'!E91&gt;9,'Town Data'!D91,"*")</f>
        <v>236984.33</v>
      </c>
      <c r="E95" s="51" t="str">
        <f>IF('Town Data'!G91&gt;9,'Town Data'!F91,"*")</f>
        <v>*</v>
      </c>
      <c r="F95" s="50">
        <f>IF('Town Data'!I91&gt;9,'Town Data'!H91,"*")</f>
        <v>2774962.23</v>
      </c>
      <c r="G95" s="50">
        <f>IF('Town Data'!K91&gt;9,'Town Data'!J91,"*")</f>
        <v>241980.07</v>
      </c>
      <c r="H95" s="51" t="str">
        <f>IF('Town Data'!M91&gt;9,'Town Data'!L91,"*")</f>
        <v>*</v>
      </c>
      <c r="I95" s="22">
        <f t="shared" si="3"/>
        <v>-0.2678562151096377</v>
      </c>
      <c r="J95" s="22">
        <f t="shared" si="4"/>
        <v>-2.0645253966576751E-2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VERGENNES</v>
      </c>
      <c r="C96" s="45">
        <f>IF('Town Data'!C92&gt;9,'Town Data'!B92,"*")</f>
        <v>15046325.380000001</v>
      </c>
      <c r="D96" s="46">
        <f>IF('Town Data'!E92&gt;9,'Town Data'!D92,"*")</f>
        <v>1872764.78</v>
      </c>
      <c r="E96" s="47">
        <f>IF('Town Data'!G92&gt;9,'Town Data'!F92,"*")</f>
        <v>268774.83333333296</v>
      </c>
      <c r="F96" s="48">
        <f>IF('Town Data'!I92&gt;9,'Town Data'!H92,"*")</f>
        <v>14207015.390000001</v>
      </c>
      <c r="G96" s="46">
        <f>IF('Town Data'!K92&gt;9,'Town Data'!J92,"*")</f>
        <v>1862326.04</v>
      </c>
      <c r="H96" s="47">
        <f>IF('Town Data'!M92&gt;9,'Town Data'!L92,"*")</f>
        <v>181155.66666666634</v>
      </c>
      <c r="I96" s="9">
        <f t="shared" si="3"/>
        <v>5.9077150756855781E-2</v>
      </c>
      <c r="J96" s="9">
        <f t="shared" si="4"/>
        <v>5.6052161521620517E-3</v>
      </c>
      <c r="K96" s="9">
        <f t="shared" si="5"/>
        <v>0.48366782159726418</v>
      </c>
      <c r="L96" s="15"/>
    </row>
    <row r="97" spans="1:12" x14ac:dyDescent="0.25">
      <c r="A97" s="15"/>
      <c r="B97" s="27" t="str">
        <f>'Town Data'!A93</f>
        <v>VERNON</v>
      </c>
      <c r="C97" s="49">
        <f>IF('Town Data'!C93&gt;9,'Town Data'!B93,"*")</f>
        <v>1168542.8700000001</v>
      </c>
      <c r="D97" s="50">
        <f>IF('Town Data'!E93&gt;9,'Town Data'!D93,"*")</f>
        <v>433792.88</v>
      </c>
      <c r="E97" s="51" t="str">
        <f>IF('Town Data'!G93&gt;9,'Town Data'!F93,"*")</f>
        <v>*</v>
      </c>
      <c r="F97" s="50">
        <f>IF('Town Data'!I93&gt;9,'Town Data'!H93,"*")</f>
        <v>1649841.53</v>
      </c>
      <c r="G97" s="50">
        <f>IF('Town Data'!K93&gt;9,'Town Data'!J93,"*")</f>
        <v>729151</v>
      </c>
      <c r="H97" s="51" t="str">
        <f>IF('Town Data'!M93&gt;9,'Town Data'!L93,"*")</f>
        <v>*</v>
      </c>
      <c r="I97" s="22">
        <f t="shared" si="3"/>
        <v>-0.29172417547278007</v>
      </c>
      <c r="J97" s="22">
        <f t="shared" si="4"/>
        <v>-0.40507126781695424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WAITSFIELD</v>
      </c>
      <c r="C98" s="45">
        <f>IF('Town Data'!C94&gt;9,'Town Data'!B94,"*")</f>
        <v>8422828.8699999992</v>
      </c>
      <c r="D98" s="46">
        <f>IF('Town Data'!E94&gt;9,'Town Data'!D94,"*")</f>
        <v>3329028.53</v>
      </c>
      <c r="E98" s="47" t="str">
        <f>IF('Town Data'!G94&gt;9,'Town Data'!F94,"*")</f>
        <v>*</v>
      </c>
      <c r="F98" s="48">
        <f>IF('Town Data'!I94&gt;9,'Town Data'!H94,"*")</f>
        <v>8517781.7799999993</v>
      </c>
      <c r="G98" s="46">
        <f>IF('Town Data'!K94&gt;9,'Town Data'!J94,"*")</f>
        <v>3502974.87</v>
      </c>
      <c r="H98" s="47" t="str">
        <f>IF('Town Data'!M94&gt;9,'Town Data'!L94,"*")</f>
        <v>*</v>
      </c>
      <c r="I98" s="9">
        <f t="shared" si="3"/>
        <v>-1.1147610076481691E-2</v>
      </c>
      <c r="J98" s="9">
        <f t="shared" si="4"/>
        <v>-4.9656747894397626E-2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WARREN</v>
      </c>
      <c r="C99" s="49">
        <f>IF('Town Data'!C95&gt;9,'Town Data'!B95,"*")</f>
        <v>3163151.01</v>
      </c>
      <c r="D99" s="50">
        <f>IF('Town Data'!E95&gt;9,'Town Data'!D95,"*")</f>
        <v>903809.17</v>
      </c>
      <c r="E99" s="51" t="str">
        <f>IF('Town Data'!G95&gt;9,'Town Data'!F95,"*")</f>
        <v>*</v>
      </c>
      <c r="F99" s="50">
        <f>IF('Town Data'!I95&gt;9,'Town Data'!H95,"*")</f>
        <v>1217317.3999999999</v>
      </c>
      <c r="G99" s="50">
        <f>IF('Town Data'!K95&gt;9,'Town Data'!J95,"*")</f>
        <v>628744.46</v>
      </c>
      <c r="H99" s="51" t="str">
        <f>IF('Town Data'!M95&gt;9,'Town Data'!L95,"*")</f>
        <v>*</v>
      </c>
      <c r="I99" s="22">
        <f t="shared" si="3"/>
        <v>1.598460360461454</v>
      </c>
      <c r="J99" s="22">
        <f t="shared" si="4"/>
        <v>0.43748251873265032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WATERBURY</v>
      </c>
      <c r="C100" s="49">
        <f>IF('Town Data'!C96&gt;9,'Town Data'!B96,"*")</f>
        <v>8058163.4500000002</v>
      </c>
      <c r="D100" s="50">
        <f>IF('Town Data'!E96&gt;9,'Town Data'!D96,"*")</f>
        <v>3345880.53</v>
      </c>
      <c r="E100" s="51">
        <f>IF('Town Data'!G96&gt;9,'Town Data'!F96,"*")</f>
        <v>26755.500000000033</v>
      </c>
      <c r="F100" s="50">
        <f>IF('Town Data'!I96&gt;9,'Town Data'!H96,"*")</f>
        <v>7971320.2699999996</v>
      </c>
      <c r="G100" s="50">
        <f>IF('Town Data'!K96&gt;9,'Town Data'!J96,"*")</f>
        <v>3417106.56</v>
      </c>
      <c r="H100" s="51">
        <f>IF('Town Data'!M96&gt;9,'Town Data'!L96,"*")</f>
        <v>662812.33333333372</v>
      </c>
      <c r="I100" s="22">
        <f t="shared" si="3"/>
        <v>1.089445374900244E-2</v>
      </c>
      <c r="J100" s="22">
        <f t="shared" si="4"/>
        <v>-2.0843959282323424E-2</v>
      </c>
      <c r="K100" s="22">
        <f t="shared" si="5"/>
        <v>-0.95963337033056617</v>
      </c>
      <c r="L100" s="15"/>
    </row>
    <row r="101" spans="1:12" x14ac:dyDescent="0.25">
      <c r="A101" s="15"/>
      <c r="B101" s="27" t="str">
        <f>'Town Data'!A97</f>
        <v>WATERFORD</v>
      </c>
      <c r="C101" s="49">
        <f>IF('Town Data'!C97&gt;9,'Town Data'!B97,"*")</f>
        <v>1268741.57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1646701.86</v>
      </c>
      <c r="G101" s="50">
        <f>IF('Town Data'!K97&gt;9,'Town Data'!J97,"*")</f>
        <v>78012.929999999993</v>
      </c>
      <c r="H101" s="51" t="str">
        <f>IF('Town Data'!M97&gt;9,'Town Data'!L97,"*")</f>
        <v>*</v>
      </c>
      <c r="I101" s="22">
        <f t="shared" si="3"/>
        <v>-0.22952563495616626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WEATHERSFIELD</v>
      </c>
      <c r="C102" s="49">
        <f>IF('Town Data'!C98&gt;9,'Town Data'!B98,"*")</f>
        <v>1587415.36</v>
      </c>
      <c r="D102" s="50">
        <f>IF('Town Data'!E98&gt;9,'Town Data'!D98,"*")</f>
        <v>381030.85</v>
      </c>
      <c r="E102" s="51" t="str">
        <f>IF('Town Data'!G98&gt;9,'Town Data'!F98,"*")</f>
        <v>*</v>
      </c>
      <c r="F102" s="50">
        <f>IF('Town Data'!I98&gt;9,'Town Data'!H98,"*")</f>
        <v>1835488.89</v>
      </c>
      <c r="G102" s="50">
        <f>IF('Town Data'!K98&gt;9,'Town Data'!J98,"*")</f>
        <v>388324.97</v>
      </c>
      <c r="H102" s="51" t="str">
        <f>IF('Town Data'!M98&gt;9,'Town Data'!L98,"*")</f>
        <v>*</v>
      </c>
      <c r="I102" s="22">
        <f t="shared" si="3"/>
        <v>-0.1351539262109071</v>
      </c>
      <c r="J102" s="22">
        <f t="shared" si="4"/>
        <v>-1.878354616238043E-2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 RUTLAND</v>
      </c>
      <c r="C103" s="49">
        <f>IF('Town Data'!C99&gt;9,'Town Data'!B99,"*")</f>
        <v>4382602.22</v>
      </c>
      <c r="D103" s="50">
        <f>IF('Town Data'!E99&gt;9,'Town Data'!D99,"*")</f>
        <v>960317.19</v>
      </c>
      <c r="E103" s="51" t="str">
        <f>IF('Town Data'!G99&gt;9,'Town Data'!F99,"*")</f>
        <v>*</v>
      </c>
      <c r="F103" s="50">
        <f>IF('Town Data'!I99&gt;9,'Town Data'!H99,"*")</f>
        <v>3334145.69</v>
      </c>
      <c r="G103" s="50">
        <f>IF('Town Data'!K99&gt;9,'Town Data'!J99,"*")</f>
        <v>848581.79</v>
      </c>
      <c r="H103" s="51" t="str">
        <f>IF('Town Data'!M99&gt;9,'Town Data'!L99,"*")</f>
        <v>*</v>
      </c>
      <c r="I103" s="22">
        <f t="shared" si="3"/>
        <v>0.31446032281810693</v>
      </c>
      <c r="J103" s="22">
        <f t="shared" si="4"/>
        <v>0.1316731060184545</v>
      </c>
      <c r="K103" s="22" t="str">
        <f t="shared" si="5"/>
        <v/>
      </c>
      <c r="L103" s="15"/>
    </row>
    <row r="104" spans="1:12" x14ac:dyDescent="0.25">
      <c r="B104" s="27" t="str">
        <f>'Town Data'!A100</f>
        <v>WESTMINSTER</v>
      </c>
      <c r="C104" s="49">
        <f>IF('Town Data'!C100&gt;9,'Town Data'!B100,"*")</f>
        <v>2258461.42</v>
      </c>
      <c r="D104" s="50">
        <f>IF('Town Data'!E100&gt;9,'Town Data'!D100,"*")</f>
        <v>552920.68999999994</v>
      </c>
      <c r="E104" s="51" t="str">
        <f>IF('Town Data'!G100&gt;9,'Town Data'!F100,"*")</f>
        <v>*</v>
      </c>
      <c r="F104" s="50">
        <f>IF('Town Data'!I100&gt;9,'Town Data'!H100,"*")</f>
        <v>2258962.7599999998</v>
      </c>
      <c r="G104" s="50">
        <f>IF('Town Data'!K100&gt;9,'Town Data'!J100,"*")</f>
        <v>528287.9</v>
      </c>
      <c r="H104" s="51" t="str">
        <f>IF('Town Data'!M100&gt;9,'Town Data'!L100,"*")</f>
        <v>*</v>
      </c>
      <c r="I104" s="22">
        <f t="shared" si="3"/>
        <v>-2.2193371616265644E-4</v>
      </c>
      <c r="J104" s="22">
        <f t="shared" si="4"/>
        <v>4.6627586965364759E-2</v>
      </c>
      <c r="K104" s="22" t="str">
        <f t="shared" si="5"/>
        <v/>
      </c>
      <c r="L104" s="15"/>
    </row>
    <row r="105" spans="1:12" x14ac:dyDescent="0.25">
      <c r="B105" s="27" t="str">
        <f>'Town Data'!A101</f>
        <v>WHITINGHAM</v>
      </c>
      <c r="C105" s="49">
        <f>IF('Town Data'!C101&gt;9,'Town Data'!B101,"*")</f>
        <v>357831.46</v>
      </c>
      <c r="D105" s="50">
        <f>IF('Town Data'!E101&gt;9,'Town Data'!D101,"*")</f>
        <v>120619.86</v>
      </c>
      <c r="E105" s="51" t="str">
        <f>IF('Town Data'!G101&gt;9,'Town Data'!F101,"*")</f>
        <v>*</v>
      </c>
      <c r="F105" s="50">
        <f>IF('Town Data'!I101&gt;9,'Town Data'!H101,"*")</f>
        <v>369249.72</v>
      </c>
      <c r="G105" s="50">
        <f>IF('Town Data'!K101&gt;9,'Town Data'!J101,"*")</f>
        <v>122830.23</v>
      </c>
      <c r="H105" s="51" t="str">
        <f>IF('Town Data'!M101&gt;9,'Town Data'!L101,"*")</f>
        <v>*</v>
      </c>
      <c r="I105" s="22">
        <f t="shared" si="3"/>
        <v>-3.0922867050515168E-2</v>
      </c>
      <c r="J105" s="22">
        <f t="shared" si="4"/>
        <v>-1.7995325743507894E-2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WILLIAMSTOWN</v>
      </c>
      <c r="C106" s="49">
        <f>IF('Town Data'!C102&gt;9,'Town Data'!B102,"*")</f>
        <v>1463880.63</v>
      </c>
      <c r="D106" s="50">
        <f>IF('Town Data'!E102&gt;9,'Town Data'!D102,"*")</f>
        <v>460050.34</v>
      </c>
      <c r="E106" s="51" t="str">
        <f>IF('Town Data'!G102&gt;9,'Town Data'!F102,"*")</f>
        <v>*</v>
      </c>
      <c r="F106" s="50">
        <f>IF('Town Data'!I102&gt;9,'Town Data'!H102,"*")</f>
        <v>1407578.6</v>
      </c>
      <c r="G106" s="50">
        <f>IF('Town Data'!K102&gt;9,'Town Data'!J102,"*")</f>
        <v>385476.76</v>
      </c>
      <c r="H106" s="51" t="str">
        <f>IF('Town Data'!M102&gt;9,'Town Data'!L102,"*")</f>
        <v>*</v>
      </c>
      <c r="I106" s="22">
        <f t="shared" si="3"/>
        <v>3.9999208569951115E-2</v>
      </c>
      <c r="J106" s="22">
        <f t="shared" si="4"/>
        <v>0.19345804400763358</v>
      </c>
      <c r="K106" s="22" t="str">
        <f t="shared" si="5"/>
        <v/>
      </c>
      <c r="L106" s="15"/>
    </row>
    <row r="107" spans="1:12" x14ac:dyDescent="0.25">
      <c r="B107" s="27" t="str">
        <f>'Town Data'!A103</f>
        <v>WILLISTON</v>
      </c>
      <c r="C107" s="49">
        <f>IF('Town Data'!C103&gt;9,'Town Data'!B103,"*")</f>
        <v>71074588.810000002</v>
      </c>
      <c r="D107" s="50">
        <f>IF('Town Data'!E103&gt;9,'Town Data'!D103,"*")</f>
        <v>33552104.649999999</v>
      </c>
      <c r="E107" s="51">
        <f>IF('Town Data'!G103&gt;9,'Town Data'!F103,"*")</f>
        <v>1271298.3333333337</v>
      </c>
      <c r="F107" s="50">
        <f>IF('Town Data'!I103&gt;9,'Town Data'!H103,"*")</f>
        <v>76780305.409999996</v>
      </c>
      <c r="G107" s="50">
        <f>IF('Town Data'!K103&gt;9,'Town Data'!J103,"*")</f>
        <v>34849822.840000004</v>
      </c>
      <c r="H107" s="51">
        <f>IF('Town Data'!M103&gt;9,'Town Data'!L103,"*")</f>
        <v>1687122.166666666</v>
      </c>
      <c r="I107" s="22">
        <f t="shared" si="3"/>
        <v>-7.4312241525114744E-2</v>
      </c>
      <c r="J107" s="22">
        <f t="shared" si="4"/>
        <v>-3.7237440085649658E-2</v>
      </c>
      <c r="K107" s="22">
        <f t="shared" si="5"/>
        <v>-0.24646930823918747</v>
      </c>
      <c r="L107" s="15"/>
    </row>
    <row r="108" spans="1:12" x14ac:dyDescent="0.25">
      <c r="B108" s="27" t="str">
        <f>'Town Data'!A104</f>
        <v>WILMINGTON</v>
      </c>
      <c r="C108" s="49">
        <f>IF('Town Data'!C104&gt;9,'Town Data'!B104,"*")</f>
        <v>3520220.75</v>
      </c>
      <c r="D108" s="50">
        <f>IF('Town Data'!E104&gt;9,'Town Data'!D104,"*")</f>
        <v>1197871.54</v>
      </c>
      <c r="E108" s="51" t="str">
        <f>IF('Town Data'!G104&gt;9,'Town Data'!F104,"*")</f>
        <v>*</v>
      </c>
      <c r="F108" s="50">
        <f>IF('Town Data'!I104&gt;9,'Town Data'!H104,"*")</f>
        <v>3605182.55</v>
      </c>
      <c r="G108" s="50">
        <f>IF('Town Data'!K104&gt;9,'Town Data'!J104,"*")</f>
        <v>1166794.8</v>
      </c>
      <c r="H108" s="51" t="str">
        <f>IF('Town Data'!M104&gt;9,'Town Data'!L104,"*")</f>
        <v>*</v>
      </c>
      <c r="I108" s="22">
        <f t="shared" si="3"/>
        <v>-2.3566573626070564E-2</v>
      </c>
      <c r="J108" s="22">
        <f t="shared" si="4"/>
        <v>2.663428050930634E-2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WINDSOR</v>
      </c>
      <c r="C109" s="49">
        <f>IF('Town Data'!C105&gt;9,'Town Data'!B105,"*")</f>
        <v>3080127.64</v>
      </c>
      <c r="D109" s="50">
        <f>IF('Town Data'!E105&gt;9,'Town Data'!D105,"*")</f>
        <v>1028744.36</v>
      </c>
      <c r="E109" s="51">
        <f>IF('Town Data'!G105&gt;9,'Town Data'!F105,"*")</f>
        <v>39976.166666666679</v>
      </c>
      <c r="F109" s="50">
        <f>IF('Town Data'!I105&gt;9,'Town Data'!H105,"*")</f>
        <v>2569988.35</v>
      </c>
      <c r="G109" s="50">
        <f>IF('Town Data'!K105&gt;9,'Town Data'!J105,"*")</f>
        <v>1014141.43</v>
      </c>
      <c r="H109" s="51">
        <f>IF('Town Data'!M105&gt;9,'Town Data'!L105,"*")</f>
        <v>35585.333333333358</v>
      </c>
      <c r="I109" s="22">
        <f t="shared" si="3"/>
        <v>0.19849867801929921</v>
      </c>
      <c r="J109" s="22">
        <f t="shared" si="4"/>
        <v>1.4399303260887324E-2</v>
      </c>
      <c r="K109" s="22">
        <f t="shared" si="5"/>
        <v>0.12338884933867843</v>
      </c>
      <c r="L109" s="15"/>
    </row>
    <row r="110" spans="1:12" x14ac:dyDescent="0.25">
      <c r="B110" s="27" t="str">
        <f>'Town Data'!A106</f>
        <v>WINHALL</v>
      </c>
      <c r="C110" s="49">
        <f>IF('Town Data'!C106&gt;9,'Town Data'!B106,"*")</f>
        <v>908828.46</v>
      </c>
      <c r="D110" s="50">
        <f>IF('Town Data'!E106&gt;9,'Town Data'!D106,"*")</f>
        <v>600365.42000000004</v>
      </c>
      <c r="E110" s="51" t="str">
        <f>IF('Town Data'!G106&gt;9,'Town Data'!F106,"*")</f>
        <v>*</v>
      </c>
      <c r="F110" s="50">
        <f>IF('Town Data'!I106&gt;9,'Town Data'!H106,"*")</f>
        <v>798112.1</v>
      </c>
      <c r="G110" s="50">
        <f>IF('Town Data'!K106&gt;9,'Town Data'!J106,"*")</f>
        <v>516905.96</v>
      </c>
      <c r="H110" s="51" t="str">
        <f>IF('Town Data'!M106&gt;9,'Town Data'!L106,"*")</f>
        <v>*</v>
      </c>
      <c r="I110" s="22">
        <f t="shared" si="3"/>
        <v>0.13872281851133442</v>
      </c>
      <c r="J110" s="22">
        <f t="shared" si="4"/>
        <v>0.16145965892906325</v>
      </c>
      <c r="K110" s="22" t="str">
        <f t="shared" si="5"/>
        <v/>
      </c>
      <c r="L110" s="15"/>
    </row>
    <row r="111" spans="1:12" x14ac:dyDescent="0.25">
      <c r="B111" s="27" t="str">
        <f>'Town Data'!A107</f>
        <v>WINOOSKI</v>
      </c>
      <c r="C111" s="49">
        <f>IF('Town Data'!C107&gt;9,'Town Data'!B107,"*")</f>
        <v>6052729.7199999997</v>
      </c>
      <c r="D111" s="50">
        <f>IF('Town Data'!E107&gt;9,'Town Data'!D107,"*")</f>
        <v>1495848.88</v>
      </c>
      <c r="E111" s="51" t="str">
        <f>IF('Town Data'!G107&gt;9,'Town Data'!F107,"*")</f>
        <v>*</v>
      </c>
      <c r="F111" s="50">
        <f>IF('Town Data'!I107&gt;9,'Town Data'!H107,"*")</f>
        <v>9583965.5</v>
      </c>
      <c r="G111" s="50">
        <f>IF('Town Data'!K107&gt;9,'Town Data'!J107,"*")</f>
        <v>1621547.53</v>
      </c>
      <c r="H111" s="51">
        <f>IF('Town Data'!M107&gt;9,'Town Data'!L107,"*")</f>
        <v>279732.49999999965</v>
      </c>
      <c r="I111" s="22">
        <f t="shared" si="3"/>
        <v>-0.36845247199606468</v>
      </c>
      <c r="J111" s="22">
        <f t="shared" si="4"/>
        <v>-7.7517709271217067E-2</v>
      </c>
      <c r="K111" s="22" t="str">
        <f t="shared" si="5"/>
        <v/>
      </c>
      <c r="L111" s="15"/>
    </row>
    <row r="112" spans="1:12" x14ac:dyDescent="0.25">
      <c r="B112" s="27" t="str">
        <f>'Town Data'!A108</f>
        <v>WOLCOTT</v>
      </c>
      <c r="C112" s="49">
        <f>IF('Town Data'!C108&gt;9,'Town Data'!B108,"*")</f>
        <v>492746.6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438568.88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0.12353297844571182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WOODSTOCK</v>
      </c>
      <c r="C113" s="49">
        <f>IF('Town Data'!C109&gt;9,'Town Data'!B109,"*")</f>
        <v>5585669.6399999997</v>
      </c>
      <c r="D113" s="50">
        <f>IF('Town Data'!E109&gt;9,'Town Data'!D109,"*")</f>
        <v>2024899.11</v>
      </c>
      <c r="E113" s="51">
        <f>IF('Town Data'!G109&gt;9,'Town Data'!F109,"*")</f>
        <v>112268.83333333327</v>
      </c>
      <c r="F113" s="50">
        <f>IF('Town Data'!I109&gt;9,'Town Data'!H109,"*")</f>
        <v>6301903.5300000003</v>
      </c>
      <c r="G113" s="50">
        <f>IF('Town Data'!K109&gt;9,'Town Data'!J109,"*")</f>
        <v>1918956.74</v>
      </c>
      <c r="H113" s="51">
        <f>IF('Town Data'!M109&gt;9,'Town Data'!L109,"*")</f>
        <v>145213.83333333343</v>
      </c>
      <c r="I113" s="22">
        <f t="shared" si="3"/>
        <v>-0.11365357888936148</v>
      </c>
      <c r="J113" s="22">
        <f t="shared" si="4"/>
        <v>5.5208315951927149E-2</v>
      </c>
      <c r="K113" s="22">
        <f t="shared" si="5"/>
        <v>-0.22687232506545041</v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2219692.4</v>
      </c>
      <c r="C2" s="38">
        <v>17</v>
      </c>
      <c r="D2" s="41">
        <v>555358.26</v>
      </c>
      <c r="E2" s="38">
        <v>17</v>
      </c>
      <c r="F2" s="38">
        <v>0</v>
      </c>
      <c r="G2" s="38">
        <v>0</v>
      </c>
      <c r="H2" s="41">
        <v>1631399.92</v>
      </c>
      <c r="I2" s="38">
        <v>17</v>
      </c>
      <c r="J2" s="41">
        <v>547389.34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9579625.9399999995</v>
      </c>
      <c r="C3" s="38">
        <v>18</v>
      </c>
      <c r="D3" s="41">
        <v>472847.02</v>
      </c>
      <c r="E3" s="38">
        <v>16</v>
      </c>
      <c r="F3" s="38">
        <v>0</v>
      </c>
      <c r="G3" s="38">
        <v>0</v>
      </c>
      <c r="H3" s="41">
        <v>7846250.1699999999</v>
      </c>
      <c r="I3" s="38">
        <v>19</v>
      </c>
      <c r="J3" s="41">
        <v>509789.34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46938816.969999999</v>
      </c>
      <c r="C4" s="38">
        <v>158</v>
      </c>
      <c r="D4" s="41">
        <v>10574549.16</v>
      </c>
      <c r="E4" s="38">
        <v>151</v>
      </c>
      <c r="F4" s="41">
        <v>553049.83333333302</v>
      </c>
      <c r="G4" s="38">
        <v>37</v>
      </c>
      <c r="H4" s="41">
        <v>41420309.409999996</v>
      </c>
      <c r="I4" s="38">
        <v>163</v>
      </c>
      <c r="J4" s="41">
        <v>10440754.77</v>
      </c>
      <c r="K4" s="38">
        <v>157</v>
      </c>
      <c r="L4" s="41">
        <v>136851.1666666666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8796560.5999999996</v>
      </c>
      <c r="C5" s="38">
        <v>29</v>
      </c>
      <c r="D5" s="41">
        <v>1144617.83</v>
      </c>
      <c r="E5" s="38">
        <v>28</v>
      </c>
      <c r="F5" s="38">
        <v>0</v>
      </c>
      <c r="G5" s="38">
        <v>0</v>
      </c>
      <c r="H5" s="41">
        <v>7592743.2800000003</v>
      </c>
      <c r="I5" s="38">
        <v>29</v>
      </c>
      <c r="J5" s="41">
        <v>1060840.94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19565854.77</v>
      </c>
      <c r="C6" s="38">
        <v>38</v>
      </c>
      <c r="D6" s="41">
        <v>1713798.47</v>
      </c>
      <c r="E6" s="38">
        <v>32</v>
      </c>
      <c r="F6" s="41">
        <v>44894.833333333336</v>
      </c>
      <c r="G6" s="38">
        <v>13</v>
      </c>
      <c r="H6" s="41">
        <v>18189550.870000001</v>
      </c>
      <c r="I6" s="38">
        <v>35</v>
      </c>
      <c r="J6" s="41">
        <v>1467737.37</v>
      </c>
      <c r="K6" s="38">
        <v>31</v>
      </c>
      <c r="L6" s="41">
        <v>81334.16666666673</v>
      </c>
      <c r="M6" s="38">
        <v>15</v>
      </c>
      <c r="N6" s="34"/>
      <c r="O6" s="34"/>
      <c r="P6" s="34"/>
      <c r="Q6" s="34"/>
    </row>
    <row r="7" spans="1:17" x14ac:dyDescent="0.25">
      <c r="A7" s="37" t="s">
        <v>57</v>
      </c>
      <c r="B7" s="41">
        <v>37564513.5</v>
      </c>
      <c r="C7" s="38">
        <v>166</v>
      </c>
      <c r="D7" s="41">
        <v>12172038.539999999</v>
      </c>
      <c r="E7" s="38">
        <v>156</v>
      </c>
      <c r="F7" s="41">
        <v>165611.50000000003</v>
      </c>
      <c r="G7" s="38">
        <v>42</v>
      </c>
      <c r="H7" s="41">
        <v>38236301.829999998</v>
      </c>
      <c r="I7" s="38">
        <v>176</v>
      </c>
      <c r="J7" s="41">
        <v>12285444.449999999</v>
      </c>
      <c r="K7" s="38">
        <v>168</v>
      </c>
      <c r="L7" s="41">
        <v>159050.99999999997</v>
      </c>
      <c r="M7" s="38">
        <v>45</v>
      </c>
      <c r="N7" s="34"/>
      <c r="O7" s="34"/>
      <c r="P7" s="34"/>
      <c r="Q7" s="34"/>
    </row>
    <row r="8" spans="1:17" x14ac:dyDescent="0.25">
      <c r="A8" s="37" t="s">
        <v>58</v>
      </c>
      <c r="B8" s="41">
        <v>15991678.59</v>
      </c>
      <c r="C8" s="38">
        <v>49</v>
      </c>
      <c r="D8" s="41">
        <v>6302102.0199999996</v>
      </c>
      <c r="E8" s="38">
        <v>48</v>
      </c>
      <c r="F8" s="41">
        <v>44705.166666666664</v>
      </c>
      <c r="G8" s="38">
        <v>24</v>
      </c>
      <c r="H8" s="41">
        <v>17577955.309999999</v>
      </c>
      <c r="I8" s="38">
        <v>55</v>
      </c>
      <c r="J8" s="41">
        <v>5915521.0099999998</v>
      </c>
      <c r="K8" s="38">
        <v>53</v>
      </c>
      <c r="L8" s="41">
        <v>70203.333333333372</v>
      </c>
      <c r="M8" s="38">
        <v>28</v>
      </c>
      <c r="N8" s="34"/>
      <c r="O8" s="34"/>
      <c r="P8" s="34"/>
      <c r="Q8" s="34"/>
    </row>
    <row r="9" spans="1:17" x14ac:dyDescent="0.25">
      <c r="A9" s="37" t="s">
        <v>59</v>
      </c>
      <c r="B9" s="41">
        <v>3325352.82</v>
      </c>
      <c r="C9" s="38">
        <v>21</v>
      </c>
      <c r="D9" s="41">
        <v>373254.31</v>
      </c>
      <c r="E9" s="38">
        <v>17</v>
      </c>
      <c r="F9" s="38">
        <v>0</v>
      </c>
      <c r="G9" s="38">
        <v>0</v>
      </c>
      <c r="H9" s="41">
        <v>3442459.03</v>
      </c>
      <c r="I9" s="38">
        <v>23</v>
      </c>
      <c r="J9" s="41">
        <v>450253.91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7870993.8099999996</v>
      </c>
      <c r="C10" s="38">
        <v>28</v>
      </c>
      <c r="D10" s="41">
        <v>1943880.48</v>
      </c>
      <c r="E10" s="38">
        <v>26</v>
      </c>
      <c r="F10" s="41">
        <v>100683.16666666666</v>
      </c>
      <c r="G10" s="38">
        <v>18</v>
      </c>
      <c r="H10" s="41">
        <v>7553662.0800000001</v>
      </c>
      <c r="I10" s="38">
        <v>30</v>
      </c>
      <c r="J10" s="41">
        <v>1990372.4</v>
      </c>
      <c r="K10" s="38">
        <v>28</v>
      </c>
      <c r="L10" s="41">
        <v>65697.666666666701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9920489.7100000009</v>
      </c>
      <c r="C11" s="38">
        <v>48</v>
      </c>
      <c r="D11" s="41">
        <v>1360188.66</v>
      </c>
      <c r="E11" s="38">
        <v>45</v>
      </c>
      <c r="F11" s="38">
        <v>0</v>
      </c>
      <c r="G11" s="38">
        <v>0</v>
      </c>
      <c r="H11" s="41">
        <v>6912509.6100000003</v>
      </c>
      <c r="I11" s="38">
        <v>46</v>
      </c>
      <c r="J11" s="41">
        <v>1183271.1399999999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39693836.340000004</v>
      </c>
      <c r="C12" s="38">
        <v>188</v>
      </c>
      <c r="D12" s="41">
        <v>7720552.0700000003</v>
      </c>
      <c r="E12" s="38">
        <v>175</v>
      </c>
      <c r="F12" s="41">
        <v>214664.83333333331</v>
      </c>
      <c r="G12" s="38">
        <v>44</v>
      </c>
      <c r="H12" s="41">
        <v>38042869.049999997</v>
      </c>
      <c r="I12" s="38">
        <v>191</v>
      </c>
      <c r="J12" s="41">
        <v>7752380.4299999997</v>
      </c>
      <c r="K12" s="38">
        <v>179</v>
      </c>
      <c r="L12" s="41">
        <v>789821.66666666674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481872.13</v>
      </c>
      <c r="I13" s="38">
        <v>11</v>
      </c>
      <c r="J13" s="38">
        <v>207508.74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928094.22</v>
      </c>
      <c r="C14" s="38">
        <v>13</v>
      </c>
      <c r="D14" s="41">
        <v>422086.14</v>
      </c>
      <c r="E14" s="38">
        <v>12</v>
      </c>
      <c r="F14" s="38">
        <v>0</v>
      </c>
      <c r="G14" s="38">
        <v>0</v>
      </c>
      <c r="H14" s="41">
        <v>740877.41</v>
      </c>
      <c r="I14" s="38">
        <v>12</v>
      </c>
      <c r="J14" s="41">
        <v>391776.57</v>
      </c>
      <c r="K14" s="38">
        <v>12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5076062.5999999996</v>
      </c>
      <c r="C15" s="38">
        <v>38</v>
      </c>
      <c r="D15" s="41">
        <v>1696889.42</v>
      </c>
      <c r="E15" s="38">
        <v>37</v>
      </c>
      <c r="F15" s="38">
        <v>0</v>
      </c>
      <c r="G15" s="38">
        <v>0</v>
      </c>
      <c r="H15" s="41">
        <v>4441014.71</v>
      </c>
      <c r="I15" s="38">
        <v>38</v>
      </c>
      <c r="J15" s="41">
        <v>1517532.12</v>
      </c>
      <c r="K15" s="38">
        <v>37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857592.75</v>
      </c>
      <c r="C16" s="38">
        <v>14</v>
      </c>
      <c r="D16" s="41">
        <v>488391.87</v>
      </c>
      <c r="E16" s="38">
        <v>14</v>
      </c>
      <c r="F16" s="38">
        <v>0</v>
      </c>
      <c r="G16" s="38">
        <v>0</v>
      </c>
      <c r="H16" s="41">
        <v>1002679.03</v>
      </c>
      <c r="I16" s="38">
        <v>15</v>
      </c>
      <c r="J16" s="41">
        <v>488093.06</v>
      </c>
      <c r="K16" s="38">
        <v>15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70027782.629999995</v>
      </c>
      <c r="C17" s="38">
        <v>340</v>
      </c>
      <c r="D17" s="41">
        <v>19787780.390000001</v>
      </c>
      <c r="E17" s="38">
        <v>317</v>
      </c>
      <c r="F17" s="41">
        <v>470718.33333333331</v>
      </c>
      <c r="G17" s="38">
        <v>63</v>
      </c>
      <c r="H17" s="41">
        <v>66861764.07</v>
      </c>
      <c r="I17" s="38">
        <v>338</v>
      </c>
      <c r="J17" s="41">
        <v>19715297.23</v>
      </c>
      <c r="K17" s="38">
        <v>318</v>
      </c>
      <c r="L17" s="41">
        <v>503177.83333333302</v>
      </c>
      <c r="M17" s="38">
        <v>70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5222887.26</v>
      </c>
      <c r="C18" s="38">
        <v>37</v>
      </c>
      <c r="D18" s="41">
        <v>1951208.44</v>
      </c>
      <c r="E18" s="38">
        <v>36</v>
      </c>
      <c r="F18" s="38">
        <v>0</v>
      </c>
      <c r="G18" s="38">
        <v>0</v>
      </c>
      <c r="H18" s="41">
        <v>5491189.7800000003</v>
      </c>
      <c r="I18" s="38">
        <v>39</v>
      </c>
      <c r="J18" s="41">
        <v>1894550.76</v>
      </c>
      <c r="K18" s="38">
        <v>38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4881347.21</v>
      </c>
      <c r="C19" s="38">
        <v>44</v>
      </c>
      <c r="D19" s="41">
        <v>1533992.94</v>
      </c>
      <c r="E19" s="38">
        <v>40</v>
      </c>
      <c r="F19" s="38">
        <v>0</v>
      </c>
      <c r="G19" s="38">
        <v>0</v>
      </c>
      <c r="H19" s="41">
        <v>5742871.4900000002</v>
      </c>
      <c r="I19" s="38">
        <v>43</v>
      </c>
      <c r="J19" s="41">
        <v>2288550.31</v>
      </c>
      <c r="K19" s="38">
        <v>40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1348357.72</v>
      </c>
      <c r="C20" s="38">
        <v>21</v>
      </c>
      <c r="D20" s="41">
        <v>491117.54</v>
      </c>
      <c r="E20" s="38">
        <v>15</v>
      </c>
      <c r="F20" s="38">
        <v>0</v>
      </c>
      <c r="G20" s="38">
        <v>0</v>
      </c>
      <c r="H20" s="41">
        <v>1236215.98</v>
      </c>
      <c r="I20" s="38">
        <v>20</v>
      </c>
      <c r="J20" s="41">
        <v>546798.76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166314.78</v>
      </c>
      <c r="C21" s="38">
        <v>11</v>
      </c>
      <c r="D21" s="41">
        <v>85889.27</v>
      </c>
      <c r="E21" s="38">
        <v>11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2817337.83</v>
      </c>
      <c r="C22" s="38">
        <v>33</v>
      </c>
      <c r="D22" s="41">
        <v>732260.75</v>
      </c>
      <c r="E22" s="38">
        <v>30</v>
      </c>
      <c r="F22" s="38">
        <v>26856.166666666701</v>
      </c>
      <c r="G22" s="38">
        <v>10</v>
      </c>
      <c r="H22" s="41">
        <v>2607057.59</v>
      </c>
      <c r="I22" s="38">
        <v>33</v>
      </c>
      <c r="J22" s="41">
        <v>688765.98</v>
      </c>
      <c r="K22" s="38">
        <v>29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7317667.1799999997</v>
      </c>
      <c r="C23" s="38">
        <v>29</v>
      </c>
      <c r="D23" s="41">
        <v>1737841.95</v>
      </c>
      <c r="E23" s="38">
        <v>29</v>
      </c>
      <c r="F23" s="41">
        <v>0</v>
      </c>
      <c r="G23" s="38">
        <v>0</v>
      </c>
      <c r="H23" s="41">
        <v>6115995.0300000003</v>
      </c>
      <c r="I23" s="38">
        <v>29</v>
      </c>
      <c r="J23" s="41">
        <v>1575795.63</v>
      </c>
      <c r="K23" s="38">
        <v>29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127667852.59</v>
      </c>
      <c r="C24" s="38">
        <v>134</v>
      </c>
      <c r="D24" s="41">
        <v>30477350.809999999</v>
      </c>
      <c r="E24" s="38">
        <v>118</v>
      </c>
      <c r="F24" s="38">
        <v>1284737.3333333333</v>
      </c>
      <c r="G24" s="38">
        <v>40</v>
      </c>
      <c r="H24" s="41">
        <v>128630933.11</v>
      </c>
      <c r="I24" s="38">
        <v>141</v>
      </c>
      <c r="J24" s="41">
        <v>30509687.350000001</v>
      </c>
      <c r="K24" s="38">
        <v>127</v>
      </c>
      <c r="L24" s="38">
        <v>698769.16666666663</v>
      </c>
      <c r="M24" s="38">
        <v>45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491701.2</v>
      </c>
      <c r="C25" s="38">
        <v>12</v>
      </c>
      <c r="D25" s="38">
        <v>205322.16</v>
      </c>
      <c r="E25" s="38">
        <v>12</v>
      </c>
      <c r="F25" s="38">
        <v>0</v>
      </c>
      <c r="G25" s="38">
        <v>0</v>
      </c>
      <c r="H25" s="41">
        <v>406757.26</v>
      </c>
      <c r="I25" s="38">
        <v>12</v>
      </c>
      <c r="J25" s="41">
        <v>205722.79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1238983.49</v>
      </c>
      <c r="C26" s="38">
        <v>20</v>
      </c>
      <c r="D26" s="41">
        <v>916324.98</v>
      </c>
      <c r="E26" s="38">
        <v>20</v>
      </c>
      <c r="F26" s="38">
        <v>0</v>
      </c>
      <c r="G26" s="38">
        <v>0</v>
      </c>
      <c r="H26" s="41">
        <v>996375.21</v>
      </c>
      <c r="I26" s="38">
        <v>17</v>
      </c>
      <c r="J26" s="41">
        <v>739108.92</v>
      </c>
      <c r="K26" s="38">
        <v>16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21177788.620000001</v>
      </c>
      <c r="C27" s="38">
        <v>60</v>
      </c>
      <c r="D27" s="41">
        <v>8085003.0499999998</v>
      </c>
      <c r="E27" s="38">
        <v>56</v>
      </c>
      <c r="F27" s="41">
        <v>144666.49999999991</v>
      </c>
      <c r="G27" s="38">
        <v>25</v>
      </c>
      <c r="H27" s="41">
        <v>20123652.170000002</v>
      </c>
      <c r="I27" s="38">
        <v>62</v>
      </c>
      <c r="J27" s="41">
        <v>7736527.1100000003</v>
      </c>
      <c r="K27" s="38">
        <v>61</v>
      </c>
      <c r="L27" s="41">
        <v>96087.500000000058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2081514.36</v>
      </c>
      <c r="C28" s="38">
        <v>28</v>
      </c>
      <c r="D28" s="41">
        <v>908861.4</v>
      </c>
      <c r="E28" s="38">
        <v>25</v>
      </c>
      <c r="F28" s="38">
        <v>0</v>
      </c>
      <c r="G28" s="38">
        <v>0</v>
      </c>
      <c r="H28" s="41">
        <v>1989862.92</v>
      </c>
      <c r="I28" s="38">
        <v>30</v>
      </c>
      <c r="J28" s="41">
        <v>893998.1</v>
      </c>
      <c r="K28" s="38">
        <v>27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777553.55</v>
      </c>
      <c r="C29" s="38">
        <v>23</v>
      </c>
      <c r="D29" s="41">
        <v>564105.61</v>
      </c>
      <c r="E29" s="38">
        <v>22</v>
      </c>
      <c r="F29" s="38">
        <v>0</v>
      </c>
      <c r="G29" s="38">
        <v>0</v>
      </c>
      <c r="H29" s="41">
        <v>907966.32</v>
      </c>
      <c r="I29" s="38">
        <v>25</v>
      </c>
      <c r="J29" s="41">
        <v>674228.87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1635503.83</v>
      </c>
      <c r="C30" s="38">
        <v>15</v>
      </c>
      <c r="D30" s="41">
        <v>410070.51</v>
      </c>
      <c r="E30" s="38">
        <v>13</v>
      </c>
      <c r="F30" s="38">
        <v>0</v>
      </c>
      <c r="G30" s="38">
        <v>0</v>
      </c>
      <c r="H30" s="41">
        <v>1521848.29</v>
      </c>
      <c r="I30" s="38">
        <v>13</v>
      </c>
      <c r="J30" s="41">
        <v>338795.78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4811250.1399999997</v>
      </c>
      <c r="C31" s="38">
        <v>26</v>
      </c>
      <c r="D31" s="41">
        <v>1657720.33</v>
      </c>
      <c r="E31" s="38">
        <v>25</v>
      </c>
      <c r="F31" s="38">
        <v>0</v>
      </c>
      <c r="G31" s="38">
        <v>0</v>
      </c>
      <c r="H31" s="41">
        <v>5562737.6500000004</v>
      </c>
      <c r="I31" s="38">
        <v>25</v>
      </c>
      <c r="J31" s="41">
        <v>1687110.73</v>
      </c>
      <c r="K31" s="38">
        <v>22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5525540.04</v>
      </c>
      <c r="C32" s="38">
        <v>37</v>
      </c>
      <c r="D32" s="41">
        <v>1889424.91</v>
      </c>
      <c r="E32" s="38">
        <v>37</v>
      </c>
      <c r="F32" s="41">
        <v>0</v>
      </c>
      <c r="G32" s="38">
        <v>0</v>
      </c>
      <c r="H32" s="41">
        <v>5618751.4900000002</v>
      </c>
      <c r="I32" s="38">
        <v>38</v>
      </c>
      <c r="J32" s="41">
        <v>1714284.62</v>
      </c>
      <c r="K32" s="38">
        <v>36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46490813.479999997</v>
      </c>
      <c r="C33" s="38">
        <v>173</v>
      </c>
      <c r="D33" s="41">
        <v>13403141.859999999</v>
      </c>
      <c r="E33" s="38">
        <v>162</v>
      </c>
      <c r="F33" s="41">
        <v>100128.33333333337</v>
      </c>
      <c r="G33" s="38">
        <v>40</v>
      </c>
      <c r="H33" s="41">
        <v>41760857.359999999</v>
      </c>
      <c r="I33" s="38">
        <v>165</v>
      </c>
      <c r="J33" s="41">
        <v>12795376.34</v>
      </c>
      <c r="K33" s="38">
        <v>159</v>
      </c>
      <c r="L33" s="41">
        <v>243176.50000000003</v>
      </c>
      <c r="M33" s="38">
        <v>38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6199780.4800000004</v>
      </c>
      <c r="C34" s="38">
        <v>36</v>
      </c>
      <c r="D34" s="41">
        <v>1439317.86</v>
      </c>
      <c r="E34" s="38">
        <v>34</v>
      </c>
      <c r="F34" s="38">
        <v>0</v>
      </c>
      <c r="G34" s="38">
        <v>0</v>
      </c>
      <c r="H34" s="41">
        <v>6371225.1699999999</v>
      </c>
      <c r="I34" s="38">
        <v>34</v>
      </c>
      <c r="J34" s="41">
        <v>1411208.65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3686666.11</v>
      </c>
      <c r="C35" s="38">
        <v>20</v>
      </c>
      <c r="D35" s="41">
        <v>1509744.91</v>
      </c>
      <c r="E35" s="38">
        <v>19</v>
      </c>
      <c r="F35" s="38">
        <v>0</v>
      </c>
      <c r="G35" s="38">
        <v>0</v>
      </c>
      <c r="H35" s="41">
        <v>3491699.52</v>
      </c>
      <c r="I35" s="38">
        <v>21</v>
      </c>
      <c r="J35" s="41">
        <v>1270578.92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1605292.53</v>
      </c>
      <c r="C36" s="38">
        <v>18</v>
      </c>
      <c r="D36" s="41">
        <v>533259.24</v>
      </c>
      <c r="E36" s="38">
        <v>17</v>
      </c>
      <c r="F36" s="38">
        <v>0</v>
      </c>
      <c r="G36" s="38">
        <v>0</v>
      </c>
      <c r="H36" s="41">
        <v>1409066.91</v>
      </c>
      <c r="I36" s="38">
        <v>19</v>
      </c>
      <c r="J36" s="41">
        <v>464624.53</v>
      </c>
      <c r="K36" s="38">
        <v>18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2607205.9700000002</v>
      </c>
      <c r="C37" s="38">
        <v>15</v>
      </c>
      <c r="D37" s="41">
        <v>1039256.02</v>
      </c>
      <c r="E37" s="38">
        <v>15</v>
      </c>
      <c r="F37" s="38">
        <v>0</v>
      </c>
      <c r="G37" s="38">
        <v>0</v>
      </c>
      <c r="H37" s="41">
        <v>2501087.62</v>
      </c>
      <c r="I37" s="38">
        <v>18</v>
      </c>
      <c r="J37" s="41">
        <v>1083620.23</v>
      </c>
      <c r="K37" s="38">
        <v>18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1186121.8799999999</v>
      </c>
      <c r="C38" s="38">
        <v>13</v>
      </c>
      <c r="D38" s="41">
        <v>552618.52</v>
      </c>
      <c r="E38" s="38">
        <v>13</v>
      </c>
      <c r="F38" s="38">
        <v>0</v>
      </c>
      <c r="G38" s="38">
        <v>0</v>
      </c>
      <c r="H38" s="41">
        <v>1219443.06</v>
      </c>
      <c r="I38" s="38">
        <v>15</v>
      </c>
      <c r="J38" s="41">
        <v>610156.97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523867.39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10322411.92</v>
      </c>
      <c r="C40" s="38">
        <v>38</v>
      </c>
      <c r="D40" s="41">
        <v>1442169.17</v>
      </c>
      <c r="E40" s="38">
        <v>36</v>
      </c>
      <c r="F40" s="41">
        <v>0</v>
      </c>
      <c r="G40" s="38">
        <v>0</v>
      </c>
      <c r="H40" s="41">
        <v>7963770.3899999997</v>
      </c>
      <c r="I40" s="38">
        <v>38</v>
      </c>
      <c r="J40" s="41">
        <v>1406391.97</v>
      </c>
      <c r="K40" s="38">
        <v>37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33434585.23</v>
      </c>
      <c r="C41" s="38">
        <v>116</v>
      </c>
      <c r="D41" s="41">
        <v>7568036.7000000002</v>
      </c>
      <c r="E41" s="38">
        <v>110</v>
      </c>
      <c r="F41" s="38">
        <v>257678.33333333328</v>
      </c>
      <c r="G41" s="38">
        <v>38</v>
      </c>
      <c r="H41" s="41">
        <v>28678367.760000002</v>
      </c>
      <c r="I41" s="38">
        <v>115</v>
      </c>
      <c r="J41" s="41">
        <v>6467445.0499999998</v>
      </c>
      <c r="K41" s="38">
        <v>107</v>
      </c>
      <c r="L41" s="38">
        <v>151594.16666666674</v>
      </c>
      <c r="M41" s="38">
        <v>40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824593.26</v>
      </c>
      <c r="C42" s="38">
        <v>14</v>
      </c>
      <c r="D42" s="41">
        <v>400498</v>
      </c>
      <c r="E42" s="38">
        <v>14</v>
      </c>
      <c r="F42" s="38">
        <v>0</v>
      </c>
      <c r="G42" s="38">
        <v>0</v>
      </c>
      <c r="H42" s="41">
        <v>1347225.85</v>
      </c>
      <c r="I42" s="38">
        <v>15</v>
      </c>
      <c r="J42" s="41">
        <v>445379.34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1721843.2</v>
      </c>
      <c r="C43" s="38">
        <v>14</v>
      </c>
      <c r="D43" s="41">
        <v>571838.86</v>
      </c>
      <c r="E43" s="38">
        <v>13</v>
      </c>
      <c r="F43" s="38">
        <v>0</v>
      </c>
      <c r="G43" s="38">
        <v>0</v>
      </c>
      <c r="H43" s="41">
        <v>1603801.44</v>
      </c>
      <c r="I43" s="38">
        <v>14</v>
      </c>
      <c r="J43" s="41">
        <v>515071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7163200.2300000004</v>
      </c>
      <c r="C44" s="38">
        <v>34</v>
      </c>
      <c r="D44" s="41">
        <v>1482782.96</v>
      </c>
      <c r="E44" s="38">
        <v>31</v>
      </c>
      <c r="F44" s="38">
        <v>0</v>
      </c>
      <c r="G44" s="38">
        <v>0</v>
      </c>
      <c r="H44" s="41">
        <v>4834880.62</v>
      </c>
      <c r="I44" s="38">
        <v>33</v>
      </c>
      <c r="J44" s="41">
        <v>1380758.77</v>
      </c>
      <c r="K44" s="38">
        <v>31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3192239.38</v>
      </c>
      <c r="C45" s="38">
        <v>20</v>
      </c>
      <c r="D45" s="41">
        <v>334114.01</v>
      </c>
      <c r="E45" s="38">
        <v>19</v>
      </c>
      <c r="F45" s="38">
        <v>0</v>
      </c>
      <c r="G45" s="38">
        <v>0</v>
      </c>
      <c r="H45" s="41">
        <v>2690523.21</v>
      </c>
      <c r="I45" s="38">
        <v>21</v>
      </c>
      <c r="J45" s="41">
        <v>357431.11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1912006.33</v>
      </c>
      <c r="C46" s="38">
        <v>11</v>
      </c>
      <c r="D46" s="41">
        <v>240848.31</v>
      </c>
      <c r="E46" s="38">
        <v>10</v>
      </c>
      <c r="F46" s="38">
        <v>0</v>
      </c>
      <c r="G46" s="38">
        <v>0</v>
      </c>
      <c r="H46" s="41">
        <v>1942478.84</v>
      </c>
      <c r="I46" s="38">
        <v>13</v>
      </c>
      <c r="J46" s="41">
        <v>318232.86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1831994.95</v>
      </c>
      <c r="C47" s="38">
        <v>14</v>
      </c>
      <c r="D47" s="41">
        <v>499538.39</v>
      </c>
      <c r="E47" s="38">
        <v>13</v>
      </c>
      <c r="F47" s="38">
        <v>0</v>
      </c>
      <c r="G47" s="38">
        <v>0</v>
      </c>
      <c r="H47" s="41">
        <v>1807744.46</v>
      </c>
      <c r="I47" s="38">
        <v>15</v>
      </c>
      <c r="J47" s="41">
        <v>440866.84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2485983.3199999998</v>
      </c>
      <c r="C48" s="38">
        <v>20</v>
      </c>
      <c r="D48" s="41">
        <v>846806.4</v>
      </c>
      <c r="E48" s="38">
        <v>18</v>
      </c>
      <c r="F48" s="38">
        <v>0</v>
      </c>
      <c r="G48" s="38">
        <v>0</v>
      </c>
      <c r="H48" s="41">
        <v>2333079.77</v>
      </c>
      <c r="I48" s="38">
        <v>21</v>
      </c>
      <c r="J48" s="41">
        <v>822547.24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9264838.75</v>
      </c>
      <c r="C49" s="38">
        <v>26</v>
      </c>
      <c r="D49" s="41">
        <v>2611509.7000000002</v>
      </c>
      <c r="E49" s="38">
        <v>26</v>
      </c>
      <c r="F49" s="38">
        <v>0</v>
      </c>
      <c r="G49" s="38">
        <v>0</v>
      </c>
      <c r="H49" s="41">
        <v>9150239.3000000007</v>
      </c>
      <c r="I49" s="38">
        <v>26</v>
      </c>
      <c r="J49" s="41">
        <v>2476743.44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2841708.17</v>
      </c>
      <c r="C50" s="38">
        <v>27</v>
      </c>
      <c r="D50" s="41">
        <v>2179162.75</v>
      </c>
      <c r="E50" s="38">
        <v>24</v>
      </c>
      <c r="F50" s="38">
        <v>0</v>
      </c>
      <c r="G50" s="38">
        <v>0</v>
      </c>
      <c r="H50" s="41">
        <v>2238630.5</v>
      </c>
      <c r="I50" s="38">
        <v>27</v>
      </c>
      <c r="J50" s="41">
        <v>1749860.09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3744279.2</v>
      </c>
      <c r="C51" s="38">
        <v>24</v>
      </c>
      <c r="D51" s="41">
        <v>1405954.31</v>
      </c>
      <c r="E51" s="38">
        <v>23</v>
      </c>
      <c r="F51" s="41">
        <v>0</v>
      </c>
      <c r="G51" s="38">
        <v>0</v>
      </c>
      <c r="H51" s="41">
        <v>3476096.86</v>
      </c>
      <c r="I51" s="38">
        <v>26</v>
      </c>
      <c r="J51" s="41">
        <v>1135397.96</v>
      </c>
      <c r="K51" s="38">
        <v>24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5584905.6399999997</v>
      </c>
      <c r="C52" s="38">
        <v>40</v>
      </c>
      <c r="D52" s="41">
        <v>2530496.83</v>
      </c>
      <c r="E52" s="38">
        <v>39</v>
      </c>
      <c r="F52" s="41">
        <v>0</v>
      </c>
      <c r="G52" s="38">
        <v>0</v>
      </c>
      <c r="H52" s="41">
        <v>6238260.5499999998</v>
      </c>
      <c r="I52" s="38">
        <v>36</v>
      </c>
      <c r="J52" s="41">
        <v>3285358.48</v>
      </c>
      <c r="K52" s="38">
        <v>35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9235489.3800000008</v>
      </c>
      <c r="C53" s="38">
        <v>55</v>
      </c>
      <c r="D53" s="41">
        <v>3517675.68</v>
      </c>
      <c r="E53" s="38">
        <v>53</v>
      </c>
      <c r="F53" s="41">
        <v>103924.5</v>
      </c>
      <c r="G53" s="38">
        <v>17</v>
      </c>
      <c r="H53" s="41">
        <v>7820043.3899999997</v>
      </c>
      <c r="I53" s="38">
        <v>56</v>
      </c>
      <c r="J53" s="41">
        <v>3315390.49</v>
      </c>
      <c r="K53" s="38">
        <v>52</v>
      </c>
      <c r="L53" s="41">
        <v>61912.333333333365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24320127.649999999</v>
      </c>
      <c r="C54" s="38">
        <v>141</v>
      </c>
      <c r="D54" s="41">
        <v>10745976.880000001</v>
      </c>
      <c r="E54" s="38">
        <v>135</v>
      </c>
      <c r="F54" s="41">
        <v>314879.16666666634</v>
      </c>
      <c r="G54" s="38">
        <v>31</v>
      </c>
      <c r="H54" s="41">
        <v>30604099.489999998</v>
      </c>
      <c r="I54" s="38">
        <v>144</v>
      </c>
      <c r="J54" s="41">
        <v>10288298.810000001</v>
      </c>
      <c r="K54" s="38">
        <v>140</v>
      </c>
      <c r="L54" s="41">
        <v>285381.16666666663</v>
      </c>
      <c r="M54" s="38">
        <v>29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32459979</v>
      </c>
      <c r="C55" s="38">
        <v>117</v>
      </c>
      <c r="D55" s="41">
        <v>8507789.4800000004</v>
      </c>
      <c r="E55" s="38">
        <v>117</v>
      </c>
      <c r="F55" s="41">
        <v>144267.00000000006</v>
      </c>
      <c r="G55" s="38">
        <v>31</v>
      </c>
      <c r="H55" s="41">
        <v>34192262.409999996</v>
      </c>
      <c r="I55" s="38">
        <v>118</v>
      </c>
      <c r="J55" s="41">
        <v>8885220.3599999994</v>
      </c>
      <c r="K55" s="38">
        <v>117</v>
      </c>
      <c r="L55" s="41">
        <v>71891.166666666715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14936044.470000001</v>
      </c>
      <c r="C56" s="38">
        <v>72</v>
      </c>
      <c r="D56" s="41">
        <v>3910010.67</v>
      </c>
      <c r="E56" s="38">
        <v>68</v>
      </c>
      <c r="F56" s="41">
        <v>454389.49999999971</v>
      </c>
      <c r="G56" s="38">
        <v>18</v>
      </c>
      <c r="H56" s="41">
        <v>12922386.869999999</v>
      </c>
      <c r="I56" s="38">
        <v>72</v>
      </c>
      <c r="J56" s="41">
        <v>3605388.36</v>
      </c>
      <c r="K56" s="38">
        <v>69</v>
      </c>
      <c r="L56" s="41">
        <v>16460.166666666675</v>
      </c>
      <c r="M56" s="38">
        <v>17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14458226.369999999</v>
      </c>
      <c r="C57" s="38">
        <v>103</v>
      </c>
      <c r="D57" s="41">
        <v>5599020.3200000003</v>
      </c>
      <c r="E57" s="38">
        <v>99</v>
      </c>
      <c r="F57" s="38">
        <v>190596.49999999968</v>
      </c>
      <c r="G57" s="38">
        <v>28</v>
      </c>
      <c r="H57" s="41">
        <v>14308303.75</v>
      </c>
      <c r="I57" s="38">
        <v>104</v>
      </c>
      <c r="J57" s="41">
        <v>5464450.1200000001</v>
      </c>
      <c r="K57" s="38">
        <v>100</v>
      </c>
      <c r="L57" s="38">
        <v>212075.49999999968</v>
      </c>
      <c r="M57" s="38">
        <v>26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526804.52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20469605.350000001</v>
      </c>
      <c r="C59" s="38">
        <v>90</v>
      </c>
      <c r="D59" s="41">
        <v>7197344.54</v>
      </c>
      <c r="E59" s="38">
        <v>89</v>
      </c>
      <c r="F59" s="41">
        <v>197340.49999999997</v>
      </c>
      <c r="G59" s="38">
        <v>31</v>
      </c>
      <c r="H59" s="41">
        <v>19368618.82</v>
      </c>
      <c r="I59" s="38">
        <v>93</v>
      </c>
      <c r="J59" s="41">
        <v>6681279.96</v>
      </c>
      <c r="K59" s="38">
        <v>92</v>
      </c>
      <c r="L59" s="41">
        <v>259608.66666666666</v>
      </c>
      <c r="M59" s="38">
        <v>37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11195625.43</v>
      </c>
      <c r="C60" s="38">
        <v>26</v>
      </c>
      <c r="D60" s="41">
        <v>691111.22</v>
      </c>
      <c r="E60" s="38">
        <v>24</v>
      </c>
      <c r="F60" s="38">
        <v>0</v>
      </c>
      <c r="G60" s="38">
        <v>0</v>
      </c>
      <c r="H60" s="41">
        <v>10185677.300000001</v>
      </c>
      <c r="I60" s="38">
        <v>28</v>
      </c>
      <c r="J60" s="41">
        <v>651310.14</v>
      </c>
      <c r="K60" s="38">
        <v>27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3220232.05</v>
      </c>
      <c r="C61" s="38">
        <v>12</v>
      </c>
      <c r="D61" s="41">
        <v>237741.91</v>
      </c>
      <c r="E61" s="38">
        <v>11</v>
      </c>
      <c r="F61" s="38">
        <v>0</v>
      </c>
      <c r="G61" s="38">
        <v>0</v>
      </c>
      <c r="H61" s="41">
        <v>2648784.91</v>
      </c>
      <c r="I61" s="38">
        <v>16</v>
      </c>
      <c r="J61" s="41">
        <v>236090.25</v>
      </c>
      <c r="K61" s="38">
        <v>15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18140936.280000001</v>
      </c>
      <c r="C62" s="38">
        <v>87</v>
      </c>
      <c r="D62" s="41">
        <v>4056144.19</v>
      </c>
      <c r="E62" s="38">
        <v>85</v>
      </c>
      <c r="F62" s="38">
        <v>64184.666666666664</v>
      </c>
      <c r="G62" s="38">
        <v>25</v>
      </c>
      <c r="H62" s="41">
        <v>15600099.109999999</v>
      </c>
      <c r="I62" s="38">
        <v>89</v>
      </c>
      <c r="J62" s="41">
        <v>3751992.61</v>
      </c>
      <c r="K62" s="38">
        <v>86</v>
      </c>
      <c r="L62" s="38">
        <v>39397.166666666664</v>
      </c>
      <c r="M62" s="38">
        <v>27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842017.28000000003</v>
      </c>
      <c r="C63" s="38">
        <v>10</v>
      </c>
      <c r="D63" s="41">
        <v>264731.42</v>
      </c>
      <c r="E63" s="38">
        <v>10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4790971.0999999996</v>
      </c>
      <c r="C64" s="38">
        <v>36</v>
      </c>
      <c r="D64" s="41">
        <v>1190193.49</v>
      </c>
      <c r="E64" s="38">
        <v>35</v>
      </c>
      <c r="F64" s="38">
        <v>0</v>
      </c>
      <c r="G64" s="38">
        <v>0</v>
      </c>
      <c r="H64" s="41">
        <v>4149487.05</v>
      </c>
      <c r="I64" s="38">
        <v>40</v>
      </c>
      <c r="J64" s="41">
        <v>1093387.6100000001</v>
      </c>
      <c r="K64" s="38">
        <v>38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7988290.9199999999</v>
      </c>
      <c r="C65" s="38">
        <v>17</v>
      </c>
      <c r="D65" s="41">
        <v>896547.43</v>
      </c>
      <c r="E65" s="38">
        <v>17</v>
      </c>
      <c r="F65" s="41">
        <v>0</v>
      </c>
      <c r="G65" s="38">
        <v>0</v>
      </c>
      <c r="H65" s="41">
        <v>5924343.4699999997</v>
      </c>
      <c r="I65" s="38">
        <v>17</v>
      </c>
      <c r="J65" s="41">
        <v>743348.84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681231.9</v>
      </c>
      <c r="C66" s="38">
        <v>10</v>
      </c>
      <c r="D66" s="41">
        <v>254846.81</v>
      </c>
      <c r="E66" s="38">
        <v>10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3584532.2</v>
      </c>
      <c r="C67" s="38">
        <v>24</v>
      </c>
      <c r="D67" s="41">
        <v>929656.53</v>
      </c>
      <c r="E67" s="38">
        <v>23</v>
      </c>
      <c r="F67" s="38">
        <v>0</v>
      </c>
      <c r="G67" s="38">
        <v>0</v>
      </c>
      <c r="H67" s="41">
        <v>2716084.58</v>
      </c>
      <c r="I67" s="38">
        <v>20</v>
      </c>
      <c r="J67" s="41">
        <v>760768.6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2313007.79</v>
      </c>
      <c r="C68" s="38">
        <v>30</v>
      </c>
      <c r="D68" s="41">
        <v>791985.21</v>
      </c>
      <c r="E68" s="38">
        <v>29</v>
      </c>
      <c r="F68" s="38">
        <v>0</v>
      </c>
      <c r="G68" s="38">
        <v>0</v>
      </c>
      <c r="H68" s="41">
        <v>2225512.77</v>
      </c>
      <c r="I68" s="38">
        <v>30</v>
      </c>
      <c r="J68" s="41">
        <v>742733.36</v>
      </c>
      <c r="K68" s="38">
        <v>29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732609.53</v>
      </c>
      <c r="I69" s="38">
        <v>11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859286.09</v>
      </c>
      <c r="C70" s="38">
        <v>16</v>
      </c>
      <c r="D70" s="41">
        <v>252147.3</v>
      </c>
      <c r="E70" s="38">
        <v>13</v>
      </c>
      <c r="F70" s="38">
        <v>0</v>
      </c>
      <c r="G70" s="38">
        <v>0</v>
      </c>
      <c r="H70" s="41">
        <v>1074868.6599999999</v>
      </c>
      <c r="I70" s="38">
        <v>19</v>
      </c>
      <c r="J70" s="41">
        <v>295297.74</v>
      </c>
      <c r="K70" s="38">
        <v>17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7689188.0300000003</v>
      </c>
      <c r="C71" s="38">
        <v>57</v>
      </c>
      <c r="D71" s="41">
        <v>2019355.12</v>
      </c>
      <c r="E71" s="38">
        <v>53</v>
      </c>
      <c r="F71" s="41">
        <v>16085.833333333367</v>
      </c>
      <c r="G71" s="38">
        <v>10</v>
      </c>
      <c r="H71" s="41">
        <v>6960704.7999999998</v>
      </c>
      <c r="I71" s="38">
        <v>56</v>
      </c>
      <c r="J71" s="41">
        <v>1866918.81</v>
      </c>
      <c r="K71" s="38">
        <v>53</v>
      </c>
      <c r="L71" s="41">
        <v>27579.166666666697</v>
      </c>
      <c r="M71" s="38">
        <v>16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4900289.6500000004</v>
      </c>
      <c r="C72" s="38">
        <v>15</v>
      </c>
      <c r="D72" s="41">
        <v>329374.78000000003</v>
      </c>
      <c r="E72" s="38">
        <v>12</v>
      </c>
      <c r="F72" s="41">
        <v>0</v>
      </c>
      <c r="G72" s="38">
        <v>0</v>
      </c>
      <c r="H72" s="41">
        <v>5240863.29</v>
      </c>
      <c r="I72" s="38">
        <v>16</v>
      </c>
      <c r="J72" s="41">
        <v>276254.40999999997</v>
      </c>
      <c r="K72" s="38">
        <v>12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8360933.7000000002</v>
      </c>
      <c r="C73" s="38">
        <v>27</v>
      </c>
      <c r="D73" s="38">
        <v>2826642.49</v>
      </c>
      <c r="E73" s="38">
        <v>26</v>
      </c>
      <c r="F73" s="38">
        <v>0</v>
      </c>
      <c r="G73" s="38">
        <v>0</v>
      </c>
      <c r="H73" s="41">
        <v>7083754.4800000004</v>
      </c>
      <c r="I73" s="38">
        <v>30</v>
      </c>
      <c r="J73" s="38">
        <v>2443138.65</v>
      </c>
      <c r="K73" s="38">
        <v>30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1426253.56</v>
      </c>
      <c r="C74" s="38">
        <v>14</v>
      </c>
      <c r="D74" s="41">
        <v>379609.16</v>
      </c>
      <c r="E74" s="38">
        <v>14</v>
      </c>
      <c r="F74" s="41">
        <v>0</v>
      </c>
      <c r="G74" s="38">
        <v>0</v>
      </c>
      <c r="H74" s="41">
        <v>1734623.43</v>
      </c>
      <c r="I74" s="38">
        <v>13</v>
      </c>
      <c r="J74" s="41">
        <v>377484.65</v>
      </c>
      <c r="K74" s="38">
        <v>13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5151101.4800000004</v>
      </c>
      <c r="C75" s="38">
        <v>41</v>
      </c>
      <c r="D75" s="41">
        <v>1128694.42</v>
      </c>
      <c r="E75" s="38">
        <v>38</v>
      </c>
      <c r="F75" s="41">
        <v>0</v>
      </c>
      <c r="G75" s="38">
        <v>0</v>
      </c>
      <c r="H75" s="41">
        <v>5197438.5199999996</v>
      </c>
      <c r="I75" s="38">
        <v>44</v>
      </c>
      <c r="J75" s="41">
        <v>1317221.1100000001</v>
      </c>
      <c r="K75" s="38">
        <v>43</v>
      </c>
      <c r="L75" s="41">
        <v>123666.49999999968</v>
      </c>
      <c r="M75" s="38">
        <v>10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5723178.3799999999</v>
      </c>
      <c r="C76" s="38">
        <v>24</v>
      </c>
      <c r="D76" s="41">
        <v>1184129.6499999999</v>
      </c>
      <c r="E76" s="38">
        <v>23</v>
      </c>
      <c r="F76" s="38">
        <v>0</v>
      </c>
      <c r="G76" s="38">
        <v>0</v>
      </c>
      <c r="H76" s="41">
        <v>5233857.21</v>
      </c>
      <c r="I76" s="38">
        <v>25</v>
      </c>
      <c r="J76" s="41">
        <v>1192744.45</v>
      </c>
      <c r="K76" s="38">
        <v>23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33928301.409999996</v>
      </c>
      <c r="C77" s="34">
        <v>202</v>
      </c>
      <c r="D77" s="39">
        <v>12400675.380000001</v>
      </c>
      <c r="E77" s="34">
        <v>195</v>
      </c>
      <c r="F77" s="39">
        <v>596547.99999999965</v>
      </c>
      <c r="G77" s="34">
        <v>55</v>
      </c>
      <c r="H77" s="39">
        <v>33288187.07</v>
      </c>
      <c r="I77" s="34">
        <v>214</v>
      </c>
      <c r="J77" s="39">
        <v>11997354.08</v>
      </c>
      <c r="K77" s="34">
        <v>208</v>
      </c>
      <c r="L77" s="39">
        <v>559578.3333333336</v>
      </c>
      <c r="M77" s="34">
        <v>57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25423038.920000002</v>
      </c>
      <c r="C78" s="34">
        <v>74</v>
      </c>
      <c r="D78" s="39">
        <v>12702830.939999999</v>
      </c>
      <c r="E78" s="34">
        <v>72</v>
      </c>
      <c r="F78" s="39">
        <v>1750709.5000000035</v>
      </c>
      <c r="G78" s="34">
        <v>25</v>
      </c>
      <c r="H78" s="39">
        <v>24058655.050000001</v>
      </c>
      <c r="I78" s="34">
        <v>74</v>
      </c>
      <c r="J78" s="39">
        <v>11580171</v>
      </c>
      <c r="K78" s="34">
        <v>71</v>
      </c>
      <c r="L78" s="39">
        <v>1050972.666666666</v>
      </c>
      <c r="M78" s="34">
        <v>24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9843832.0899999999</v>
      </c>
      <c r="C79" s="34">
        <v>12</v>
      </c>
      <c r="D79" s="39">
        <v>691893.81</v>
      </c>
      <c r="E79" s="34">
        <v>10</v>
      </c>
      <c r="F79" s="39">
        <v>0</v>
      </c>
      <c r="G79" s="34">
        <v>0</v>
      </c>
      <c r="H79" s="39">
        <v>8733292.6400000006</v>
      </c>
      <c r="I79" s="34">
        <v>14</v>
      </c>
      <c r="J79" s="39">
        <v>492369.38</v>
      </c>
      <c r="K79" s="34">
        <v>11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23297180.27</v>
      </c>
      <c r="C80" s="34">
        <v>85</v>
      </c>
      <c r="D80" s="39">
        <v>5349404.3499999996</v>
      </c>
      <c r="E80" s="34">
        <v>81</v>
      </c>
      <c r="F80" s="39">
        <v>79564.333333333401</v>
      </c>
      <c r="G80" s="34">
        <v>10</v>
      </c>
      <c r="H80" s="39">
        <v>22582906.149999999</v>
      </c>
      <c r="I80" s="34">
        <v>88</v>
      </c>
      <c r="J80" s="39">
        <v>4857468.7300000004</v>
      </c>
      <c r="K80" s="34">
        <v>86</v>
      </c>
      <c r="L80" s="39">
        <v>54763.333333333343</v>
      </c>
      <c r="M80" s="34">
        <v>12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111684505.54000001</v>
      </c>
      <c r="C81" s="34">
        <v>317</v>
      </c>
      <c r="D81" s="39">
        <v>27681787.420000002</v>
      </c>
      <c r="E81" s="34">
        <v>296</v>
      </c>
      <c r="F81" s="39">
        <v>1356165.8333333335</v>
      </c>
      <c r="G81" s="34">
        <v>125</v>
      </c>
      <c r="H81" s="39">
        <v>131121358.09999999</v>
      </c>
      <c r="I81" s="34">
        <v>317</v>
      </c>
      <c r="J81" s="39">
        <v>27197165.489999998</v>
      </c>
      <c r="K81" s="34">
        <v>302</v>
      </c>
      <c r="L81" s="39">
        <v>1918104.6666666667</v>
      </c>
      <c r="M81" s="34">
        <v>125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2353328.46</v>
      </c>
      <c r="C82" s="34">
        <v>18</v>
      </c>
      <c r="D82" s="39">
        <v>883411.48</v>
      </c>
      <c r="E82" s="34">
        <v>18</v>
      </c>
      <c r="F82" s="39">
        <v>0</v>
      </c>
      <c r="G82" s="34">
        <v>0</v>
      </c>
      <c r="H82" s="39">
        <v>2335976.04</v>
      </c>
      <c r="I82" s="34">
        <v>19</v>
      </c>
      <c r="J82" s="39">
        <v>856908.5</v>
      </c>
      <c r="K82" s="34">
        <v>19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10576628.07</v>
      </c>
      <c r="C83" s="34">
        <v>69</v>
      </c>
      <c r="D83" s="39">
        <v>4579412.66</v>
      </c>
      <c r="E83" s="34">
        <v>68</v>
      </c>
      <c r="F83" s="34">
        <v>165293.33333333328</v>
      </c>
      <c r="G83" s="34">
        <v>26</v>
      </c>
      <c r="H83" s="39">
        <v>10822676.800000001</v>
      </c>
      <c r="I83" s="34">
        <v>69</v>
      </c>
      <c r="J83" s="39">
        <v>4234726.22</v>
      </c>
      <c r="K83" s="34">
        <v>68</v>
      </c>
      <c r="L83" s="34">
        <v>127999.83333333324</v>
      </c>
      <c r="M83" s="34">
        <v>23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58989657.850000001</v>
      </c>
      <c r="C84" s="34">
        <v>82</v>
      </c>
      <c r="D84" s="39">
        <v>3185611.21</v>
      </c>
      <c r="E84" s="34">
        <v>76</v>
      </c>
      <c r="F84" s="34">
        <v>190055.5</v>
      </c>
      <c r="G84" s="34">
        <v>18</v>
      </c>
      <c r="H84" s="39">
        <v>56198469.700000003</v>
      </c>
      <c r="I84" s="34">
        <v>81</v>
      </c>
      <c r="J84" s="39">
        <v>2761808.4</v>
      </c>
      <c r="K84" s="34">
        <v>79</v>
      </c>
      <c r="L84" s="34">
        <v>241454.83333333323</v>
      </c>
      <c r="M84" s="34">
        <v>24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30543965.289999999</v>
      </c>
      <c r="C85" s="34">
        <v>66</v>
      </c>
      <c r="D85" s="39">
        <v>8310434.6200000001</v>
      </c>
      <c r="E85" s="34">
        <v>63</v>
      </c>
      <c r="F85" s="39">
        <v>183564.49999999965</v>
      </c>
      <c r="G85" s="34">
        <v>20</v>
      </c>
      <c r="H85" s="39">
        <v>23965413.870000001</v>
      </c>
      <c r="I85" s="34">
        <v>63</v>
      </c>
      <c r="J85" s="39">
        <v>7923881.5499999998</v>
      </c>
      <c r="K85" s="34">
        <v>60</v>
      </c>
      <c r="L85" s="39">
        <v>80854.333333333328</v>
      </c>
      <c r="M85" s="34">
        <v>19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20875555.899999999</v>
      </c>
      <c r="C86" s="34">
        <v>113</v>
      </c>
      <c r="D86" s="39">
        <v>6885074.6799999997</v>
      </c>
      <c r="E86" s="34">
        <v>111</v>
      </c>
      <c r="F86" s="34">
        <v>165712.8333333334</v>
      </c>
      <c r="G86" s="34">
        <v>42</v>
      </c>
      <c r="H86" s="39">
        <v>19449350.469999999</v>
      </c>
      <c r="I86" s="34">
        <v>116</v>
      </c>
      <c r="J86" s="39">
        <v>6552846.9500000002</v>
      </c>
      <c r="K86" s="34">
        <v>113</v>
      </c>
      <c r="L86" s="34">
        <v>191258.33333333334</v>
      </c>
      <c r="M86" s="34">
        <v>37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12150902.48</v>
      </c>
      <c r="C87" s="34">
        <v>104</v>
      </c>
      <c r="D87" s="39">
        <v>5769609.4900000002</v>
      </c>
      <c r="E87" s="34">
        <v>101</v>
      </c>
      <c r="F87" s="34">
        <v>492642.50000000006</v>
      </c>
      <c r="G87" s="34">
        <v>22</v>
      </c>
      <c r="H87" s="39">
        <v>12486259.41</v>
      </c>
      <c r="I87" s="34">
        <v>106</v>
      </c>
      <c r="J87" s="39">
        <v>5926893.7699999996</v>
      </c>
      <c r="K87" s="34">
        <v>106</v>
      </c>
      <c r="L87" s="34">
        <v>941661.83333333337</v>
      </c>
      <c r="M87" s="34">
        <v>20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12202841.26</v>
      </c>
      <c r="C88" s="34">
        <v>51</v>
      </c>
      <c r="D88" s="39">
        <v>2493197.11</v>
      </c>
      <c r="E88" s="34">
        <v>46</v>
      </c>
      <c r="F88" s="39">
        <v>33715.833333333379</v>
      </c>
      <c r="G88" s="34">
        <v>10</v>
      </c>
      <c r="H88" s="39">
        <v>13918557.02</v>
      </c>
      <c r="I88" s="34">
        <v>52</v>
      </c>
      <c r="J88" s="39">
        <v>2764544.35</v>
      </c>
      <c r="K88" s="34">
        <v>50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1237571.58</v>
      </c>
      <c r="C89" s="34">
        <v>21</v>
      </c>
      <c r="D89" s="39">
        <v>568578.57999999996</v>
      </c>
      <c r="E89" s="34">
        <v>21</v>
      </c>
      <c r="F89" s="34">
        <v>0</v>
      </c>
      <c r="G89" s="34">
        <v>0</v>
      </c>
      <c r="H89" s="39">
        <v>1176227.29</v>
      </c>
      <c r="I89" s="34">
        <v>22</v>
      </c>
      <c r="J89" s="39">
        <v>542567.06999999995</v>
      </c>
      <c r="K89" s="34">
        <v>21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1629027.03</v>
      </c>
      <c r="C90" s="34">
        <v>10</v>
      </c>
      <c r="D90" s="39">
        <v>316791.92</v>
      </c>
      <c r="E90" s="34">
        <v>10</v>
      </c>
      <c r="F90" s="34">
        <v>0</v>
      </c>
      <c r="G90" s="34">
        <v>0</v>
      </c>
      <c r="H90" s="39">
        <v>1557813.2</v>
      </c>
      <c r="I90" s="34">
        <v>10</v>
      </c>
      <c r="J90" s="39">
        <v>280869.40000000002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2031671.35</v>
      </c>
      <c r="C91" s="34">
        <v>10</v>
      </c>
      <c r="D91" s="39">
        <v>236984.33</v>
      </c>
      <c r="E91" s="34">
        <v>10</v>
      </c>
      <c r="F91" s="34">
        <v>0</v>
      </c>
      <c r="G91" s="34">
        <v>0</v>
      </c>
      <c r="H91" s="39">
        <v>2774962.23</v>
      </c>
      <c r="I91" s="34">
        <v>10</v>
      </c>
      <c r="J91" s="39">
        <v>241980.07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15046325.380000001</v>
      </c>
      <c r="C92" s="34">
        <v>47</v>
      </c>
      <c r="D92" s="39">
        <v>1872764.78</v>
      </c>
      <c r="E92" s="34">
        <v>44</v>
      </c>
      <c r="F92" s="34">
        <v>268774.83333333296</v>
      </c>
      <c r="G92" s="34">
        <v>14</v>
      </c>
      <c r="H92" s="39">
        <v>14207015.390000001</v>
      </c>
      <c r="I92" s="34">
        <v>42</v>
      </c>
      <c r="J92" s="39">
        <v>1862326.04</v>
      </c>
      <c r="K92" s="34">
        <v>39</v>
      </c>
      <c r="L92" s="34">
        <v>181155.66666666634</v>
      </c>
      <c r="M92" s="34">
        <v>14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1168542.8700000001</v>
      </c>
      <c r="C93" s="34">
        <v>11</v>
      </c>
      <c r="D93" s="39">
        <v>433792.88</v>
      </c>
      <c r="E93" s="34">
        <v>10</v>
      </c>
      <c r="F93" s="34">
        <v>0</v>
      </c>
      <c r="G93" s="34">
        <v>0</v>
      </c>
      <c r="H93" s="39">
        <v>1649841.53</v>
      </c>
      <c r="I93" s="34">
        <v>11</v>
      </c>
      <c r="J93" s="39">
        <v>729151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8422828.8699999992</v>
      </c>
      <c r="C94" s="34">
        <v>61</v>
      </c>
      <c r="D94" s="39">
        <v>3329028.53</v>
      </c>
      <c r="E94" s="34">
        <v>57</v>
      </c>
      <c r="F94" s="39">
        <v>0</v>
      </c>
      <c r="G94" s="34">
        <v>0</v>
      </c>
      <c r="H94" s="39">
        <v>8517781.7799999993</v>
      </c>
      <c r="I94" s="34">
        <v>64</v>
      </c>
      <c r="J94" s="39">
        <v>3502974.87</v>
      </c>
      <c r="K94" s="34">
        <v>61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3163151.01</v>
      </c>
      <c r="C95" s="34">
        <v>22</v>
      </c>
      <c r="D95" s="39">
        <v>903809.17</v>
      </c>
      <c r="E95" s="34">
        <v>21</v>
      </c>
      <c r="F95" s="34">
        <v>0</v>
      </c>
      <c r="G95" s="34">
        <v>0</v>
      </c>
      <c r="H95" s="39">
        <v>1217317.3999999999</v>
      </c>
      <c r="I95" s="34">
        <v>23</v>
      </c>
      <c r="J95" s="39">
        <v>628744.46</v>
      </c>
      <c r="K95" s="34">
        <v>21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8058163.4500000002</v>
      </c>
      <c r="C96" s="34">
        <v>72</v>
      </c>
      <c r="D96" s="39">
        <v>3345880.53</v>
      </c>
      <c r="E96" s="34">
        <v>71</v>
      </c>
      <c r="F96" s="34">
        <v>26755.500000000033</v>
      </c>
      <c r="G96" s="34">
        <v>10</v>
      </c>
      <c r="H96" s="39">
        <v>7971320.2699999996</v>
      </c>
      <c r="I96" s="34">
        <v>78</v>
      </c>
      <c r="J96" s="39">
        <v>3417106.56</v>
      </c>
      <c r="K96" s="34">
        <v>78</v>
      </c>
      <c r="L96" s="34">
        <v>662812.33333333372</v>
      </c>
      <c r="M96" s="34">
        <v>14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1268741.57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1646701.86</v>
      </c>
      <c r="I97" s="34">
        <v>11</v>
      </c>
      <c r="J97" s="39">
        <v>78012.929999999993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1587415.36</v>
      </c>
      <c r="C98" s="34">
        <v>16</v>
      </c>
      <c r="D98" s="39">
        <v>381030.85</v>
      </c>
      <c r="E98" s="34">
        <v>14</v>
      </c>
      <c r="F98" s="39">
        <v>0</v>
      </c>
      <c r="G98" s="34">
        <v>0</v>
      </c>
      <c r="H98" s="39">
        <v>1835488.89</v>
      </c>
      <c r="I98" s="34">
        <v>16</v>
      </c>
      <c r="J98" s="39">
        <v>388324.97</v>
      </c>
      <c r="K98" s="34">
        <v>15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4382602.22</v>
      </c>
      <c r="C99" s="34">
        <v>22</v>
      </c>
      <c r="D99" s="39">
        <v>960317.19</v>
      </c>
      <c r="E99" s="34">
        <v>20</v>
      </c>
      <c r="F99" s="39">
        <v>0</v>
      </c>
      <c r="G99" s="34">
        <v>0</v>
      </c>
      <c r="H99" s="39">
        <v>3334145.69</v>
      </c>
      <c r="I99" s="34">
        <v>23</v>
      </c>
      <c r="J99" s="39">
        <v>848581.79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2258461.42</v>
      </c>
      <c r="C100" s="34">
        <v>22</v>
      </c>
      <c r="D100" s="34">
        <v>552920.68999999994</v>
      </c>
      <c r="E100" s="34">
        <v>20</v>
      </c>
      <c r="F100" s="34">
        <v>0</v>
      </c>
      <c r="G100" s="34">
        <v>0</v>
      </c>
      <c r="H100" s="34">
        <v>2258962.7599999998</v>
      </c>
      <c r="I100" s="34">
        <v>22</v>
      </c>
      <c r="J100" s="34">
        <v>528287.9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357831.46</v>
      </c>
      <c r="C101" s="34">
        <v>12</v>
      </c>
      <c r="D101" s="34">
        <v>120619.86</v>
      </c>
      <c r="E101" s="34">
        <v>12</v>
      </c>
      <c r="F101" s="34">
        <v>0</v>
      </c>
      <c r="G101" s="34">
        <v>0</v>
      </c>
      <c r="H101" s="34">
        <v>369249.72</v>
      </c>
      <c r="I101" s="34">
        <v>10</v>
      </c>
      <c r="J101" s="34">
        <v>122830.23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1463880.63</v>
      </c>
      <c r="C102" s="34">
        <v>14</v>
      </c>
      <c r="D102" s="34">
        <v>460050.34</v>
      </c>
      <c r="E102" s="34">
        <v>14</v>
      </c>
      <c r="F102" s="34">
        <v>0</v>
      </c>
      <c r="G102" s="34">
        <v>0</v>
      </c>
      <c r="H102" s="34">
        <v>1407578.6</v>
      </c>
      <c r="I102" s="34">
        <v>13</v>
      </c>
      <c r="J102" s="34">
        <v>385476.76</v>
      </c>
      <c r="K102" s="34">
        <v>13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71074588.810000002</v>
      </c>
      <c r="C103" s="34">
        <v>231</v>
      </c>
      <c r="D103" s="34">
        <v>33552104.649999999</v>
      </c>
      <c r="E103" s="34">
        <v>217</v>
      </c>
      <c r="F103" s="34">
        <v>1271298.3333333337</v>
      </c>
      <c r="G103" s="34">
        <v>80</v>
      </c>
      <c r="H103" s="34">
        <v>76780305.409999996</v>
      </c>
      <c r="I103" s="34">
        <v>235</v>
      </c>
      <c r="J103" s="34">
        <v>34849822.840000004</v>
      </c>
      <c r="K103" s="34">
        <v>217</v>
      </c>
      <c r="L103" s="34">
        <v>1687122.166666666</v>
      </c>
      <c r="M103" s="34">
        <v>84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3520220.75</v>
      </c>
      <c r="C104" s="34">
        <v>35</v>
      </c>
      <c r="D104" s="34">
        <v>1197871.54</v>
      </c>
      <c r="E104" s="34">
        <v>34</v>
      </c>
      <c r="F104" s="34">
        <v>0</v>
      </c>
      <c r="G104" s="34">
        <v>0</v>
      </c>
      <c r="H104" s="34">
        <v>3605182.55</v>
      </c>
      <c r="I104" s="34">
        <v>35</v>
      </c>
      <c r="J104" s="34">
        <v>1166794.8</v>
      </c>
      <c r="K104" s="34">
        <v>34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3080127.64</v>
      </c>
      <c r="C105" s="34">
        <v>34</v>
      </c>
      <c r="D105" s="34">
        <v>1028744.36</v>
      </c>
      <c r="E105" s="34">
        <v>31</v>
      </c>
      <c r="F105" s="34">
        <v>39976.166666666679</v>
      </c>
      <c r="G105" s="34">
        <v>10</v>
      </c>
      <c r="H105" s="34">
        <v>2569988.35</v>
      </c>
      <c r="I105" s="34">
        <v>35</v>
      </c>
      <c r="J105" s="34">
        <v>1014141.43</v>
      </c>
      <c r="K105" s="34">
        <v>32</v>
      </c>
      <c r="L105" s="34">
        <v>35585.333333333358</v>
      </c>
      <c r="M105" s="34">
        <v>10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908828.46</v>
      </c>
      <c r="C106" s="34">
        <v>15</v>
      </c>
      <c r="D106" s="34">
        <v>600365.42000000004</v>
      </c>
      <c r="E106" s="34">
        <v>13</v>
      </c>
      <c r="F106" s="34">
        <v>0</v>
      </c>
      <c r="G106" s="34">
        <v>0</v>
      </c>
      <c r="H106" s="34">
        <v>798112.1</v>
      </c>
      <c r="I106" s="34">
        <v>12</v>
      </c>
      <c r="J106" s="34">
        <v>516905.96</v>
      </c>
      <c r="K106" s="34">
        <v>11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6052729.7199999997</v>
      </c>
      <c r="C107" s="34">
        <v>49</v>
      </c>
      <c r="D107" s="34">
        <v>1495848.88</v>
      </c>
      <c r="E107" s="34">
        <v>41</v>
      </c>
      <c r="F107" s="34">
        <v>0</v>
      </c>
      <c r="G107" s="34">
        <v>0</v>
      </c>
      <c r="H107" s="34">
        <v>9583965.5</v>
      </c>
      <c r="I107" s="34">
        <v>49</v>
      </c>
      <c r="J107" s="34">
        <v>1621547.53</v>
      </c>
      <c r="K107" s="34">
        <v>43</v>
      </c>
      <c r="L107" s="34">
        <v>279732.49999999965</v>
      </c>
      <c r="M107" s="34">
        <v>11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492746.6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438568.88</v>
      </c>
      <c r="I108" s="34">
        <v>10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5585669.6399999997</v>
      </c>
      <c r="C109" s="34">
        <v>58</v>
      </c>
      <c r="D109" s="34">
        <v>2024899.11</v>
      </c>
      <c r="E109" s="34">
        <v>57</v>
      </c>
      <c r="F109" s="34">
        <v>112268.83333333327</v>
      </c>
      <c r="G109" s="34">
        <v>12</v>
      </c>
      <c r="H109" s="34">
        <v>6301903.5300000003</v>
      </c>
      <c r="I109" s="34">
        <v>58</v>
      </c>
      <c r="J109" s="34">
        <v>1918956.74</v>
      </c>
      <c r="K109" s="34">
        <v>55</v>
      </c>
      <c r="L109" s="34">
        <v>145213.83333333343</v>
      </c>
      <c r="M109" s="34">
        <v>12</v>
      </c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160</v>
      </c>
      <c r="B2" s="39">
        <v>73638008.159999996</v>
      </c>
      <c r="C2" s="35">
        <v>321</v>
      </c>
      <c r="D2" s="39">
        <v>15252977.75</v>
      </c>
      <c r="E2" s="35">
        <v>311</v>
      </c>
      <c r="F2" s="39">
        <v>629521.83333333314</v>
      </c>
      <c r="G2" s="35">
        <v>66</v>
      </c>
      <c r="H2" s="39">
        <v>72332577.140000001</v>
      </c>
      <c r="I2" s="35">
        <v>321</v>
      </c>
      <c r="J2" s="39">
        <v>15393267.720000001</v>
      </c>
      <c r="K2" s="35">
        <v>311</v>
      </c>
      <c r="L2" s="39">
        <v>467970.66666666634</v>
      </c>
      <c r="M2" s="36">
        <v>62</v>
      </c>
      <c r="N2" s="34"/>
    </row>
    <row r="3" spans="1:14" x14ac:dyDescent="0.25">
      <c r="A3" s="34" t="s">
        <v>161</v>
      </c>
      <c r="B3" s="39">
        <v>85962859.870000005</v>
      </c>
      <c r="C3" s="35">
        <v>409</v>
      </c>
      <c r="D3" s="39">
        <v>26742262.899999999</v>
      </c>
      <c r="E3" s="35">
        <v>383</v>
      </c>
      <c r="F3" s="39">
        <v>600723.33333333302</v>
      </c>
      <c r="G3" s="35">
        <v>93</v>
      </c>
      <c r="H3" s="39">
        <v>89794391.209999993</v>
      </c>
      <c r="I3" s="35">
        <v>425</v>
      </c>
      <c r="J3" s="39">
        <v>26049582.850000001</v>
      </c>
      <c r="K3" s="35">
        <v>400</v>
      </c>
      <c r="L3" s="39">
        <v>598894</v>
      </c>
      <c r="M3" s="36">
        <v>96</v>
      </c>
      <c r="N3" s="34"/>
    </row>
    <row r="4" spans="1:14" x14ac:dyDescent="0.25">
      <c r="A4" s="34" t="s">
        <v>162</v>
      </c>
      <c r="B4" s="39">
        <v>46871533.049999997</v>
      </c>
      <c r="C4" s="35">
        <v>289</v>
      </c>
      <c r="D4" s="39">
        <v>14430871.27</v>
      </c>
      <c r="E4" s="35">
        <v>280</v>
      </c>
      <c r="F4" s="39">
        <v>305279.66666666674</v>
      </c>
      <c r="G4" s="35">
        <v>79</v>
      </c>
      <c r="H4" s="39">
        <v>43101145.539999999</v>
      </c>
      <c r="I4" s="35">
        <v>293</v>
      </c>
      <c r="J4" s="39">
        <v>13646892.869999999</v>
      </c>
      <c r="K4" s="35">
        <v>280</v>
      </c>
      <c r="L4" s="39">
        <v>310917.00000000006</v>
      </c>
      <c r="M4" s="36">
        <v>71</v>
      </c>
      <c r="N4" s="34"/>
    </row>
    <row r="5" spans="1:14" x14ac:dyDescent="0.25">
      <c r="A5" s="34" t="s">
        <v>163</v>
      </c>
      <c r="B5" s="39">
        <v>494354866.26999998</v>
      </c>
      <c r="C5" s="40">
        <v>1535</v>
      </c>
      <c r="D5" s="39">
        <v>141866630.38999999</v>
      </c>
      <c r="E5" s="40">
        <v>1419</v>
      </c>
      <c r="F5" s="39">
        <v>5420959.5000000009</v>
      </c>
      <c r="G5" s="35">
        <v>403</v>
      </c>
      <c r="H5" s="39">
        <v>510170690.49000001</v>
      </c>
      <c r="I5" s="40">
        <v>1540</v>
      </c>
      <c r="J5" s="39">
        <v>140910745.49000001</v>
      </c>
      <c r="K5" s="40">
        <v>1448</v>
      </c>
      <c r="L5" s="39">
        <v>5593952.4999999991</v>
      </c>
      <c r="M5" s="36">
        <v>428</v>
      </c>
      <c r="N5" s="34"/>
    </row>
    <row r="6" spans="1:14" x14ac:dyDescent="0.25">
      <c r="A6" s="34" t="s">
        <v>164</v>
      </c>
      <c r="B6" s="39">
        <v>2002687.22</v>
      </c>
      <c r="C6" s="35">
        <v>36</v>
      </c>
      <c r="D6" s="39">
        <v>878648.49</v>
      </c>
      <c r="E6" s="35">
        <v>31</v>
      </c>
      <c r="F6" s="34">
        <v>0</v>
      </c>
      <c r="G6" s="35">
        <v>0</v>
      </c>
      <c r="H6" s="39">
        <v>1435217.38</v>
      </c>
      <c r="I6" s="35">
        <v>34</v>
      </c>
      <c r="J6" s="39">
        <v>707034.83</v>
      </c>
      <c r="K6" s="35">
        <v>33</v>
      </c>
      <c r="L6" s="34">
        <v>0</v>
      </c>
      <c r="M6" s="36">
        <v>0</v>
      </c>
      <c r="N6" s="34"/>
    </row>
    <row r="7" spans="1:14" x14ac:dyDescent="0.25">
      <c r="A7" s="34" t="s">
        <v>165</v>
      </c>
      <c r="B7" s="39">
        <v>121409223.64</v>
      </c>
      <c r="C7" s="35">
        <v>331</v>
      </c>
      <c r="D7" s="39">
        <v>19609677.100000001</v>
      </c>
      <c r="E7" s="35">
        <v>309</v>
      </c>
      <c r="F7" s="39">
        <v>572852.6666666664</v>
      </c>
      <c r="G7" s="35">
        <v>73</v>
      </c>
      <c r="H7" s="39">
        <v>113643108.31</v>
      </c>
      <c r="I7" s="35">
        <v>339</v>
      </c>
      <c r="J7" s="39">
        <v>18601208.98</v>
      </c>
      <c r="K7" s="35">
        <v>320</v>
      </c>
      <c r="L7" s="39">
        <v>565295.83333333337</v>
      </c>
      <c r="M7" s="36">
        <v>82</v>
      </c>
      <c r="N7" s="34"/>
    </row>
    <row r="8" spans="1:14" x14ac:dyDescent="0.25">
      <c r="A8" s="34" t="s">
        <v>166</v>
      </c>
      <c r="B8" s="39">
        <v>5888205.7800000003</v>
      </c>
      <c r="C8" s="35">
        <v>56</v>
      </c>
      <c r="D8" s="39">
        <v>1994558.85</v>
      </c>
      <c r="E8" s="35">
        <v>56</v>
      </c>
      <c r="F8" s="34">
        <v>0</v>
      </c>
      <c r="G8" s="35">
        <v>0</v>
      </c>
      <c r="H8" s="39">
        <v>5330655.07</v>
      </c>
      <c r="I8" s="35">
        <v>57</v>
      </c>
      <c r="J8" s="39">
        <v>1915038.54</v>
      </c>
      <c r="K8" s="35">
        <v>55</v>
      </c>
      <c r="L8" s="34">
        <v>0</v>
      </c>
      <c r="M8" s="36">
        <v>0</v>
      </c>
      <c r="N8" s="34"/>
    </row>
    <row r="9" spans="1:14" x14ac:dyDescent="0.25">
      <c r="A9" s="34" t="s">
        <v>167</v>
      </c>
      <c r="B9" s="39">
        <v>51396571.090000004</v>
      </c>
      <c r="C9" s="35">
        <v>299</v>
      </c>
      <c r="D9" s="39">
        <v>18287424</v>
      </c>
      <c r="E9" s="35">
        <v>289</v>
      </c>
      <c r="F9" s="39">
        <v>782831.5</v>
      </c>
      <c r="G9" s="35">
        <v>70</v>
      </c>
      <c r="H9" s="39">
        <v>50254679.25</v>
      </c>
      <c r="I9" s="35">
        <v>307</v>
      </c>
      <c r="J9" s="39">
        <v>17723178.859999999</v>
      </c>
      <c r="K9" s="35">
        <v>299</v>
      </c>
      <c r="L9" s="39">
        <v>1584561.9999999998</v>
      </c>
      <c r="M9" s="36">
        <v>77</v>
      </c>
      <c r="N9" s="34"/>
    </row>
    <row r="10" spans="1:14" x14ac:dyDescent="0.25">
      <c r="A10" s="34" t="s">
        <v>168</v>
      </c>
      <c r="B10" s="39">
        <v>24733527.629999999</v>
      </c>
      <c r="C10" s="35">
        <v>195</v>
      </c>
      <c r="D10" s="39">
        <v>6331045.5700000003</v>
      </c>
      <c r="E10" s="35">
        <v>184</v>
      </c>
      <c r="F10" s="39">
        <v>169238.83333333337</v>
      </c>
      <c r="G10" s="35">
        <v>54</v>
      </c>
      <c r="H10" s="39">
        <v>22698023.390000001</v>
      </c>
      <c r="I10" s="35">
        <v>198</v>
      </c>
      <c r="J10" s="39">
        <v>6059571.0700000003</v>
      </c>
      <c r="K10" s="35">
        <v>187</v>
      </c>
      <c r="L10" s="39">
        <v>178794.33333333337</v>
      </c>
      <c r="M10" s="36">
        <v>61</v>
      </c>
      <c r="N10" s="34"/>
    </row>
    <row r="11" spans="1:14" x14ac:dyDescent="0.25">
      <c r="A11" s="34" t="s">
        <v>169</v>
      </c>
      <c r="B11" s="39">
        <v>68246616.840000004</v>
      </c>
      <c r="C11" s="35">
        <v>274</v>
      </c>
      <c r="D11" s="39">
        <v>17005279.440000001</v>
      </c>
      <c r="E11" s="35">
        <v>259</v>
      </c>
      <c r="F11" s="39">
        <v>506934.99999999988</v>
      </c>
      <c r="G11" s="35">
        <v>77</v>
      </c>
      <c r="H11" s="39">
        <v>62370623.020000003</v>
      </c>
      <c r="I11" s="35">
        <v>275</v>
      </c>
      <c r="J11" s="39">
        <v>15948084.279999999</v>
      </c>
      <c r="K11" s="35">
        <v>263</v>
      </c>
      <c r="L11" s="39">
        <v>480576.33333333355</v>
      </c>
      <c r="M11" s="36">
        <v>87</v>
      </c>
      <c r="N11" s="34"/>
    </row>
    <row r="12" spans="1:14" x14ac:dyDescent="0.25">
      <c r="A12" s="34" t="s">
        <v>170</v>
      </c>
      <c r="B12" s="39">
        <v>901426197.63999999</v>
      </c>
      <c r="C12" s="35">
        <v>4302</v>
      </c>
      <c r="D12" s="39">
        <v>187165781.68000001</v>
      </c>
      <c r="E12" s="35">
        <v>3413</v>
      </c>
      <c r="F12" s="39">
        <v>5570577.5000000037</v>
      </c>
      <c r="G12" s="35">
        <v>282</v>
      </c>
      <c r="H12" s="39">
        <v>657335059.22000003</v>
      </c>
      <c r="I12" s="35">
        <v>2899</v>
      </c>
      <c r="J12" s="39">
        <v>141264705.68000001</v>
      </c>
      <c r="K12" s="35">
        <v>2370</v>
      </c>
      <c r="L12" s="39">
        <v>6707624.5</v>
      </c>
      <c r="M12" s="36">
        <v>263</v>
      </c>
      <c r="N12" s="34"/>
    </row>
    <row r="13" spans="1:14" x14ac:dyDescent="0.25">
      <c r="A13" s="34" t="s">
        <v>171</v>
      </c>
      <c r="B13" s="39">
        <v>109283307.7</v>
      </c>
      <c r="C13" s="35">
        <v>618</v>
      </c>
      <c r="D13" s="39">
        <v>38257887.75</v>
      </c>
      <c r="E13" s="35">
        <v>586</v>
      </c>
      <c r="F13" s="39">
        <v>3042904.0000000028</v>
      </c>
      <c r="G13" s="35">
        <v>132</v>
      </c>
      <c r="H13" s="39">
        <v>101782701.68000001</v>
      </c>
      <c r="I13" s="35">
        <v>622</v>
      </c>
      <c r="J13" s="39">
        <v>36596499.960000001</v>
      </c>
      <c r="K13" s="35">
        <v>590</v>
      </c>
      <c r="L13" s="39">
        <v>2279169.9999999995</v>
      </c>
      <c r="M13" s="36">
        <v>134</v>
      </c>
      <c r="N13" s="34"/>
    </row>
    <row r="14" spans="1:14" x14ac:dyDescent="0.25">
      <c r="A14" s="34" t="s">
        <v>172</v>
      </c>
      <c r="B14" s="39">
        <v>203355974.41</v>
      </c>
      <c r="C14" s="35">
        <v>612</v>
      </c>
      <c r="D14" s="39">
        <v>35168503.840000004</v>
      </c>
      <c r="E14" s="35">
        <v>584</v>
      </c>
      <c r="F14" s="39">
        <v>1225169.166666666</v>
      </c>
      <c r="G14" s="35">
        <v>135</v>
      </c>
      <c r="H14" s="39">
        <v>183662741.38999999</v>
      </c>
      <c r="I14" s="35">
        <v>637</v>
      </c>
      <c r="J14" s="39">
        <v>34266565.969999999</v>
      </c>
      <c r="K14" s="35">
        <v>610</v>
      </c>
      <c r="L14" s="39">
        <v>1476231.9999999998</v>
      </c>
      <c r="M14" s="36">
        <v>143</v>
      </c>
      <c r="N14" s="34"/>
    </row>
    <row r="15" spans="1:14" x14ac:dyDescent="0.25">
      <c r="A15" s="34" t="s">
        <v>173</v>
      </c>
      <c r="B15" s="39">
        <v>64805989.270000003</v>
      </c>
      <c r="C15" s="35">
        <v>451</v>
      </c>
      <c r="D15" s="39">
        <v>15835133.449999999</v>
      </c>
      <c r="E15" s="35">
        <v>420</v>
      </c>
      <c r="F15" s="39">
        <v>617579.00000000012</v>
      </c>
      <c r="G15" s="35">
        <v>98</v>
      </c>
      <c r="H15" s="39">
        <v>63586290.850000001</v>
      </c>
      <c r="I15" s="35">
        <v>463</v>
      </c>
      <c r="J15" s="39">
        <v>16135078.390000001</v>
      </c>
      <c r="K15" s="35">
        <v>436</v>
      </c>
      <c r="L15" s="39">
        <v>1155579.333333333</v>
      </c>
      <c r="M15" s="36">
        <v>108</v>
      </c>
      <c r="N15" s="34"/>
    </row>
    <row r="16" spans="1:14" x14ac:dyDescent="0.25">
      <c r="A16" s="34" t="s">
        <v>174</v>
      </c>
      <c r="B16" s="34">
        <v>85790681.780000001</v>
      </c>
      <c r="C16" s="35">
        <v>509</v>
      </c>
      <c r="D16" s="34">
        <v>23434288.719999999</v>
      </c>
      <c r="E16" s="35">
        <v>483</v>
      </c>
      <c r="F16" s="34">
        <v>1031612.5000000003</v>
      </c>
      <c r="G16" s="35">
        <v>147</v>
      </c>
      <c r="H16" s="34">
        <v>81273466.680000007</v>
      </c>
      <c r="I16" s="35">
        <v>506</v>
      </c>
      <c r="J16" s="34">
        <v>22606987</v>
      </c>
      <c r="K16" s="35">
        <v>474</v>
      </c>
      <c r="L16" s="34">
        <v>990194.33333333372</v>
      </c>
      <c r="M16" s="36">
        <v>148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2020-01-30T15:35:01Z</dcterms:modified>
</cp:coreProperties>
</file>