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CC7CCFF-8B63-40F8-86BD-80BD6134456A}" xr6:coauthVersionLast="47" xr6:coauthVersionMax="47" xr10:uidLastSave="{00000000-0000-0000-0000-000000000000}"/>
  <bookViews>
    <workbookView xWindow="264" yWindow="108" windowWidth="20364" windowHeight="118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I436" i="3"/>
  <c r="H436" i="3"/>
  <c r="K436" i="3" s="1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I432" i="3"/>
  <c r="H432" i="3"/>
  <c r="K432" i="3" s="1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I420" i="3"/>
  <c r="H420" i="3"/>
  <c r="K420" i="3" s="1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I416" i="3"/>
  <c r="H416" i="3"/>
  <c r="K416" i="3" s="1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J413" i="3"/>
  <c r="H413" i="3"/>
  <c r="G413" i="3"/>
  <c r="F413" i="3"/>
  <c r="I413" i="3" s="1"/>
  <c r="E413" i="3"/>
  <c r="K413" i="3" s="1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I408" i="3"/>
  <c r="H408" i="3"/>
  <c r="K408" i="3" s="1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I404" i="3"/>
  <c r="H404" i="3"/>
  <c r="K404" i="3" s="1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I400" i="3"/>
  <c r="H400" i="3"/>
  <c r="K400" i="3" s="1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J397" i="3"/>
  <c r="H397" i="3"/>
  <c r="G397" i="3"/>
  <c r="F397" i="3"/>
  <c r="I397" i="3" s="1"/>
  <c r="E397" i="3"/>
  <c r="K397" i="3" s="1"/>
  <c r="D397" i="3"/>
  <c r="C397" i="3"/>
  <c r="B397" i="3"/>
  <c r="I396" i="3"/>
  <c r="H396" i="3"/>
  <c r="K396" i="3" s="1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I389" i="3" s="1"/>
  <c r="E389" i="3"/>
  <c r="K389" i="3" s="1"/>
  <c r="D389" i="3"/>
  <c r="C389" i="3"/>
  <c r="B389" i="3"/>
  <c r="I388" i="3"/>
  <c r="H388" i="3"/>
  <c r="K388" i="3" s="1"/>
  <c r="G388" i="3"/>
  <c r="F388" i="3"/>
  <c r="E388" i="3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I384" i="3"/>
  <c r="H384" i="3"/>
  <c r="K384" i="3" s="1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I357" i="3" s="1"/>
  <c r="E357" i="3"/>
  <c r="K357" i="3" s="1"/>
  <c r="D357" i="3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I351" i="3" s="1"/>
  <c r="E351" i="3"/>
  <c r="D351" i="3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K346" i="3" s="1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I344" i="3"/>
  <c r="H344" i="3"/>
  <c r="K344" i="3" s="1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I340" i="3"/>
  <c r="H340" i="3"/>
  <c r="K340" i="3" s="1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I337" i="3" s="1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I335" i="3" s="1"/>
  <c r="E335" i="3"/>
  <c r="D335" i="3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I332" i="3"/>
  <c r="H332" i="3"/>
  <c r="K332" i="3" s="1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K330" i="3" s="1"/>
  <c r="G330" i="3"/>
  <c r="F330" i="3"/>
  <c r="E330" i="3"/>
  <c r="D330" i="3"/>
  <c r="J330" i="3" s="1"/>
  <c r="C330" i="3"/>
  <c r="I330" i="3" s="1"/>
  <c r="B330" i="3"/>
  <c r="H329" i="3"/>
  <c r="G329" i="3"/>
  <c r="F329" i="3"/>
  <c r="I329" i="3" s="1"/>
  <c r="E329" i="3"/>
  <c r="K329" i="3" s="1"/>
  <c r="D329" i="3"/>
  <c r="J329" i="3" s="1"/>
  <c r="C329" i="3"/>
  <c r="B329" i="3"/>
  <c r="I328" i="3"/>
  <c r="H328" i="3"/>
  <c r="K328" i="3" s="1"/>
  <c r="G328" i="3"/>
  <c r="F328" i="3"/>
  <c r="E328" i="3"/>
  <c r="D328" i="3"/>
  <c r="C328" i="3"/>
  <c r="B328" i="3"/>
  <c r="K327" i="3"/>
  <c r="I327" i="3"/>
  <c r="H327" i="3"/>
  <c r="G327" i="3"/>
  <c r="F327" i="3"/>
  <c r="E327" i="3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I325" i="3"/>
  <c r="H325" i="3"/>
  <c r="G325" i="3"/>
  <c r="F325" i="3"/>
  <c r="E325" i="3"/>
  <c r="K325" i="3" s="1"/>
  <c r="D325" i="3"/>
  <c r="C325" i="3"/>
  <c r="B325" i="3"/>
  <c r="K324" i="3"/>
  <c r="I324" i="3"/>
  <c r="H324" i="3"/>
  <c r="G324" i="3"/>
  <c r="J324" i="3" s="1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K322" i="3" s="1"/>
  <c r="G322" i="3"/>
  <c r="F322" i="3"/>
  <c r="E322" i="3"/>
  <c r="D322" i="3"/>
  <c r="J322" i="3" s="1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K314" i="3" s="1"/>
  <c r="G314" i="3"/>
  <c r="F314" i="3"/>
  <c r="E314" i="3"/>
  <c r="D314" i="3"/>
  <c r="J314" i="3" s="1"/>
  <c r="C314" i="3"/>
  <c r="B314" i="3"/>
  <c r="I313" i="3"/>
  <c r="H313" i="3"/>
  <c r="G313" i="3"/>
  <c r="J313" i="3" s="1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K310" i="3"/>
  <c r="H310" i="3"/>
  <c r="G310" i="3"/>
  <c r="F310" i="3"/>
  <c r="E310" i="3"/>
  <c r="D310" i="3"/>
  <c r="J310" i="3" s="1"/>
  <c r="C310" i="3"/>
  <c r="B310" i="3"/>
  <c r="I309" i="3"/>
  <c r="H309" i="3"/>
  <c r="G309" i="3"/>
  <c r="F309" i="3"/>
  <c r="E309" i="3"/>
  <c r="K309" i="3" s="1"/>
  <c r="D309" i="3"/>
  <c r="C309" i="3"/>
  <c r="B309" i="3"/>
  <c r="K308" i="3"/>
  <c r="I308" i="3"/>
  <c r="H308" i="3"/>
  <c r="G308" i="3"/>
  <c r="J308" i="3" s="1"/>
  <c r="F308" i="3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B306" i="3"/>
  <c r="J305" i="3"/>
  <c r="H305" i="3"/>
  <c r="G305" i="3"/>
  <c r="F305" i="3"/>
  <c r="E305" i="3"/>
  <c r="K305" i="3" s="1"/>
  <c r="D305" i="3"/>
  <c r="C305" i="3"/>
  <c r="B305" i="3"/>
  <c r="H304" i="3"/>
  <c r="G304" i="3"/>
  <c r="F304" i="3"/>
  <c r="I304" i="3" s="1"/>
  <c r="E304" i="3"/>
  <c r="D304" i="3"/>
  <c r="J304" i="3" s="1"/>
  <c r="C304" i="3"/>
  <c r="B304" i="3"/>
  <c r="J303" i="3"/>
  <c r="H303" i="3"/>
  <c r="K303" i="3" s="1"/>
  <c r="G303" i="3"/>
  <c r="F303" i="3"/>
  <c r="E303" i="3"/>
  <c r="D303" i="3"/>
  <c r="C303" i="3"/>
  <c r="B303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B301" i="3"/>
  <c r="H300" i="3"/>
  <c r="G300" i="3"/>
  <c r="F300" i="3"/>
  <c r="I300" i="3" s="1"/>
  <c r="E300" i="3"/>
  <c r="K300" i="3" s="1"/>
  <c r="D300" i="3"/>
  <c r="J300" i="3" s="1"/>
  <c r="C300" i="3"/>
  <c r="B300" i="3"/>
  <c r="J299" i="3"/>
  <c r="H299" i="3"/>
  <c r="K299" i="3" s="1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J295" i="3"/>
  <c r="H295" i="3"/>
  <c r="K295" i="3" s="1"/>
  <c r="G295" i="3"/>
  <c r="F295" i="3"/>
  <c r="E295" i="3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B293" i="3"/>
  <c r="H292" i="3"/>
  <c r="G292" i="3"/>
  <c r="F292" i="3"/>
  <c r="I292" i="3" s="1"/>
  <c r="E292" i="3"/>
  <c r="K292" i="3" s="1"/>
  <c r="D292" i="3"/>
  <c r="J292" i="3" s="1"/>
  <c r="C292" i="3"/>
  <c r="B292" i="3"/>
  <c r="J291" i="3"/>
  <c r="H291" i="3"/>
  <c r="K291" i="3" s="1"/>
  <c r="G291" i="3"/>
  <c r="F291" i="3"/>
  <c r="E291" i="3"/>
  <c r="D291" i="3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B285" i="3"/>
  <c r="H284" i="3"/>
  <c r="G284" i="3"/>
  <c r="F284" i="3"/>
  <c r="I284" i="3" s="1"/>
  <c r="E284" i="3"/>
  <c r="K284" i="3" s="1"/>
  <c r="D284" i="3"/>
  <c r="J284" i="3" s="1"/>
  <c r="C284" i="3"/>
  <c r="B284" i="3"/>
  <c r="J283" i="3"/>
  <c r="H283" i="3"/>
  <c r="K283" i="3" s="1"/>
  <c r="G283" i="3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J279" i="3"/>
  <c r="H279" i="3"/>
  <c r="K279" i="3" s="1"/>
  <c r="G279" i="3"/>
  <c r="F279" i="3"/>
  <c r="E279" i="3"/>
  <c r="D279" i="3"/>
  <c r="C279" i="3"/>
  <c r="B279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J277" i="3" s="1"/>
  <c r="C277" i="3"/>
  <c r="B277" i="3"/>
  <c r="H276" i="3"/>
  <c r="G276" i="3"/>
  <c r="F276" i="3"/>
  <c r="I276" i="3" s="1"/>
  <c r="E276" i="3"/>
  <c r="D276" i="3"/>
  <c r="J276" i="3" s="1"/>
  <c r="C276" i="3"/>
  <c r="B276" i="3"/>
  <c r="J275" i="3"/>
  <c r="H275" i="3"/>
  <c r="K275" i="3" s="1"/>
  <c r="G275" i="3"/>
  <c r="F275" i="3"/>
  <c r="E275" i="3"/>
  <c r="D275" i="3"/>
  <c r="C275" i="3"/>
  <c r="B275" i="3"/>
  <c r="J274" i="3"/>
  <c r="H274" i="3"/>
  <c r="G274" i="3"/>
  <c r="F274" i="3"/>
  <c r="E274" i="3"/>
  <c r="K274" i="3" s="1"/>
  <c r="D274" i="3"/>
  <c r="C274" i="3"/>
  <c r="B274" i="3"/>
  <c r="H273" i="3"/>
  <c r="G273" i="3"/>
  <c r="J273" i="3" s="1"/>
  <c r="F273" i="3"/>
  <c r="E273" i="3"/>
  <c r="K273" i="3" s="1"/>
  <c r="D273" i="3"/>
  <c r="C273" i="3"/>
  <c r="B273" i="3"/>
  <c r="J272" i="3"/>
  <c r="H272" i="3"/>
  <c r="G272" i="3"/>
  <c r="F272" i="3"/>
  <c r="I272" i="3" s="1"/>
  <c r="E272" i="3"/>
  <c r="D272" i="3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J270" i="3"/>
  <c r="H270" i="3"/>
  <c r="G270" i="3"/>
  <c r="F270" i="3"/>
  <c r="E270" i="3"/>
  <c r="D270" i="3"/>
  <c r="C270" i="3"/>
  <c r="I270" i="3" s="1"/>
  <c r="B270" i="3"/>
  <c r="J269" i="3"/>
  <c r="H269" i="3"/>
  <c r="G269" i="3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F260" i="3"/>
  <c r="I260" i="3" s="1"/>
  <c r="E260" i="3"/>
  <c r="D260" i="3"/>
  <c r="J260" i="3" s="1"/>
  <c r="C260" i="3"/>
  <c r="B260" i="3"/>
  <c r="J259" i="3"/>
  <c r="H259" i="3"/>
  <c r="K259" i="3" s="1"/>
  <c r="G259" i="3"/>
  <c r="F259" i="3"/>
  <c r="E259" i="3"/>
  <c r="D259" i="3"/>
  <c r="C259" i="3"/>
  <c r="B259" i="3"/>
  <c r="J258" i="3"/>
  <c r="H258" i="3"/>
  <c r="G258" i="3"/>
  <c r="F258" i="3"/>
  <c r="E258" i="3"/>
  <c r="K258" i="3" s="1"/>
  <c r="D258" i="3"/>
  <c r="C258" i="3"/>
  <c r="B258" i="3"/>
  <c r="H257" i="3"/>
  <c r="G257" i="3"/>
  <c r="J257" i="3" s="1"/>
  <c r="F257" i="3"/>
  <c r="E257" i="3"/>
  <c r="K257" i="3" s="1"/>
  <c r="D257" i="3"/>
  <c r="C257" i="3"/>
  <c r="B257" i="3"/>
  <c r="J256" i="3"/>
  <c r="H256" i="3"/>
  <c r="G256" i="3"/>
  <c r="F256" i="3"/>
  <c r="I256" i="3" s="1"/>
  <c r="E256" i="3"/>
  <c r="D256" i="3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J254" i="3"/>
  <c r="H254" i="3"/>
  <c r="G254" i="3"/>
  <c r="F254" i="3"/>
  <c r="E254" i="3"/>
  <c r="D254" i="3"/>
  <c r="C254" i="3"/>
  <c r="I254" i="3" s="1"/>
  <c r="B254" i="3"/>
  <c r="J253" i="3"/>
  <c r="H253" i="3"/>
  <c r="G253" i="3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D252" i="3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F244" i="3"/>
  <c r="I244" i="3" s="1"/>
  <c r="E244" i="3"/>
  <c r="D244" i="3"/>
  <c r="J244" i="3" s="1"/>
  <c r="C244" i="3"/>
  <c r="B244" i="3"/>
  <c r="J243" i="3"/>
  <c r="H243" i="3"/>
  <c r="K243" i="3" s="1"/>
  <c r="G243" i="3"/>
  <c r="F243" i="3"/>
  <c r="E243" i="3"/>
  <c r="D243" i="3"/>
  <c r="C243" i="3"/>
  <c r="B243" i="3"/>
  <c r="J242" i="3"/>
  <c r="H242" i="3"/>
  <c r="G242" i="3"/>
  <c r="F242" i="3"/>
  <c r="E242" i="3"/>
  <c r="K242" i="3" s="1"/>
  <c r="D242" i="3"/>
  <c r="C242" i="3"/>
  <c r="B242" i="3"/>
  <c r="H241" i="3"/>
  <c r="G241" i="3"/>
  <c r="J241" i="3" s="1"/>
  <c r="F241" i="3"/>
  <c r="E241" i="3"/>
  <c r="K241" i="3" s="1"/>
  <c r="D241" i="3"/>
  <c r="C241" i="3"/>
  <c r="B241" i="3"/>
  <c r="J240" i="3"/>
  <c r="H240" i="3"/>
  <c r="G240" i="3"/>
  <c r="F240" i="3"/>
  <c r="I240" i="3" s="1"/>
  <c r="E240" i="3"/>
  <c r="D240" i="3"/>
  <c r="C240" i="3"/>
  <c r="B240" i="3"/>
  <c r="J239" i="3"/>
  <c r="H239" i="3"/>
  <c r="K239" i="3" s="1"/>
  <c r="G239" i="3"/>
  <c r="F239" i="3"/>
  <c r="E239" i="3"/>
  <c r="D239" i="3"/>
  <c r="C239" i="3"/>
  <c r="I239" i="3" s="1"/>
  <c r="B239" i="3"/>
  <c r="J238" i="3"/>
  <c r="H238" i="3"/>
  <c r="G238" i="3"/>
  <c r="F238" i="3"/>
  <c r="E238" i="3"/>
  <c r="K238" i="3" s="1"/>
  <c r="D238" i="3"/>
  <c r="C238" i="3"/>
  <c r="I238" i="3" s="1"/>
  <c r="B238" i="3"/>
  <c r="K237" i="3"/>
  <c r="H237" i="3"/>
  <c r="G237" i="3"/>
  <c r="F237" i="3"/>
  <c r="E237" i="3"/>
  <c r="D237" i="3"/>
  <c r="J237" i="3" s="1"/>
  <c r="C237" i="3"/>
  <c r="B237" i="3"/>
  <c r="H236" i="3"/>
  <c r="G236" i="3"/>
  <c r="F236" i="3"/>
  <c r="I236" i="3" s="1"/>
  <c r="E236" i="3"/>
  <c r="K236" i="3" s="1"/>
  <c r="D236" i="3"/>
  <c r="J236" i="3" s="1"/>
  <c r="C236" i="3"/>
  <c r="B236" i="3"/>
  <c r="I235" i="3"/>
  <c r="H235" i="3"/>
  <c r="K235" i="3" s="1"/>
  <c r="G235" i="3"/>
  <c r="J235" i="3" s="1"/>
  <c r="F235" i="3"/>
  <c r="E235" i="3"/>
  <c r="D235" i="3"/>
  <c r="C235" i="3"/>
  <c r="B235" i="3"/>
  <c r="K234" i="3"/>
  <c r="J234" i="3"/>
  <c r="I234" i="3"/>
  <c r="H234" i="3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J229" i="3"/>
  <c r="H229" i="3"/>
  <c r="K229" i="3" s="1"/>
  <c r="G229" i="3"/>
  <c r="F229" i="3"/>
  <c r="E229" i="3"/>
  <c r="D229" i="3"/>
  <c r="C229" i="3"/>
  <c r="B229" i="3"/>
  <c r="I228" i="3"/>
  <c r="H228" i="3"/>
  <c r="G228" i="3"/>
  <c r="J228" i="3" s="1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I223" i="3"/>
  <c r="H223" i="3"/>
  <c r="G223" i="3"/>
  <c r="J223" i="3" s="1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K221" i="3"/>
  <c r="H221" i="3"/>
  <c r="G221" i="3"/>
  <c r="F221" i="3"/>
  <c r="E221" i="3"/>
  <c r="D221" i="3"/>
  <c r="J221" i="3" s="1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I219" i="3"/>
  <c r="H219" i="3"/>
  <c r="K219" i="3" s="1"/>
  <c r="G219" i="3"/>
  <c r="J219" i="3" s="1"/>
  <c r="F219" i="3"/>
  <c r="E219" i="3"/>
  <c r="D219" i="3"/>
  <c r="C219" i="3"/>
  <c r="B219" i="3"/>
  <c r="K218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J213" i="3"/>
  <c r="H213" i="3"/>
  <c r="K213" i="3" s="1"/>
  <c r="G213" i="3"/>
  <c r="F213" i="3"/>
  <c r="E213" i="3"/>
  <c r="D213" i="3"/>
  <c r="C213" i="3"/>
  <c r="B213" i="3"/>
  <c r="I212" i="3"/>
  <c r="H212" i="3"/>
  <c r="G212" i="3"/>
  <c r="J212" i="3" s="1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F209" i="3"/>
  <c r="E209" i="3"/>
  <c r="K209" i="3" s="1"/>
  <c r="D209" i="3"/>
  <c r="J209" i="3" s="1"/>
  <c r="C209" i="3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I207" i="3"/>
  <c r="H207" i="3"/>
  <c r="G207" i="3"/>
  <c r="J207" i="3" s="1"/>
  <c r="F207" i="3"/>
  <c r="E207" i="3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K205" i="3"/>
  <c r="H205" i="3"/>
  <c r="G205" i="3"/>
  <c r="F205" i="3"/>
  <c r="E205" i="3"/>
  <c r="D205" i="3"/>
  <c r="J205" i="3" s="1"/>
  <c r="C205" i="3"/>
  <c r="B205" i="3"/>
  <c r="H204" i="3"/>
  <c r="G204" i="3"/>
  <c r="F204" i="3"/>
  <c r="I204" i="3" s="1"/>
  <c r="E204" i="3"/>
  <c r="K204" i="3" s="1"/>
  <c r="D204" i="3"/>
  <c r="J204" i="3" s="1"/>
  <c r="C204" i="3"/>
  <c r="B204" i="3"/>
  <c r="I203" i="3"/>
  <c r="H203" i="3"/>
  <c r="K203" i="3" s="1"/>
  <c r="G203" i="3"/>
  <c r="J203" i="3" s="1"/>
  <c r="F203" i="3"/>
  <c r="E203" i="3"/>
  <c r="D203" i="3"/>
  <c r="C203" i="3"/>
  <c r="B203" i="3"/>
  <c r="K202" i="3"/>
  <c r="J202" i="3"/>
  <c r="I202" i="3"/>
  <c r="H202" i="3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J197" i="3"/>
  <c r="H197" i="3"/>
  <c r="K197" i="3" s="1"/>
  <c r="G197" i="3"/>
  <c r="F197" i="3"/>
  <c r="E197" i="3"/>
  <c r="D197" i="3"/>
  <c r="C197" i="3"/>
  <c r="B197" i="3"/>
  <c r="I196" i="3"/>
  <c r="H196" i="3"/>
  <c r="G196" i="3"/>
  <c r="J196" i="3" s="1"/>
  <c r="F196" i="3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I191" i="3"/>
  <c r="H191" i="3"/>
  <c r="G191" i="3"/>
  <c r="J191" i="3" s="1"/>
  <c r="F191" i="3"/>
  <c r="E191" i="3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K189" i="3"/>
  <c r="H189" i="3"/>
  <c r="G189" i="3"/>
  <c r="F189" i="3"/>
  <c r="E189" i="3"/>
  <c r="D189" i="3"/>
  <c r="J189" i="3" s="1"/>
  <c r="C189" i="3"/>
  <c r="B189" i="3"/>
  <c r="H188" i="3"/>
  <c r="G188" i="3"/>
  <c r="F188" i="3"/>
  <c r="I188" i="3" s="1"/>
  <c r="E188" i="3"/>
  <c r="K188" i="3" s="1"/>
  <c r="D188" i="3"/>
  <c r="J188" i="3" s="1"/>
  <c r="C188" i="3"/>
  <c r="B188" i="3"/>
  <c r="I187" i="3"/>
  <c r="H187" i="3"/>
  <c r="K187" i="3" s="1"/>
  <c r="G187" i="3"/>
  <c r="J187" i="3" s="1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J181" i="3"/>
  <c r="H181" i="3"/>
  <c r="K181" i="3" s="1"/>
  <c r="G181" i="3"/>
  <c r="F181" i="3"/>
  <c r="E181" i="3"/>
  <c r="D181" i="3"/>
  <c r="C181" i="3"/>
  <c r="B181" i="3"/>
  <c r="I180" i="3"/>
  <c r="H180" i="3"/>
  <c r="G180" i="3"/>
  <c r="J180" i="3" s="1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E177" i="3"/>
  <c r="K177" i="3" s="1"/>
  <c r="D177" i="3"/>
  <c r="J177" i="3" s="1"/>
  <c r="C177" i="3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K173" i="3"/>
  <c r="H173" i="3"/>
  <c r="G173" i="3"/>
  <c r="F173" i="3"/>
  <c r="E173" i="3"/>
  <c r="D173" i="3"/>
  <c r="J173" i="3" s="1"/>
  <c r="C173" i="3"/>
  <c r="B173" i="3"/>
  <c r="H172" i="3"/>
  <c r="G172" i="3"/>
  <c r="F172" i="3"/>
  <c r="I172" i="3" s="1"/>
  <c r="E172" i="3"/>
  <c r="K172" i="3" s="1"/>
  <c r="D172" i="3"/>
  <c r="J172" i="3" s="1"/>
  <c r="C172" i="3"/>
  <c r="B172" i="3"/>
  <c r="I171" i="3"/>
  <c r="H171" i="3"/>
  <c r="K171" i="3" s="1"/>
  <c r="G171" i="3"/>
  <c r="J171" i="3" s="1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J165" i="3"/>
  <c r="H165" i="3"/>
  <c r="K165" i="3" s="1"/>
  <c r="G165" i="3"/>
  <c r="F165" i="3"/>
  <c r="E165" i="3"/>
  <c r="D165" i="3"/>
  <c r="C165" i="3"/>
  <c r="B165" i="3"/>
  <c r="I164" i="3"/>
  <c r="H164" i="3"/>
  <c r="G164" i="3"/>
  <c r="J164" i="3" s="1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I160" i="3"/>
  <c r="H160" i="3"/>
  <c r="G160" i="3"/>
  <c r="J160" i="3" s="1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I152" i="3"/>
  <c r="H152" i="3"/>
  <c r="G152" i="3"/>
  <c r="J152" i="3" s="1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I136" i="3"/>
  <c r="H136" i="3"/>
  <c r="G136" i="3"/>
  <c r="J136" i="3" s="1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I128" i="3"/>
  <c r="H128" i="3"/>
  <c r="G128" i="3"/>
  <c r="J128" i="3" s="1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I120" i="3"/>
  <c r="H120" i="3"/>
  <c r="G120" i="3"/>
  <c r="J120" i="3" s="1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I104" i="3"/>
  <c r="H104" i="3"/>
  <c r="G104" i="3"/>
  <c r="J104" i="3" s="1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I100" i="3"/>
  <c r="H100" i="3"/>
  <c r="G100" i="3"/>
  <c r="J100" i="3" s="1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C46" i="3"/>
  <c r="I46" i="3" s="1"/>
  <c r="B46" i="3"/>
  <c r="I45" i="3"/>
  <c r="H45" i="3"/>
  <c r="G45" i="3"/>
  <c r="F45" i="3"/>
  <c r="E45" i="3"/>
  <c r="K45" i="3" s="1"/>
  <c r="D45" i="3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C41" i="3"/>
  <c r="B41" i="3"/>
  <c r="K40" i="3"/>
  <c r="I40" i="3"/>
  <c r="H40" i="3"/>
  <c r="G40" i="3"/>
  <c r="J40" i="3" s="1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H34" i="3"/>
  <c r="G34" i="3"/>
  <c r="J34" i="3" s="1"/>
  <c r="F34" i="3"/>
  <c r="E34" i="3"/>
  <c r="K34" i="3" s="1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C25" i="3"/>
  <c r="B25" i="3"/>
  <c r="K24" i="3"/>
  <c r="I24" i="3"/>
  <c r="H24" i="3"/>
  <c r="G24" i="3"/>
  <c r="J24" i="3" s="1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H18" i="3"/>
  <c r="G18" i="3"/>
  <c r="J18" i="3" s="1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B14" i="3"/>
  <c r="I13" i="3"/>
  <c r="H13" i="3"/>
  <c r="G13" i="3"/>
  <c r="F13" i="3"/>
  <c r="E13" i="3"/>
  <c r="K13" i="3" s="1"/>
  <c r="D13" i="3"/>
  <c r="C13" i="3"/>
  <c r="B13" i="3"/>
  <c r="K12" i="3"/>
  <c r="I12" i="3"/>
  <c r="H12" i="3"/>
  <c r="G12" i="3"/>
  <c r="J12" i="3" s="1"/>
  <c r="F12" i="3"/>
  <c r="E12" i="3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H10" i="3"/>
  <c r="G10" i="3"/>
  <c r="J10" i="3" s="1"/>
  <c r="F10" i="3"/>
  <c r="E10" i="3"/>
  <c r="D10" i="3"/>
  <c r="C10" i="3"/>
  <c r="B10" i="3"/>
  <c r="I9" i="3"/>
  <c r="H9" i="3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34" i="2"/>
  <c r="I234" i="2"/>
  <c r="H234" i="2"/>
  <c r="G234" i="2"/>
  <c r="F234" i="2"/>
  <c r="E234" i="2"/>
  <c r="D234" i="2"/>
  <c r="J234" i="2" s="1"/>
  <c r="C234" i="2"/>
  <c r="B234" i="2"/>
  <c r="K233" i="2"/>
  <c r="H233" i="2"/>
  <c r="G233" i="2"/>
  <c r="J233" i="2" s="1"/>
  <c r="F233" i="2"/>
  <c r="E233" i="2"/>
  <c r="D233" i="2"/>
  <c r="C233" i="2"/>
  <c r="I233" i="2" s="1"/>
  <c r="B233" i="2"/>
  <c r="I232" i="2"/>
  <c r="H232" i="2"/>
  <c r="G232" i="2"/>
  <c r="J232" i="2" s="1"/>
  <c r="F232" i="2"/>
  <c r="E232" i="2"/>
  <c r="K232" i="2" s="1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K230" i="2"/>
  <c r="H230" i="2"/>
  <c r="G230" i="2"/>
  <c r="F230" i="2"/>
  <c r="E230" i="2"/>
  <c r="D230" i="2"/>
  <c r="C230" i="2"/>
  <c r="I230" i="2" s="1"/>
  <c r="B230" i="2"/>
  <c r="I229" i="2"/>
  <c r="H229" i="2"/>
  <c r="G229" i="2"/>
  <c r="J229" i="2" s="1"/>
  <c r="F229" i="2"/>
  <c r="E229" i="2"/>
  <c r="K229" i="2" s="1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H226" i="2"/>
  <c r="G226" i="2"/>
  <c r="F226" i="2"/>
  <c r="E226" i="2"/>
  <c r="K226" i="2" s="1"/>
  <c r="D226" i="2"/>
  <c r="J226" i="2" s="1"/>
  <c r="C226" i="2"/>
  <c r="B226" i="2"/>
  <c r="H225" i="2"/>
  <c r="G225" i="2"/>
  <c r="J225" i="2" s="1"/>
  <c r="F225" i="2"/>
  <c r="E225" i="2"/>
  <c r="K225" i="2" s="1"/>
  <c r="D225" i="2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K222" i="2"/>
  <c r="H222" i="2"/>
  <c r="G222" i="2"/>
  <c r="F222" i="2"/>
  <c r="E222" i="2"/>
  <c r="D222" i="2"/>
  <c r="J222" i="2" s="1"/>
  <c r="C222" i="2"/>
  <c r="I222" i="2" s="1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K214" i="2"/>
  <c r="H214" i="2"/>
  <c r="G214" i="2"/>
  <c r="F214" i="2"/>
  <c r="E214" i="2"/>
  <c r="D214" i="2"/>
  <c r="C214" i="2"/>
  <c r="I214" i="2" s="1"/>
  <c r="B214" i="2"/>
  <c r="I213" i="2"/>
  <c r="H213" i="2"/>
  <c r="G213" i="2"/>
  <c r="J213" i="2" s="1"/>
  <c r="F213" i="2"/>
  <c r="E213" i="2"/>
  <c r="K213" i="2" s="1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J206" i="2"/>
  <c r="H206" i="2"/>
  <c r="G206" i="2"/>
  <c r="F206" i="2"/>
  <c r="E206" i="2"/>
  <c r="K206" i="2" s="1"/>
  <c r="D206" i="2"/>
  <c r="C206" i="2"/>
  <c r="B206" i="2"/>
  <c r="H205" i="2"/>
  <c r="G205" i="2"/>
  <c r="F205" i="2"/>
  <c r="E205" i="2"/>
  <c r="K205" i="2" s="1"/>
  <c r="D205" i="2"/>
  <c r="J205" i="2" s="1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E202" i="2"/>
  <c r="K202" i="2" s="1"/>
  <c r="D202" i="2"/>
  <c r="C202" i="2"/>
  <c r="B202" i="2"/>
  <c r="H201" i="2"/>
  <c r="G201" i="2"/>
  <c r="F201" i="2"/>
  <c r="E201" i="2"/>
  <c r="K201" i="2" s="1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E198" i="2"/>
  <c r="K198" i="2" s="1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E194" i="2"/>
  <c r="K194" i="2" s="1"/>
  <c r="D194" i="2"/>
  <c r="C194" i="2"/>
  <c r="B194" i="2"/>
  <c r="H193" i="2"/>
  <c r="G193" i="2"/>
  <c r="F193" i="2"/>
  <c r="E193" i="2"/>
  <c r="K193" i="2" s="1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E190" i="2"/>
  <c r="K190" i="2" s="1"/>
  <c r="D190" i="2"/>
  <c r="C190" i="2"/>
  <c r="B190" i="2"/>
  <c r="H189" i="2"/>
  <c r="G189" i="2"/>
  <c r="F189" i="2"/>
  <c r="E189" i="2"/>
  <c r="K189" i="2" s="1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E182" i="2"/>
  <c r="K182" i="2" s="1"/>
  <c r="D182" i="2"/>
  <c r="C182" i="2"/>
  <c r="B182" i="2"/>
  <c r="H181" i="2"/>
  <c r="G181" i="2"/>
  <c r="F181" i="2"/>
  <c r="E181" i="2"/>
  <c r="K181" i="2" s="1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E178" i="2"/>
  <c r="K178" i="2" s="1"/>
  <c r="D178" i="2"/>
  <c r="C178" i="2"/>
  <c r="B178" i="2"/>
  <c r="H177" i="2"/>
  <c r="G177" i="2"/>
  <c r="F177" i="2"/>
  <c r="E177" i="2"/>
  <c r="K177" i="2" s="1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E174" i="2"/>
  <c r="K174" i="2" s="1"/>
  <c r="D174" i="2"/>
  <c r="C174" i="2"/>
  <c r="B174" i="2"/>
  <c r="H173" i="2"/>
  <c r="G173" i="2"/>
  <c r="F173" i="2"/>
  <c r="E173" i="2"/>
  <c r="K173" i="2" s="1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E170" i="2"/>
  <c r="K170" i="2" s="1"/>
  <c r="D170" i="2"/>
  <c r="C170" i="2"/>
  <c r="B170" i="2"/>
  <c r="H169" i="2"/>
  <c r="G169" i="2"/>
  <c r="F169" i="2"/>
  <c r="E169" i="2"/>
  <c r="K169" i="2" s="1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E166" i="2"/>
  <c r="K166" i="2" s="1"/>
  <c r="D166" i="2"/>
  <c r="C166" i="2"/>
  <c r="B166" i="2"/>
  <c r="H165" i="2"/>
  <c r="G165" i="2"/>
  <c r="F165" i="2"/>
  <c r="E165" i="2"/>
  <c r="K165" i="2" s="1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B163" i="2"/>
  <c r="H162" i="2"/>
  <c r="G162" i="2"/>
  <c r="F162" i="2"/>
  <c r="E162" i="2"/>
  <c r="K162" i="2" s="1"/>
  <c r="D162" i="2"/>
  <c r="J162" i="2" s="1"/>
  <c r="C162" i="2"/>
  <c r="B162" i="2"/>
  <c r="H161" i="2"/>
  <c r="G161" i="2"/>
  <c r="F161" i="2"/>
  <c r="E161" i="2"/>
  <c r="K161" i="2" s="1"/>
  <c r="D161" i="2"/>
  <c r="J161" i="2" s="1"/>
  <c r="C161" i="2"/>
  <c r="B161" i="2"/>
  <c r="H160" i="2"/>
  <c r="G160" i="2"/>
  <c r="F160" i="2"/>
  <c r="I160" i="2" s="1"/>
  <c r="E160" i="2"/>
  <c r="D160" i="2"/>
  <c r="J160" i="2" s="1"/>
  <c r="C160" i="2"/>
  <c r="B160" i="2"/>
  <c r="J159" i="2"/>
  <c r="H159" i="2"/>
  <c r="K159" i="2" s="1"/>
  <c r="G159" i="2"/>
  <c r="F159" i="2"/>
  <c r="E159" i="2"/>
  <c r="D159" i="2"/>
  <c r="C159" i="2"/>
  <c r="B159" i="2"/>
  <c r="J158" i="2"/>
  <c r="H158" i="2"/>
  <c r="G158" i="2"/>
  <c r="F158" i="2"/>
  <c r="E158" i="2"/>
  <c r="D158" i="2"/>
  <c r="C158" i="2"/>
  <c r="B158" i="2"/>
  <c r="J157" i="2"/>
  <c r="H157" i="2"/>
  <c r="G157" i="2"/>
  <c r="F157" i="2"/>
  <c r="E157" i="2"/>
  <c r="D157" i="2"/>
  <c r="C157" i="2"/>
  <c r="B157" i="2"/>
  <c r="J156" i="2"/>
  <c r="I156" i="2"/>
  <c r="H156" i="2"/>
  <c r="G156" i="2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J154" i="2"/>
  <c r="H154" i="2"/>
  <c r="G154" i="2"/>
  <c r="F154" i="2"/>
  <c r="E154" i="2"/>
  <c r="D154" i="2"/>
  <c r="C154" i="2"/>
  <c r="I154" i="2" s="1"/>
  <c r="B154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K147" i="2"/>
  <c r="H147" i="2"/>
  <c r="G147" i="2"/>
  <c r="F147" i="2"/>
  <c r="E147" i="2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B146" i="2"/>
  <c r="H145" i="2"/>
  <c r="G145" i="2"/>
  <c r="F145" i="2"/>
  <c r="E145" i="2"/>
  <c r="K145" i="2" s="1"/>
  <c r="D145" i="2"/>
  <c r="J145" i="2" s="1"/>
  <c r="C145" i="2"/>
  <c r="B145" i="2"/>
  <c r="H144" i="2"/>
  <c r="G144" i="2"/>
  <c r="F144" i="2"/>
  <c r="I144" i="2" s="1"/>
  <c r="E144" i="2"/>
  <c r="D144" i="2"/>
  <c r="J144" i="2" s="1"/>
  <c r="C144" i="2"/>
  <c r="B144" i="2"/>
  <c r="J143" i="2"/>
  <c r="H143" i="2"/>
  <c r="K143" i="2" s="1"/>
  <c r="G143" i="2"/>
  <c r="F143" i="2"/>
  <c r="E143" i="2"/>
  <c r="D143" i="2"/>
  <c r="C143" i="2"/>
  <c r="B143" i="2"/>
  <c r="J142" i="2"/>
  <c r="H142" i="2"/>
  <c r="G142" i="2"/>
  <c r="F142" i="2"/>
  <c r="E142" i="2"/>
  <c r="D142" i="2"/>
  <c r="C142" i="2"/>
  <c r="B142" i="2"/>
  <c r="J141" i="2"/>
  <c r="H141" i="2"/>
  <c r="G141" i="2"/>
  <c r="F141" i="2"/>
  <c r="E141" i="2"/>
  <c r="D141" i="2"/>
  <c r="C141" i="2"/>
  <c r="B141" i="2"/>
  <c r="J140" i="2"/>
  <c r="I140" i="2"/>
  <c r="H140" i="2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J138" i="2"/>
  <c r="H138" i="2"/>
  <c r="G138" i="2"/>
  <c r="F138" i="2"/>
  <c r="E138" i="2"/>
  <c r="D138" i="2"/>
  <c r="C138" i="2"/>
  <c r="I138" i="2" s="1"/>
  <c r="B138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B131" i="2"/>
  <c r="H130" i="2"/>
  <c r="G130" i="2"/>
  <c r="F130" i="2"/>
  <c r="E130" i="2"/>
  <c r="K130" i="2" s="1"/>
  <c r="D130" i="2"/>
  <c r="J130" i="2" s="1"/>
  <c r="C130" i="2"/>
  <c r="B130" i="2"/>
  <c r="H129" i="2"/>
  <c r="G129" i="2"/>
  <c r="F129" i="2"/>
  <c r="E129" i="2"/>
  <c r="K129" i="2" s="1"/>
  <c r="D129" i="2"/>
  <c r="J129" i="2" s="1"/>
  <c r="C129" i="2"/>
  <c r="B129" i="2"/>
  <c r="H128" i="2"/>
  <c r="G128" i="2"/>
  <c r="F128" i="2"/>
  <c r="I128" i="2" s="1"/>
  <c r="E128" i="2"/>
  <c r="D128" i="2"/>
  <c r="J128" i="2" s="1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E122" i="2"/>
  <c r="K122" i="2" s="1"/>
  <c r="D122" i="2"/>
  <c r="J122" i="2" s="1"/>
  <c r="C122" i="2"/>
  <c r="B122" i="2"/>
  <c r="H121" i="2"/>
  <c r="G121" i="2"/>
  <c r="F121" i="2"/>
  <c r="E121" i="2"/>
  <c r="K121" i="2" s="1"/>
  <c r="D121" i="2"/>
  <c r="J121" i="2" s="1"/>
  <c r="C121" i="2"/>
  <c r="B121" i="2"/>
  <c r="H120" i="2"/>
  <c r="G120" i="2"/>
  <c r="F120" i="2"/>
  <c r="I120" i="2" s="1"/>
  <c r="E120" i="2"/>
  <c r="D120" i="2"/>
  <c r="J120" i="2" s="1"/>
  <c r="C120" i="2"/>
  <c r="B120" i="2"/>
  <c r="J119" i="2"/>
  <c r="I119" i="2"/>
  <c r="H119" i="2"/>
  <c r="K119" i="2" s="1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J117" i="2"/>
  <c r="H117" i="2"/>
  <c r="G117" i="2"/>
  <c r="F117" i="2"/>
  <c r="E117" i="2"/>
  <c r="D117" i="2"/>
  <c r="C117" i="2"/>
  <c r="I117" i="2" s="1"/>
  <c r="B117" i="2"/>
  <c r="I116" i="2"/>
  <c r="H116" i="2"/>
  <c r="G116" i="2"/>
  <c r="F116" i="2"/>
  <c r="E116" i="2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E114" i="2"/>
  <c r="K114" i="2" s="1"/>
  <c r="D114" i="2"/>
  <c r="J114" i="2" s="1"/>
  <c r="C114" i="2"/>
  <c r="B114" i="2"/>
  <c r="H113" i="2"/>
  <c r="G113" i="2"/>
  <c r="F113" i="2"/>
  <c r="E113" i="2"/>
  <c r="K113" i="2" s="1"/>
  <c r="D113" i="2"/>
  <c r="J113" i="2" s="1"/>
  <c r="C113" i="2"/>
  <c r="B113" i="2"/>
  <c r="H112" i="2"/>
  <c r="G112" i="2"/>
  <c r="F112" i="2"/>
  <c r="I112" i="2" s="1"/>
  <c r="E112" i="2"/>
  <c r="D112" i="2"/>
  <c r="J112" i="2" s="1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E106" i="2"/>
  <c r="K106" i="2" s="1"/>
  <c r="D106" i="2"/>
  <c r="J106" i="2" s="1"/>
  <c r="C106" i="2"/>
  <c r="B106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I104" i="2" s="1"/>
  <c r="E104" i="2"/>
  <c r="D104" i="2"/>
  <c r="J104" i="2" s="1"/>
  <c r="C104" i="2"/>
  <c r="B104" i="2"/>
  <c r="J103" i="2"/>
  <c r="I103" i="2"/>
  <c r="H103" i="2"/>
  <c r="K103" i="2" s="1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J101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D100" i="2"/>
  <c r="J100" i="2" s="1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B98" i="2"/>
  <c r="H97" i="2"/>
  <c r="G97" i="2"/>
  <c r="F97" i="2"/>
  <c r="E97" i="2"/>
  <c r="K97" i="2" s="1"/>
  <c r="D97" i="2"/>
  <c r="J97" i="2" s="1"/>
  <c r="C97" i="2"/>
  <c r="B97" i="2"/>
  <c r="H96" i="2"/>
  <c r="G96" i="2"/>
  <c r="F96" i="2"/>
  <c r="I96" i="2" s="1"/>
  <c r="E96" i="2"/>
  <c r="D96" i="2"/>
  <c r="J96" i="2" s="1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J93" i="2"/>
  <c r="H93" i="2"/>
  <c r="G93" i="2"/>
  <c r="F93" i="2"/>
  <c r="E93" i="2"/>
  <c r="D93" i="2"/>
  <c r="C93" i="2"/>
  <c r="I93" i="2" s="1"/>
  <c r="B93" i="2"/>
  <c r="I92" i="2"/>
  <c r="H92" i="2"/>
  <c r="G92" i="2"/>
  <c r="F92" i="2"/>
  <c r="E92" i="2"/>
  <c r="D92" i="2"/>
  <c r="J92" i="2" s="1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B89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B85" i="2"/>
  <c r="H84" i="2"/>
  <c r="G84" i="2"/>
  <c r="F84" i="2"/>
  <c r="I84" i="2" s="1"/>
  <c r="E84" i="2"/>
  <c r="D84" i="2"/>
  <c r="J84" i="2" s="1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J73" i="2"/>
  <c r="H73" i="2"/>
  <c r="G73" i="2"/>
  <c r="F73" i="2"/>
  <c r="E73" i="2"/>
  <c r="K73" i="2" s="1"/>
  <c r="D73" i="2"/>
  <c r="C73" i="2"/>
  <c r="B73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J7" i="2"/>
  <c r="H7" i="2"/>
  <c r="H6" i="2" s="1"/>
  <c r="G7" i="2"/>
  <c r="G6" i="2" s="1"/>
  <c r="F7" i="2"/>
  <c r="F6" i="2" s="1"/>
  <c r="E7" i="2"/>
  <c r="D7" i="2"/>
  <c r="C7" i="2"/>
  <c r="I7" i="2" s="1"/>
  <c r="B7" i="2"/>
  <c r="E6" i="2"/>
  <c r="D6" i="2"/>
  <c r="J6" i="2" s="1"/>
  <c r="F4" i="2"/>
  <c r="C4" i="2"/>
  <c r="I2" i="2"/>
  <c r="G2" i="2"/>
  <c r="K6" i="2" l="1"/>
  <c r="K76" i="2"/>
  <c r="K92" i="2"/>
  <c r="K100" i="2"/>
  <c r="K108" i="2"/>
  <c r="K116" i="2"/>
  <c r="K124" i="2"/>
  <c r="K136" i="2"/>
  <c r="K152" i="2"/>
  <c r="I73" i="2"/>
  <c r="I89" i="2"/>
  <c r="K93" i="2"/>
  <c r="K101" i="2"/>
  <c r="K109" i="2"/>
  <c r="K117" i="2"/>
  <c r="K125" i="2"/>
  <c r="K137" i="2"/>
  <c r="K138" i="2"/>
  <c r="I141" i="2"/>
  <c r="I142" i="2"/>
  <c r="I143" i="2"/>
  <c r="K153" i="2"/>
  <c r="K154" i="2"/>
  <c r="I157" i="2"/>
  <c r="I158" i="2"/>
  <c r="I159" i="2"/>
  <c r="K72" i="2"/>
  <c r="K88" i="2"/>
  <c r="K140" i="2"/>
  <c r="K156" i="2"/>
  <c r="I69" i="2"/>
  <c r="I85" i="2"/>
  <c r="I97" i="2"/>
  <c r="I98" i="2"/>
  <c r="I105" i="2"/>
  <c r="I106" i="2"/>
  <c r="I113" i="2"/>
  <c r="I114" i="2"/>
  <c r="I121" i="2"/>
  <c r="I122" i="2"/>
  <c r="I129" i="2"/>
  <c r="I130" i="2"/>
  <c r="I131" i="2"/>
  <c r="K141" i="2"/>
  <c r="K142" i="2"/>
  <c r="I145" i="2"/>
  <c r="I146" i="2"/>
  <c r="I147" i="2"/>
  <c r="K157" i="2"/>
  <c r="K158" i="2"/>
  <c r="I161" i="2"/>
  <c r="I162" i="2"/>
  <c r="I163" i="2"/>
  <c r="K84" i="2"/>
  <c r="K96" i="2"/>
  <c r="K104" i="2"/>
  <c r="K112" i="2"/>
  <c r="K120" i="2"/>
  <c r="K128" i="2"/>
  <c r="K144" i="2"/>
  <c r="K160" i="2"/>
  <c r="I166" i="2"/>
  <c r="I170" i="2"/>
  <c r="I174" i="2"/>
  <c r="I178" i="2"/>
  <c r="I182" i="2"/>
  <c r="I186" i="2"/>
  <c r="I190" i="2"/>
  <c r="I194" i="2"/>
  <c r="I198" i="2"/>
  <c r="I202" i="2"/>
  <c r="I206" i="2"/>
  <c r="I210" i="2"/>
  <c r="C6" i="2"/>
  <c r="I6" i="2" s="1"/>
  <c r="J215" i="2"/>
  <c r="I226" i="2"/>
  <c r="I10" i="3"/>
  <c r="J21" i="3"/>
  <c r="J37" i="3"/>
  <c r="K9" i="3"/>
  <c r="J25" i="3"/>
  <c r="J41" i="3"/>
  <c r="J214" i="2"/>
  <c r="J230" i="2"/>
  <c r="I14" i="3"/>
  <c r="J13" i="3"/>
  <c r="J29" i="3"/>
  <c r="J45" i="3"/>
  <c r="J46" i="3"/>
  <c r="I173" i="3"/>
  <c r="I189" i="3"/>
  <c r="I205" i="3"/>
  <c r="I221" i="3"/>
  <c r="I237" i="3"/>
  <c r="K244" i="3"/>
  <c r="K260" i="3"/>
  <c r="K276" i="3"/>
  <c r="K278" i="3"/>
  <c r="I285" i="3"/>
  <c r="I287" i="3"/>
  <c r="I293" i="3"/>
  <c r="I295" i="3"/>
  <c r="K302" i="3"/>
  <c r="K304" i="3"/>
  <c r="J309" i="3"/>
  <c r="I165" i="3"/>
  <c r="I181" i="3"/>
  <c r="I197" i="3"/>
  <c r="I213" i="3"/>
  <c r="I229" i="3"/>
  <c r="K252" i="3"/>
  <c r="K268" i="3"/>
  <c r="K164" i="3"/>
  <c r="K180" i="3"/>
  <c r="K196" i="3"/>
  <c r="K212" i="3"/>
  <c r="K228" i="3"/>
  <c r="I241" i="3"/>
  <c r="I242" i="3"/>
  <c r="I243" i="3"/>
  <c r="K253" i="3"/>
  <c r="K254" i="3"/>
  <c r="I257" i="3"/>
  <c r="I258" i="3"/>
  <c r="I259" i="3"/>
  <c r="K269" i="3"/>
  <c r="K270" i="3"/>
  <c r="I273" i="3"/>
  <c r="I274" i="3"/>
  <c r="I275" i="3"/>
  <c r="I305" i="3"/>
  <c r="J325" i="3"/>
  <c r="I177" i="3"/>
  <c r="I193" i="3"/>
  <c r="I209" i="3"/>
  <c r="I225" i="3"/>
  <c r="K240" i="3"/>
  <c r="K256" i="3"/>
  <c r="K272" i="3"/>
  <c r="I277" i="3"/>
  <c r="I279" i="3"/>
  <c r="I301" i="3"/>
  <c r="I303" i="3"/>
  <c r="J328" i="3"/>
  <c r="I310" i="3"/>
  <c r="I326" i="3"/>
  <c r="I306" i="3"/>
  <c r="I322" i="3"/>
  <c r="I318" i="3"/>
  <c r="K358" i="3"/>
  <c r="K362" i="3"/>
  <c r="K366" i="3"/>
  <c r="K370" i="3"/>
  <c r="K374" i="3"/>
  <c r="K378" i="3"/>
  <c r="K382" i="3"/>
  <c r="K386" i="3"/>
  <c r="K390" i="3"/>
  <c r="K394" i="3"/>
  <c r="I314" i="3"/>
</calcChain>
</file>

<file path=xl/sharedStrings.xml><?xml version="1.0" encoding="utf-8"?>
<sst xmlns="http://schemas.openxmlformats.org/spreadsheetml/2006/main" count="218" uniqueCount="181">
  <si>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</si>
  <si>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</si>
  <si>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</si>
  <si>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</si>
  <si>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</si>
  <si>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</si>
  <si>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</si>
  <si>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</si>
  <si>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</si>
  <si>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</si>
  <si>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</si>
  <si>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</si>
  <si>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</si>
  <si>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</si>
  <si>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</si>
  <si>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</si>
  <si>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</si>
  <si>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</si>
  <si>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</si>
  <si>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</si>
  <si>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</si>
  <si>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</si>
  <si>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</si>
  <si>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</si>
  <si>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</si>
  <si>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</si>
  <si>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</si>
  <si>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</si>
  <si>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</si>
  <si>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</si>
  <si>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</si>
  <si>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</si>
  <si>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</si>
  <si>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</si>
  <si>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</si>
  <si>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</si>
  <si>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</si>
  <si>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</si>
  <si>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</si>
  <si>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</si>
  <si>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</si>
  <si>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</si>
  <si>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</si>
  <si>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</si>
  <si>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</si>
  <si>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</si>
  <si>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</si>
  <si>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</si>
  <si>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</si>
  <si>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</si>
  <si>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</si>
  <si>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</si>
  <si>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</si>
  <si>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</si>
  <si>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</si>
  <si>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</si>
  <si>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</si>
  <si>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</si>
  <si>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</si>
  <si>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</si>
  <si>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</si>
  <si>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</si>
  <si>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</si>
  <si>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</si>
  <si>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</si>
  <si>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</si>
  <si>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</si>
  <si>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</si>
  <si>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</si>
  <si>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</si>
  <si>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</si>
  <si>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</si>
  <si>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</si>
  <si>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</si>
  <si>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</si>
  <si>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</si>
  <si>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</si>
  <si>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</si>
  <si>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</si>
  <si>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</si>
  <si>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</si>
  <si>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</si>
  <si>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</si>
  <si>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</si>
  <si>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</si>
  <si>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</si>
  <si>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</si>
  <si>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</si>
  <si>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</si>
  <si>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</si>
  <si>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</si>
  <si>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</si>
  <si>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</si>
  <si>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</si>
  <si>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</si>
  <si>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</si>
  <si>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</si>
  <si>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</si>
  <si>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</si>
  <si>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</si>
  <si>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</si>
  <si>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</si>
  <si>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</si>
  <si>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</si>
  <si>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</si>
  <si>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</si>
  <si>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</si>
  <si>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</si>
  <si>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</si>
  <si>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</si>
  <si>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</si>
  <si>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</si>
  <si>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</si>
  <si>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</si>
  <si>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</si>
  <si>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</si>
  <si>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</si>
  <si>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</si>
  <si>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</si>
  <si>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 HERO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</si>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</sst>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44378</v>
      </c>
      <c r="F7" s="3" t="s">
        <v>3</v>
      </c>
      <c r="G7" s="5">
        <v>44408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H26" sqref="H26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07/01/2021 - 07/31/2021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07/01/2020 - 07/31/2020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2629208001.75</v>
      </c>
      <c r="D6" s="43">
        <f t="shared" si="0"/>
        <v>675581084.75999999</v>
      </c>
      <c r="E6" s="44">
        <f t="shared" si="0"/>
        <v>19554577.833333325</v>
      </c>
      <c r="F6" s="42">
        <f t="shared" si="0"/>
        <v>2337304419.6600003</v>
      </c>
      <c r="G6" s="43">
        <f t="shared" si="0"/>
        <v>626568822.06999993</v>
      </c>
      <c r="H6" s="44">
        <f t="shared" si="0"/>
        <v>18850428.166666664</v>
      </c>
      <c r="I6" s="20">
        <f t="shared" ref="I6:I69" si="1">IFERROR((C6-F6)/F6,"")</f>
        <v>0.12488898734571421</v>
      </c>
      <c r="J6" s="20">
        <f t="shared" ref="J6:J69" si="2">IFERROR((D6-G6)/G6,"")</f>
        <v>7.8223270874024489E-2</v>
      </c>
      <c r="K6" s="20">
        <f t="shared" ref="K6:K69" si="3">IFERROR((E6-H6)/H6,"")</f>
        <v>3.7354571495188262E-2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74827446.140000001</v>
      </c>
      <c r="D7" s="50">
        <f>IF('County Data'!E2&gt;9,'County Data'!D2,"*")</f>
        <v>18185530.07</v>
      </c>
      <c r="E7" s="51">
        <f>IF('County Data'!G2&gt;9,'County Data'!F2,"*")</f>
        <v>723984.16666666709</v>
      </c>
      <c r="F7" s="50">
        <f>IF('County Data'!I2&gt;9,'County Data'!H2,"*")</f>
        <v>65959559.859999999</v>
      </c>
      <c r="G7" s="50">
        <f>IF('County Data'!K2&gt;9,'County Data'!J2,"*")</f>
        <v>16330963.48</v>
      </c>
      <c r="H7" s="51">
        <f>IF('County Data'!M2&gt;9,'County Data'!L2,"*")</f>
        <v>597420.16666666698</v>
      </c>
      <c r="I7" s="22">
        <f t="shared" si="1"/>
        <v>0.13444429130246172</v>
      </c>
      <c r="J7" s="22">
        <f t="shared" si="2"/>
        <v>0.11356137023214995</v>
      </c>
      <c r="K7" s="22">
        <f t="shared" si="3"/>
        <v>0.21185090002262513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94096656.200000003</v>
      </c>
      <c r="D8" s="50">
        <f>IF('County Data'!E3&gt;9,'County Data'!D3,"*")</f>
        <v>32578935.16</v>
      </c>
      <c r="E8" s="51">
        <f>IF('County Data'!G3&gt;9,'County Data'!F3,"*")</f>
        <v>860071.83333333337</v>
      </c>
      <c r="F8" s="50">
        <f>IF('County Data'!I3&gt;9,'County Data'!H3,"*")</f>
        <v>86638670.099999994</v>
      </c>
      <c r="G8" s="50">
        <f>IF('County Data'!K3&gt;9,'County Data'!J3,"*")</f>
        <v>28287610.539999999</v>
      </c>
      <c r="H8" s="51">
        <f>IF('County Data'!M3&gt;9,'County Data'!L3,"*")</f>
        <v>493661.00000000017</v>
      </c>
      <c r="I8" s="22">
        <f t="shared" si="1"/>
        <v>8.6081493303069634E-2</v>
      </c>
      <c r="J8" s="22">
        <f t="shared" si="2"/>
        <v>0.15170332658291757</v>
      </c>
      <c r="K8" s="22">
        <f t="shared" si="3"/>
        <v>0.74223167990449535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45685176.619999997</v>
      </c>
      <c r="D9" s="46">
        <f>IF('County Data'!E4&gt;9,'County Data'!D4,"*")</f>
        <v>15852672.779999999</v>
      </c>
      <c r="E9" s="47">
        <f>IF('County Data'!G4&gt;9,'County Data'!F4,"*")</f>
        <v>289977.66666666669</v>
      </c>
      <c r="F9" s="48">
        <f>IF('County Data'!I4&gt;9,'County Data'!H4,"*")</f>
        <v>42184856.740000002</v>
      </c>
      <c r="G9" s="46">
        <f>IF('County Data'!K4&gt;9,'County Data'!J4,"*")</f>
        <v>14843670.57</v>
      </c>
      <c r="H9" s="47">
        <f>IF('County Data'!M4&gt;9,'County Data'!L4,"*")</f>
        <v>236040.50000000003</v>
      </c>
      <c r="I9" s="9">
        <f t="shared" si="1"/>
        <v>8.2975744153255954E-2</v>
      </c>
      <c r="J9" s="9">
        <f t="shared" si="2"/>
        <v>6.7975249466884324E-2</v>
      </c>
      <c r="K9" s="9">
        <f t="shared" si="3"/>
        <v>0.22850810207005429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512186230.19</v>
      </c>
      <c r="D10" s="50">
        <f>IF('County Data'!E5&gt;9,'County Data'!D5,"*")</f>
        <v>158260717.5</v>
      </c>
      <c r="E10" s="51">
        <f>IF('County Data'!G5&gt;9,'County Data'!F5,"*")</f>
        <v>4711364.6666666651</v>
      </c>
      <c r="F10" s="50">
        <f>IF('County Data'!I5&gt;9,'County Data'!H5,"*")</f>
        <v>480349691.27999997</v>
      </c>
      <c r="G10" s="50">
        <f>IF('County Data'!K5&gt;9,'County Data'!J5,"*")</f>
        <v>145553956.81</v>
      </c>
      <c r="H10" s="51">
        <f>IF('County Data'!M5&gt;9,'County Data'!L5,"*")</f>
        <v>4852321.833333334</v>
      </c>
      <c r="I10" s="22">
        <f t="shared" si="1"/>
        <v>6.6277837766824402E-2</v>
      </c>
      <c r="J10" s="22">
        <f t="shared" si="2"/>
        <v>8.7299314759178057E-2</v>
      </c>
      <c r="K10" s="22">
        <f t="shared" si="3"/>
        <v>-2.9049426544289499E-2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1856629.18</v>
      </c>
      <c r="D11" s="46">
        <f>IF('County Data'!E6&gt;9,'County Data'!D6,"*")</f>
        <v>816986.44</v>
      </c>
      <c r="E11" s="47" t="str">
        <f>IF('County Data'!G6&gt;9,'County Data'!F6,"*")</f>
        <v>*</v>
      </c>
      <c r="F11" s="48">
        <f>IF('County Data'!I6&gt;9,'County Data'!H6,"*")</f>
        <v>1597454.11</v>
      </c>
      <c r="G11" s="46">
        <f>IF('County Data'!K6&gt;9,'County Data'!J6,"*")</f>
        <v>811364.94</v>
      </c>
      <c r="H11" s="47" t="str">
        <f>IF('County Data'!M6&gt;9,'County Data'!L6,"*")</f>
        <v>*</v>
      </c>
      <c r="I11" s="9">
        <f t="shared" si="1"/>
        <v>0.16224257609503401</v>
      </c>
      <c r="J11" s="9">
        <f t="shared" si="2"/>
        <v>6.9284482516584955E-3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130223351.84</v>
      </c>
      <c r="D12" s="50">
        <f>IF('County Data'!E7&gt;9,'County Data'!D7,"*")</f>
        <v>22635674.68</v>
      </c>
      <c r="E12" s="51">
        <f>IF('County Data'!G7&gt;9,'County Data'!F7,"*")</f>
        <v>421307.83333333331</v>
      </c>
      <c r="F12" s="50">
        <f>IF('County Data'!I7&gt;9,'County Data'!H7,"*")</f>
        <v>106897202.34999999</v>
      </c>
      <c r="G12" s="50">
        <f>IF('County Data'!K7&gt;9,'County Data'!J7,"*")</f>
        <v>21819699.120000001</v>
      </c>
      <c r="H12" s="51">
        <f>IF('County Data'!M7&gt;9,'County Data'!L7,"*")</f>
        <v>705015.16666666663</v>
      </c>
      <c r="I12" s="22">
        <f t="shared" si="1"/>
        <v>0.21821103805529118</v>
      </c>
      <c r="J12" s="22">
        <f t="shared" si="2"/>
        <v>3.7396279183889984E-2</v>
      </c>
      <c r="K12" s="22">
        <f t="shared" si="3"/>
        <v>-0.40241309229517758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5410585.1100000003</v>
      </c>
      <c r="D13" s="46">
        <f>IF('County Data'!E8&gt;9,'County Data'!D8,"*")</f>
        <v>2260082.4700000002</v>
      </c>
      <c r="E13" s="47" t="str">
        <f>IF('County Data'!G8&gt;9,'County Data'!F8,"*")</f>
        <v>*</v>
      </c>
      <c r="F13" s="48">
        <f>IF('County Data'!I8&gt;9,'County Data'!H8,"*")</f>
        <v>4706725.71</v>
      </c>
      <c r="G13" s="46">
        <f>IF('County Data'!K8&gt;9,'County Data'!J8,"*")</f>
        <v>2069054.83</v>
      </c>
      <c r="H13" s="47" t="str">
        <f>IF('County Data'!M8&gt;9,'County Data'!L8,"*")</f>
        <v>*</v>
      </c>
      <c r="I13" s="9">
        <f t="shared" si="1"/>
        <v>0.14954332233649545</v>
      </c>
      <c r="J13" s="9">
        <f t="shared" si="2"/>
        <v>9.2326040484872085E-2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59162160.920000002</v>
      </c>
      <c r="D14" s="50">
        <f>IF('County Data'!E9&gt;9,'County Data'!D9,"*")</f>
        <v>22999533.129999999</v>
      </c>
      <c r="E14" s="51">
        <f>IF('County Data'!G9&gt;9,'County Data'!F9,"*")</f>
        <v>826865.33333333349</v>
      </c>
      <c r="F14" s="50">
        <f>IF('County Data'!I9&gt;9,'County Data'!H9,"*")</f>
        <v>53625388.5</v>
      </c>
      <c r="G14" s="50">
        <f>IF('County Data'!K9&gt;9,'County Data'!J9,"*")</f>
        <v>19809682.670000002</v>
      </c>
      <c r="H14" s="51">
        <f>IF('County Data'!M9&gt;9,'County Data'!L9,"*")</f>
        <v>2027930.5</v>
      </c>
      <c r="I14" s="22">
        <f t="shared" si="1"/>
        <v>0.10324908732362846</v>
      </c>
      <c r="J14" s="22">
        <f t="shared" si="2"/>
        <v>0.16102481362968732</v>
      </c>
      <c r="K14" s="22">
        <f t="shared" si="3"/>
        <v>-0.5922615033733486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25537497.940000001</v>
      </c>
      <c r="D15" s="56">
        <f>IF('County Data'!E10&gt;9,'County Data'!D10,"*")</f>
        <v>6645374.0099999998</v>
      </c>
      <c r="E15" s="55">
        <f>IF('County Data'!G10&gt;9,'County Data'!F10,"*")</f>
        <v>210201.99999999994</v>
      </c>
      <c r="F15" s="56">
        <f>IF('County Data'!I10&gt;9,'County Data'!H10,"*")</f>
        <v>31111899.09</v>
      </c>
      <c r="G15" s="56">
        <f>IF('County Data'!K10&gt;9,'County Data'!J10,"*")</f>
        <v>6550613.4900000002</v>
      </c>
      <c r="H15" s="55">
        <f>IF('County Data'!M10&gt;9,'County Data'!L10,"*")</f>
        <v>199135.16666666669</v>
      </c>
      <c r="I15" s="23">
        <f t="shared" si="1"/>
        <v>-0.17917264175595521</v>
      </c>
      <c r="J15" s="23">
        <f t="shared" si="2"/>
        <v>1.4465900048088405E-2</v>
      </c>
      <c r="K15" s="23">
        <f t="shared" si="3"/>
        <v>5.5574479980515352E-2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72935388.950000003</v>
      </c>
      <c r="D16" s="50">
        <f>IF('County Data'!E11&gt;9,'County Data'!D11,"*")</f>
        <v>20199716.100000001</v>
      </c>
      <c r="E16" s="51">
        <f>IF('County Data'!G11&gt;9,'County Data'!F11,"*")</f>
        <v>781940.66666666628</v>
      </c>
      <c r="F16" s="50">
        <f>IF('County Data'!I11&gt;9,'County Data'!H11,"*")</f>
        <v>64311974.57</v>
      </c>
      <c r="G16" s="50">
        <f>IF('County Data'!K11&gt;9,'County Data'!J11,"*")</f>
        <v>18978705.899999999</v>
      </c>
      <c r="H16" s="51">
        <f>IF('County Data'!M11&gt;9,'County Data'!L11,"*")</f>
        <v>461287.16666666669</v>
      </c>
      <c r="I16" s="22">
        <f t="shared" si="1"/>
        <v>0.13408722773103315</v>
      </c>
      <c r="J16" s="22">
        <f t="shared" si="2"/>
        <v>6.4335798575181208E-2</v>
      </c>
      <c r="K16" s="22">
        <f t="shared" si="3"/>
        <v>0.69512772773864928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1126391139.4000001</v>
      </c>
      <c r="D17" s="46">
        <f>IF('County Data'!E12&gt;9,'County Data'!D12,"*")</f>
        <v>245687487.63999999</v>
      </c>
      <c r="E17" s="47">
        <f>IF('County Data'!G12&gt;9,'County Data'!F12,"*")</f>
        <v>5942551.8333333321</v>
      </c>
      <c r="F17" s="48">
        <f>IF('County Data'!I12&gt;9,'County Data'!H12,"*")</f>
        <v>939730203.33000004</v>
      </c>
      <c r="G17" s="46">
        <f>IF('County Data'!K12&gt;9,'County Data'!J12,"*")</f>
        <v>227211417.49000001</v>
      </c>
      <c r="H17" s="47">
        <f>IF('County Data'!M12&gt;9,'County Data'!L12,"*")</f>
        <v>4479070.166666666</v>
      </c>
      <c r="I17" s="9">
        <f t="shared" si="1"/>
        <v>0.19863247494712194</v>
      </c>
      <c r="J17" s="9">
        <f t="shared" si="2"/>
        <v>8.1316644885652115E-2</v>
      </c>
      <c r="K17" s="9">
        <f t="shared" si="3"/>
        <v>0.32673782999827222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115190049.41</v>
      </c>
      <c r="D18" s="50">
        <f>IF('County Data'!E13&gt;9,'County Data'!D13,"*")</f>
        <v>44410917.289999999</v>
      </c>
      <c r="E18" s="51">
        <f>IF('County Data'!G13&gt;9,'County Data'!F13,"*")</f>
        <v>2019283.8333333326</v>
      </c>
      <c r="F18" s="50">
        <f>IF('County Data'!I13&gt;9,'County Data'!H13,"*")</f>
        <v>112030788.83</v>
      </c>
      <c r="G18" s="50">
        <f>IF('County Data'!K13&gt;9,'County Data'!J13,"*")</f>
        <v>45880493.289999999</v>
      </c>
      <c r="H18" s="51">
        <f>IF('County Data'!M13&gt;9,'County Data'!L13,"*")</f>
        <v>2542577.6666666665</v>
      </c>
      <c r="I18" s="22">
        <f t="shared" si="1"/>
        <v>2.8199931581254743E-2</v>
      </c>
      <c r="J18" s="22">
        <f t="shared" si="2"/>
        <v>-3.2030518737258332E-2</v>
      </c>
      <c r="K18" s="22">
        <f t="shared" si="3"/>
        <v>-0.20581232982329115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188684443.62</v>
      </c>
      <c r="D19" s="46">
        <f>IF('County Data'!E14&gt;9,'County Data'!D14,"*")</f>
        <v>38292222.640000001</v>
      </c>
      <c r="E19" s="47">
        <f>IF('County Data'!G14&gt;9,'County Data'!F14,"*")</f>
        <v>1508812.6666666653</v>
      </c>
      <c r="F19" s="48">
        <f>IF('County Data'!I14&gt;9,'County Data'!H14,"*")</f>
        <v>180895482.18000001</v>
      </c>
      <c r="G19" s="46">
        <f>IF('County Data'!K14&gt;9,'County Data'!J14,"*")</f>
        <v>36897862.530000001</v>
      </c>
      <c r="H19" s="47">
        <f>IF('County Data'!M14&gt;9,'County Data'!L14,"*")</f>
        <v>1252470.3333333335</v>
      </c>
      <c r="I19" s="9">
        <f t="shared" si="1"/>
        <v>4.3057799709169044E-2</v>
      </c>
      <c r="J19" s="9">
        <f t="shared" si="2"/>
        <v>3.778972586464345E-2</v>
      </c>
      <c r="K19" s="9">
        <f t="shared" si="3"/>
        <v>0.20466938538264659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76729668.329999998</v>
      </c>
      <c r="D20" s="50">
        <f>IF('County Data'!E15&gt;9,'County Data'!D15,"*")</f>
        <v>19538480.010000002</v>
      </c>
      <c r="E20" s="51">
        <f>IF('County Data'!G15&gt;9,'County Data'!F15,"*")</f>
        <v>577202.83333333349</v>
      </c>
      <c r="F20" s="50">
        <f>IF('County Data'!I15&gt;9,'County Data'!H15,"*")</f>
        <v>66993984.280000001</v>
      </c>
      <c r="G20" s="50">
        <f>IF('County Data'!K15&gt;9,'County Data'!J15,"*")</f>
        <v>16236593.35</v>
      </c>
      <c r="H20" s="51">
        <f>IF('County Data'!M15&gt;9,'County Data'!L15,"*")</f>
        <v>409253.66666666663</v>
      </c>
      <c r="I20" s="22">
        <f t="shared" si="1"/>
        <v>0.14532176514998574</v>
      </c>
      <c r="J20" s="22">
        <f t="shared" si="2"/>
        <v>0.20336080289896538</v>
      </c>
      <c r="K20" s="22">
        <f t="shared" si="3"/>
        <v>0.41037913730766867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100291577.90000001</v>
      </c>
      <c r="D21" s="46">
        <f>IF('County Data'!E16&gt;9,'County Data'!D16,"*")</f>
        <v>27216754.84</v>
      </c>
      <c r="E21" s="47">
        <f>IF('County Data'!G16&gt;9,'County Data'!F16,"*")</f>
        <v>681012.50000000012</v>
      </c>
      <c r="F21" s="48">
        <f>IF('County Data'!I16&gt;9,'County Data'!H16,"*")</f>
        <v>100270538.73</v>
      </c>
      <c r="G21" s="46">
        <f>IF('County Data'!K16&gt;9,'County Data'!J16,"*")</f>
        <v>25287133.059999999</v>
      </c>
      <c r="H21" s="47">
        <f>IF('County Data'!M16&gt;9,'County Data'!L16,"*")</f>
        <v>594244.83333333337</v>
      </c>
      <c r="I21" s="9">
        <f t="shared" si="1"/>
        <v>2.0982404469426736E-4</v>
      </c>
      <c r="J21" s="9">
        <f t="shared" si="2"/>
        <v>7.6308444117468538E-2</v>
      </c>
      <c r="K21" s="9">
        <f t="shared" si="3"/>
        <v>0.14601332952270807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07/01/2021 - 07/31/2021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07/01/2020 - 07/31/2020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603388.4</v>
      </c>
      <c r="D6" s="43">
        <f>IF('Town Data'!E2&gt;9,'Town Data'!D2,"*")</f>
        <v>197586.38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1778929.25</v>
      </c>
      <c r="D7" s="46">
        <f>IF('Town Data'!E3&gt;9,'Town Data'!D3,"*")</f>
        <v>551200.97</v>
      </c>
      <c r="E7" s="47" t="str">
        <f>IF('Town Data'!G3&gt;9,'Town Data'!F3,"*")</f>
        <v>*</v>
      </c>
      <c r="F7" s="48">
        <f>IF('Town Data'!I3&gt;9,'Town Data'!H3,"*")</f>
        <v>1703289.79</v>
      </c>
      <c r="G7" s="46">
        <f>IF('Town Data'!K3&gt;9,'Town Data'!J3,"*")</f>
        <v>586075.75</v>
      </c>
      <c r="H7" s="47" t="str">
        <f>IF('Town Data'!M3&gt;9,'Town Data'!L3,"*")</f>
        <v>*</v>
      </c>
      <c r="I7" s="9">
        <f t="shared" si="0"/>
        <v>4.4407863209231097E-2</v>
      </c>
      <c r="J7" s="9">
        <f t="shared" si="1"/>
        <v>-5.9505584389048731E-2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10289561.789999999</v>
      </c>
      <c r="D8" s="50">
        <f>IF('Town Data'!E4&gt;9,'Town Data'!D4,"*")</f>
        <v>494791.67999999999</v>
      </c>
      <c r="E8" s="51" t="str">
        <f>IF('Town Data'!G4&gt;9,'Town Data'!F4,"*")</f>
        <v>*</v>
      </c>
      <c r="F8" s="50">
        <f>IF('Town Data'!I4&gt;9,'Town Data'!H4,"*")</f>
        <v>10086596</v>
      </c>
      <c r="G8" s="50">
        <f>IF('Town Data'!K4&gt;9,'Town Data'!J4,"*")</f>
        <v>491489.87</v>
      </c>
      <c r="H8" s="51" t="str">
        <f>IF('Town Data'!M4&gt;9,'Town Data'!L4,"*")</f>
        <v>*</v>
      </c>
      <c r="I8" s="22">
        <f t="shared" si="0"/>
        <v>2.0122327691125836E-2</v>
      </c>
      <c r="J8" s="22">
        <f t="shared" si="1"/>
        <v>6.7179614505584783E-3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BARRE</v>
      </c>
      <c r="C9" s="45">
        <f>IF('Town Data'!C5&gt;9,'Town Data'!B5,"*")</f>
        <v>37184263.240000002</v>
      </c>
      <c r="D9" s="46">
        <f>IF('Town Data'!E5&gt;9,'Town Data'!D5,"*")</f>
        <v>11303025.84</v>
      </c>
      <c r="E9" s="47">
        <f>IF('Town Data'!G5&gt;9,'Town Data'!F5,"*")</f>
        <v>359701.49999999953</v>
      </c>
      <c r="F9" s="48">
        <f>IF('Town Data'!I5&gt;9,'Town Data'!H5,"*")</f>
        <v>34142324.789999999</v>
      </c>
      <c r="G9" s="46">
        <f>IF('Town Data'!K5&gt;9,'Town Data'!J5,"*")</f>
        <v>11328860.460000001</v>
      </c>
      <c r="H9" s="47">
        <f>IF('Town Data'!M5&gt;9,'Town Data'!L5,"*")</f>
        <v>444516.99999999994</v>
      </c>
      <c r="I9" s="9">
        <f t="shared" si="0"/>
        <v>8.909582076528548E-2</v>
      </c>
      <c r="J9" s="9">
        <f t="shared" si="1"/>
        <v>-2.2804252988390186E-3</v>
      </c>
      <c r="K9" s="9">
        <f t="shared" si="2"/>
        <v>-0.19080372629168382</v>
      </c>
      <c r="L9" s="15"/>
    </row>
    <row r="10" spans="1:12" x14ac:dyDescent="0.3">
      <c r="A10" s="15"/>
      <c r="B10" s="27" t="str">
        <f>'Town Data'!A6</f>
        <v>BARRE TOWN</v>
      </c>
      <c r="C10" s="49">
        <f>IF('Town Data'!C6&gt;9,'Town Data'!B6,"*")</f>
        <v>8931209.1300000008</v>
      </c>
      <c r="D10" s="50">
        <f>IF('Town Data'!E6&gt;9,'Town Data'!D6,"*")</f>
        <v>1064655.1200000001</v>
      </c>
      <c r="E10" s="51" t="str">
        <f>IF('Town Data'!G6&gt;9,'Town Data'!F6,"*")</f>
        <v>*</v>
      </c>
      <c r="F10" s="50">
        <f>IF('Town Data'!I6&gt;9,'Town Data'!H6,"*")</f>
        <v>7234180.96</v>
      </c>
      <c r="G10" s="50">
        <f>IF('Town Data'!K6&gt;9,'Town Data'!J6,"*")</f>
        <v>1075245.2</v>
      </c>
      <c r="H10" s="51" t="str">
        <f>IF('Town Data'!M6&gt;9,'Town Data'!L6,"*")</f>
        <v>*</v>
      </c>
      <c r="I10" s="22">
        <f t="shared" si="0"/>
        <v>0.23458469996581352</v>
      </c>
      <c r="J10" s="22">
        <f t="shared" si="1"/>
        <v>-9.8489907232320976E-3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BARTON</v>
      </c>
      <c r="C11" s="45">
        <f>IF('Town Data'!C7&gt;9,'Town Data'!B7,"*")</f>
        <v>19504186.129999999</v>
      </c>
      <c r="D11" s="46">
        <f>IF('Town Data'!E7&gt;9,'Town Data'!D7,"*")</f>
        <v>2090105.17</v>
      </c>
      <c r="E11" s="47">
        <f>IF('Town Data'!G7&gt;9,'Town Data'!F7,"*")</f>
        <v>33915.666666666664</v>
      </c>
      <c r="F11" s="48">
        <f>IF('Town Data'!I7&gt;9,'Town Data'!H7,"*")</f>
        <v>15282855.560000001</v>
      </c>
      <c r="G11" s="46">
        <f>IF('Town Data'!K7&gt;9,'Town Data'!J7,"*")</f>
        <v>2001101.3</v>
      </c>
      <c r="H11" s="47">
        <f>IF('Town Data'!M7&gt;9,'Town Data'!L7,"*")</f>
        <v>30490.5</v>
      </c>
      <c r="I11" s="9">
        <f t="shared" si="0"/>
        <v>0.27621347027897963</v>
      </c>
      <c r="J11" s="9">
        <f t="shared" si="1"/>
        <v>4.4477443495739011E-2</v>
      </c>
      <c r="K11" s="9">
        <f t="shared" si="2"/>
        <v>0.11233553620526604</v>
      </c>
      <c r="L11" s="15"/>
    </row>
    <row r="12" spans="1:12" x14ac:dyDescent="0.3">
      <c r="A12" s="15"/>
      <c r="B12" s="27" t="str">
        <f>'Town Data'!A8</f>
        <v>BENNINGTON</v>
      </c>
      <c r="C12" s="49">
        <f>IF('Town Data'!C8&gt;9,'Town Data'!B8,"*")</f>
        <v>41660794.840000004</v>
      </c>
      <c r="D12" s="50">
        <f>IF('Town Data'!E8&gt;9,'Town Data'!D8,"*")</f>
        <v>14618988.85</v>
      </c>
      <c r="E12" s="51">
        <f>IF('Town Data'!G8&gt;9,'Town Data'!F8,"*")</f>
        <v>191755.83333333334</v>
      </c>
      <c r="F12" s="50">
        <f>IF('Town Data'!I8&gt;9,'Town Data'!H8,"*")</f>
        <v>37237836.539999999</v>
      </c>
      <c r="G12" s="50">
        <f>IF('Town Data'!K8&gt;9,'Town Data'!J8,"*")</f>
        <v>13092507.07</v>
      </c>
      <c r="H12" s="51">
        <f>IF('Town Data'!M8&gt;9,'Town Data'!L8,"*")</f>
        <v>119399.83333333331</v>
      </c>
      <c r="I12" s="22">
        <f t="shared" si="0"/>
        <v>0.1187759201652053</v>
      </c>
      <c r="J12" s="22">
        <f t="shared" si="1"/>
        <v>0.11659201494706539</v>
      </c>
      <c r="K12" s="22">
        <f t="shared" si="2"/>
        <v>0.60599749580890017</v>
      </c>
      <c r="L12" s="15"/>
    </row>
    <row r="13" spans="1:12" x14ac:dyDescent="0.3">
      <c r="A13" s="15"/>
      <c r="B13" s="15" t="str">
        <f>'Town Data'!A9</f>
        <v>BERLIN</v>
      </c>
      <c r="C13" s="45">
        <f>IF('Town Data'!C9&gt;9,'Town Data'!B9,"*")</f>
        <v>19037741.73</v>
      </c>
      <c r="D13" s="46">
        <f>IF('Town Data'!E9&gt;9,'Town Data'!D9,"*")</f>
        <v>7177628.8799999999</v>
      </c>
      <c r="E13" s="47">
        <f>IF('Town Data'!G9&gt;9,'Town Data'!F9,"*")</f>
        <v>54185.833333333358</v>
      </c>
      <c r="F13" s="48">
        <f>IF('Town Data'!I9&gt;9,'Town Data'!H9,"*")</f>
        <v>17534738.620000001</v>
      </c>
      <c r="G13" s="46">
        <f>IF('Town Data'!K9&gt;9,'Town Data'!J9,"*")</f>
        <v>6431853.1200000001</v>
      </c>
      <c r="H13" s="47">
        <f>IF('Town Data'!M9&gt;9,'Town Data'!L9,"*")</f>
        <v>148578.83333333334</v>
      </c>
      <c r="I13" s="9">
        <f t="shared" si="0"/>
        <v>8.5715740768766549E-2</v>
      </c>
      <c r="J13" s="9">
        <f t="shared" si="1"/>
        <v>0.11595037170251794</v>
      </c>
      <c r="K13" s="9">
        <f t="shared" si="2"/>
        <v>-0.63530583652000661</v>
      </c>
      <c r="L13" s="15"/>
    </row>
    <row r="14" spans="1:12" x14ac:dyDescent="0.3">
      <c r="A14" s="15"/>
      <c r="B14" s="27" t="str">
        <f>'Town Data'!A10</f>
        <v>BETHEL</v>
      </c>
      <c r="C14" s="49">
        <f>IF('Town Data'!C10&gt;9,'Town Data'!B10,"*")</f>
        <v>3968446.82</v>
      </c>
      <c r="D14" s="50">
        <f>IF('Town Data'!E10&gt;9,'Town Data'!D10,"*")</f>
        <v>491238.29</v>
      </c>
      <c r="E14" s="51" t="str">
        <f>IF('Town Data'!G10&gt;9,'Town Data'!F10,"*")</f>
        <v>*</v>
      </c>
      <c r="F14" s="50">
        <f>IF('Town Data'!I10&gt;9,'Town Data'!H10,"*")</f>
        <v>3467380.54</v>
      </c>
      <c r="G14" s="50">
        <f>IF('Town Data'!K10&gt;9,'Town Data'!J10,"*")</f>
        <v>465471.62</v>
      </c>
      <c r="H14" s="51" t="str">
        <f>IF('Town Data'!M10&gt;9,'Town Data'!L10,"*")</f>
        <v>*</v>
      </c>
      <c r="I14" s="22">
        <f t="shared" si="0"/>
        <v>0.14450859206817829</v>
      </c>
      <c r="J14" s="22">
        <f t="shared" si="1"/>
        <v>5.5356049419296463E-2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BRADFORD</v>
      </c>
      <c r="C15" s="45">
        <f>IF('Town Data'!C11&gt;9,'Town Data'!B11,"*")</f>
        <v>7640847.8200000003</v>
      </c>
      <c r="D15" s="46">
        <f>IF('Town Data'!E11&gt;9,'Town Data'!D11,"*")</f>
        <v>1819950.14</v>
      </c>
      <c r="E15" s="47">
        <f>IF('Town Data'!G11&gt;9,'Town Data'!F11,"*")</f>
        <v>100682.00000000001</v>
      </c>
      <c r="F15" s="48">
        <f>IF('Town Data'!I11&gt;9,'Town Data'!H11,"*")</f>
        <v>7621825.7699999996</v>
      </c>
      <c r="G15" s="46">
        <f>IF('Town Data'!K11&gt;9,'Town Data'!J11,"*")</f>
        <v>1696137</v>
      </c>
      <c r="H15" s="47">
        <f>IF('Town Data'!M11&gt;9,'Town Data'!L11,"*")</f>
        <v>73056.666666666642</v>
      </c>
      <c r="I15" s="9">
        <f t="shared" si="0"/>
        <v>2.495734037226719E-3</v>
      </c>
      <c r="J15" s="9">
        <f t="shared" si="1"/>
        <v>7.2997134075844045E-2</v>
      </c>
      <c r="K15" s="9">
        <f t="shared" si="2"/>
        <v>0.37813569375370781</v>
      </c>
      <c r="L15" s="15"/>
    </row>
    <row r="16" spans="1:12" x14ac:dyDescent="0.3">
      <c r="A16" s="15"/>
      <c r="B16" s="28" t="str">
        <f>'Town Data'!A12</f>
        <v>BRANDON</v>
      </c>
      <c r="C16" s="52">
        <f>IF('Town Data'!C12&gt;9,'Town Data'!B12,"*")</f>
        <v>7497349.0099999998</v>
      </c>
      <c r="D16" s="53">
        <f>IF('Town Data'!E12&gt;9,'Town Data'!D12,"*")</f>
        <v>1361383.5</v>
      </c>
      <c r="E16" s="54" t="str">
        <f>IF('Town Data'!G12&gt;9,'Town Data'!F12,"*")</f>
        <v>*</v>
      </c>
      <c r="F16" s="53">
        <f>IF('Town Data'!I12&gt;9,'Town Data'!H12,"*")</f>
        <v>7878503.3300000001</v>
      </c>
      <c r="G16" s="53">
        <f>IF('Town Data'!K12&gt;9,'Town Data'!J12,"*")</f>
        <v>1224193.31</v>
      </c>
      <c r="H16" s="54" t="str">
        <f>IF('Town Data'!M12&gt;9,'Town Data'!L12,"*")</f>
        <v>*</v>
      </c>
      <c r="I16" s="26">
        <f t="shared" si="0"/>
        <v>-4.837902632453419E-2</v>
      </c>
      <c r="J16" s="26">
        <f t="shared" si="1"/>
        <v>0.11206578967499825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BRATTLEBORO</v>
      </c>
      <c r="C17" s="49">
        <f>IF('Town Data'!C13&gt;9,'Town Data'!B13,"*")</f>
        <v>36992425.380000003</v>
      </c>
      <c r="D17" s="50">
        <f>IF('Town Data'!E13&gt;9,'Town Data'!D13,"*")</f>
        <v>8260306.6500000004</v>
      </c>
      <c r="E17" s="51">
        <f>IF('Town Data'!G13&gt;9,'Town Data'!F13,"*")</f>
        <v>286065.33333333343</v>
      </c>
      <c r="F17" s="50">
        <f>IF('Town Data'!I13&gt;9,'Town Data'!H13,"*")</f>
        <v>39354075.280000001</v>
      </c>
      <c r="G17" s="50">
        <f>IF('Town Data'!K13&gt;9,'Town Data'!J13,"*")</f>
        <v>7814531</v>
      </c>
      <c r="H17" s="51">
        <f>IF('Town Data'!M13&gt;9,'Town Data'!L13,"*")</f>
        <v>192753.50000000003</v>
      </c>
      <c r="I17" s="22">
        <f t="shared" si="0"/>
        <v>-6.0010300920479369E-2</v>
      </c>
      <c r="J17" s="22">
        <f t="shared" si="1"/>
        <v>5.7044453467521003E-2</v>
      </c>
      <c r="K17" s="22">
        <f t="shared" si="2"/>
        <v>0.48409929434917337</v>
      </c>
      <c r="L17" s="15"/>
    </row>
    <row r="18" spans="1:12" x14ac:dyDescent="0.3">
      <c r="A18" s="15"/>
      <c r="B18" s="15" t="str">
        <f>'Town Data'!A14</f>
        <v>BRIDGEWATER</v>
      </c>
      <c r="C18" s="45">
        <f>IF('Town Data'!C14&gt;9,'Town Data'!B14,"*")</f>
        <v>741789.65</v>
      </c>
      <c r="D18" s="46">
        <f>IF('Town Data'!E14&gt;9,'Town Data'!D14,"*")</f>
        <v>299080.25</v>
      </c>
      <c r="E18" s="47" t="str">
        <f>IF('Town Data'!G14&gt;9,'Town Data'!F14,"*")</f>
        <v>*</v>
      </c>
      <c r="F18" s="48">
        <f>IF('Town Data'!I14&gt;9,'Town Data'!H14,"*")</f>
        <v>511131.09</v>
      </c>
      <c r="G18" s="46">
        <f>IF('Town Data'!K14&gt;9,'Town Data'!J14,"*")</f>
        <v>210994.03</v>
      </c>
      <c r="H18" s="47" t="str">
        <f>IF('Town Data'!M14&gt;9,'Town Data'!L14,"*")</f>
        <v>*</v>
      </c>
      <c r="I18" s="9">
        <f t="shared" si="0"/>
        <v>0.45127084717151522</v>
      </c>
      <c r="J18" s="9">
        <f t="shared" si="1"/>
        <v>0.41748204913665093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BRIDPORT</v>
      </c>
      <c r="C19" s="49">
        <f>IF('Town Data'!C15&gt;9,'Town Data'!B15,"*")</f>
        <v>1403833.1</v>
      </c>
      <c r="D19" s="50">
        <f>IF('Town Data'!E15&gt;9,'Town Data'!D15,"*")</f>
        <v>474905.23</v>
      </c>
      <c r="E19" s="51" t="str">
        <f>IF('Town Data'!G15&gt;9,'Town Data'!F15,"*")</f>
        <v>*</v>
      </c>
      <c r="F19" s="50">
        <f>IF('Town Data'!I15&gt;9,'Town Data'!H15,"*")</f>
        <v>925057.76</v>
      </c>
      <c r="G19" s="50">
        <f>IF('Town Data'!K15&gt;9,'Town Data'!J15,"*")</f>
        <v>327239.83</v>
      </c>
      <c r="H19" s="51" t="str">
        <f>IF('Town Data'!M15&gt;9,'Town Data'!L15,"*")</f>
        <v>*</v>
      </c>
      <c r="I19" s="22">
        <f t="shared" si="0"/>
        <v>0.51756264387209727</v>
      </c>
      <c r="J19" s="22">
        <f t="shared" si="1"/>
        <v>0.45124519224936632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BRIGHTON</v>
      </c>
      <c r="C20" s="45">
        <f>IF('Town Data'!C16&gt;9,'Town Data'!B16,"*")</f>
        <v>1252448.06</v>
      </c>
      <c r="D20" s="46">
        <f>IF('Town Data'!E16&gt;9,'Town Data'!D16,"*")</f>
        <v>579543.11</v>
      </c>
      <c r="E20" s="47" t="str">
        <f>IF('Town Data'!G16&gt;9,'Town Data'!F16,"*")</f>
        <v>*</v>
      </c>
      <c r="F20" s="48">
        <f>IF('Town Data'!I16&gt;9,'Town Data'!H16,"*")</f>
        <v>983090.36</v>
      </c>
      <c r="G20" s="46">
        <f>IF('Town Data'!K16&gt;9,'Town Data'!J16,"*")</f>
        <v>516032.54</v>
      </c>
      <c r="H20" s="47" t="str">
        <f>IF('Town Data'!M16&gt;9,'Town Data'!L16,"*")</f>
        <v>*</v>
      </c>
      <c r="I20" s="9">
        <f t="shared" si="0"/>
        <v>0.27399078554691564</v>
      </c>
      <c r="J20" s="9">
        <f t="shared" si="1"/>
        <v>0.12307473865892257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BRISTOL</v>
      </c>
      <c r="C21" s="49">
        <f>IF('Town Data'!C17&gt;9,'Town Data'!B17,"*")</f>
        <v>4872292.26</v>
      </c>
      <c r="D21" s="50">
        <f>IF('Town Data'!E17&gt;9,'Town Data'!D17,"*")</f>
        <v>1933828.55</v>
      </c>
      <c r="E21" s="51" t="str">
        <f>IF('Town Data'!G17&gt;9,'Town Data'!F17,"*")</f>
        <v>*</v>
      </c>
      <c r="F21" s="50">
        <f>IF('Town Data'!I17&gt;9,'Town Data'!H17,"*")</f>
        <v>4859688.62</v>
      </c>
      <c r="G21" s="50">
        <f>IF('Town Data'!K17&gt;9,'Town Data'!J17,"*")</f>
        <v>1756756.66</v>
      </c>
      <c r="H21" s="51" t="str">
        <f>IF('Town Data'!M17&gt;9,'Town Data'!L17,"*")</f>
        <v>*</v>
      </c>
      <c r="I21" s="22">
        <f t="shared" si="0"/>
        <v>2.5935077297194538E-3</v>
      </c>
      <c r="J21" s="22">
        <f t="shared" si="1"/>
        <v>0.10079477370531223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BURKE</v>
      </c>
      <c r="C22" s="45">
        <f>IF('Town Data'!C18&gt;9,'Town Data'!B18,"*")</f>
        <v>1303297.46</v>
      </c>
      <c r="D22" s="46">
        <f>IF('Town Data'!E18&gt;9,'Town Data'!D18,"*")</f>
        <v>852108.51</v>
      </c>
      <c r="E22" s="47" t="str">
        <f>IF('Town Data'!G18&gt;9,'Town Data'!F18,"*")</f>
        <v>*</v>
      </c>
      <c r="F22" s="48">
        <f>IF('Town Data'!I18&gt;9,'Town Data'!H18,"*")</f>
        <v>752808.55</v>
      </c>
      <c r="G22" s="46">
        <f>IF('Town Data'!K18&gt;9,'Town Data'!J18,"*")</f>
        <v>465302.65</v>
      </c>
      <c r="H22" s="47" t="str">
        <f>IF('Town Data'!M18&gt;9,'Town Data'!L18,"*")</f>
        <v>*</v>
      </c>
      <c r="I22" s="9">
        <f t="shared" si="0"/>
        <v>0.73124688873419397</v>
      </c>
      <c r="J22" s="9">
        <f t="shared" si="1"/>
        <v>0.83129949936885161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BURLINGTON</v>
      </c>
      <c r="C23" s="49">
        <f>IF('Town Data'!C19&gt;9,'Town Data'!B19,"*")</f>
        <v>75923867.939999998</v>
      </c>
      <c r="D23" s="50">
        <f>IF('Town Data'!E19&gt;9,'Town Data'!D19,"*")</f>
        <v>22926294.16</v>
      </c>
      <c r="E23" s="51">
        <f>IF('Town Data'!G19&gt;9,'Town Data'!F19,"*")</f>
        <v>478516.50000000012</v>
      </c>
      <c r="F23" s="50">
        <f>IF('Town Data'!I19&gt;9,'Town Data'!H19,"*")</f>
        <v>68361647.010000005</v>
      </c>
      <c r="G23" s="50">
        <f>IF('Town Data'!K19&gt;9,'Town Data'!J19,"*")</f>
        <v>19427135.370000001</v>
      </c>
      <c r="H23" s="51">
        <f>IF('Town Data'!M19&gt;9,'Town Data'!L19,"*")</f>
        <v>692868.83333333395</v>
      </c>
      <c r="I23" s="22">
        <f t="shared" si="0"/>
        <v>0.11062081241099682</v>
      </c>
      <c r="J23" s="22">
        <f t="shared" si="1"/>
        <v>0.18011707456383463</v>
      </c>
      <c r="K23" s="22">
        <f t="shared" si="2"/>
        <v>-0.30936928177603645</v>
      </c>
      <c r="L23" s="15"/>
    </row>
    <row r="24" spans="1:12" x14ac:dyDescent="0.3">
      <c r="A24" s="15"/>
      <c r="B24" s="15" t="str">
        <f>'Town Data'!A20</f>
        <v>CAMBRIDGE</v>
      </c>
      <c r="C24" s="45">
        <f>IF('Town Data'!C20&gt;9,'Town Data'!B20,"*")</f>
        <v>4842093.2</v>
      </c>
      <c r="D24" s="46">
        <f>IF('Town Data'!E20&gt;9,'Town Data'!D20,"*")</f>
        <v>2518341.5499999998</v>
      </c>
      <c r="E24" s="47" t="str">
        <f>IF('Town Data'!G20&gt;9,'Town Data'!F20,"*")</f>
        <v>*</v>
      </c>
      <c r="F24" s="48">
        <f>IF('Town Data'!I20&gt;9,'Town Data'!H20,"*")</f>
        <v>4362748.47</v>
      </c>
      <c r="G24" s="46">
        <f>IF('Town Data'!K20&gt;9,'Town Data'!J20,"*")</f>
        <v>1726876.66</v>
      </c>
      <c r="H24" s="47" t="str">
        <f>IF('Town Data'!M20&gt;9,'Town Data'!L20,"*")</f>
        <v>*</v>
      </c>
      <c r="I24" s="9">
        <f t="shared" si="0"/>
        <v>0.10987219027091893</v>
      </c>
      <c r="J24" s="9">
        <f t="shared" si="1"/>
        <v>0.4583216093730747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CASTLETON</v>
      </c>
      <c r="C25" s="49">
        <f>IF('Town Data'!C21&gt;9,'Town Data'!B21,"*")</f>
        <v>6796302.29</v>
      </c>
      <c r="D25" s="50">
        <f>IF('Town Data'!E21&gt;9,'Town Data'!D21,"*")</f>
        <v>2722033.26</v>
      </c>
      <c r="E25" s="51" t="str">
        <f>IF('Town Data'!G21&gt;9,'Town Data'!F21,"*")</f>
        <v>*</v>
      </c>
      <c r="F25" s="50">
        <f>IF('Town Data'!I21&gt;9,'Town Data'!H21,"*")</f>
        <v>7508783.3399999999</v>
      </c>
      <c r="G25" s="50">
        <f>IF('Town Data'!K21&gt;9,'Town Data'!J21,"*")</f>
        <v>3538374.18</v>
      </c>
      <c r="H25" s="51" t="str">
        <f>IF('Town Data'!M21&gt;9,'Town Data'!L21,"*")</f>
        <v>*</v>
      </c>
      <c r="I25" s="22">
        <f t="shared" si="0"/>
        <v>-9.4886350789287768E-2</v>
      </c>
      <c r="J25" s="22">
        <f t="shared" si="1"/>
        <v>-0.23071073845559215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CHARLOTTE</v>
      </c>
      <c r="C26" s="45">
        <f>IF('Town Data'!C22&gt;9,'Town Data'!B22,"*")</f>
        <v>2101775.11</v>
      </c>
      <c r="D26" s="46">
        <f>IF('Town Data'!E22&gt;9,'Town Data'!D22,"*")</f>
        <v>652464.29</v>
      </c>
      <c r="E26" s="47" t="str">
        <f>IF('Town Data'!G22&gt;9,'Town Data'!F22,"*")</f>
        <v>*</v>
      </c>
      <c r="F26" s="48">
        <f>IF('Town Data'!I22&gt;9,'Town Data'!H22,"*")</f>
        <v>1244042.22</v>
      </c>
      <c r="G26" s="46">
        <f>IF('Town Data'!K22&gt;9,'Town Data'!J22,"*")</f>
        <v>539548.93000000005</v>
      </c>
      <c r="H26" s="47" t="str">
        <f>IF('Town Data'!M22&gt;9,'Town Data'!L22,"*")</f>
        <v>*</v>
      </c>
      <c r="I26" s="9">
        <f t="shared" si="0"/>
        <v>0.68947249234033225</v>
      </c>
      <c r="J26" s="9">
        <f t="shared" si="1"/>
        <v>0.20927733097348553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CHESTER</v>
      </c>
      <c r="C27" s="49">
        <f>IF('Town Data'!C23&gt;9,'Town Data'!B23,"*")</f>
        <v>3042948.62</v>
      </c>
      <c r="D27" s="50">
        <f>IF('Town Data'!E23&gt;9,'Town Data'!D23,"*")</f>
        <v>904506.25</v>
      </c>
      <c r="E27" s="51" t="str">
        <f>IF('Town Data'!G23&gt;9,'Town Data'!F23,"*")</f>
        <v>*</v>
      </c>
      <c r="F27" s="50">
        <f>IF('Town Data'!I23&gt;9,'Town Data'!H23,"*")</f>
        <v>2504917.5699999998</v>
      </c>
      <c r="G27" s="50">
        <f>IF('Town Data'!K23&gt;9,'Town Data'!J23,"*")</f>
        <v>768868.7</v>
      </c>
      <c r="H27" s="51" t="str">
        <f>IF('Town Data'!M23&gt;9,'Town Data'!L23,"*")</f>
        <v>*</v>
      </c>
      <c r="I27" s="22">
        <f t="shared" si="0"/>
        <v>0.21478992220889739</v>
      </c>
      <c r="J27" s="22">
        <f t="shared" si="1"/>
        <v>0.17641185029381487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CLARENDON</v>
      </c>
      <c r="C28" s="45">
        <f>IF('Town Data'!C24&gt;9,'Town Data'!B24,"*")</f>
        <v>8531253.4399999995</v>
      </c>
      <c r="D28" s="46">
        <f>IF('Town Data'!E24&gt;9,'Town Data'!D24,"*")</f>
        <v>2126268.5699999998</v>
      </c>
      <c r="E28" s="47" t="str">
        <f>IF('Town Data'!G24&gt;9,'Town Data'!F24,"*")</f>
        <v>*</v>
      </c>
      <c r="F28" s="48">
        <f>IF('Town Data'!I24&gt;9,'Town Data'!H24,"*")</f>
        <v>6151505.8700000001</v>
      </c>
      <c r="G28" s="46">
        <f>IF('Town Data'!K24&gt;9,'Town Data'!J24,"*")</f>
        <v>1636727.83</v>
      </c>
      <c r="H28" s="47" t="str">
        <f>IF('Town Data'!M24&gt;9,'Town Data'!L24,"*")</f>
        <v>*</v>
      </c>
      <c r="I28" s="9">
        <f t="shared" si="0"/>
        <v>0.38685610000076281</v>
      </c>
      <c r="J28" s="9">
        <f t="shared" si="1"/>
        <v>0.29909721764797004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COLCHESTER</v>
      </c>
      <c r="C29" s="49">
        <f>IF('Town Data'!C25&gt;9,'Town Data'!B25,"*")</f>
        <v>124850968.06999999</v>
      </c>
      <c r="D29" s="50">
        <f>IF('Town Data'!E25&gt;9,'Town Data'!D25,"*")</f>
        <v>33766726.57</v>
      </c>
      <c r="E29" s="51">
        <f>IF('Town Data'!G25&gt;9,'Town Data'!F25,"*")</f>
        <v>579785.33333333291</v>
      </c>
      <c r="F29" s="50">
        <f>IF('Town Data'!I25&gt;9,'Town Data'!H25,"*")</f>
        <v>124838677.20999999</v>
      </c>
      <c r="G29" s="50">
        <f>IF('Town Data'!K25&gt;9,'Town Data'!J25,"*")</f>
        <v>31398809.109999999</v>
      </c>
      <c r="H29" s="51">
        <f>IF('Town Data'!M25&gt;9,'Town Data'!L25,"*")</f>
        <v>760687.83333333349</v>
      </c>
      <c r="I29" s="22">
        <f t="shared" si="0"/>
        <v>9.8453942918059578E-5</v>
      </c>
      <c r="J29" s="22">
        <f t="shared" si="1"/>
        <v>7.5414244269724817E-2</v>
      </c>
      <c r="K29" s="22">
        <f t="shared" si="2"/>
        <v>-0.23781437282529677</v>
      </c>
      <c r="L29" s="15"/>
    </row>
    <row r="30" spans="1:12" x14ac:dyDescent="0.3">
      <c r="A30" s="15"/>
      <c r="B30" s="15" t="str">
        <f>'Town Data'!A26</f>
        <v>CORINTH</v>
      </c>
      <c r="C30" s="45">
        <f>IF('Town Data'!C26&gt;9,'Town Data'!B26,"*")</f>
        <v>509504.54</v>
      </c>
      <c r="D30" s="46">
        <f>IF('Town Data'!E26&gt;9,'Town Data'!D26,"*")</f>
        <v>174703.84</v>
      </c>
      <c r="E30" s="47" t="str">
        <f>IF('Town Data'!G26&gt;9,'Town Data'!F26,"*")</f>
        <v>*</v>
      </c>
      <c r="F30" s="48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CRAFTSBURY</v>
      </c>
      <c r="C31" s="49">
        <f>IF('Town Data'!C27&gt;9,'Town Data'!B27,"*")</f>
        <v>586152.03</v>
      </c>
      <c r="D31" s="50">
        <f>IF('Town Data'!E27&gt;9,'Town Data'!D27,"*")</f>
        <v>253153.43</v>
      </c>
      <c r="E31" s="51" t="str">
        <f>IF('Town Data'!G27&gt;9,'Town Data'!F27,"*")</f>
        <v>*</v>
      </c>
      <c r="F31" s="50">
        <f>IF('Town Data'!I27&gt;9,'Town Data'!H27,"*")</f>
        <v>504854.42</v>
      </c>
      <c r="G31" s="50">
        <f>IF('Town Data'!K27&gt;9,'Town Data'!J27,"*")</f>
        <v>227740.14</v>
      </c>
      <c r="H31" s="51" t="str">
        <f>IF('Town Data'!M27&gt;9,'Town Data'!L27,"*")</f>
        <v>*</v>
      </c>
      <c r="I31" s="22">
        <f t="shared" si="0"/>
        <v>0.1610317881340923</v>
      </c>
      <c r="J31" s="22">
        <f t="shared" si="1"/>
        <v>0.11158898031765492</v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DANBY</v>
      </c>
      <c r="C32" s="45">
        <f>IF('Town Data'!C28&gt;9,'Town Data'!B28,"*")</f>
        <v>1977799.94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DANVILLE</v>
      </c>
      <c r="C33" s="49">
        <f>IF('Town Data'!C29&gt;9,'Town Data'!B29,"*")</f>
        <v>1545326.21</v>
      </c>
      <c r="D33" s="50">
        <f>IF('Town Data'!E29&gt;9,'Town Data'!D29,"*")</f>
        <v>982990.79</v>
      </c>
      <c r="E33" s="51" t="str">
        <f>IF('Town Data'!G29&gt;9,'Town Data'!F29,"*")</f>
        <v>*</v>
      </c>
      <c r="F33" s="50">
        <f>IF('Town Data'!I29&gt;9,'Town Data'!H29,"*")</f>
        <v>1216936.24</v>
      </c>
      <c r="G33" s="50">
        <f>IF('Town Data'!K29&gt;9,'Town Data'!J29,"*")</f>
        <v>892051.6</v>
      </c>
      <c r="H33" s="51" t="str">
        <f>IF('Town Data'!M29&gt;9,'Town Data'!L29,"*")</f>
        <v>*</v>
      </c>
      <c r="I33" s="22">
        <f t="shared" si="0"/>
        <v>0.2698497745452958</v>
      </c>
      <c r="J33" s="22">
        <f t="shared" si="1"/>
        <v>0.10194386737269466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DERBY</v>
      </c>
      <c r="C34" s="45">
        <f>IF('Town Data'!C30&gt;9,'Town Data'!B30,"*")</f>
        <v>22833465.469999999</v>
      </c>
      <c r="D34" s="46">
        <f>IF('Town Data'!E30&gt;9,'Town Data'!D30,"*")</f>
        <v>9586317.4800000004</v>
      </c>
      <c r="E34" s="47">
        <f>IF('Town Data'!G30&gt;9,'Town Data'!F30,"*")</f>
        <v>172396.66666666672</v>
      </c>
      <c r="F34" s="48">
        <f>IF('Town Data'!I30&gt;9,'Town Data'!H30,"*")</f>
        <v>20755166.41</v>
      </c>
      <c r="G34" s="46">
        <f>IF('Town Data'!K30&gt;9,'Town Data'!J30,"*")</f>
        <v>9254143.9800000004</v>
      </c>
      <c r="H34" s="47">
        <f>IF('Town Data'!M30&gt;9,'Town Data'!L30,"*")</f>
        <v>86700.000000000073</v>
      </c>
      <c r="I34" s="9">
        <f t="shared" si="0"/>
        <v>0.10013405910340753</v>
      </c>
      <c r="J34" s="9">
        <f t="shared" si="1"/>
        <v>3.589456795981253E-2</v>
      </c>
      <c r="K34" s="9">
        <f t="shared" si="2"/>
        <v>0.98842752787389354</v>
      </c>
      <c r="L34" s="15"/>
    </row>
    <row r="35" spans="1:12" x14ac:dyDescent="0.3">
      <c r="A35" s="15"/>
      <c r="B35" s="27" t="str">
        <f>'Town Data'!A31</f>
        <v>DORSET</v>
      </c>
      <c r="C35" s="49">
        <f>IF('Town Data'!C31&gt;9,'Town Data'!B31,"*")</f>
        <v>2569081.06</v>
      </c>
      <c r="D35" s="50">
        <f>IF('Town Data'!E31&gt;9,'Town Data'!D31,"*")</f>
        <v>1094783.26</v>
      </c>
      <c r="E35" s="51" t="str">
        <f>IF('Town Data'!G31&gt;9,'Town Data'!F31,"*")</f>
        <v>*</v>
      </c>
      <c r="F35" s="50">
        <f>IF('Town Data'!I31&gt;9,'Town Data'!H31,"*")</f>
        <v>1599962.36</v>
      </c>
      <c r="G35" s="50">
        <f>IF('Town Data'!K31&gt;9,'Town Data'!J31,"*")</f>
        <v>757822.96</v>
      </c>
      <c r="H35" s="51" t="str">
        <f>IF('Town Data'!M31&gt;9,'Town Data'!L31,"*")</f>
        <v>*</v>
      </c>
      <c r="I35" s="22">
        <f t="shared" si="0"/>
        <v>0.60571343690860324</v>
      </c>
      <c r="J35" s="22">
        <f t="shared" si="1"/>
        <v>0.44464250594888294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DOVER</v>
      </c>
      <c r="C36" s="45">
        <f>IF('Town Data'!C32&gt;9,'Town Data'!B32,"*")</f>
        <v>990893.51</v>
      </c>
      <c r="D36" s="46">
        <f>IF('Town Data'!E32&gt;9,'Town Data'!D32,"*")</f>
        <v>613549.57999999996</v>
      </c>
      <c r="E36" s="47" t="str">
        <f>IF('Town Data'!G32&gt;9,'Town Data'!F32,"*")</f>
        <v>*</v>
      </c>
      <c r="F36" s="48">
        <f>IF('Town Data'!I32&gt;9,'Town Data'!H32,"*")</f>
        <v>784911.59</v>
      </c>
      <c r="G36" s="46">
        <f>IF('Town Data'!K32&gt;9,'Town Data'!J32,"*")</f>
        <v>584507.89</v>
      </c>
      <c r="H36" s="47" t="str">
        <f>IF('Town Data'!M32&gt;9,'Town Data'!L32,"*")</f>
        <v>*</v>
      </c>
      <c r="I36" s="9">
        <f t="shared" si="0"/>
        <v>0.26242690593981427</v>
      </c>
      <c r="J36" s="9">
        <f t="shared" si="1"/>
        <v>4.9685710829326775E-2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DUMMERSTON</v>
      </c>
      <c r="C37" s="49">
        <f>IF('Town Data'!C33&gt;9,'Town Data'!B33,"*")</f>
        <v>1779833.36</v>
      </c>
      <c r="D37" s="50">
        <f>IF('Town Data'!E33&gt;9,'Town Data'!D33,"*")</f>
        <v>451109.05</v>
      </c>
      <c r="E37" s="51" t="str">
        <f>IF('Town Data'!G33&gt;9,'Town Data'!F33,"*")</f>
        <v>*</v>
      </c>
      <c r="F37" s="50">
        <f>IF('Town Data'!I33&gt;9,'Town Data'!H33,"*")</f>
        <v>1356243.27</v>
      </c>
      <c r="G37" s="50">
        <f>IF('Town Data'!K33&gt;9,'Town Data'!J33,"*")</f>
        <v>387883.73</v>
      </c>
      <c r="H37" s="51" t="str">
        <f>IF('Town Data'!M33&gt;9,'Town Data'!L33,"*")</f>
        <v>*</v>
      </c>
      <c r="I37" s="22">
        <f t="shared" si="0"/>
        <v>0.31232604015059928</v>
      </c>
      <c r="J37" s="22">
        <f t="shared" si="1"/>
        <v>0.16300070126684615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EAST MONTPELIER</v>
      </c>
      <c r="C38" s="45">
        <f>IF('Town Data'!C34&gt;9,'Town Data'!B34,"*")</f>
        <v>5262331.2300000004</v>
      </c>
      <c r="D38" s="46">
        <f>IF('Town Data'!E34&gt;9,'Town Data'!D34,"*")</f>
        <v>1997052.55</v>
      </c>
      <c r="E38" s="47" t="str">
        <f>IF('Town Data'!G34&gt;9,'Town Data'!F34,"*")</f>
        <v>*</v>
      </c>
      <c r="F38" s="48">
        <f>IF('Town Data'!I34&gt;9,'Town Data'!H34,"*")</f>
        <v>5473214.6299999999</v>
      </c>
      <c r="G38" s="46">
        <f>IF('Town Data'!K34&gt;9,'Town Data'!J34,"*")</f>
        <v>2104896.7000000002</v>
      </c>
      <c r="H38" s="47" t="str">
        <f>IF('Town Data'!M34&gt;9,'Town Data'!L34,"*")</f>
        <v>*</v>
      </c>
      <c r="I38" s="9">
        <f t="shared" si="0"/>
        <v>-3.8530080447438886E-2</v>
      </c>
      <c r="J38" s="9">
        <f t="shared" si="1"/>
        <v>-5.1234889579141879E-2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ENOSBURG</v>
      </c>
      <c r="C39" s="49">
        <f>IF('Town Data'!C35&gt;9,'Town Data'!B35,"*")</f>
        <v>6520360.2999999998</v>
      </c>
      <c r="D39" s="50">
        <f>IF('Town Data'!E35&gt;9,'Town Data'!D35,"*")</f>
        <v>2092688.36</v>
      </c>
      <c r="E39" s="51" t="str">
        <f>IF('Town Data'!G35&gt;9,'Town Data'!F35,"*")</f>
        <v>*</v>
      </c>
      <c r="F39" s="50">
        <f>IF('Town Data'!I35&gt;9,'Town Data'!H35,"*")</f>
        <v>6198839.21</v>
      </c>
      <c r="G39" s="50">
        <f>IF('Town Data'!K35&gt;9,'Town Data'!J35,"*")</f>
        <v>2218781.7200000002</v>
      </c>
      <c r="H39" s="51" t="str">
        <f>IF('Town Data'!M35&gt;9,'Town Data'!L35,"*")</f>
        <v>*</v>
      </c>
      <c r="I39" s="22">
        <f t="shared" si="0"/>
        <v>5.1867951257925891E-2</v>
      </c>
      <c r="J39" s="22">
        <f t="shared" si="1"/>
        <v>-5.6829997679988135E-2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ESSEX</v>
      </c>
      <c r="C40" s="45">
        <f>IF('Town Data'!C36&gt;9,'Town Data'!B36,"*")</f>
        <v>40666014.630000003</v>
      </c>
      <c r="D40" s="46">
        <f>IF('Town Data'!E36&gt;9,'Town Data'!D36,"*")</f>
        <v>15819337.07</v>
      </c>
      <c r="E40" s="47">
        <f>IF('Town Data'!G36&gt;9,'Town Data'!F36,"*")</f>
        <v>411896.16666666669</v>
      </c>
      <c r="F40" s="48">
        <f>IF('Town Data'!I36&gt;9,'Town Data'!H36,"*")</f>
        <v>37942015.25</v>
      </c>
      <c r="G40" s="46">
        <f>IF('Town Data'!K36&gt;9,'Town Data'!J36,"*")</f>
        <v>14310293.25</v>
      </c>
      <c r="H40" s="47">
        <f>IF('Town Data'!M36&gt;9,'Town Data'!L36,"*")</f>
        <v>134228.16666666669</v>
      </c>
      <c r="I40" s="9">
        <f t="shared" si="0"/>
        <v>7.1793745325638772E-2</v>
      </c>
      <c r="J40" s="9">
        <f t="shared" si="1"/>
        <v>0.10545163496212771</v>
      </c>
      <c r="K40" s="9">
        <f t="shared" si="2"/>
        <v>2.0686269275325966</v>
      </c>
      <c r="L40" s="15"/>
    </row>
    <row r="41" spans="1:12" x14ac:dyDescent="0.3">
      <c r="A41" s="15"/>
      <c r="B41" s="27" t="str">
        <f>'Town Data'!A37</f>
        <v>FAIR HAVEN</v>
      </c>
      <c r="C41" s="49">
        <f>IF('Town Data'!C37&gt;9,'Town Data'!B37,"*")</f>
        <v>6906920.0499999998</v>
      </c>
      <c r="D41" s="50">
        <f>IF('Town Data'!E37&gt;9,'Town Data'!D37,"*")</f>
        <v>2110408</v>
      </c>
      <c r="E41" s="51" t="str">
        <f>IF('Town Data'!G37&gt;9,'Town Data'!F37,"*")</f>
        <v>*</v>
      </c>
      <c r="F41" s="50">
        <f>IF('Town Data'!I37&gt;9,'Town Data'!H37,"*")</f>
        <v>5669492.8099999996</v>
      </c>
      <c r="G41" s="50">
        <f>IF('Town Data'!K37&gt;9,'Town Data'!J37,"*")</f>
        <v>1442351.18</v>
      </c>
      <c r="H41" s="51" t="str">
        <f>IF('Town Data'!M37&gt;9,'Town Data'!L37,"*")</f>
        <v>*</v>
      </c>
      <c r="I41" s="22">
        <f t="shared" si="0"/>
        <v>0.21826065954566407</v>
      </c>
      <c r="J41" s="22">
        <f t="shared" si="1"/>
        <v>0.46317209654863672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FAIRFAX</v>
      </c>
      <c r="C42" s="45">
        <f>IF('Town Data'!C38&gt;9,'Town Data'!B38,"*")</f>
        <v>3980160.99</v>
      </c>
      <c r="D42" s="46">
        <f>IF('Town Data'!E38&gt;9,'Town Data'!D38,"*")</f>
        <v>1619413.42</v>
      </c>
      <c r="E42" s="47" t="str">
        <f>IF('Town Data'!G38&gt;9,'Town Data'!F38,"*")</f>
        <v>*</v>
      </c>
      <c r="F42" s="48">
        <f>IF('Town Data'!I38&gt;9,'Town Data'!H38,"*")</f>
        <v>3723283.61</v>
      </c>
      <c r="G42" s="46">
        <f>IF('Town Data'!K38&gt;9,'Town Data'!J38,"*")</f>
        <v>1466292.64</v>
      </c>
      <c r="H42" s="47" t="str">
        <f>IF('Town Data'!M38&gt;9,'Town Data'!L38,"*")</f>
        <v>*</v>
      </c>
      <c r="I42" s="9">
        <f t="shared" si="0"/>
        <v>6.899216039038196E-2</v>
      </c>
      <c r="J42" s="9">
        <f t="shared" si="1"/>
        <v>0.10442716264333157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FAIRLEE</v>
      </c>
      <c r="C43" s="49">
        <f>IF('Town Data'!C39&gt;9,'Town Data'!B39,"*")</f>
        <v>1712946.56</v>
      </c>
      <c r="D43" s="50">
        <f>IF('Town Data'!E39&gt;9,'Town Data'!D39,"*")</f>
        <v>608124.5</v>
      </c>
      <c r="E43" s="51" t="str">
        <f>IF('Town Data'!G39&gt;9,'Town Data'!F39,"*")</f>
        <v>*</v>
      </c>
      <c r="F43" s="50">
        <f>IF('Town Data'!I39&gt;9,'Town Data'!H39,"*")</f>
        <v>1622769.58</v>
      </c>
      <c r="G43" s="50">
        <f>IF('Town Data'!K39&gt;9,'Town Data'!J39,"*")</f>
        <v>533094.69999999995</v>
      </c>
      <c r="H43" s="51" t="str">
        <f>IF('Town Data'!M39&gt;9,'Town Data'!L39,"*")</f>
        <v>*</v>
      </c>
      <c r="I43" s="22">
        <f t="shared" si="0"/>
        <v>5.5569799379650668E-2</v>
      </c>
      <c r="J43" s="22">
        <f t="shared" si="1"/>
        <v>0.14074384907597104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FERRISBURGH</v>
      </c>
      <c r="C44" s="45">
        <f>IF('Town Data'!C40&gt;9,'Town Data'!B40,"*")</f>
        <v>2694404.8</v>
      </c>
      <c r="D44" s="46">
        <f>IF('Town Data'!E40&gt;9,'Town Data'!D40,"*")</f>
        <v>866105</v>
      </c>
      <c r="E44" s="47" t="str">
        <f>IF('Town Data'!G40&gt;9,'Town Data'!F40,"*")</f>
        <v>*</v>
      </c>
      <c r="F44" s="48">
        <f>IF('Town Data'!I40&gt;9,'Town Data'!H40,"*")</f>
        <v>2065157.4</v>
      </c>
      <c r="G44" s="46">
        <f>IF('Town Data'!K40&gt;9,'Town Data'!J40,"*")</f>
        <v>887394.73</v>
      </c>
      <c r="H44" s="47" t="str">
        <f>IF('Town Data'!M40&gt;9,'Town Data'!L40,"*")</f>
        <v>*</v>
      </c>
      <c r="I44" s="9">
        <f t="shared" si="0"/>
        <v>0.3046970657055002</v>
      </c>
      <c r="J44" s="9">
        <f t="shared" si="1"/>
        <v>-2.3991273872000549E-2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GEORGIA</v>
      </c>
      <c r="C45" s="49">
        <f>IF('Town Data'!C41&gt;9,'Town Data'!B41,"*")</f>
        <v>1198853.58</v>
      </c>
      <c r="D45" s="50">
        <f>IF('Town Data'!E41&gt;9,'Town Data'!D41,"*")</f>
        <v>636611.66</v>
      </c>
      <c r="E45" s="51" t="str">
        <f>IF('Town Data'!G41&gt;9,'Town Data'!F41,"*")</f>
        <v>*</v>
      </c>
      <c r="F45" s="50">
        <f>IF('Town Data'!I41&gt;9,'Town Data'!H41,"*")</f>
        <v>1170935.6000000001</v>
      </c>
      <c r="G45" s="50">
        <f>IF('Town Data'!K41&gt;9,'Town Data'!J41,"*")</f>
        <v>653632.99</v>
      </c>
      <c r="H45" s="51" t="str">
        <f>IF('Town Data'!M41&gt;9,'Town Data'!L41,"*")</f>
        <v>*</v>
      </c>
      <c r="I45" s="22">
        <f t="shared" si="0"/>
        <v>2.3842455554344732E-2</v>
      </c>
      <c r="J45" s="22">
        <f t="shared" si="1"/>
        <v>-2.6041112153779078E-2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GRAND ISLE</v>
      </c>
      <c r="C46" s="45">
        <f>IF('Town Data'!C42&gt;9,'Town Data'!B42,"*")</f>
        <v>612236.43000000005</v>
      </c>
      <c r="D46" s="46">
        <f>IF('Town Data'!E42&gt;9,'Town Data'!D42,"*")</f>
        <v>331016.87</v>
      </c>
      <c r="E46" s="47" t="str">
        <f>IF('Town Data'!G42&gt;9,'Town Data'!F42,"*")</f>
        <v>*</v>
      </c>
      <c r="F46" s="48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GROTON</v>
      </c>
      <c r="C47" s="49">
        <f>IF('Town Data'!C43&gt;9,'Town Data'!B43,"*")</f>
        <v>1123941.23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 t="str">
        <f>IF('Town Data'!I43&gt;9,'Town Data'!H43,"*")</f>
        <v>*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HARDWICK</v>
      </c>
      <c r="C48" s="45">
        <f>IF('Town Data'!C44&gt;9,'Town Data'!B44,"*")</f>
        <v>9082876.6899999995</v>
      </c>
      <c r="D48" s="46">
        <f>IF('Town Data'!E44&gt;9,'Town Data'!D44,"*")</f>
        <v>1839157.71</v>
      </c>
      <c r="E48" s="47" t="str">
        <f>IF('Town Data'!G44&gt;9,'Town Data'!F44,"*")</f>
        <v>*</v>
      </c>
      <c r="F48" s="48">
        <f>IF('Town Data'!I44&gt;9,'Town Data'!H44,"*")</f>
        <v>8394189.3200000003</v>
      </c>
      <c r="G48" s="46">
        <f>IF('Town Data'!K44&gt;9,'Town Data'!J44,"*")</f>
        <v>1686091.69</v>
      </c>
      <c r="H48" s="47" t="str">
        <f>IF('Town Data'!M44&gt;9,'Town Data'!L44,"*")</f>
        <v>*</v>
      </c>
      <c r="I48" s="9">
        <f t="shared" si="0"/>
        <v>8.2043344955198022E-2</v>
      </c>
      <c r="J48" s="9">
        <f t="shared" si="1"/>
        <v>9.078155174348794E-2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HARTFORD</v>
      </c>
      <c r="C49" s="49">
        <f>IF('Town Data'!C45&gt;9,'Town Data'!B45,"*")</f>
        <v>46681582.960000001</v>
      </c>
      <c r="D49" s="50">
        <f>IF('Town Data'!E45&gt;9,'Town Data'!D45,"*")</f>
        <v>9446258.4600000009</v>
      </c>
      <c r="E49" s="51">
        <f>IF('Town Data'!G45&gt;9,'Town Data'!F45,"*")</f>
        <v>131685.66666666674</v>
      </c>
      <c r="F49" s="50">
        <f>IF('Town Data'!I45&gt;9,'Town Data'!H45,"*")</f>
        <v>43146877.359999999</v>
      </c>
      <c r="G49" s="50">
        <f>IF('Town Data'!K45&gt;9,'Town Data'!J45,"*")</f>
        <v>8184015.8700000001</v>
      </c>
      <c r="H49" s="51">
        <f>IF('Town Data'!M45&gt;9,'Town Data'!L45,"*")</f>
        <v>59946.66666666673</v>
      </c>
      <c r="I49" s="22">
        <f t="shared" si="0"/>
        <v>8.192262838647292E-2</v>
      </c>
      <c r="J49" s="22">
        <f t="shared" si="1"/>
        <v>0.15423266646231476</v>
      </c>
      <c r="K49" s="22">
        <f t="shared" si="2"/>
        <v>1.1967137455516004</v>
      </c>
      <c r="L49" s="15"/>
    </row>
    <row r="50" spans="1:12" x14ac:dyDescent="0.3">
      <c r="A50" s="15"/>
      <c r="B50" s="15" t="str">
        <f>'Town Data'!A46</f>
        <v>HARTLAND</v>
      </c>
      <c r="C50" s="45">
        <f>IF('Town Data'!C46&gt;9,'Town Data'!B46,"*")</f>
        <v>795412.18</v>
      </c>
      <c r="D50" s="46">
        <f>IF('Town Data'!E46&gt;9,'Town Data'!D46,"*")</f>
        <v>394358.09</v>
      </c>
      <c r="E50" s="47" t="str">
        <f>IF('Town Data'!G46&gt;9,'Town Data'!F46,"*")</f>
        <v>*</v>
      </c>
      <c r="F50" s="48">
        <f>IF('Town Data'!I46&gt;9,'Town Data'!H46,"*")</f>
        <v>991471.37</v>
      </c>
      <c r="G50" s="46">
        <f>IF('Town Data'!K46&gt;9,'Town Data'!J46,"*")</f>
        <v>359040.35</v>
      </c>
      <c r="H50" s="47" t="str">
        <f>IF('Town Data'!M46&gt;9,'Town Data'!L46,"*")</f>
        <v>*</v>
      </c>
      <c r="I50" s="9">
        <f t="shared" si="0"/>
        <v>-0.19774568982259161</v>
      </c>
      <c r="J50" s="9">
        <f t="shared" si="1"/>
        <v>9.8367049831585923E-2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HIGHGATE</v>
      </c>
      <c r="C51" s="49">
        <f>IF('Town Data'!C47&gt;9,'Town Data'!B47,"*")</f>
        <v>2108935.7000000002</v>
      </c>
      <c r="D51" s="50">
        <f>IF('Town Data'!E47&gt;9,'Town Data'!D47,"*")</f>
        <v>661679.98</v>
      </c>
      <c r="E51" s="51" t="str">
        <f>IF('Town Data'!G47&gt;9,'Town Data'!F47,"*")</f>
        <v>*</v>
      </c>
      <c r="F51" s="50">
        <f>IF('Town Data'!I47&gt;9,'Town Data'!H47,"*")</f>
        <v>1862664.13</v>
      </c>
      <c r="G51" s="50">
        <f>IF('Town Data'!K47&gt;9,'Town Data'!J47,"*")</f>
        <v>627833.86</v>
      </c>
      <c r="H51" s="51" t="str">
        <f>IF('Town Data'!M47&gt;9,'Town Data'!L47,"*")</f>
        <v>*</v>
      </c>
      <c r="I51" s="22">
        <f t="shared" si="0"/>
        <v>0.13221469508837341</v>
      </c>
      <c r="J51" s="22">
        <f t="shared" si="1"/>
        <v>5.3909357485115564E-2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HINESBURG</v>
      </c>
      <c r="C52" s="45">
        <f>IF('Town Data'!C48&gt;9,'Town Data'!B48,"*")</f>
        <v>6395695.71</v>
      </c>
      <c r="D52" s="46">
        <f>IF('Town Data'!E48&gt;9,'Town Data'!D48,"*")</f>
        <v>1849515.7</v>
      </c>
      <c r="E52" s="47" t="str">
        <f>IF('Town Data'!G48&gt;9,'Town Data'!F48,"*")</f>
        <v>*</v>
      </c>
      <c r="F52" s="48">
        <f>IF('Town Data'!I48&gt;9,'Town Data'!H48,"*")</f>
        <v>6042490.7699999996</v>
      </c>
      <c r="G52" s="46">
        <f>IF('Town Data'!K48&gt;9,'Town Data'!J48,"*")</f>
        <v>1883900.2</v>
      </c>
      <c r="H52" s="47" t="str">
        <f>IF('Town Data'!M48&gt;9,'Town Data'!L48,"*")</f>
        <v>*</v>
      </c>
      <c r="I52" s="9">
        <f t="shared" si="0"/>
        <v>5.8453534054798473E-2</v>
      </c>
      <c r="J52" s="9">
        <f t="shared" si="1"/>
        <v>-1.8251763018019746E-2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HYDE PARK</v>
      </c>
      <c r="C53" s="49">
        <f>IF('Town Data'!C49&gt;9,'Town Data'!B49,"*")</f>
        <v>3514625.1</v>
      </c>
      <c r="D53" s="50">
        <f>IF('Town Data'!E49&gt;9,'Town Data'!D49,"*")</f>
        <v>418178.93</v>
      </c>
      <c r="E53" s="51" t="str">
        <f>IF('Town Data'!G49&gt;9,'Town Data'!F49,"*")</f>
        <v>*</v>
      </c>
      <c r="F53" s="50">
        <f>IF('Town Data'!I49&gt;9,'Town Data'!H49,"*")</f>
        <v>3493977.3</v>
      </c>
      <c r="G53" s="50">
        <f>IF('Town Data'!K49&gt;9,'Town Data'!J49,"*")</f>
        <v>395736.21</v>
      </c>
      <c r="H53" s="51" t="str">
        <f>IF('Town Data'!M49&gt;9,'Town Data'!L49,"*")</f>
        <v>*</v>
      </c>
      <c r="I53" s="22">
        <f t="shared" si="0"/>
        <v>5.9095403968423841E-3</v>
      </c>
      <c r="J53" s="22">
        <f t="shared" si="1"/>
        <v>5.6711312821235059E-2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IRASBURG</v>
      </c>
      <c r="C54" s="45">
        <f>IF('Town Data'!C50&gt;9,'Town Data'!B50,"*")</f>
        <v>2219339.2000000002</v>
      </c>
      <c r="D54" s="46" t="str">
        <f>IF('Town Data'!E50&gt;9,'Town Data'!D50,"*")</f>
        <v>*</v>
      </c>
      <c r="E54" s="47" t="str">
        <f>IF('Town Data'!G50&gt;9,'Town Data'!F50,"*")</f>
        <v>*</v>
      </c>
      <c r="F54" s="48">
        <f>IF('Town Data'!I50&gt;9,'Town Data'!H50,"*")</f>
        <v>2182564.2599999998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1.6849419132337673E-2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JAMAICA</v>
      </c>
      <c r="C55" s="49">
        <f>IF('Town Data'!C51&gt;9,'Town Data'!B51,"*")</f>
        <v>1268396.01</v>
      </c>
      <c r="D55" s="50">
        <f>IF('Town Data'!E51&gt;9,'Town Data'!D51,"*")</f>
        <v>358360.38</v>
      </c>
      <c r="E55" s="51" t="str">
        <f>IF('Town Data'!G51&gt;9,'Town Data'!F51,"*")</f>
        <v>*</v>
      </c>
      <c r="F55" s="50">
        <f>IF('Town Data'!I51&gt;9,'Town Data'!H51,"*")</f>
        <v>1198237.49</v>
      </c>
      <c r="G55" s="50">
        <f>IF('Town Data'!K51&gt;9,'Town Data'!J51,"*")</f>
        <v>330151.25</v>
      </c>
      <c r="H55" s="51" t="str">
        <f>IF('Town Data'!M51&gt;9,'Town Data'!L51,"*")</f>
        <v>*</v>
      </c>
      <c r="I55" s="22">
        <f t="shared" si="0"/>
        <v>5.8551431235889656E-2</v>
      </c>
      <c r="J55" s="22">
        <f t="shared" si="1"/>
        <v>8.5443050722964112E-2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JERICHO</v>
      </c>
      <c r="C56" s="45">
        <f>IF('Town Data'!C52&gt;9,'Town Data'!B52,"*")</f>
        <v>2928566.41</v>
      </c>
      <c r="D56" s="46">
        <f>IF('Town Data'!E52&gt;9,'Town Data'!D52,"*")</f>
        <v>967728.12</v>
      </c>
      <c r="E56" s="47" t="str">
        <f>IF('Town Data'!G52&gt;9,'Town Data'!F52,"*")</f>
        <v>*</v>
      </c>
      <c r="F56" s="48">
        <f>IF('Town Data'!I52&gt;9,'Town Data'!H52,"*")</f>
        <v>2805183.13</v>
      </c>
      <c r="G56" s="46">
        <f>IF('Town Data'!K52&gt;9,'Town Data'!J52,"*")</f>
        <v>1017791.64</v>
      </c>
      <c r="H56" s="47" t="str">
        <f>IF('Town Data'!M52&gt;9,'Town Data'!L52,"*")</f>
        <v>*</v>
      </c>
      <c r="I56" s="9">
        <f t="shared" si="0"/>
        <v>4.3984037505601377E-2</v>
      </c>
      <c r="J56" s="9">
        <f t="shared" si="1"/>
        <v>-4.9188378084929069E-2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JOHNSON</v>
      </c>
      <c r="C57" s="49">
        <f>IF('Town Data'!C53&gt;9,'Town Data'!B53,"*")</f>
        <v>10359263.449999999</v>
      </c>
      <c r="D57" s="50">
        <f>IF('Town Data'!E53&gt;9,'Town Data'!D53,"*")</f>
        <v>3137019.05</v>
      </c>
      <c r="E57" s="51" t="str">
        <f>IF('Town Data'!G53&gt;9,'Town Data'!F53,"*")</f>
        <v>*</v>
      </c>
      <c r="F57" s="50">
        <f>IF('Town Data'!I53&gt;9,'Town Data'!H53,"*")</f>
        <v>9893599.6999999993</v>
      </c>
      <c r="G57" s="50">
        <f>IF('Town Data'!K53&gt;9,'Town Data'!J53,"*")</f>
        <v>2921804.6</v>
      </c>
      <c r="H57" s="51" t="str">
        <f>IF('Town Data'!M53&gt;9,'Town Data'!L53,"*")</f>
        <v>*</v>
      </c>
      <c r="I57" s="22">
        <f t="shared" si="0"/>
        <v>4.7067171112653773E-2</v>
      </c>
      <c r="J57" s="22">
        <f t="shared" si="1"/>
        <v>7.3658057078833994E-2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KILLINGTON</v>
      </c>
      <c r="C58" s="45">
        <f>IF('Town Data'!C54&gt;9,'Town Data'!B54,"*")</f>
        <v>3361991.66</v>
      </c>
      <c r="D58" s="46">
        <f>IF('Town Data'!E54&gt;9,'Town Data'!D54,"*")</f>
        <v>2746471.32</v>
      </c>
      <c r="E58" s="47" t="str">
        <f>IF('Town Data'!G54&gt;9,'Town Data'!F54,"*")</f>
        <v>*</v>
      </c>
      <c r="F58" s="48">
        <f>IF('Town Data'!I54&gt;9,'Town Data'!H54,"*")</f>
        <v>6131704.5599999996</v>
      </c>
      <c r="G58" s="46">
        <f>IF('Town Data'!K54&gt;9,'Town Data'!J54,"*")</f>
        <v>5546320.0599999996</v>
      </c>
      <c r="H58" s="47" t="str">
        <f>IF('Town Data'!M54&gt;9,'Town Data'!L54,"*")</f>
        <v>*</v>
      </c>
      <c r="I58" s="9">
        <f t="shared" si="0"/>
        <v>-0.45170357979543613</v>
      </c>
      <c r="J58" s="9">
        <f t="shared" si="1"/>
        <v>-0.5048119671622413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LONDONDERRY</v>
      </c>
      <c r="C59" s="49">
        <f>IF('Town Data'!C55&gt;9,'Town Data'!B55,"*")</f>
        <v>7718421.3700000001</v>
      </c>
      <c r="D59" s="50">
        <f>IF('Town Data'!E55&gt;9,'Town Data'!D55,"*")</f>
        <v>3950010.39</v>
      </c>
      <c r="E59" s="51" t="str">
        <f>IF('Town Data'!G55&gt;9,'Town Data'!F55,"*")</f>
        <v>*</v>
      </c>
      <c r="F59" s="50">
        <f>IF('Town Data'!I55&gt;9,'Town Data'!H55,"*")</f>
        <v>4924365.0999999996</v>
      </c>
      <c r="G59" s="50">
        <f>IF('Town Data'!K55&gt;9,'Town Data'!J55,"*")</f>
        <v>1717279.36</v>
      </c>
      <c r="H59" s="51" t="str">
        <f>IF('Town Data'!M55&gt;9,'Town Data'!L55,"*")</f>
        <v>*</v>
      </c>
      <c r="I59" s="22">
        <f t="shared" si="0"/>
        <v>0.56739421494153641</v>
      </c>
      <c r="J59" s="22">
        <f t="shared" si="1"/>
        <v>1.300155980445721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LUDLOW</v>
      </c>
      <c r="C60" s="45">
        <f>IF('Town Data'!C56&gt;9,'Town Data'!B56,"*")</f>
        <v>7393010.6200000001</v>
      </c>
      <c r="D60" s="46">
        <f>IF('Town Data'!E56&gt;9,'Town Data'!D56,"*")</f>
        <v>3584885.41</v>
      </c>
      <c r="E60" s="47" t="str">
        <f>IF('Town Data'!G56&gt;9,'Town Data'!F56,"*")</f>
        <v>*</v>
      </c>
      <c r="F60" s="48">
        <f>IF('Town Data'!I56&gt;9,'Town Data'!H56,"*")</f>
        <v>7094232.8899999997</v>
      </c>
      <c r="G60" s="46">
        <f>IF('Town Data'!K56&gt;9,'Town Data'!J56,"*")</f>
        <v>3458887.27</v>
      </c>
      <c r="H60" s="47" t="str">
        <f>IF('Town Data'!M56&gt;9,'Town Data'!L56,"*")</f>
        <v>*</v>
      </c>
      <c r="I60" s="9">
        <f t="shared" si="0"/>
        <v>4.211557960285689E-2</v>
      </c>
      <c r="J60" s="9">
        <f t="shared" si="1"/>
        <v>3.6427362375415065E-2</v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LYNDON</v>
      </c>
      <c r="C61" s="49">
        <f>IF('Town Data'!C57&gt;9,'Town Data'!B57,"*")</f>
        <v>8618763.5600000005</v>
      </c>
      <c r="D61" s="50">
        <f>IF('Town Data'!E57&gt;9,'Town Data'!D57,"*")</f>
        <v>3672201.63</v>
      </c>
      <c r="E61" s="51">
        <f>IF('Town Data'!G57&gt;9,'Town Data'!F57,"*")</f>
        <v>34122.000000000036</v>
      </c>
      <c r="F61" s="50">
        <f>IF('Town Data'!I57&gt;9,'Town Data'!H57,"*")</f>
        <v>8037178.5899999999</v>
      </c>
      <c r="G61" s="50">
        <f>IF('Town Data'!K57&gt;9,'Town Data'!J57,"*")</f>
        <v>3670018.01</v>
      </c>
      <c r="H61" s="51">
        <f>IF('Town Data'!M57&gt;9,'Town Data'!L57,"*")</f>
        <v>33705.666666666708</v>
      </c>
      <c r="I61" s="22">
        <f t="shared" si="0"/>
        <v>7.2361832387750971E-2</v>
      </c>
      <c r="J61" s="22">
        <f t="shared" si="1"/>
        <v>5.9498890579016853E-4</v>
      </c>
      <c r="K61" s="22">
        <f t="shared" si="2"/>
        <v>1.2352027848927321E-2</v>
      </c>
      <c r="L61" s="15"/>
    </row>
    <row r="62" spans="1:12" x14ac:dyDescent="0.3">
      <c r="A62" s="15"/>
      <c r="B62" s="15" t="str">
        <f>'Town Data'!A58</f>
        <v>MANCHESTER</v>
      </c>
      <c r="C62" s="45">
        <f>IF('Town Data'!C58&gt;9,'Town Data'!B58,"*")</f>
        <v>27561277.84</v>
      </c>
      <c r="D62" s="46">
        <f>IF('Town Data'!E58&gt;9,'Town Data'!D58,"*")</f>
        <v>13230394.699999999</v>
      </c>
      <c r="E62" s="47">
        <f>IF('Town Data'!G58&gt;9,'Town Data'!F58,"*")</f>
        <v>261135.83333333369</v>
      </c>
      <c r="F62" s="48">
        <f>IF('Town Data'!I58&gt;9,'Town Data'!H58,"*")</f>
        <v>23222805.309999999</v>
      </c>
      <c r="G62" s="46">
        <f>IF('Town Data'!K58&gt;9,'Town Data'!J58,"*")</f>
        <v>10592907.07</v>
      </c>
      <c r="H62" s="47">
        <f>IF('Town Data'!M58&gt;9,'Town Data'!L58,"*")</f>
        <v>185547.16666666674</v>
      </c>
      <c r="I62" s="9">
        <f t="shared" si="0"/>
        <v>0.18681948507451882</v>
      </c>
      <c r="J62" s="9">
        <f t="shared" si="1"/>
        <v>0.24898619543917125</v>
      </c>
      <c r="K62" s="9">
        <f t="shared" si="2"/>
        <v>0.40738248944787758</v>
      </c>
      <c r="L62" s="15"/>
    </row>
    <row r="63" spans="1:12" x14ac:dyDescent="0.3">
      <c r="A63" s="15"/>
      <c r="B63" s="27" t="str">
        <f>'Town Data'!A59</f>
        <v>MENDON</v>
      </c>
      <c r="C63" s="49">
        <f>IF('Town Data'!C59&gt;9,'Town Data'!B59,"*")</f>
        <v>2636096.5299999998</v>
      </c>
      <c r="D63" s="50">
        <f>IF('Town Data'!E59&gt;9,'Town Data'!D59,"*")</f>
        <v>551108.53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MIDDLEBURY</v>
      </c>
      <c r="C64" s="45">
        <f>IF('Town Data'!C60&gt;9,'Town Data'!B60,"*")</f>
        <v>34520384.509999998</v>
      </c>
      <c r="D64" s="46">
        <f>IF('Town Data'!E60&gt;9,'Town Data'!D60,"*")</f>
        <v>10667765.960000001</v>
      </c>
      <c r="E64" s="47">
        <f>IF('Town Data'!G60&gt;9,'Town Data'!F60,"*")</f>
        <v>95531.833333333299</v>
      </c>
      <c r="F64" s="48">
        <f>IF('Town Data'!I60&gt;9,'Town Data'!H60,"*")</f>
        <v>33123284.579999998</v>
      </c>
      <c r="G64" s="46">
        <f>IF('Town Data'!K60&gt;9,'Town Data'!J60,"*")</f>
        <v>9788722.4800000004</v>
      </c>
      <c r="H64" s="47">
        <f>IF('Town Data'!M60&gt;9,'Town Data'!L60,"*")</f>
        <v>89075.833333333328</v>
      </c>
      <c r="I64" s="9">
        <f t="shared" si="0"/>
        <v>4.2178785942127719E-2</v>
      </c>
      <c r="J64" s="9">
        <f t="shared" si="1"/>
        <v>8.9801655098102284E-2</v>
      </c>
      <c r="K64" s="9">
        <f t="shared" si="2"/>
        <v>7.2477570609311967E-2</v>
      </c>
      <c r="L64" s="15"/>
    </row>
    <row r="65" spans="1:12" x14ac:dyDescent="0.3">
      <c r="A65" s="15"/>
      <c r="B65" s="27" t="str">
        <f>'Town Data'!A61</f>
        <v>MILTON</v>
      </c>
      <c r="C65" s="49">
        <f>IF('Town Data'!C61&gt;9,'Town Data'!B61,"*")</f>
        <v>14511002.859999999</v>
      </c>
      <c r="D65" s="50">
        <f>IF('Town Data'!E61&gt;9,'Town Data'!D61,"*")</f>
        <v>4068589.23</v>
      </c>
      <c r="E65" s="51">
        <f>IF('Town Data'!G61&gt;9,'Town Data'!F61,"*")</f>
        <v>46153.166666666664</v>
      </c>
      <c r="F65" s="50">
        <f>IF('Town Data'!I61&gt;9,'Town Data'!H61,"*")</f>
        <v>12463949.619999999</v>
      </c>
      <c r="G65" s="50">
        <f>IF('Town Data'!K61&gt;9,'Town Data'!J61,"*")</f>
        <v>4083806.66</v>
      </c>
      <c r="H65" s="51">
        <f>IF('Town Data'!M61&gt;9,'Town Data'!L61,"*")</f>
        <v>60416.166666666664</v>
      </c>
      <c r="I65" s="22">
        <f t="shared" si="0"/>
        <v>0.16423792637249127</v>
      </c>
      <c r="J65" s="22">
        <f t="shared" si="1"/>
        <v>-3.7262856121597506E-3</v>
      </c>
      <c r="K65" s="22">
        <f t="shared" si="2"/>
        <v>-0.23607919513816666</v>
      </c>
      <c r="L65" s="15"/>
    </row>
    <row r="66" spans="1:12" x14ac:dyDescent="0.3">
      <c r="A66" s="15"/>
      <c r="B66" s="15" t="str">
        <f>'Town Data'!A62</f>
        <v>MONTPELIER</v>
      </c>
      <c r="C66" s="45">
        <f>IF('Town Data'!C62&gt;9,'Town Data'!B62,"*")</f>
        <v>17177451.27</v>
      </c>
      <c r="D66" s="46">
        <f>IF('Town Data'!E62&gt;9,'Town Data'!D62,"*")</f>
        <v>6316218.2300000004</v>
      </c>
      <c r="E66" s="47">
        <f>IF('Town Data'!G62&gt;9,'Town Data'!F62,"*")</f>
        <v>359871.83333333302</v>
      </c>
      <c r="F66" s="48">
        <f>IF('Town Data'!I62&gt;9,'Town Data'!H62,"*")</f>
        <v>16152699.74</v>
      </c>
      <c r="G66" s="46">
        <f>IF('Town Data'!K62&gt;9,'Town Data'!J62,"*")</f>
        <v>6213844.8499999996</v>
      </c>
      <c r="H66" s="47">
        <f>IF('Town Data'!M62&gt;9,'Town Data'!L62,"*")</f>
        <v>128501.16666666667</v>
      </c>
      <c r="I66" s="9">
        <f t="shared" si="0"/>
        <v>6.3441501822902036E-2</v>
      </c>
      <c r="J66" s="9">
        <f t="shared" si="1"/>
        <v>1.6475046041743515E-2</v>
      </c>
      <c r="K66" s="9">
        <f t="shared" si="2"/>
        <v>1.8005335878921955</v>
      </c>
      <c r="L66" s="15"/>
    </row>
    <row r="67" spans="1:12" x14ac:dyDescent="0.3">
      <c r="A67" s="15"/>
      <c r="B67" s="27" t="str">
        <f>'Town Data'!A63</f>
        <v>MORETOWN</v>
      </c>
      <c r="C67" s="49">
        <f>IF('Town Data'!C63&gt;9,'Town Data'!B63,"*")</f>
        <v>536574.09</v>
      </c>
      <c r="D67" s="50">
        <f>IF('Town Data'!E63&gt;9,'Town Data'!D63,"*")</f>
        <v>223065.84</v>
      </c>
      <c r="E67" s="51" t="str">
        <f>IF('Town Data'!G63&gt;9,'Town Data'!F63,"*")</f>
        <v>*</v>
      </c>
      <c r="F67" s="50">
        <f>IF('Town Data'!I63&gt;9,'Town Data'!H63,"*")</f>
        <v>498221.22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>
        <f t="shared" si="0"/>
        <v>7.6979599544154301E-2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MORRISTOWN</v>
      </c>
      <c r="C68" s="45">
        <f>IF('Town Data'!C64&gt;9,'Town Data'!B64,"*")</f>
        <v>23836105.550000001</v>
      </c>
      <c r="D68" s="46">
        <f>IF('Town Data'!E64&gt;9,'Town Data'!D64,"*")</f>
        <v>8320527.7000000002</v>
      </c>
      <c r="E68" s="47">
        <f>IF('Town Data'!G64&gt;9,'Town Data'!F64,"*")</f>
        <v>209871.33333333366</v>
      </c>
      <c r="F68" s="48">
        <f>IF('Town Data'!I64&gt;9,'Town Data'!H64,"*")</f>
        <v>21856664.16</v>
      </c>
      <c r="G68" s="46">
        <f>IF('Town Data'!K64&gt;9,'Town Data'!J64,"*")</f>
        <v>8115654.1399999997</v>
      </c>
      <c r="H68" s="47">
        <f>IF('Town Data'!M64&gt;9,'Town Data'!L64,"*")</f>
        <v>96276.166666666642</v>
      </c>
      <c r="I68" s="9">
        <f t="shared" si="0"/>
        <v>9.0564661446488573E-2</v>
      </c>
      <c r="J68" s="9">
        <f t="shared" si="1"/>
        <v>2.5244244821896824E-2</v>
      </c>
      <c r="K68" s="9">
        <f t="shared" si="2"/>
        <v>1.1798887575152768</v>
      </c>
      <c r="L68" s="15"/>
    </row>
    <row r="69" spans="1:12" x14ac:dyDescent="0.3">
      <c r="A69" s="15"/>
      <c r="B69" s="27" t="str">
        <f>'Town Data'!A65</f>
        <v>NEW HAVEN</v>
      </c>
      <c r="C69" s="49">
        <f>IF('Town Data'!C65&gt;9,'Town Data'!B65,"*")</f>
        <v>12534164.15</v>
      </c>
      <c r="D69" s="50">
        <f>IF('Town Data'!E65&gt;9,'Town Data'!D65,"*")</f>
        <v>948915.05</v>
      </c>
      <c r="E69" s="51" t="str">
        <f>IF('Town Data'!G65&gt;9,'Town Data'!F65,"*")</f>
        <v>*</v>
      </c>
      <c r="F69" s="50">
        <f>IF('Town Data'!I65&gt;9,'Town Data'!H65,"*")</f>
        <v>10795031.029999999</v>
      </c>
      <c r="G69" s="50">
        <f>IF('Town Data'!K65&gt;9,'Town Data'!J65,"*")</f>
        <v>820743.11</v>
      </c>
      <c r="H69" s="51" t="str">
        <f>IF('Town Data'!M65&gt;9,'Town Data'!L65,"*")</f>
        <v>*</v>
      </c>
      <c r="I69" s="22">
        <f t="shared" si="0"/>
        <v>0.16110496719896888</v>
      </c>
      <c r="J69" s="22">
        <f t="shared" si="1"/>
        <v>0.15616572157395273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NEWBURY</v>
      </c>
      <c r="C70" s="45">
        <f>IF('Town Data'!C66&gt;9,'Town Data'!B66,"*")</f>
        <v>3297997.67</v>
      </c>
      <c r="D70" s="46">
        <f>IF('Town Data'!E66&gt;9,'Town Data'!D66,"*")</f>
        <v>319877.21999999997</v>
      </c>
      <c r="E70" s="47" t="str">
        <f>IF('Town Data'!G66&gt;9,'Town Data'!F66,"*")</f>
        <v>*</v>
      </c>
      <c r="F70" s="48">
        <f>IF('Town Data'!I66&gt;9,'Town Data'!H66,"*")</f>
        <v>10832426.970000001</v>
      </c>
      <c r="G70" s="46">
        <f>IF('Town Data'!K66&gt;9,'Town Data'!J66,"*")</f>
        <v>272680.77</v>
      </c>
      <c r="H70" s="47" t="str">
        <f>IF('Town Data'!M66&gt;9,'Town Data'!L66,"*")</f>
        <v>*</v>
      </c>
      <c r="I70" s="9">
        <f t="shared" ref="I70:I133" si="3">IFERROR((C70-F70)/F70,"")</f>
        <v>-0.69554397374349441</v>
      </c>
      <c r="J70" s="9">
        <f t="shared" ref="J70:J133" si="4">IFERROR((D70-G70)/G70,"")</f>
        <v>0.17308316241002236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NEWFANE</v>
      </c>
      <c r="C71" s="49">
        <f>IF('Town Data'!C67&gt;9,'Town Data'!B67,"*")</f>
        <v>287867.74</v>
      </c>
      <c r="D71" s="50">
        <f>IF('Town Data'!E67&gt;9,'Town Data'!D67,"*")</f>
        <v>132822.07</v>
      </c>
      <c r="E71" s="51" t="str">
        <f>IF('Town Data'!G67&gt;9,'Town Data'!F67,"*")</f>
        <v>*</v>
      </c>
      <c r="F71" s="50">
        <f>IF('Town Data'!I67&gt;9,'Town Data'!H67,"*")</f>
        <v>256369.38</v>
      </c>
      <c r="G71" s="50">
        <f>IF('Town Data'!K67&gt;9,'Town Data'!J67,"*")</f>
        <v>92058.41</v>
      </c>
      <c r="H71" s="51" t="str">
        <f>IF('Town Data'!M67&gt;9,'Town Data'!L67,"*")</f>
        <v>*</v>
      </c>
      <c r="I71" s="22">
        <f t="shared" si="3"/>
        <v>0.12286319060411967</v>
      </c>
      <c r="J71" s="22">
        <f t="shared" si="4"/>
        <v>0.44280212964790511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NEWPORT</v>
      </c>
      <c r="C72" s="45">
        <f>IF('Town Data'!C68&gt;9,'Town Data'!B68,"*")</f>
        <v>21202160.920000002</v>
      </c>
      <c r="D72" s="46">
        <f>IF('Town Data'!E68&gt;9,'Town Data'!D68,"*")</f>
        <v>4784392.21</v>
      </c>
      <c r="E72" s="47">
        <f>IF('Town Data'!G68&gt;9,'Town Data'!F68,"*")</f>
        <v>95130.666666666672</v>
      </c>
      <c r="F72" s="48">
        <f>IF('Town Data'!I68&gt;9,'Town Data'!H68,"*")</f>
        <v>19952248.25</v>
      </c>
      <c r="G72" s="46">
        <f>IF('Town Data'!K68&gt;9,'Town Data'!J68,"*")</f>
        <v>4688634.17</v>
      </c>
      <c r="H72" s="47">
        <f>IF('Town Data'!M68&gt;9,'Town Data'!L68,"*")</f>
        <v>40504.833333333292</v>
      </c>
      <c r="I72" s="9">
        <f t="shared" si="3"/>
        <v>6.2645204406977129E-2</v>
      </c>
      <c r="J72" s="9">
        <f t="shared" si="4"/>
        <v>2.042344028730227E-2</v>
      </c>
      <c r="K72" s="9">
        <f t="shared" si="5"/>
        <v>1.3486250612066897</v>
      </c>
      <c r="L72" s="15"/>
    </row>
    <row r="73" spans="1:12" x14ac:dyDescent="0.3">
      <c r="A73" s="15"/>
      <c r="B73" s="27" t="str">
        <f>'Town Data'!A69</f>
        <v>NORTH HERO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654086.64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NORTHFIELD</v>
      </c>
      <c r="C74" s="45">
        <f>IF('Town Data'!C70&gt;9,'Town Data'!B70,"*")</f>
        <v>4869074.1500000004</v>
      </c>
      <c r="D74" s="46">
        <f>IF('Town Data'!E70&gt;9,'Town Data'!D70,"*")</f>
        <v>1416952.04</v>
      </c>
      <c r="E74" s="47" t="str">
        <f>IF('Town Data'!G70&gt;9,'Town Data'!F70,"*")</f>
        <v>*</v>
      </c>
      <c r="F74" s="48">
        <f>IF('Town Data'!I70&gt;9,'Town Data'!H70,"*")</f>
        <v>4107780.34</v>
      </c>
      <c r="G74" s="46">
        <f>IF('Town Data'!K70&gt;9,'Town Data'!J70,"*")</f>
        <v>1418704.07</v>
      </c>
      <c r="H74" s="47" t="str">
        <f>IF('Town Data'!M70&gt;9,'Town Data'!L70,"*")</f>
        <v>*</v>
      </c>
      <c r="I74" s="9">
        <f t="shared" si="3"/>
        <v>0.18532972724632119</v>
      </c>
      <c r="J74" s="9">
        <f t="shared" si="4"/>
        <v>-1.2349509929861749E-3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NORWICH</v>
      </c>
      <c r="C75" s="49">
        <f>IF('Town Data'!C71&gt;9,'Town Data'!B71,"*")</f>
        <v>1932966.92</v>
      </c>
      <c r="D75" s="50">
        <f>IF('Town Data'!E71&gt;9,'Town Data'!D71,"*")</f>
        <v>573621.88</v>
      </c>
      <c r="E75" s="51" t="str">
        <f>IF('Town Data'!G71&gt;9,'Town Data'!F71,"*")</f>
        <v>*</v>
      </c>
      <c r="F75" s="50">
        <f>IF('Town Data'!I71&gt;9,'Town Data'!H71,"*")</f>
        <v>8214053.96</v>
      </c>
      <c r="G75" s="50">
        <f>IF('Town Data'!K71&gt;9,'Town Data'!J71,"*")</f>
        <v>925421.82</v>
      </c>
      <c r="H75" s="51" t="str">
        <f>IF('Town Data'!M71&gt;9,'Town Data'!L71,"*")</f>
        <v>*</v>
      </c>
      <c r="I75" s="22">
        <f t="shared" si="3"/>
        <v>-0.7646756486610663</v>
      </c>
      <c r="J75" s="22">
        <f t="shared" si="4"/>
        <v>-0.38015090242847305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ORWELL</v>
      </c>
      <c r="C76" s="45">
        <f>IF('Town Data'!C72&gt;9,'Town Data'!B72,"*")</f>
        <v>1237117.04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PITTSFORD</v>
      </c>
      <c r="C77" s="49">
        <f>IF('Town Data'!C73&gt;9,'Town Data'!B73,"*")</f>
        <v>3434989.11</v>
      </c>
      <c r="D77" s="50">
        <f>IF('Town Data'!E73&gt;9,'Town Data'!D73,"*")</f>
        <v>972357.36</v>
      </c>
      <c r="E77" s="51" t="str">
        <f>IF('Town Data'!G73&gt;9,'Town Data'!F73,"*")</f>
        <v>*</v>
      </c>
      <c r="F77" s="50">
        <f>IF('Town Data'!I73&gt;9,'Town Data'!H73,"*")</f>
        <v>3146223.36</v>
      </c>
      <c r="G77" s="50">
        <f>IF('Town Data'!K73&gt;9,'Town Data'!J73,"*")</f>
        <v>770616.54</v>
      </c>
      <c r="H77" s="51" t="str">
        <f>IF('Town Data'!M73&gt;9,'Town Data'!L73,"*")</f>
        <v>*</v>
      </c>
      <c r="I77" s="22">
        <f t="shared" si="3"/>
        <v>9.1781706814356628E-2</v>
      </c>
      <c r="J77" s="22">
        <f t="shared" si="4"/>
        <v>0.26179144818251621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POULTNEY</v>
      </c>
      <c r="C78" s="45">
        <f>IF('Town Data'!C74&gt;9,'Town Data'!B74,"*")</f>
        <v>2914087.84</v>
      </c>
      <c r="D78" s="46">
        <f>IF('Town Data'!E74&gt;9,'Town Data'!D74,"*")</f>
        <v>898023.79</v>
      </c>
      <c r="E78" s="47" t="str">
        <f>IF('Town Data'!G74&gt;9,'Town Data'!F74,"*")</f>
        <v>*</v>
      </c>
      <c r="F78" s="48">
        <f>IF('Town Data'!I74&gt;9,'Town Data'!H74,"*")</f>
        <v>2568001.6</v>
      </c>
      <c r="G78" s="46">
        <f>IF('Town Data'!K74&gt;9,'Town Data'!J74,"*")</f>
        <v>894666.92</v>
      </c>
      <c r="H78" s="47" t="str">
        <f>IF('Town Data'!M74&gt;9,'Town Data'!L74,"*")</f>
        <v>*</v>
      </c>
      <c r="I78" s="9">
        <f t="shared" si="3"/>
        <v>0.13476870107869082</v>
      </c>
      <c r="J78" s="9">
        <f t="shared" si="4"/>
        <v>3.7520891014948838E-3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POWNAL</v>
      </c>
      <c r="C79" s="49">
        <f>IF('Town Data'!C75&gt;9,'Town Data'!B75,"*")</f>
        <v>1034471.01</v>
      </c>
      <c r="D79" s="50">
        <f>IF('Town Data'!E75&gt;9,'Town Data'!D75,"*")</f>
        <v>703045.28</v>
      </c>
      <c r="E79" s="51" t="str">
        <f>IF('Town Data'!G75&gt;9,'Town Data'!F75,"*")</f>
        <v>*</v>
      </c>
      <c r="F79" s="50">
        <f>IF('Town Data'!I75&gt;9,'Town Data'!H75,"*")</f>
        <v>1065730.75</v>
      </c>
      <c r="G79" s="50">
        <f>IF('Town Data'!K75&gt;9,'Town Data'!J75,"*")</f>
        <v>770534.79</v>
      </c>
      <c r="H79" s="51" t="str">
        <f>IF('Town Data'!M75&gt;9,'Town Data'!L75,"*")</f>
        <v>*</v>
      </c>
      <c r="I79" s="22">
        <f t="shared" si="3"/>
        <v>-2.9331742562556246E-2</v>
      </c>
      <c r="J79" s="22">
        <f t="shared" si="4"/>
        <v>-8.7587881658140326E-2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PUTNEY</v>
      </c>
      <c r="C80" s="45">
        <f>IF('Town Data'!C76&gt;9,'Town Data'!B76,"*")</f>
        <v>720488.72</v>
      </c>
      <c r="D80" s="46">
        <f>IF('Town Data'!E76&gt;9,'Town Data'!D76,"*")</f>
        <v>207184.91</v>
      </c>
      <c r="E80" s="47" t="str">
        <f>IF('Town Data'!G76&gt;9,'Town Data'!F76,"*")</f>
        <v>*</v>
      </c>
      <c r="F80" s="48">
        <f>IF('Town Data'!I76&gt;9,'Town Data'!H76,"*")</f>
        <v>670425.62</v>
      </c>
      <c r="G80" s="46">
        <f>IF('Town Data'!K76&gt;9,'Town Data'!J76,"*")</f>
        <v>217429.7</v>
      </c>
      <c r="H80" s="47" t="str">
        <f>IF('Town Data'!M76&gt;9,'Town Data'!L76,"*")</f>
        <v>*</v>
      </c>
      <c r="I80" s="9">
        <f t="shared" si="3"/>
        <v>7.4673608087948637E-2</v>
      </c>
      <c r="J80" s="9">
        <f t="shared" si="4"/>
        <v>-4.7117712069694284E-2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RANDOLPH</v>
      </c>
      <c r="C81" s="49">
        <f>IF('Town Data'!C77&gt;9,'Town Data'!B77,"*")</f>
        <v>7401612.8099999996</v>
      </c>
      <c r="D81" s="50">
        <f>IF('Town Data'!E77&gt;9,'Town Data'!D77,"*")</f>
        <v>1799656.3</v>
      </c>
      <c r="E81" s="51">
        <f>IF('Town Data'!G77&gt;9,'Town Data'!F77,"*")</f>
        <v>29461.833333333332</v>
      </c>
      <c r="F81" s="50">
        <f>IF('Town Data'!I77&gt;9,'Town Data'!H77,"*")</f>
        <v>6968096.0199999996</v>
      </c>
      <c r="G81" s="50">
        <f>IF('Town Data'!K77&gt;9,'Town Data'!J77,"*")</f>
        <v>2262585.9</v>
      </c>
      <c r="H81" s="51">
        <f>IF('Town Data'!M77&gt;9,'Town Data'!L77,"*")</f>
        <v>28451.5</v>
      </c>
      <c r="I81" s="22">
        <f t="shared" si="3"/>
        <v>6.2214525855514839E-2</v>
      </c>
      <c r="J81" s="22">
        <f t="shared" si="4"/>
        <v>-0.20460199986219302</v>
      </c>
      <c r="K81" s="22">
        <f t="shared" si="5"/>
        <v>3.5510722926149138E-2</v>
      </c>
      <c r="L81" s="15"/>
    </row>
    <row r="82" spans="1:12" x14ac:dyDescent="0.3">
      <c r="A82" s="15"/>
      <c r="B82" s="15" t="str">
        <f>'Town Data'!A78</f>
        <v>RICHFORD</v>
      </c>
      <c r="C82" s="45">
        <f>IF('Town Data'!C78&gt;9,'Town Data'!B78,"*")</f>
        <v>6143948.5999999996</v>
      </c>
      <c r="D82" s="46">
        <f>IF('Town Data'!E78&gt;9,'Town Data'!D78,"*")</f>
        <v>331472.65999999997</v>
      </c>
      <c r="E82" s="47" t="str">
        <f>IF('Town Data'!G78&gt;9,'Town Data'!F78,"*")</f>
        <v>*</v>
      </c>
      <c r="F82" s="48">
        <f>IF('Town Data'!I78&gt;9,'Town Data'!H78,"*")</f>
        <v>5142221.17</v>
      </c>
      <c r="G82" s="46">
        <f>IF('Town Data'!K78&gt;9,'Town Data'!J78,"*")</f>
        <v>327257.14</v>
      </c>
      <c r="H82" s="47" t="str">
        <f>IF('Town Data'!M78&gt;9,'Town Data'!L78,"*")</f>
        <v>*</v>
      </c>
      <c r="I82" s="9">
        <f t="shared" si="3"/>
        <v>0.19480442339666998</v>
      </c>
      <c r="J82" s="9">
        <f t="shared" si="4"/>
        <v>1.2881369066538809E-2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RICHMOND</v>
      </c>
      <c r="C83" s="49">
        <f>IF('Town Data'!C79&gt;9,'Town Data'!B79,"*")</f>
        <v>9601427.8699999992</v>
      </c>
      <c r="D83" s="50">
        <f>IF('Town Data'!E79&gt;9,'Town Data'!D79,"*")</f>
        <v>2710339.59</v>
      </c>
      <c r="E83" s="51" t="str">
        <f>IF('Town Data'!G79&gt;9,'Town Data'!F79,"*")</f>
        <v>*</v>
      </c>
      <c r="F83" s="50">
        <f>IF('Town Data'!I79&gt;9,'Town Data'!H79,"*")</f>
        <v>8528486.4199999999</v>
      </c>
      <c r="G83" s="50">
        <f>IF('Town Data'!K79&gt;9,'Town Data'!J79,"*")</f>
        <v>3303253.3</v>
      </c>
      <c r="H83" s="51" t="str">
        <f>IF('Town Data'!M79&gt;9,'Town Data'!L79,"*")</f>
        <v>*</v>
      </c>
      <c r="I83" s="22">
        <f t="shared" si="3"/>
        <v>0.12580678413040133</v>
      </c>
      <c r="J83" s="22">
        <f t="shared" si="4"/>
        <v>-0.17949386745485124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ROCHESTER</v>
      </c>
      <c r="C84" s="45">
        <f>IF('Town Data'!C80&gt;9,'Town Data'!B80,"*")</f>
        <v>1955164.27</v>
      </c>
      <c r="D84" s="48">
        <f>IF('Town Data'!E80&gt;9,'Town Data'!D80,"*")</f>
        <v>399670.48</v>
      </c>
      <c r="E84" s="55" t="str">
        <f>IF('Town Data'!G80&gt;9,'Town Data'!F80,"*")</f>
        <v>*</v>
      </c>
      <c r="F84" s="48">
        <f>IF('Town Data'!I80&gt;9,'Town Data'!H80,"*")</f>
        <v>2220248.85</v>
      </c>
      <c r="G84" s="46">
        <f>IF('Town Data'!K80&gt;9,'Town Data'!J80,"*")</f>
        <v>450616.21</v>
      </c>
      <c r="H84" s="47" t="str">
        <f>IF('Town Data'!M80&gt;9,'Town Data'!L80,"*")</f>
        <v>*</v>
      </c>
      <c r="I84" s="9">
        <f t="shared" si="3"/>
        <v>-0.11939408503690929</v>
      </c>
      <c r="J84" s="9">
        <f t="shared" si="4"/>
        <v>-0.11305791684679971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ROCKINGHAM</v>
      </c>
      <c r="C85" s="49">
        <f>IF('Town Data'!C81&gt;9,'Town Data'!B81,"*")</f>
        <v>5860123.79</v>
      </c>
      <c r="D85" s="50">
        <f>IF('Town Data'!E81&gt;9,'Town Data'!D81,"*")</f>
        <v>1299413.96</v>
      </c>
      <c r="E85" s="51" t="str">
        <f>IF('Town Data'!G81&gt;9,'Town Data'!F81,"*")</f>
        <v>*</v>
      </c>
      <c r="F85" s="50">
        <f>IF('Town Data'!I81&gt;9,'Town Data'!H81,"*")</f>
        <v>4561476.12</v>
      </c>
      <c r="G85" s="50">
        <f>IF('Town Data'!K81&gt;9,'Town Data'!J81,"*")</f>
        <v>1005391.25</v>
      </c>
      <c r="H85" s="51" t="str">
        <f>IF('Town Data'!M81&gt;9,'Town Data'!L81,"*")</f>
        <v>*</v>
      </c>
      <c r="I85" s="22">
        <f t="shared" si="3"/>
        <v>0.28469899564003415</v>
      </c>
      <c r="J85" s="22">
        <f t="shared" si="4"/>
        <v>0.29244606017806496</v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ROYALTON</v>
      </c>
      <c r="C86" s="45">
        <f>IF('Town Data'!C82&gt;9,'Town Data'!B82,"*")</f>
        <v>6191971.6299999999</v>
      </c>
      <c r="D86" s="46">
        <f>IF('Town Data'!E82&gt;9,'Town Data'!D82,"*")</f>
        <v>795352.62</v>
      </c>
      <c r="E86" s="47" t="str">
        <f>IF('Town Data'!G82&gt;9,'Town Data'!F82,"*")</f>
        <v>*</v>
      </c>
      <c r="F86" s="48">
        <f>IF('Town Data'!I82&gt;9,'Town Data'!H82,"*")</f>
        <v>6065504.9400000004</v>
      </c>
      <c r="G86" s="46">
        <f>IF('Town Data'!K82&gt;9,'Town Data'!J82,"*")</f>
        <v>899625.22</v>
      </c>
      <c r="H86" s="47" t="str">
        <f>IF('Town Data'!M82&gt;9,'Town Data'!L82,"*")</f>
        <v>*</v>
      </c>
      <c r="I86" s="9">
        <f t="shared" si="3"/>
        <v>2.0850150358627764E-2</v>
      </c>
      <c r="J86" s="9">
        <f t="shared" si="4"/>
        <v>-0.11590671057443229</v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RUTLAND</v>
      </c>
      <c r="C87" s="49">
        <f>IF('Town Data'!C83&gt;9,'Town Data'!B83,"*")</f>
        <v>36877469.719999999</v>
      </c>
      <c r="D87" s="50">
        <f>IF('Town Data'!E83&gt;9,'Town Data'!D83,"*")</f>
        <v>14024998.51</v>
      </c>
      <c r="E87" s="51">
        <f>IF('Town Data'!G83&gt;9,'Town Data'!F83,"*")</f>
        <v>685179.5</v>
      </c>
      <c r="F87" s="50">
        <f>IF('Town Data'!I83&gt;9,'Town Data'!H83,"*")</f>
        <v>35004622.890000001</v>
      </c>
      <c r="G87" s="50">
        <f>IF('Town Data'!K83&gt;9,'Town Data'!J83,"*")</f>
        <v>13900213.630000001</v>
      </c>
      <c r="H87" s="51">
        <f>IF('Town Data'!M83&gt;9,'Town Data'!L83,"*")</f>
        <v>580305.00000000012</v>
      </c>
      <c r="I87" s="22">
        <f t="shared" si="3"/>
        <v>5.350284263553734E-2</v>
      </c>
      <c r="J87" s="22">
        <f t="shared" si="4"/>
        <v>8.9771915253649918E-3</v>
      </c>
      <c r="K87" s="22">
        <f t="shared" si="5"/>
        <v>0.18072306804180538</v>
      </c>
      <c r="L87" s="15"/>
    </row>
    <row r="88" spans="1:12" x14ac:dyDescent="0.3">
      <c r="A88" s="15"/>
      <c r="B88" s="15" t="str">
        <f>'Town Data'!A84</f>
        <v>RUTLAND TOWN</v>
      </c>
      <c r="C88" s="45">
        <f>IF('Town Data'!C84&gt;9,'Town Data'!B84,"*")</f>
        <v>25465408.52</v>
      </c>
      <c r="D88" s="46">
        <f>IF('Town Data'!E84&gt;9,'Town Data'!D84,"*")</f>
        <v>13335828.41</v>
      </c>
      <c r="E88" s="47">
        <f>IF('Town Data'!G84&gt;9,'Town Data'!F84,"*")</f>
        <v>495668.66666666663</v>
      </c>
      <c r="F88" s="48">
        <f>IF('Town Data'!I84&gt;9,'Town Data'!H84,"*")</f>
        <v>24850468.079999998</v>
      </c>
      <c r="G88" s="46">
        <f>IF('Town Data'!K84&gt;9,'Town Data'!J84,"*")</f>
        <v>13295745.789999999</v>
      </c>
      <c r="H88" s="47">
        <f>IF('Town Data'!M84&gt;9,'Town Data'!L84,"*")</f>
        <v>1375541.8333333333</v>
      </c>
      <c r="I88" s="9">
        <f t="shared" si="3"/>
        <v>2.4745628050962708E-2</v>
      </c>
      <c r="J88" s="9">
        <f t="shared" si="4"/>
        <v>3.0146951237701911E-3</v>
      </c>
      <c r="K88" s="9">
        <f t="shared" si="5"/>
        <v>-0.63965569446512649</v>
      </c>
      <c r="L88" s="15"/>
    </row>
    <row r="89" spans="1:12" x14ac:dyDescent="0.3">
      <c r="A89" s="15"/>
      <c r="B89" s="27" t="str">
        <f>'Town Data'!A85</f>
        <v>SHAFTSBURY</v>
      </c>
      <c r="C89" s="49">
        <f>IF('Town Data'!C85&gt;9,'Town Data'!B85,"*")</f>
        <v>8723620.7899999991</v>
      </c>
      <c r="D89" s="50">
        <f>IF('Town Data'!E85&gt;9,'Town Data'!D85,"*")</f>
        <v>778767.2</v>
      </c>
      <c r="E89" s="51" t="str">
        <f>IF('Town Data'!G85&gt;9,'Town Data'!F85,"*")</f>
        <v>*</v>
      </c>
      <c r="F89" s="50">
        <f>IF('Town Data'!I85&gt;9,'Town Data'!H85,"*")</f>
        <v>11128194.92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>
        <f t="shared" si="3"/>
        <v>-0.21607944031231985</v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SHELBURNE</v>
      </c>
      <c r="C90" s="45">
        <f>IF('Town Data'!C86&gt;9,'Town Data'!B86,"*")</f>
        <v>26425512.129999999</v>
      </c>
      <c r="D90" s="46">
        <f>IF('Town Data'!E86&gt;9,'Town Data'!D86,"*")</f>
        <v>5648885.2699999996</v>
      </c>
      <c r="E90" s="47">
        <f>IF('Town Data'!G86&gt;9,'Town Data'!F86,"*")</f>
        <v>20905.499999999996</v>
      </c>
      <c r="F90" s="48">
        <f>IF('Town Data'!I86&gt;9,'Town Data'!H86,"*")</f>
        <v>24090468.41</v>
      </c>
      <c r="G90" s="46">
        <f>IF('Town Data'!K86&gt;9,'Town Data'!J86,"*")</f>
        <v>4918695.0199999996</v>
      </c>
      <c r="H90" s="47">
        <f>IF('Town Data'!M86&gt;9,'Town Data'!L86,"*")</f>
        <v>38634.999999999964</v>
      </c>
      <c r="I90" s="9">
        <f t="shared" si="3"/>
        <v>9.6928116143674387E-2</v>
      </c>
      <c r="J90" s="9">
        <f t="shared" si="4"/>
        <v>0.14845202783074768</v>
      </c>
      <c r="K90" s="9">
        <f t="shared" si="5"/>
        <v>-0.45889737284845306</v>
      </c>
      <c r="L90" s="15"/>
    </row>
    <row r="91" spans="1:12" x14ac:dyDescent="0.3">
      <c r="A91" s="15"/>
      <c r="B91" s="27" t="str">
        <f>'Town Data'!A87</f>
        <v>SOUTH BURLINGTON</v>
      </c>
      <c r="C91" s="49">
        <f>IF('Town Data'!C87&gt;9,'Town Data'!B87,"*")</f>
        <v>123331835.48999999</v>
      </c>
      <c r="D91" s="50">
        <f>IF('Town Data'!E87&gt;9,'Town Data'!D87,"*")</f>
        <v>29607944.25</v>
      </c>
      <c r="E91" s="51">
        <f>IF('Town Data'!G87&gt;9,'Town Data'!F87,"*")</f>
        <v>1165987.833333333</v>
      </c>
      <c r="F91" s="50">
        <f>IF('Town Data'!I87&gt;9,'Town Data'!H87,"*")</f>
        <v>110313378.09</v>
      </c>
      <c r="G91" s="50">
        <f>IF('Town Data'!K87&gt;9,'Town Data'!J87,"*")</f>
        <v>26593078.469999999</v>
      </c>
      <c r="H91" s="51">
        <f>IF('Town Data'!M87&gt;9,'Town Data'!L87,"*")</f>
        <v>1291266.3333333335</v>
      </c>
      <c r="I91" s="22">
        <f t="shared" si="3"/>
        <v>0.11801340531316867</v>
      </c>
      <c r="J91" s="22">
        <f t="shared" si="4"/>
        <v>0.11337031864893382</v>
      </c>
      <c r="K91" s="22">
        <f t="shared" si="5"/>
        <v>-9.7019876353936108E-2</v>
      </c>
      <c r="L91" s="15"/>
    </row>
    <row r="92" spans="1:12" x14ac:dyDescent="0.3">
      <c r="A92" s="15"/>
      <c r="B92" s="15" t="str">
        <f>'Town Data'!A88</f>
        <v>SOUTH HERO</v>
      </c>
      <c r="C92" s="45">
        <f>IF('Town Data'!C88&gt;9,'Town Data'!B88,"*")</f>
        <v>2279104.4</v>
      </c>
      <c r="D92" s="46">
        <f>IF('Town Data'!E88&gt;9,'Town Data'!D88,"*")</f>
        <v>1105482.08</v>
      </c>
      <c r="E92" s="47" t="str">
        <f>IF('Town Data'!G88&gt;9,'Town Data'!F88,"*")</f>
        <v>*</v>
      </c>
      <c r="F92" s="48">
        <f>IF('Town Data'!I88&gt;9,'Town Data'!H88,"*")</f>
        <v>1845424.19</v>
      </c>
      <c r="G92" s="46">
        <f>IF('Town Data'!K88&gt;9,'Town Data'!J88,"*")</f>
        <v>958601.96</v>
      </c>
      <c r="H92" s="47" t="str">
        <f>IF('Town Data'!M88&gt;9,'Town Data'!L88,"*")</f>
        <v>*</v>
      </c>
      <c r="I92" s="9">
        <f t="shared" si="3"/>
        <v>0.23500299408126865</v>
      </c>
      <c r="J92" s="9">
        <f t="shared" si="4"/>
        <v>0.153223262760698</v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SPRINGFIELD</v>
      </c>
      <c r="C93" s="49">
        <f>IF('Town Data'!C89&gt;9,'Town Data'!B89,"*")</f>
        <v>12800931.4</v>
      </c>
      <c r="D93" s="50">
        <f>IF('Town Data'!E89&gt;9,'Town Data'!D89,"*")</f>
        <v>5109267.34</v>
      </c>
      <c r="E93" s="51">
        <f>IF('Town Data'!G89&gt;9,'Town Data'!F89,"*")</f>
        <v>108462.33333333328</v>
      </c>
      <c r="F93" s="50">
        <f>IF('Town Data'!I89&gt;9,'Town Data'!H89,"*")</f>
        <v>12700923.390000001</v>
      </c>
      <c r="G93" s="50">
        <f>IF('Town Data'!K89&gt;9,'Town Data'!J89,"*")</f>
        <v>5514409.2300000004</v>
      </c>
      <c r="H93" s="51">
        <f>IF('Town Data'!M89&gt;9,'Town Data'!L89,"*")</f>
        <v>66068.166666666672</v>
      </c>
      <c r="I93" s="22">
        <f t="shared" si="3"/>
        <v>7.8740739495161832E-3</v>
      </c>
      <c r="J93" s="22">
        <f t="shared" si="4"/>
        <v>-7.3469681538306977E-2</v>
      </c>
      <c r="K93" s="22">
        <f t="shared" si="5"/>
        <v>0.64167312043873792</v>
      </c>
      <c r="L93" s="15"/>
    </row>
    <row r="94" spans="1:12" x14ac:dyDescent="0.3">
      <c r="A94" s="15"/>
      <c r="B94" s="15" t="str">
        <f>'Town Data'!A90</f>
        <v>ST ALBANS</v>
      </c>
      <c r="C94" s="45">
        <f>IF('Town Data'!C90&gt;9,'Town Data'!B90,"*")</f>
        <v>58952564.090000004</v>
      </c>
      <c r="D94" s="46">
        <f>IF('Town Data'!E90&gt;9,'Town Data'!D90,"*")</f>
        <v>4049716.95</v>
      </c>
      <c r="E94" s="47">
        <f>IF('Town Data'!G90&gt;9,'Town Data'!F90,"*")</f>
        <v>167409.49999999997</v>
      </c>
      <c r="F94" s="48">
        <f>IF('Town Data'!I90&gt;9,'Town Data'!H90,"*")</f>
        <v>43102653.899999999</v>
      </c>
      <c r="G94" s="46">
        <f>IF('Town Data'!K90&gt;9,'Town Data'!J90,"*")</f>
        <v>3717921.03</v>
      </c>
      <c r="H94" s="47">
        <f>IF('Town Data'!M90&gt;9,'Town Data'!L90,"*")</f>
        <v>186302.00000000003</v>
      </c>
      <c r="I94" s="9">
        <f t="shared" si="3"/>
        <v>0.36772469339759162</v>
      </c>
      <c r="J94" s="9">
        <f t="shared" si="4"/>
        <v>8.92423258382119E-2</v>
      </c>
      <c r="K94" s="9">
        <f t="shared" si="5"/>
        <v>-0.10140792906141671</v>
      </c>
      <c r="L94" s="15"/>
    </row>
    <row r="95" spans="1:12" x14ac:dyDescent="0.3">
      <c r="A95" s="15"/>
      <c r="B95" s="27" t="str">
        <f>'Town Data'!A91</f>
        <v>ST ALBANS TOWN</v>
      </c>
      <c r="C95" s="49">
        <f>IF('Town Data'!C91&gt;9,'Town Data'!B91,"*")</f>
        <v>33444631.390000001</v>
      </c>
      <c r="D95" s="50">
        <f>IF('Town Data'!E91&gt;9,'Town Data'!D91,"*")</f>
        <v>8796274.9600000009</v>
      </c>
      <c r="E95" s="51">
        <f>IF('Town Data'!G91&gt;9,'Town Data'!F91,"*")</f>
        <v>53035.5</v>
      </c>
      <c r="F95" s="50">
        <f>IF('Town Data'!I91&gt;9,'Town Data'!H91,"*")</f>
        <v>29602578.219999999</v>
      </c>
      <c r="G95" s="50">
        <f>IF('Town Data'!K91&gt;9,'Town Data'!J91,"*")</f>
        <v>8651714.0899999999</v>
      </c>
      <c r="H95" s="51">
        <f>IF('Town Data'!M91&gt;9,'Town Data'!L91,"*")</f>
        <v>111982.49999999993</v>
      </c>
      <c r="I95" s="22">
        <f t="shared" si="3"/>
        <v>0.12978778880159317</v>
      </c>
      <c r="J95" s="22">
        <f t="shared" si="4"/>
        <v>1.6708928253545773E-2</v>
      </c>
      <c r="K95" s="22">
        <f t="shared" si="5"/>
        <v>-0.52639474917955897</v>
      </c>
      <c r="L95" s="15"/>
    </row>
    <row r="96" spans="1:12" x14ac:dyDescent="0.3">
      <c r="A96" s="15"/>
      <c r="B96" s="15" t="str">
        <f>'Town Data'!A92</f>
        <v>ST JOHNSBURY</v>
      </c>
      <c r="C96" s="45">
        <f>IF('Town Data'!C92&gt;9,'Town Data'!B92,"*")</f>
        <v>21130031.329999998</v>
      </c>
      <c r="D96" s="46">
        <f>IF('Town Data'!E92&gt;9,'Town Data'!D92,"*")</f>
        <v>7053342.75</v>
      </c>
      <c r="E96" s="47">
        <f>IF('Town Data'!G92&gt;9,'Town Data'!F92,"*")</f>
        <v>84011.666666666657</v>
      </c>
      <c r="F96" s="48">
        <f>IF('Town Data'!I92&gt;9,'Town Data'!H92,"*")</f>
        <v>19189482.559999999</v>
      </c>
      <c r="G96" s="46">
        <f>IF('Town Data'!K92&gt;9,'Town Data'!J92,"*")</f>
        <v>6743545.75</v>
      </c>
      <c r="H96" s="47">
        <f>IF('Town Data'!M92&gt;9,'Town Data'!L92,"*")</f>
        <v>86577.833333333358</v>
      </c>
      <c r="I96" s="9">
        <f t="shared" si="3"/>
        <v>0.10112564337951589</v>
      </c>
      <c r="J96" s="9">
        <f t="shared" si="4"/>
        <v>4.5939778787739374E-2</v>
      </c>
      <c r="K96" s="9">
        <f t="shared" si="5"/>
        <v>-2.9639996380906197E-2</v>
      </c>
      <c r="L96" s="15"/>
    </row>
    <row r="97" spans="1:12" x14ac:dyDescent="0.3">
      <c r="A97" s="15"/>
      <c r="B97" s="27" t="str">
        <f>'Town Data'!A93</f>
        <v>STOWE</v>
      </c>
      <c r="C97" s="49">
        <f>IF('Town Data'!C93&gt;9,'Town Data'!B93,"*")</f>
        <v>15379439.23</v>
      </c>
      <c r="D97" s="50">
        <f>IF('Town Data'!E93&gt;9,'Town Data'!D93,"*")</f>
        <v>7991005.3700000001</v>
      </c>
      <c r="E97" s="51">
        <f>IF('Town Data'!G93&gt;9,'Town Data'!F93,"*")</f>
        <v>383041.50000000012</v>
      </c>
      <c r="F97" s="50">
        <f>IF('Town Data'!I93&gt;9,'Town Data'!H93,"*")</f>
        <v>12693659.82</v>
      </c>
      <c r="G97" s="50">
        <f>IF('Town Data'!K93&gt;9,'Town Data'!J93,"*")</f>
        <v>6100703.0999999996</v>
      </c>
      <c r="H97" s="51">
        <f>IF('Town Data'!M93&gt;9,'Town Data'!L93,"*")</f>
        <v>1818654.1666666665</v>
      </c>
      <c r="I97" s="22">
        <f t="shared" si="3"/>
        <v>0.21158432225892124</v>
      </c>
      <c r="J97" s="22">
        <f t="shared" si="4"/>
        <v>0.30984990402171853</v>
      </c>
      <c r="K97" s="22">
        <f t="shared" si="5"/>
        <v>-0.78938189182935181</v>
      </c>
      <c r="L97" s="15"/>
    </row>
    <row r="98" spans="1:12" x14ac:dyDescent="0.3">
      <c r="A98" s="15"/>
      <c r="B98" s="15" t="str">
        <f>'Town Data'!A94</f>
        <v>SWANTON</v>
      </c>
      <c r="C98" s="45">
        <f>IF('Town Data'!C94&gt;9,'Town Data'!B94,"*")</f>
        <v>14683340.640000001</v>
      </c>
      <c r="D98" s="46">
        <f>IF('Town Data'!E94&gt;9,'Town Data'!D94,"*")</f>
        <v>3392326.1</v>
      </c>
      <c r="E98" s="47" t="str">
        <f>IF('Town Data'!G94&gt;9,'Town Data'!F94,"*")</f>
        <v>*</v>
      </c>
      <c r="F98" s="48">
        <f>IF('Town Data'!I94&gt;9,'Town Data'!H94,"*")</f>
        <v>13112266.810000001</v>
      </c>
      <c r="G98" s="46">
        <f>IF('Town Data'!K94&gt;9,'Town Data'!J94,"*")</f>
        <v>3275672.07</v>
      </c>
      <c r="H98" s="47">
        <f>IF('Town Data'!M94&gt;9,'Town Data'!L94,"*")</f>
        <v>93215.833333333227</v>
      </c>
      <c r="I98" s="9">
        <f t="shared" si="3"/>
        <v>0.11981710353863674</v>
      </c>
      <c r="J98" s="9">
        <f t="shared" si="4"/>
        <v>3.561224307779999E-2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THETFORD</v>
      </c>
      <c r="C99" s="49">
        <f>IF('Town Data'!C95&gt;9,'Town Data'!B95,"*")</f>
        <v>2548212.71</v>
      </c>
      <c r="D99" s="50">
        <f>IF('Town Data'!E95&gt;9,'Town Data'!D95,"*")</f>
        <v>1002530.45</v>
      </c>
      <c r="E99" s="51" t="str">
        <f>IF('Town Data'!G95&gt;9,'Town Data'!F95,"*")</f>
        <v>*</v>
      </c>
      <c r="F99" s="50">
        <f>IF('Town Data'!I95&gt;9,'Town Data'!H95,"*")</f>
        <v>1158625.69</v>
      </c>
      <c r="G99" s="50">
        <f>IF('Town Data'!K95&gt;9,'Town Data'!J95,"*")</f>
        <v>665882.05000000005</v>
      </c>
      <c r="H99" s="51" t="str">
        <f>IF('Town Data'!M95&gt;9,'Town Data'!L95,"*")</f>
        <v>*</v>
      </c>
      <c r="I99" s="22">
        <f t="shared" si="3"/>
        <v>1.1993407637974953</v>
      </c>
      <c r="J99" s="22">
        <f t="shared" si="4"/>
        <v>0.50556761516547843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TROY</v>
      </c>
      <c r="C100" s="49">
        <f>IF('Town Data'!C96&gt;9,'Town Data'!B96,"*")</f>
        <v>1607836.88</v>
      </c>
      <c r="D100" s="50">
        <f>IF('Town Data'!E96&gt;9,'Town Data'!D96,"*")</f>
        <v>311695.40000000002</v>
      </c>
      <c r="E100" s="51" t="str">
        <f>IF('Town Data'!G96&gt;9,'Town Data'!F96,"*")</f>
        <v>*</v>
      </c>
      <c r="F100" s="50">
        <f>IF('Town Data'!I96&gt;9,'Town Data'!H96,"*")</f>
        <v>1262528.9099999999</v>
      </c>
      <c r="G100" s="50">
        <f>IF('Town Data'!K96&gt;9,'Town Data'!J96,"*")</f>
        <v>329453.3</v>
      </c>
      <c r="H100" s="51" t="str">
        <f>IF('Town Data'!M96&gt;9,'Town Data'!L96,"*")</f>
        <v>*</v>
      </c>
      <c r="I100" s="22">
        <f t="shared" si="3"/>
        <v>0.27350500037262515</v>
      </c>
      <c r="J100" s="22">
        <f t="shared" si="4"/>
        <v>-5.3901114361276592E-2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UNDERHILL</v>
      </c>
      <c r="C101" s="49">
        <f>IF('Town Data'!C97&gt;9,'Town Data'!B97,"*")</f>
        <v>2529138.85</v>
      </c>
      <c r="D101" s="50">
        <f>IF('Town Data'!E97&gt;9,'Town Data'!D97,"*")</f>
        <v>237258.81</v>
      </c>
      <c r="E101" s="51" t="str">
        <f>IF('Town Data'!G97&gt;9,'Town Data'!F97,"*")</f>
        <v>*</v>
      </c>
      <c r="F101" s="50">
        <f>IF('Town Data'!I97&gt;9,'Town Data'!H97,"*")</f>
        <v>2501753.19</v>
      </c>
      <c r="G101" s="50" t="str">
        <f>IF('Town Data'!K97&gt;9,'Town Data'!J97,"*")</f>
        <v>*</v>
      </c>
      <c r="H101" s="51" t="str">
        <f>IF('Town Data'!M97&gt;9,'Town Data'!L97,"*")</f>
        <v>*</v>
      </c>
      <c r="I101" s="22">
        <f t="shared" si="3"/>
        <v>1.0946587420959839E-2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 t="str">
        <f>'Town Data'!A98</f>
        <v>VERGENNES</v>
      </c>
      <c r="C102" s="49">
        <f>IF('Town Data'!C98&gt;9,'Town Data'!B98,"*")</f>
        <v>8190415.8099999996</v>
      </c>
      <c r="D102" s="50">
        <f>IF('Town Data'!E98&gt;9,'Town Data'!D98,"*")</f>
        <v>1762623.11</v>
      </c>
      <c r="E102" s="51">
        <f>IF('Town Data'!G98&gt;9,'Town Data'!F98,"*")</f>
        <v>357940.16666666698</v>
      </c>
      <c r="F102" s="50">
        <f>IF('Town Data'!I98&gt;9,'Town Data'!H98,"*")</f>
        <v>7570307.5099999998</v>
      </c>
      <c r="G102" s="50">
        <f>IF('Town Data'!K98&gt;9,'Town Data'!J98,"*")</f>
        <v>1640682.24</v>
      </c>
      <c r="H102" s="51" t="str">
        <f>IF('Town Data'!M98&gt;9,'Town Data'!L98,"*")</f>
        <v>*</v>
      </c>
      <c r="I102" s="22">
        <f t="shared" si="3"/>
        <v>8.1913224684845048E-2</v>
      </c>
      <c r="J102" s="22">
        <f t="shared" si="4"/>
        <v>7.4323270543844078E-2</v>
      </c>
      <c r="K102" s="22" t="str">
        <f t="shared" si="5"/>
        <v/>
      </c>
      <c r="L102" s="15"/>
    </row>
    <row r="103" spans="1:12" x14ac:dyDescent="0.3">
      <c r="B103" s="27" t="str">
        <f>'Town Data'!A99</f>
        <v>VERNON</v>
      </c>
      <c r="C103" s="49">
        <f>IF('Town Data'!C99&gt;9,'Town Data'!B99,"*")</f>
        <v>2403625.7999999998</v>
      </c>
      <c r="D103" s="50">
        <f>IF('Town Data'!E99&gt;9,'Town Data'!D99,"*")</f>
        <v>601458.71</v>
      </c>
      <c r="E103" s="51" t="str">
        <f>IF('Town Data'!G99&gt;9,'Town Data'!F99,"*")</f>
        <v>*</v>
      </c>
      <c r="F103" s="50">
        <f>IF('Town Data'!I99&gt;9,'Town Data'!H99,"*")</f>
        <v>2237208.5099999998</v>
      </c>
      <c r="G103" s="50">
        <f>IF('Town Data'!K99&gt;9,'Town Data'!J99,"*")</f>
        <v>813477.99</v>
      </c>
      <c r="H103" s="51" t="str">
        <f>IF('Town Data'!M99&gt;9,'Town Data'!L99,"*")</f>
        <v>*</v>
      </c>
      <c r="I103" s="22">
        <f t="shared" si="3"/>
        <v>7.4386133101201221E-2</v>
      </c>
      <c r="J103" s="22">
        <f t="shared" si="4"/>
        <v>-0.26063308731930168</v>
      </c>
      <c r="K103" s="22" t="str">
        <f t="shared" si="5"/>
        <v/>
      </c>
      <c r="L103" s="15"/>
    </row>
    <row r="104" spans="1:12" x14ac:dyDescent="0.3">
      <c r="B104" s="27" t="str">
        <f>'Town Data'!A100</f>
        <v>WAITSFIELD</v>
      </c>
      <c r="C104" s="49">
        <f>IF('Town Data'!C100&gt;9,'Town Data'!B100,"*")</f>
        <v>8521429.0600000005</v>
      </c>
      <c r="D104" s="50">
        <f>IF('Town Data'!E100&gt;9,'Town Data'!D100,"*")</f>
        <v>3341957.05</v>
      </c>
      <c r="E104" s="51" t="str">
        <f>IF('Town Data'!G100&gt;9,'Town Data'!F100,"*")</f>
        <v>*</v>
      </c>
      <c r="F104" s="50">
        <f>IF('Town Data'!I100&gt;9,'Town Data'!H100,"*")</f>
        <v>7812012.7400000002</v>
      </c>
      <c r="G104" s="50">
        <f>IF('Town Data'!K100&gt;9,'Town Data'!J100,"*")</f>
        <v>3209349.89</v>
      </c>
      <c r="H104" s="51" t="str">
        <f>IF('Town Data'!M100&gt;9,'Town Data'!L100,"*")</f>
        <v>*</v>
      </c>
      <c r="I104" s="22">
        <f t="shared" si="3"/>
        <v>9.0810952773740641E-2</v>
      </c>
      <c r="J104" s="22">
        <f t="shared" si="4"/>
        <v>4.1319009938177755E-2</v>
      </c>
      <c r="K104" s="22" t="str">
        <f t="shared" si="5"/>
        <v/>
      </c>
      <c r="L104" s="15"/>
    </row>
    <row r="105" spans="1:12" x14ac:dyDescent="0.3">
      <c r="B105" s="27" t="str">
        <f>'Town Data'!A101</f>
        <v>WARREN</v>
      </c>
      <c r="C105" s="49">
        <f>IF('Town Data'!C101&gt;9,'Town Data'!B101,"*")</f>
        <v>3890892.12</v>
      </c>
      <c r="D105" s="50">
        <f>IF('Town Data'!E101&gt;9,'Town Data'!D101,"*")</f>
        <v>842769.9</v>
      </c>
      <c r="E105" s="51" t="str">
        <f>IF('Town Data'!G101&gt;9,'Town Data'!F101,"*")</f>
        <v>*</v>
      </c>
      <c r="F105" s="50">
        <f>IF('Town Data'!I101&gt;9,'Town Data'!H101,"*")</f>
        <v>3253406.33</v>
      </c>
      <c r="G105" s="50">
        <f>IF('Town Data'!K101&gt;9,'Town Data'!J101,"*")</f>
        <v>685478.15</v>
      </c>
      <c r="H105" s="51" t="str">
        <f>IF('Town Data'!M101&gt;9,'Town Data'!L101,"*")</f>
        <v>*</v>
      </c>
      <c r="I105" s="22">
        <f t="shared" si="3"/>
        <v>0.19594410452874481</v>
      </c>
      <c r="J105" s="22">
        <f t="shared" si="4"/>
        <v>0.22946282095206097</v>
      </c>
      <c r="K105" s="22" t="str">
        <f t="shared" si="5"/>
        <v/>
      </c>
      <c r="L105" s="15"/>
    </row>
    <row r="106" spans="1:12" x14ac:dyDescent="0.3">
      <c r="B106" s="27" t="str">
        <f>'Town Data'!A102</f>
        <v>WATERBURY</v>
      </c>
      <c r="C106" s="49">
        <f>IF('Town Data'!C102&gt;9,'Town Data'!B102,"*")</f>
        <v>8643973.3200000003</v>
      </c>
      <c r="D106" s="50">
        <f>IF('Town Data'!E102&gt;9,'Town Data'!D102,"*")</f>
        <v>3756326.91</v>
      </c>
      <c r="E106" s="51">
        <f>IF('Town Data'!G102&gt;9,'Town Data'!F102,"*")</f>
        <v>264099.83333333302</v>
      </c>
      <c r="F106" s="50">
        <f>IF('Town Data'!I102&gt;9,'Town Data'!H102,"*")</f>
        <v>7829389.4500000002</v>
      </c>
      <c r="G106" s="50">
        <f>IF('Town Data'!K102&gt;9,'Town Data'!J102,"*")</f>
        <v>3274813.29</v>
      </c>
      <c r="H106" s="51">
        <f>IF('Town Data'!M102&gt;9,'Town Data'!L102,"*")</f>
        <v>188302.16666666666</v>
      </c>
      <c r="I106" s="22">
        <f t="shared" si="3"/>
        <v>0.10404181260902791</v>
      </c>
      <c r="J106" s="22">
        <f t="shared" si="4"/>
        <v>0.14703544213355751</v>
      </c>
      <c r="K106" s="22">
        <f t="shared" si="5"/>
        <v>0.40253210044493931</v>
      </c>
      <c r="L106" s="15"/>
    </row>
    <row r="107" spans="1:12" x14ac:dyDescent="0.3">
      <c r="B107" s="27" t="str">
        <f>'Town Data'!A103</f>
        <v>WATERFORD</v>
      </c>
      <c r="C107" s="49">
        <f>IF('Town Data'!C103&gt;9,'Town Data'!B103,"*")</f>
        <v>781725.75</v>
      </c>
      <c r="D107" s="50">
        <f>IF('Town Data'!E103&gt;9,'Town Data'!D103,"*")</f>
        <v>134307.60999999999</v>
      </c>
      <c r="E107" s="51" t="str">
        <f>IF('Town Data'!G103&gt;9,'Town Data'!F103,"*")</f>
        <v>*</v>
      </c>
      <c r="F107" s="50">
        <f>IF('Town Data'!I103&gt;9,'Town Data'!H103,"*")</f>
        <v>1896582.32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>
        <f t="shared" si="3"/>
        <v>-0.5878239811915994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 t="str">
        <f>'Town Data'!A104</f>
        <v>WEATHERSFIELD</v>
      </c>
      <c r="C108" s="49">
        <f>IF('Town Data'!C104&gt;9,'Town Data'!B104,"*")</f>
        <v>1655967.69</v>
      </c>
      <c r="D108" s="50">
        <f>IF('Town Data'!E104&gt;9,'Town Data'!D104,"*")</f>
        <v>404630.51</v>
      </c>
      <c r="E108" s="51" t="str">
        <f>IF('Town Data'!G104&gt;9,'Town Data'!F104,"*")</f>
        <v>*</v>
      </c>
      <c r="F108" s="50">
        <f>IF('Town Data'!I104&gt;9,'Town Data'!H104,"*")</f>
        <v>1520684.48</v>
      </c>
      <c r="G108" s="50">
        <f>IF('Town Data'!K104&gt;9,'Town Data'!J104,"*")</f>
        <v>393163.86</v>
      </c>
      <c r="H108" s="51" t="str">
        <f>IF('Town Data'!M104&gt;9,'Town Data'!L104,"*")</f>
        <v>*</v>
      </c>
      <c r="I108" s="22">
        <f t="shared" si="3"/>
        <v>8.8962050825954347E-2</v>
      </c>
      <c r="J108" s="22">
        <f t="shared" si="4"/>
        <v>2.9165066188942247E-2</v>
      </c>
      <c r="K108" s="22" t="str">
        <f t="shared" si="5"/>
        <v/>
      </c>
      <c r="L108" s="15"/>
    </row>
    <row r="109" spans="1:12" x14ac:dyDescent="0.3">
      <c r="B109" s="27" t="str">
        <f>'Town Data'!A105</f>
        <v>WEST RUTLAND</v>
      </c>
      <c r="C109" s="49">
        <f>IF('Town Data'!C105&gt;9,'Town Data'!B105,"*")</f>
        <v>4106499.08</v>
      </c>
      <c r="D109" s="50">
        <f>IF('Town Data'!E105&gt;9,'Town Data'!D105,"*")</f>
        <v>1187092.1599999999</v>
      </c>
      <c r="E109" s="51" t="str">
        <f>IF('Town Data'!G105&gt;9,'Town Data'!F105,"*")</f>
        <v>*</v>
      </c>
      <c r="F109" s="50">
        <f>IF('Town Data'!I105&gt;9,'Town Data'!H105,"*")</f>
        <v>4228528.58</v>
      </c>
      <c r="G109" s="50">
        <f>IF('Town Data'!K105&gt;9,'Town Data'!J105,"*")</f>
        <v>1117370.6000000001</v>
      </c>
      <c r="H109" s="51" t="str">
        <f>IF('Town Data'!M105&gt;9,'Town Data'!L105,"*")</f>
        <v>*</v>
      </c>
      <c r="I109" s="22">
        <f t="shared" si="3"/>
        <v>-2.8858620130220333E-2</v>
      </c>
      <c r="J109" s="22">
        <f t="shared" si="4"/>
        <v>6.2397883030034816E-2</v>
      </c>
      <c r="K109" s="22" t="str">
        <f t="shared" si="5"/>
        <v/>
      </c>
      <c r="L109" s="15"/>
    </row>
    <row r="110" spans="1:12" x14ac:dyDescent="0.3">
      <c r="B110" s="27" t="str">
        <f>'Town Data'!A106</f>
        <v>WESTMINSTER</v>
      </c>
      <c r="C110" s="49">
        <f>IF('Town Data'!C106&gt;9,'Town Data'!B106,"*")</f>
        <v>10845051.32</v>
      </c>
      <c r="D110" s="50">
        <f>IF('Town Data'!E106&gt;9,'Town Data'!D106,"*")</f>
        <v>727712.98</v>
      </c>
      <c r="E110" s="51" t="str">
        <f>IF('Town Data'!G106&gt;9,'Town Data'!F106,"*")</f>
        <v>*</v>
      </c>
      <c r="F110" s="50">
        <f>IF('Town Data'!I106&gt;9,'Town Data'!H106,"*")</f>
        <v>4383894.46</v>
      </c>
      <c r="G110" s="50">
        <f>IF('Town Data'!K106&gt;9,'Town Data'!J106,"*")</f>
        <v>684642.24</v>
      </c>
      <c r="H110" s="51" t="str">
        <f>IF('Town Data'!M106&gt;9,'Town Data'!L106,"*")</f>
        <v>*</v>
      </c>
      <c r="I110" s="22">
        <f t="shared" si="3"/>
        <v>1.4738395093571666</v>
      </c>
      <c r="J110" s="22">
        <f t="shared" si="4"/>
        <v>6.290984909140282E-2</v>
      </c>
      <c r="K110" s="22" t="str">
        <f t="shared" si="5"/>
        <v/>
      </c>
      <c r="L110" s="15"/>
    </row>
    <row r="111" spans="1:12" x14ac:dyDescent="0.3">
      <c r="B111" s="27" t="str">
        <f>'Town Data'!A107</f>
        <v>WHITINGHAM</v>
      </c>
      <c r="C111" s="49">
        <f>IF('Town Data'!C107&gt;9,'Town Data'!B107,"*")</f>
        <v>333584.76</v>
      </c>
      <c r="D111" s="50">
        <f>IF('Town Data'!E107&gt;9,'Town Data'!D107,"*")</f>
        <v>139386.47</v>
      </c>
      <c r="E111" s="51" t="str">
        <f>IF('Town Data'!G107&gt;9,'Town Data'!F107,"*")</f>
        <v>*</v>
      </c>
      <c r="F111" s="50">
        <f>IF('Town Data'!I107&gt;9,'Town Data'!H107,"*")</f>
        <v>316255.03999999998</v>
      </c>
      <c r="G111" s="50">
        <f>IF('Town Data'!K107&gt;9,'Town Data'!J107,"*")</f>
        <v>104302.69</v>
      </c>
      <c r="H111" s="51" t="str">
        <f>IF('Town Data'!M107&gt;9,'Town Data'!L107,"*")</f>
        <v>*</v>
      </c>
      <c r="I111" s="22">
        <f t="shared" si="3"/>
        <v>5.4796660315674435E-2</v>
      </c>
      <c r="J111" s="22">
        <f t="shared" si="4"/>
        <v>0.33636505443915204</v>
      </c>
      <c r="K111" s="22" t="str">
        <f t="shared" si="5"/>
        <v/>
      </c>
      <c r="L111" s="15"/>
    </row>
    <row r="112" spans="1:12" x14ac:dyDescent="0.3">
      <c r="B112" s="27" t="str">
        <f>'Town Data'!A108</f>
        <v>WILLIAMSTOWN</v>
      </c>
      <c r="C112" s="49">
        <f>IF('Town Data'!C108&gt;9,'Town Data'!B108,"*")</f>
        <v>1345138.49</v>
      </c>
      <c r="D112" s="50">
        <f>IF('Town Data'!E108&gt;9,'Town Data'!D108,"*")</f>
        <v>452085.99</v>
      </c>
      <c r="E112" s="51" t="str">
        <f>IF('Town Data'!G108&gt;9,'Town Data'!F108,"*")</f>
        <v>*</v>
      </c>
      <c r="F112" s="50">
        <f>IF('Town Data'!I108&gt;9,'Town Data'!H108,"*")</f>
        <v>1428242.15</v>
      </c>
      <c r="G112" s="50">
        <f>IF('Town Data'!K108&gt;9,'Town Data'!J108,"*")</f>
        <v>464531.33</v>
      </c>
      <c r="H112" s="51" t="str">
        <f>IF('Town Data'!M108&gt;9,'Town Data'!L108,"*")</f>
        <v>*</v>
      </c>
      <c r="I112" s="22">
        <f t="shared" si="3"/>
        <v>-5.8185973575979343E-2</v>
      </c>
      <c r="J112" s="22">
        <f t="shared" si="4"/>
        <v>-2.6791174666302972E-2</v>
      </c>
      <c r="K112" s="22" t="str">
        <f t="shared" si="5"/>
        <v/>
      </c>
      <c r="L112" s="15"/>
    </row>
    <row r="113" spans="2:12" x14ac:dyDescent="0.3">
      <c r="B113" s="27" t="str">
        <f>'Town Data'!A109</f>
        <v>WILLISTON</v>
      </c>
      <c r="C113" s="49">
        <f>IF('Town Data'!C109&gt;9,'Town Data'!B109,"*")</f>
        <v>76060806.019999996</v>
      </c>
      <c r="D113" s="50">
        <f>IF('Town Data'!E109&gt;9,'Town Data'!D109,"*")</f>
        <v>38304576.710000001</v>
      </c>
      <c r="E113" s="51">
        <f>IF('Town Data'!G109&gt;9,'Town Data'!F109,"*")</f>
        <v>1874851.166666666</v>
      </c>
      <c r="F113" s="50">
        <f>IF('Town Data'!I109&gt;9,'Town Data'!H109,"*")</f>
        <v>75180820.599999994</v>
      </c>
      <c r="G113" s="50">
        <f>IF('Town Data'!K109&gt;9,'Town Data'!J109,"*")</f>
        <v>36093068.780000001</v>
      </c>
      <c r="H113" s="51">
        <f>IF('Town Data'!M109&gt;9,'Town Data'!L109,"*")</f>
        <v>1753761.9999999998</v>
      </c>
      <c r="I113" s="22">
        <f t="shared" si="3"/>
        <v>1.1704919060167879E-2</v>
      </c>
      <c r="J113" s="22">
        <f t="shared" si="4"/>
        <v>6.1272371808557519E-2</v>
      </c>
      <c r="K113" s="22">
        <f t="shared" si="5"/>
        <v>6.9045381680448256E-2</v>
      </c>
      <c r="L113" s="15"/>
    </row>
    <row r="114" spans="2:12" x14ac:dyDescent="0.3">
      <c r="B114" s="27" t="str">
        <f>'Town Data'!A110</f>
        <v>WILMINGTON</v>
      </c>
      <c r="C114" s="49">
        <f>IF('Town Data'!C110&gt;9,'Town Data'!B110,"*")</f>
        <v>4362132.1100000003</v>
      </c>
      <c r="D114" s="50">
        <f>IF('Town Data'!E110&gt;9,'Town Data'!D110,"*")</f>
        <v>1489104</v>
      </c>
      <c r="E114" s="51" t="str">
        <f>IF('Town Data'!G110&gt;9,'Town Data'!F110,"*")</f>
        <v>*</v>
      </c>
      <c r="F114" s="50">
        <f>IF('Town Data'!I110&gt;9,'Town Data'!H110,"*")</f>
        <v>4179778.85</v>
      </c>
      <c r="G114" s="50">
        <f>IF('Town Data'!K110&gt;9,'Town Data'!J110,"*")</f>
        <v>1462344.65</v>
      </c>
      <c r="H114" s="51" t="str">
        <f>IF('Town Data'!M110&gt;9,'Town Data'!L110,"*")</f>
        <v>*</v>
      </c>
      <c r="I114" s="22">
        <f t="shared" si="3"/>
        <v>4.3627490004644678E-2</v>
      </c>
      <c r="J114" s="22">
        <f t="shared" si="4"/>
        <v>1.8298935206553457E-2</v>
      </c>
      <c r="K114" s="22" t="str">
        <f t="shared" si="5"/>
        <v/>
      </c>
      <c r="L114" s="15"/>
    </row>
    <row r="115" spans="2:12" x14ac:dyDescent="0.3">
      <c r="B115" s="27" t="str">
        <f>'Town Data'!A111</f>
        <v>WINDSOR</v>
      </c>
      <c r="C115" s="49">
        <f>IF('Town Data'!C111&gt;9,'Town Data'!B111,"*")</f>
        <v>3099621.73</v>
      </c>
      <c r="D115" s="50">
        <f>IF('Town Data'!E111&gt;9,'Town Data'!D111,"*")</f>
        <v>1113860.53</v>
      </c>
      <c r="E115" s="51" t="str">
        <f>IF('Town Data'!G111&gt;9,'Town Data'!F111,"*")</f>
        <v>*</v>
      </c>
      <c r="F115" s="50">
        <f>IF('Town Data'!I111&gt;9,'Town Data'!H111,"*")</f>
        <v>3103108.2</v>
      </c>
      <c r="G115" s="50">
        <f>IF('Town Data'!K111&gt;9,'Town Data'!J111,"*")</f>
        <v>1128022.93</v>
      </c>
      <c r="H115" s="51">
        <f>IF('Town Data'!M111&gt;9,'Town Data'!L111,"*")</f>
        <v>14910.16666666667</v>
      </c>
      <c r="I115" s="22">
        <f t="shared" si="3"/>
        <v>-1.1235412287590246E-3</v>
      </c>
      <c r="J115" s="22">
        <f t="shared" si="4"/>
        <v>-1.2555063929418445E-2</v>
      </c>
      <c r="K115" s="22" t="str">
        <f t="shared" si="5"/>
        <v/>
      </c>
      <c r="L115" s="15"/>
    </row>
    <row r="116" spans="2:12" x14ac:dyDescent="0.3">
      <c r="B116" s="27" t="str">
        <f>'Town Data'!A112</f>
        <v>WINHALL</v>
      </c>
      <c r="C116" s="49">
        <f>IF('Town Data'!C112&gt;9,'Town Data'!B112,"*")</f>
        <v>1028632.71</v>
      </c>
      <c r="D116" s="50">
        <f>IF('Town Data'!E112&gt;9,'Town Data'!D112,"*")</f>
        <v>666226.85</v>
      </c>
      <c r="E116" s="51" t="str">
        <f>IF('Town Data'!G112&gt;9,'Town Data'!F112,"*")</f>
        <v>*</v>
      </c>
      <c r="F116" s="50">
        <f>IF('Town Data'!I112&gt;9,'Town Data'!H112,"*")</f>
        <v>1218926.25</v>
      </c>
      <c r="G116" s="50">
        <f>IF('Town Data'!K112&gt;9,'Town Data'!J112,"*")</f>
        <v>879406.38</v>
      </c>
      <c r="H116" s="51" t="str">
        <f>IF('Town Data'!M112&gt;9,'Town Data'!L112,"*")</f>
        <v>*</v>
      </c>
      <c r="I116" s="22">
        <f t="shared" si="3"/>
        <v>-0.15611571249696202</v>
      </c>
      <c r="J116" s="22">
        <f t="shared" si="4"/>
        <v>-0.24241298999900368</v>
      </c>
      <c r="K116" s="22" t="str">
        <f t="shared" si="5"/>
        <v/>
      </c>
      <c r="L116" s="15"/>
    </row>
    <row r="117" spans="2:12" x14ac:dyDescent="0.3">
      <c r="B117" s="27" t="str">
        <f>'Town Data'!A113</f>
        <v>WINOOSKI</v>
      </c>
      <c r="C117" s="49">
        <f>IF('Town Data'!C113&gt;9,'Town Data'!B113,"*")</f>
        <v>4393215.68</v>
      </c>
      <c r="D117" s="50">
        <f>IF('Town Data'!E113&gt;9,'Town Data'!D113,"*")</f>
        <v>1264709.67</v>
      </c>
      <c r="E117" s="51" t="str">
        <f>IF('Town Data'!G113&gt;9,'Town Data'!F113,"*")</f>
        <v>*</v>
      </c>
      <c r="F117" s="50">
        <f>IF('Town Data'!I113&gt;9,'Town Data'!H113,"*")</f>
        <v>4191920.05</v>
      </c>
      <c r="G117" s="50">
        <f>IF('Town Data'!K113&gt;9,'Town Data'!J113,"*")</f>
        <v>1344108.97</v>
      </c>
      <c r="H117" s="51" t="str">
        <f>IF('Town Data'!M113&gt;9,'Town Data'!L113,"*")</f>
        <v>*</v>
      </c>
      <c r="I117" s="22">
        <f t="shared" si="3"/>
        <v>4.8019911543875915E-2</v>
      </c>
      <c r="J117" s="22">
        <f t="shared" si="4"/>
        <v>-5.9072070622369292E-2</v>
      </c>
      <c r="K117" s="22" t="str">
        <f t="shared" si="5"/>
        <v/>
      </c>
      <c r="L117" s="15"/>
    </row>
    <row r="118" spans="2:12" x14ac:dyDescent="0.3">
      <c r="B118" s="27" t="str">
        <f>'Town Data'!A114</f>
        <v>WOLCOTT</v>
      </c>
      <c r="C118" s="49">
        <f>IF('Town Data'!C114&gt;9,'Town Data'!B114,"*")</f>
        <v>603667.19999999995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 t="str">
        <f>'Town Data'!A115</f>
        <v>WOODSTOCK</v>
      </c>
      <c r="C119" s="49">
        <f>IF('Town Data'!C115&gt;9,'Town Data'!B115,"*")</f>
        <v>6402547.1500000004</v>
      </c>
      <c r="D119" s="50">
        <f>IF('Town Data'!E115&gt;9,'Town Data'!D115,"*")</f>
        <v>2639512.3199999998</v>
      </c>
      <c r="E119" s="51">
        <f>IF('Town Data'!G115&gt;9,'Town Data'!F115,"*")</f>
        <v>149085</v>
      </c>
      <c r="F119" s="50">
        <f>IF('Town Data'!I115&gt;9,'Town Data'!H115,"*")</f>
        <v>5954896.5599999996</v>
      </c>
      <c r="G119" s="50">
        <f>IF('Town Data'!K115&gt;9,'Town Data'!J115,"*")</f>
        <v>1748385.66</v>
      </c>
      <c r="H119" s="51">
        <f>IF('Town Data'!M115&gt;9,'Town Data'!L115,"*")</f>
        <v>101996.3333333333</v>
      </c>
      <c r="I119" s="22">
        <f t="shared" si="3"/>
        <v>7.5173529126759647E-2</v>
      </c>
      <c r="J119" s="22">
        <f t="shared" si="4"/>
        <v>0.50968540888169944</v>
      </c>
      <c r="K119" s="22">
        <f t="shared" si="5"/>
        <v>0.46167019075849181</v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603388.4</v>
      </c>
      <c r="C2" s="38">
        <v>11</v>
      </c>
      <c r="D2" s="41">
        <v>197586.38</v>
      </c>
      <c r="E2" s="38">
        <v>10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1778929.25</v>
      </c>
      <c r="C3" s="38">
        <v>18</v>
      </c>
      <c r="D3" s="41">
        <v>551200.97</v>
      </c>
      <c r="E3" s="38">
        <v>18</v>
      </c>
      <c r="F3" s="38">
        <v>0</v>
      </c>
      <c r="G3" s="38">
        <v>0</v>
      </c>
      <c r="H3" s="41">
        <v>1703289.79</v>
      </c>
      <c r="I3" s="38">
        <v>18</v>
      </c>
      <c r="J3" s="41">
        <v>586075.75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10289561.789999999</v>
      </c>
      <c r="C4" s="38">
        <v>18</v>
      </c>
      <c r="D4" s="41">
        <v>494791.67999999999</v>
      </c>
      <c r="E4" s="38">
        <v>17</v>
      </c>
      <c r="F4" s="41">
        <v>0</v>
      </c>
      <c r="G4" s="38">
        <v>0</v>
      </c>
      <c r="H4" s="41">
        <v>10086596</v>
      </c>
      <c r="I4" s="38">
        <v>16</v>
      </c>
      <c r="J4" s="41">
        <v>491489.87</v>
      </c>
      <c r="K4" s="38">
        <v>14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37184263.240000002</v>
      </c>
      <c r="C5" s="38">
        <v>164</v>
      </c>
      <c r="D5" s="41">
        <v>11303025.84</v>
      </c>
      <c r="E5" s="38">
        <v>153</v>
      </c>
      <c r="F5" s="38">
        <v>359701.49999999953</v>
      </c>
      <c r="G5" s="38">
        <v>43</v>
      </c>
      <c r="H5" s="41">
        <v>34142324.789999999</v>
      </c>
      <c r="I5" s="38">
        <v>160</v>
      </c>
      <c r="J5" s="41">
        <v>11328860.460000001</v>
      </c>
      <c r="K5" s="38">
        <v>150</v>
      </c>
      <c r="L5" s="38">
        <v>444516.99999999994</v>
      </c>
      <c r="M5" s="38">
        <v>41</v>
      </c>
      <c r="N5" s="34"/>
      <c r="O5" s="34"/>
      <c r="P5" s="34"/>
      <c r="Q5" s="34"/>
    </row>
    <row r="6" spans="1:17" x14ac:dyDescent="0.3">
      <c r="A6" s="37" t="s">
        <v>56</v>
      </c>
      <c r="B6" s="41">
        <v>8931209.1300000008</v>
      </c>
      <c r="C6" s="38">
        <v>28</v>
      </c>
      <c r="D6" s="41">
        <v>1064655.1200000001</v>
      </c>
      <c r="E6" s="38">
        <v>26</v>
      </c>
      <c r="F6" s="41">
        <v>0</v>
      </c>
      <c r="G6" s="38">
        <v>0</v>
      </c>
      <c r="H6" s="41">
        <v>7234180.96</v>
      </c>
      <c r="I6" s="38">
        <v>27</v>
      </c>
      <c r="J6" s="41">
        <v>1075245.2</v>
      </c>
      <c r="K6" s="38">
        <v>26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19504186.129999999</v>
      </c>
      <c r="C7" s="38">
        <v>41</v>
      </c>
      <c r="D7" s="41">
        <v>2090105.17</v>
      </c>
      <c r="E7" s="38">
        <v>36</v>
      </c>
      <c r="F7" s="41">
        <v>33915.666666666664</v>
      </c>
      <c r="G7" s="38">
        <v>11</v>
      </c>
      <c r="H7" s="41">
        <v>15282855.560000001</v>
      </c>
      <c r="I7" s="38">
        <v>41</v>
      </c>
      <c r="J7" s="41">
        <v>2001101.3</v>
      </c>
      <c r="K7" s="38">
        <v>36</v>
      </c>
      <c r="L7" s="41">
        <v>30490.5</v>
      </c>
      <c r="M7" s="38">
        <v>14</v>
      </c>
      <c r="N7" s="34"/>
      <c r="O7" s="34"/>
      <c r="P7" s="34"/>
      <c r="Q7" s="34"/>
    </row>
    <row r="8" spans="1:17" x14ac:dyDescent="0.3">
      <c r="A8" s="37" t="s">
        <v>58</v>
      </c>
      <c r="B8" s="41">
        <v>41660794.840000004</v>
      </c>
      <c r="C8" s="38">
        <v>169</v>
      </c>
      <c r="D8" s="41">
        <v>14618988.85</v>
      </c>
      <c r="E8" s="38">
        <v>161</v>
      </c>
      <c r="F8" s="41">
        <v>191755.83333333334</v>
      </c>
      <c r="G8" s="38">
        <v>39</v>
      </c>
      <c r="H8" s="41">
        <v>37237836.539999999</v>
      </c>
      <c r="I8" s="38">
        <v>165</v>
      </c>
      <c r="J8" s="41">
        <v>13092507.07</v>
      </c>
      <c r="K8" s="38">
        <v>155</v>
      </c>
      <c r="L8" s="41">
        <v>119399.83333333331</v>
      </c>
      <c r="M8" s="38">
        <v>35</v>
      </c>
      <c r="N8" s="34"/>
      <c r="O8" s="34"/>
      <c r="P8" s="34"/>
      <c r="Q8" s="34"/>
    </row>
    <row r="9" spans="1:17" x14ac:dyDescent="0.3">
      <c r="A9" s="37" t="s">
        <v>59</v>
      </c>
      <c r="B9" s="41">
        <v>19037741.73</v>
      </c>
      <c r="C9" s="38">
        <v>45</v>
      </c>
      <c r="D9" s="41">
        <v>7177628.8799999999</v>
      </c>
      <c r="E9" s="38">
        <v>44</v>
      </c>
      <c r="F9" s="38">
        <v>54185.833333333358</v>
      </c>
      <c r="G9" s="38">
        <v>23</v>
      </c>
      <c r="H9" s="41">
        <v>17534738.620000001</v>
      </c>
      <c r="I9" s="38">
        <v>45</v>
      </c>
      <c r="J9" s="41">
        <v>6431853.1200000001</v>
      </c>
      <c r="K9" s="38">
        <v>44</v>
      </c>
      <c r="L9" s="38">
        <v>148578.83333333334</v>
      </c>
      <c r="M9" s="38">
        <v>24</v>
      </c>
      <c r="N9" s="34"/>
      <c r="O9" s="34"/>
      <c r="P9" s="34"/>
      <c r="Q9" s="34"/>
    </row>
    <row r="10" spans="1:17" x14ac:dyDescent="0.3">
      <c r="A10" s="37" t="s">
        <v>60</v>
      </c>
      <c r="B10" s="41">
        <v>3968446.82</v>
      </c>
      <c r="C10" s="38">
        <v>25</v>
      </c>
      <c r="D10" s="41">
        <v>491238.29</v>
      </c>
      <c r="E10" s="38">
        <v>22</v>
      </c>
      <c r="F10" s="41">
        <v>0</v>
      </c>
      <c r="G10" s="38">
        <v>0</v>
      </c>
      <c r="H10" s="41">
        <v>3467380.54</v>
      </c>
      <c r="I10" s="38">
        <v>20</v>
      </c>
      <c r="J10" s="41">
        <v>465471.62</v>
      </c>
      <c r="K10" s="38">
        <v>18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3">
      <c r="A11" s="37" t="s">
        <v>61</v>
      </c>
      <c r="B11" s="41">
        <v>7640847.8200000003</v>
      </c>
      <c r="C11" s="38">
        <v>26</v>
      </c>
      <c r="D11" s="41">
        <v>1819950.14</v>
      </c>
      <c r="E11" s="38">
        <v>24</v>
      </c>
      <c r="F11" s="38">
        <v>100682.00000000001</v>
      </c>
      <c r="G11" s="38">
        <v>16</v>
      </c>
      <c r="H11" s="41">
        <v>7621825.7699999996</v>
      </c>
      <c r="I11" s="38">
        <v>31</v>
      </c>
      <c r="J11" s="41">
        <v>1696137</v>
      </c>
      <c r="K11" s="38">
        <v>29</v>
      </c>
      <c r="L11" s="38">
        <v>73056.666666666642</v>
      </c>
      <c r="M11" s="38">
        <v>16</v>
      </c>
      <c r="N11" s="34"/>
      <c r="O11" s="34"/>
      <c r="P11" s="34"/>
      <c r="Q11" s="34"/>
    </row>
    <row r="12" spans="1:17" x14ac:dyDescent="0.3">
      <c r="A12" s="37" t="s">
        <v>62</v>
      </c>
      <c r="B12" s="41">
        <v>7497349.0099999998</v>
      </c>
      <c r="C12" s="38">
        <v>51</v>
      </c>
      <c r="D12" s="41">
        <v>1361383.5</v>
      </c>
      <c r="E12" s="38">
        <v>45</v>
      </c>
      <c r="F12" s="41">
        <v>0</v>
      </c>
      <c r="G12" s="38">
        <v>0</v>
      </c>
      <c r="H12" s="41">
        <v>7878503.3300000001</v>
      </c>
      <c r="I12" s="38">
        <v>43</v>
      </c>
      <c r="J12" s="41">
        <v>1224193.31</v>
      </c>
      <c r="K12" s="38">
        <v>40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3">
      <c r="A13" s="37" t="s">
        <v>63</v>
      </c>
      <c r="B13" s="41">
        <v>36992425.380000003</v>
      </c>
      <c r="C13" s="38">
        <v>182</v>
      </c>
      <c r="D13" s="41">
        <v>8260306.6500000004</v>
      </c>
      <c r="E13" s="38">
        <v>169</v>
      </c>
      <c r="F13" s="38">
        <v>286065.33333333343</v>
      </c>
      <c r="G13" s="38">
        <v>47</v>
      </c>
      <c r="H13" s="38">
        <v>39354075.280000001</v>
      </c>
      <c r="I13" s="38">
        <v>183</v>
      </c>
      <c r="J13" s="38">
        <v>7814531</v>
      </c>
      <c r="K13" s="38">
        <v>167</v>
      </c>
      <c r="L13" s="38">
        <v>192753.50000000003</v>
      </c>
      <c r="M13" s="38">
        <v>50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741789.65</v>
      </c>
      <c r="C14" s="38">
        <v>11</v>
      </c>
      <c r="D14" s="41">
        <v>299080.25</v>
      </c>
      <c r="E14" s="38">
        <v>11</v>
      </c>
      <c r="F14" s="38">
        <v>0</v>
      </c>
      <c r="G14" s="38">
        <v>0</v>
      </c>
      <c r="H14" s="41">
        <v>511131.09</v>
      </c>
      <c r="I14" s="38">
        <v>10</v>
      </c>
      <c r="J14" s="41">
        <v>210994.03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1403833.1</v>
      </c>
      <c r="C15" s="38">
        <v>11</v>
      </c>
      <c r="D15" s="41">
        <v>474905.23</v>
      </c>
      <c r="E15" s="38">
        <v>11</v>
      </c>
      <c r="F15" s="38">
        <v>0</v>
      </c>
      <c r="G15" s="38">
        <v>0</v>
      </c>
      <c r="H15" s="41">
        <v>925057.76</v>
      </c>
      <c r="I15" s="38">
        <v>10</v>
      </c>
      <c r="J15" s="41">
        <v>327239.83</v>
      </c>
      <c r="K15" s="38">
        <v>10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1252448.06</v>
      </c>
      <c r="C16" s="38">
        <v>12</v>
      </c>
      <c r="D16" s="41">
        <v>579543.11</v>
      </c>
      <c r="E16" s="38">
        <v>10</v>
      </c>
      <c r="F16" s="38">
        <v>0</v>
      </c>
      <c r="G16" s="38">
        <v>0</v>
      </c>
      <c r="H16" s="41">
        <v>983090.36</v>
      </c>
      <c r="I16" s="38">
        <v>13</v>
      </c>
      <c r="J16" s="41">
        <v>516032.54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4872292.26</v>
      </c>
      <c r="C17" s="38">
        <v>38</v>
      </c>
      <c r="D17" s="41">
        <v>1933828.55</v>
      </c>
      <c r="E17" s="38">
        <v>37</v>
      </c>
      <c r="F17" s="41">
        <v>0</v>
      </c>
      <c r="G17" s="38">
        <v>0</v>
      </c>
      <c r="H17" s="41">
        <v>4859688.62</v>
      </c>
      <c r="I17" s="38">
        <v>42</v>
      </c>
      <c r="J17" s="41">
        <v>1756756.66</v>
      </c>
      <c r="K17" s="38">
        <v>41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1303297.46</v>
      </c>
      <c r="C18" s="38">
        <v>19</v>
      </c>
      <c r="D18" s="41">
        <v>852108.51</v>
      </c>
      <c r="E18" s="38">
        <v>19</v>
      </c>
      <c r="F18" s="38">
        <v>0</v>
      </c>
      <c r="G18" s="38">
        <v>0</v>
      </c>
      <c r="H18" s="41">
        <v>752808.55</v>
      </c>
      <c r="I18" s="38">
        <v>17</v>
      </c>
      <c r="J18" s="41">
        <v>465302.65</v>
      </c>
      <c r="K18" s="38">
        <v>17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75923867.939999998</v>
      </c>
      <c r="C19" s="38">
        <v>337</v>
      </c>
      <c r="D19" s="41">
        <v>22926294.16</v>
      </c>
      <c r="E19" s="38">
        <v>319</v>
      </c>
      <c r="F19" s="38">
        <v>478516.50000000012</v>
      </c>
      <c r="G19" s="38">
        <v>61</v>
      </c>
      <c r="H19" s="41">
        <v>68361647.010000005</v>
      </c>
      <c r="I19" s="38">
        <v>309</v>
      </c>
      <c r="J19" s="41">
        <v>19427135.370000001</v>
      </c>
      <c r="K19" s="38">
        <v>281</v>
      </c>
      <c r="L19" s="38">
        <v>692868.83333333395</v>
      </c>
      <c r="M19" s="38">
        <v>55</v>
      </c>
      <c r="N19" s="34"/>
      <c r="O19" s="34"/>
      <c r="P19" s="34"/>
      <c r="Q19" s="34"/>
    </row>
    <row r="20" spans="1:17" x14ac:dyDescent="0.3">
      <c r="A20" s="37" t="s">
        <v>70</v>
      </c>
      <c r="B20" s="41">
        <v>4842093.2</v>
      </c>
      <c r="C20" s="38">
        <v>40</v>
      </c>
      <c r="D20" s="41">
        <v>2518341.5499999998</v>
      </c>
      <c r="E20" s="38">
        <v>40</v>
      </c>
      <c r="F20" s="38">
        <v>0</v>
      </c>
      <c r="G20" s="38">
        <v>0</v>
      </c>
      <c r="H20" s="41">
        <v>4362748.47</v>
      </c>
      <c r="I20" s="38">
        <v>35</v>
      </c>
      <c r="J20" s="41">
        <v>1726876.66</v>
      </c>
      <c r="K20" s="38">
        <v>35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6796302.29</v>
      </c>
      <c r="C21" s="38">
        <v>41</v>
      </c>
      <c r="D21" s="41">
        <v>2722033.26</v>
      </c>
      <c r="E21" s="38">
        <v>36</v>
      </c>
      <c r="F21" s="38">
        <v>0</v>
      </c>
      <c r="G21" s="38">
        <v>0</v>
      </c>
      <c r="H21" s="41">
        <v>7508783.3399999999</v>
      </c>
      <c r="I21" s="38">
        <v>39</v>
      </c>
      <c r="J21" s="41">
        <v>3538374.18</v>
      </c>
      <c r="K21" s="38">
        <v>35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2101775.11</v>
      </c>
      <c r="C22" s="38">
        <v>27</v>
      </c>
      <c r="D22" s="41">
        <v>652464.29</v>
      </c>
      <c r="E22" s="38">
        <v>21</v>
      </c>
      <c r="F22" s="38">
        <v>0</v>
      </c>
      <c r="G22" s="38">
        <v>0</v>
      </c>
      <c r="H22" s="41">
        <v>1244042.22</v>
      </c>
      <c r="I22" s="38">
        <v>22</v>
      </c>
      <c r="J22" s="41">
        <v>539548.93000000005</v>
      </c>
      <c r="K22" s="38">
        <v>16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3042948.62</v>
      </c>
      <c r="C23" s="38">
        <v>32</v>
      </c>
      <c r="D23" s="41">
        <v>904506.25</v>
      </c>
      <c r="E23" s="38">
        <v>27</v>
      </c>
      <c r="F23" s="41">
        <v>0</v>
      </c>
      <c r="G23" s="38">
        <v>0</v>
      </c>
      <c r="H23" s="41">
        <v>2504917.5699999998</v>
      </c>
      <c r="I23" s="38">
        <v>31</v>
      </c>
      <c r="J23" s="41">
        <v>768868.7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8531253.4399999995</v>
      </c>
      <c r="C24" s="38">
        <v>26</v>
      </c>
      <c r="D24" s="41">
        <v>2126268.5699999998</v>
      </c>
      <c r="E24" s="38">
        <v>24</v>
      </c>
      <c r="F24" s="38">
        <v>0</v>
      </c>
      <c r="G24" s="38">
        <v>0</v>
      </c>
      <c r="H24" s="41">
        <v>6151505.8700000001</v>
      </c>
      <c r="I24" s="38">
        <v>29</v>
      </c>
      <c r="J24" s="41">
        <v>1636727.83</v>
      </c>
      <c r="K24" s="38">
        <v>26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124850968.06999999</v>
      </c>
      <c r="C25" s="38">
        <v>134</v>
      </c>
      <c r="D25" s="38">
        <v>33766726.57</v>
      </c>
      <c r="E25" s="38">
        <v>123</v>
      </c>
      <c r="F25" s="38">
        <v>579785.33333333291</v>
      </c>
      <c r="G25" s="38">
        <v>37</v>
      </c>
      <c r="H25" s="41">
        <v>124838677.20999999</v>
      </c>
      <c r="I25" s="38">
        <v>131</v>
      </c>
      <c r="J25" s="41">
        <v>31398809.109999999</v>
      </c>
      <c r="K25" s="38">
        <v>120</v>
      </c>
      <c r="L25" s="38">
        <v>760687.83333333349</v>
      </c>
      <c r="M25" s="38">
        <v>40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509504.54</v>
      </c>
      <c r="C26" s="38">
        <v>10</v>
      </c>
      <c r="D26" s="41">
        <v>174703.84</v>
      </c>
      <c r="E26" s="38">
        <v>10</v>
      </c>
      <c r="F26" s="38">
        <v>0</v>
      </c>
      <c r="G26" s="38">
        <v>0</v>
      </c>
      <c r="H26" s="41">
        <v>0</v>
      </c>
      <c r="I26" s="38">
        <v>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586152.03</v>
      </c>
      <c r="C27" s="38">
        <v>13</v>
      </c>
      <c r="D27" s="41">
        <v>253153.43</v>
      </c>
      <c r="E27" s="38">
        <v>13</v>
      </c>
      <c r="F27" s="41">
        <v>0</v>
      </c>
      <c r="G27" s="38">
        <v>0</v>
      </c>
      <c r="H27" s="41">
        <v>504854.42</v>
      </c>
      <c r="I27" s="38">
        <v>11</v>
      </c>
      <c r="J27" s="41">
        <v>227740.14</v>
      </c>
      <c r="K27" s="38">
        <v>11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1977799.94</v>
      </c>
      <c r="C28" s="38">
        <v>11</v>
      </c>
      <c r="D28" s="41">
        <v>0</v>
      </c>
      <c r="E28" s="38">
        <v>0</v>
      </c>
      <c r="F28" s="38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1545326.21</v>
      </c>
      <c r="C29" s="38">
        <v>18</v>
      </c>
      <c r="D29" s="41">
        <v>982990.79</v>
      </c>
      <c r="E29" s="38">
        <v>18</v>
      </c>
      <c r="F29" s="38">
        <v>0</v>
      </c>
      <c r="G29" s="38">
        <v>0</v>
      </c>
      <c r="H29" s="41">
        <v>1216936.24</v>
      </c>
      <c r="I29" s="38">
        <v>17</v>
      </c>
      <c r="J29" s="41">
        <v>892051.6</v>
      </c>
      <c r="K29" s="38">
        <v>17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22833465.469999999</v>
      </c>
      <c r="C30" s="38">
        <v>50</v>
      </c>
      <c r="D30" s="41">
        <v>9586317.4800000004</v>
      </c>
      <c r="E30" s="38">
        <v>46</v>
      </c>
      <c r="F30" s="38">
        <v>172396.66666666672</v>
      </c>
      <c r="G30" s="38">
        <v>20</v>
      </c>
      <c r="H30" s="41">
        <v>20755166.41</v>
      </c>
      <c r="I30" s="38">
        <v>55</v>
      </c>
      <c r="J30" s="41">
        <v>9254143.9800000004</v>
      </c>
      <c r="K30" s="38">
        <v>53</v>
      </c>
      <c r="L30" s="38">
        <v>86700.000000000073</v>
      </c>
      <c r="M30" s="38">
        <v>23</v>
      </c>
      <c r="N30" s="34"/>
      <c r="O30" s="34"/>
      <c r="P30" s="34"/>
      <c r="Q30" s="34"/>
    </row>
    <row r="31" spans="1:17" x14ac:dyDescent="0.3">
      <c r="A31" s="37" t="s">
        <v>81</v>
      </c>
      <c r="B31" s="41">
        <v>2569081.06</v>
      </c>
      <c r="C31" s="38">
        <v>29</v>
      </c>
      <c r="D31" s="41">
        <v>1094783.26</v>
      </c>
      <c r="E31" s="38">
        <v>27</v>
      </c>
      <c r="F31" s="38">
        <v>0</v>
      </c>
      <c r="G31" s="38">
        <v>0</v>
      </c>
      <c r="H31" s="41">
        <v>1599962.36</v>
      </c>
      <c r="I31" s="38">
        <v>27</v>
      </c>
      <c r="J31" s="41">
        <v>757822.96</v>
      </c>
      <c r="K31" s="38">
        <v>24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990893.51</v>
      </c>
      <c r="C32" s="38">
        <v>28</v>
      </c>
      <c r="D32" s="41">
        <v>613549.57999999996</v>
      </c>
      <c r="E32" s="38">
        <v>26</v>
      </c>
      <c r="F32" s="41">
        <v>0</v>
      </c>
      <c r="G32" s="38">
        <v>0</v>
      </c>
      <c r="H32" s="41">
        <v>784911.59</v>
      </c>
      <c r="I32" s="38">
        <v>23</v>
      </c>
      <c r="J32" s="41">
        <v>584507.89</v>
      </c>
      <c r="K32" s="38">
        <v>22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1779833.36</v>
      </c>
      <c r="C33" s="38">
        <v>15</v>
      </c>
      <c r="D33" s="41">
        <v>451109.05</v>
      </c>
      <c r="E33" s="38">
        <v>14</v>
      </c>
      <c r="F33" s="41">
        <v>0</v>
      </c>
      <c r="G33" s="38">
        <v>0</v>
      </c>
      <c r="H33" s="41">
        <v>1356243.27</v>
      </c>
      <c r="I33" s="38">
        <v>14</v>
      </c>
      <c r="J33" s="41">
        <v>387883.73</v>
      </c>
      <c r="K33" s="38">
        <v>12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5262331.2300000004</v>
      </c>
      <c r="C34" s="38">
        <v>28</v>
      </c>
      <c r="D34" s="41">
        <v>1997052.55</v>
      </c>
      <c r="E34" s="38">
        <v>26</v>
      </c>
      <c r="F34" s="38">
        <v>0</v>
      </c>
      <c r="G34" s="38">
        <v>0</v>
      </c>
      <c r="H34" s="41">
        <v>5473214.6299999999</v>
      </c>
      <c r="I34" s="38">
        <v>28</v>
      </c>
      <c r="J34" s="41">
        <v>2104896.7000000002</v>
      </c>
      <c r="K34" s="38">
        <v>26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6520360.2999999998</v>
      </c>
      <c r="C35" s="38">
        <v>39</v>
      </c>
      <c r="D35" s="41">
        <v>2092688.36</v>
      </c>
      <c r="E35" s="38">
        <v>39</v>
      </c>
      <c r="F35" s="38">
        <v>0</v>
      </c>
      <c r="G35" s="38">
        <v>0</v>
      </c>
      <c r="H35" s="41">
        <v>6198839.21</v>
      </c>
      <c r="I35" s="38">
        <v>38</v>
      </c>
      <c r="J35" s="41">
        <v>2218781.7200000002</v>
      </c>
      <c r="K35" s="38">
        <v>37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40666014.630000003</v>
      </c>
      <c r="C36" s="38">
        <v>167</v>
      </c>
      <c r="D36" s="41">
        <v>15819337.07</v>
      </c>
      <c r="E36" s="38">
        <v>154</v>
      </c>
      <c r="F36" s="38">
        <v>411896.16666666669</v>
      </c>
      <c r="G36" s="38">
        <v>35</v>
      </c>
      <c r="H36" s="41">
        <v>37942015.25</v>
      </c>
      <c r="I36" s="38">
        <v>163</v>
      </c>
      <c r="J36" s="41">
        <v>14310293.25</v>
      </c>
      <c r="K36" s="38">
        <v>154</v>
      </c>
      <c r="L36" s="38">
        <v>134228.16666666669</v>
      </c>
      <c r="M36" s="38">
        <v>33</v>
      </c>
      <c r="N36" s="34"/>
      <c r="O36" s="34"/>
      <c r="P36" s="34"/>
      <c r="Q36" s="34"/>
    </row>
    <row r="37" spans="1:17" x14ac:dyDescent="0.3">
      <c r="A37" s="37" t="s">
        <v>87</v>
      </c>
      <c r="B37" s="41">
        <v>6906920.0499999998</v>
      </c>
      <c r="C37" s="38">
        <v>31</v>
      </c>
      <c r="D37" s="41">
        <v>2110408</v>
      </c>
      <c r="E37" s="38">
        <v>30</v>
      </c>
      <c r="F37" s="38">
        <v>0</v>
      </c>
      <c r="G37" s="38">
        <v>0</v>
      </c>
      <c r="H37" s="41">
        <v>5669492.8099999996</v>
      </c>
      <c r="I37" s="38">
        <v>33</v>
      </c>
      <c r="J37" s="41">
        <v>1442351.18</v>
      </c>
      <c r="K37" s="38">
        <v>31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3980160.99</v>
      </c>
      <c r="C38" s="38">
        <v>19</v>
      </c>
      <c r="D38" s="41">
        <v>1619413.42</v>
      </c>
      <c r="E38" s="38">
        <v>17</v>
      </c>
      <c r="F38" s="38">
        <v>0</v>
      </c>
      <c r="G38" s="38">
        <v>0</v>
      </c>
      <c r="H38" s="41">
        <v>3723283.61</v>
      </c>
      <c r="I38" s="38">
        <v>19</v>
      </c>
      <c r="J38" s="41">
        <v>1466292.64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1712946.56</v>
      </c>
      <c r="C39" s="38">
        <v>20</v>
      </c>
      <c r="D39" s="41">
        <v>608124.5</v>
      </c>
      <c r="E39" s="38">
        <v>19</v>
      </c>
      <c r="F39" s="38">
        <v>0</v>
      </c>
      <c r="G39" s="38">
        <v>0</v>
      </c>
      <c r="H39" s="41">
        <v>1622769.58</v>
      </c>
      <c r="I39" s="38">
        <v>21</v>
      </c>
      <c r="J39" s="41">
        <v>533094.69999999995</v>
      </c>
      <c r="K39" s="38">
        <v>20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2694404.8</v>
      </c>
      <c r="C40" s="38">
        <v>16</v>
      </c>
      <c r="D40" s="41">
        <v>866105</v>
      </c>
      <c r="E40" s="38">
        <v>16</v>
      </c>
      <c r="F40" s="41">
        <v>0</v>
      </c>
      <c r="G40" s="38">
        <v>0</v>
      </c>
      <c r="H40" s="41">
        <v>2065157.4</v>
      </c>
      <c r="I40" s="38">
        <v>17</v>
      </c>
      <c r="J40" s="41">
        <v>887394.73</v>
      </c>
      <c r="K40" s="38">
        <v>16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1198853.58</v>
      </c>
      <c r="C41" s="38">
        <v>14</v>
      </c>
      <c r="D41" s="41">
        <v>636611.66</v>
      </c>
      <c r="E41" s="38">
        <v>13</v>
      </c>
      <c r="F41" s="38">
        <v>0</v>
      </c>
      <c r="G41" s="38">
        <v>0</v>
      </c>
      <c r="H41" s="41">
        <v>1170935.6000000001</v>
      </c>
      <c r="I41" s="38">
        <v>16</v>
      </c>
      <c r="J41" s="41">
        <v>653632.99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612236.43000000005</v>
      </c>
      <c r="C42" s="38">
        <v>11</v>
      </c>
      <c r="D42" s="41">
        <v>331016.87</v>
      </c>
      <c r="E42" s="38">
        <v>11</v>
      </c>
      <c r="F42" s="38">
        <v>0</v>
      </c>
      <c r="G42" s="38">
        <v>0</v>
      </c>
      <c r="H42" s="41">
        <v>0</v>
      </c>
      <c r="I42" s="38">
        <v>0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1123941.23</v>
      </c>
      <c r="C43" s="38">
        <v>10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9082876.6899999995</v>
      </c>
      <c r="C44" s="38">
        <v>39</v>
      </c>
      <c r="D44" s="41">
        <v>1839157.71</v>
      </c>
      <c r="E44" s="38">
        <v>37</v>
      </c>
      <c r="F44" s="38">
        <v>0</v>
      </c>
      <c r="G44" s="38">
        <v>0</v>
      </c>
      <c r="H44" s="41">
        <v>8394189.3200000003</v>
      </c>
      <c r="I44" s="38">
        <v>38</v>
      </c>
      <c r="J44" s="41">
        <v>1686091.69</v>
      </c>
      <c r="K44" s="38">
        <v>36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46681582.960000001</v>
      </c>
      <c r="C45" s="38">
        <v>127</v>
      </c>
      <c r="D45" s="41">
        <v>9446258.4600000009</v>
      </c>
      <c r="E45" s="38">
        <v>119</v>
      </c>
      <c r="F45" s="38">
        <v>131685.66666666674</v>
      </c>
      <c r="G45" s="38">
        <v>42</v>
      </c>
      <c r="H45" s="41">
        <v>43146877.359999999</v>
      </c>
      <c r="I45" s="38">
        <v>122</v>
      </c>
      <c r="J45" s="41">
        <v>8184015.8700000001</v>
      </c>
      <c r="K45" s="38">
        <v>114</v>
      </c>
      <c r="L45" s="38">
        <v>59946.66666666673</v>
      </c>
      <c r="M45" s="38">
        <v>37</v>
      </c>
      <c r="N45" s="34"/>
      <c r="O45" s="34"/>
      <c r="P45" s="34"/>
      <c r="Q45" s="34"/>
    </row>
    <row r="46" spans="1:17" x14ac:dyDescent="0.3">
      <c r="A46" s="37" t="s">
        <v>96</v>
      </c>
      <c r="B46" s="41">
        <v>795412.18</v>
      </c>
      <c r="C46" s="38">
        <v>17</v>
      </c>
      <c r="D46" s="41">
        <v>394358.09</v>
      </c>
      <c r="E46" s="38">
        <v>15</v>
      </c>
      <c r="F46" s="38">
        <v>0</v>
      </c>
      <c r="G46" s="38">
        <v>0</v>
      </c>
      <c r="H46" s="41">
        <v>991471.37</v>
      </c>
      <c r="I46" s="38">
        <v>15</v>
      </c>
      <c r="J46" s="41">
        <v>359040.35</v>
      </c>
      <c r="K46" s="38">
        <v>14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2108935.7000000002</v>
      </c>
      <c r="C47" s="38">
        <v>14</v>
      </c>
      <c r="D47" s="41">
        <v>661679.98</v>
      </c>
      <c r="E47" s="38">
        <v>14</v>
      </c>
      <c r="F47" s="38">
        <v>0</v>
      </c>
      <c r="G47" s="38">
        <v>0</v>
      </c>
      <c r="H47" s="41">
        <v>1862664.13</v>
      </c>
      <c r="I47" s="38">
        <v>14</v>
      </c>
      <c r="J47" s="41">
        <v>627833.86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6395695.71</v>
      </c>
      <c r="C48" s="38">
        <v>37</v>
      </c>
      <c r="D48" s="41">
        <v>1849515.7</v>
      </c>
      <c r="E48" s="38">
        <v>33</v>
      </c>
      <c r="F48" s="38">
        <v>0</v>
      </c>
      <c r="G48" s="38">
        <v>0</v>
      </c>
      <c r="H48" s="41">
        <v>6042490.7699999996</v>
      </c>
      <c r="I48" s="38">
        <v>36</v>
      </c>
      <c r="J48" s="41">
        <v>1883900.2</v>
      </c>
      <c r="K48" s="38">
        <v>29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3514625.1</v>
      </c>
      <c r="C49" s="38">
        <v>21</v>
      </c>
      <c r="D49" s="41">
        <v>418178.93</v>
      </c>
      <c r="E49" s="38">
        <v>19</v>
      </c>
      <c r="F49" s="38">
        <v>0</v>
      </c>
      <c r="G49" s="38">
        <v>0</v>
      </c>
      <c r="H49" s="41">
        <v>3493977.3</v>
      </c>
      <c r="I49" s="38">
        <v>20</v>
      </c>
      <c r="J49" s="41">
        <v>395736.21</v>
      </c>
      <c r="K49" s="38">
        <v>19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2219339.2000000002</v>
      </c>
      <c r="C50" s="38">
        <v>11</v>
      </c>
      <c r="D50" s="41">
        <v>0</v>
      </c>
      <c r="E50" s="38">
        <v>0</v>
      </c>
      <c r="F50" s="38">
        <v>0</v>
      </c>
      <c r="G50" s="38">
        <v>0</v>
      </c>
      <c r="H50" s="41">
        <v>2182564.2599999998</v>
      </c>
      <c r="I50" s="38">
        <v>11</v>
      </c>
      <c r="J50" s="41">
        <v>0</v>
      </c>
      <c r="K50" s="38">
        <v>0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1268396.01</v>
      </c>
      <c r="C51" s="38">
        <v>15</v>
      </c>
      <c r="D51" s="41">
        <v>358360.38</v>
      </c>
      <c r="E51" s="38">
        <v>15</v>
      </c>
      <c r="F51" s="41">
        <v>0</v>
      </c>
      <c r="G51" s="38">
        <v>0</v>
      </c>
      <c r="H51" s="41">
        <v>1198237.49</v>
      </c>
      <c r="I51" s="38">
        <v>11</v>
      </c>
      <c r="J51" s="41">
        <v>330151.25</v>
      </c>
      <c r="K51" s="38">
        <v>11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2928566.41</v>
      </c>
      <c r="C52" s="38">
        <v>23</v>
      </c>
      <c r="D52" s="41">
        <v>967728.12</v>
      </c>
      <c r="E52" s="38">
        <v>22</v>
      </c>
      <c r="F52" s="41">
        <v>0</v>
      </c>
      <c r="G52" s="38">
        <v>0</v>
      </c>
      <c r="H52" s="41">
        <v>2805183.13</v>
      </c>
      <c r="I52" s="38">
        <v>23</v>
      </c>
      <c r="J52" s="41">
        <v>1017791.64</v>
      </c>
      <c r="K52" s="38">
        <v>21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10359263.449999999</v>
      </c>
      <c r="C53" s="38">
        <v>28</v>
      </c>
      <c r="D53" s="41">
        <v>3137019.05</v>
      </c>
      <c r="E53" s="38">
        <v>27</v>
      </c>
      <c r="F53" s="41">
        <v>0</v>
      </c>
      <c r="G53" s="38">
        <v>0</v>
      </c>
      <c r="H53" s="41">
        <v>9893599.6999999993</v>
      </c>
      <c r="I53" s="38">
        <v>26</v>
      </c>
      <c r="J53" s="41">
        <v>2921804.6</v>
      </c>
      <c r="K53" s="38">
        <v>25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3361991.66</v>
      </c>
      <c r="C54" s="38">
        <v>24</v>
      </c>
      <c r="D54" s="41">
        <v>2746471.32</v>
      </c>
      <c r="E54" s="38">
        <v>21</v>
      </c>
      <c r="F54" s="41">
        <v>0</v>
      </c>
      <c r="G54" s="38">
        <v>0</v>
      </c>
      <c r="H54" s="41">
        <v>6131704.5599999996</v>
      </c>
      <c r="I54" s="38">
        <v>23</v>
      </c>
      <c r="J54" s="41">
        <v>5546320.0599999996</v>
      </c>
      <c r="K54" s="38">
        <v>21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7718421.3700000001</v>
      </c>
      <c r="C55" s="38">
        <v>27</v>
      </c>
      <c r="D55" s="41">
        <v>3950010.39</v>
      </c>
      <c r="E55" s="38">
        <v>26</v>
      </c>
      <c r="F55" s="41">
        <v>0</v>
      </c>
      <c r="G55" s="38">
        <v>0</v>
      </c>
      <c r="H55" s="41">
        <v>4924365.0999999996</v>
      </c>
      <c r="I55" s="38">
        <v>25</v>
      </c>
      <c r="J55" s="41">
        <v>1717279.36</v>
      </c>
      <c r="K55" s="38">
        <v>24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7393010.6200000001</v>
      </c>
      <c r="C56" s="38">
        <v>39</v>
      </c>
      <c r="D56" s="41">
        <v>3584885.41</v>
      </c>
      <c r="E56" s="38">
        <v>36</v>
      </c>
      <c r="F56" s="41">
        <v>0</v>
      </c>
      <c r="G56" s="38">
        <v>0</v>
      </c>
      <c r="H56" s="41">
        <v>7094232.8899999997</v>
      </c>
      <c r="I56" s="38">
        <v>38</v>
      </c>
      <c r="J56" s="41">
        <v>3458887.27</v>
      </c>
      <c r="K56" s="38">
        <v>37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8618763.5600000005</v>
      </c>
      <c r="C57" s="38">
        <v>57</v>
      </c>
      <c r="D57" s="41">
        <v>3672201.63</v>
      </c>
      <c r="E57" s="38">
        <v>50</v>
      </c>
      <c r="F57" s="38">
        <v>34122.000000000036</v>
      </c>
      <c r="G57" s="38">
        <v>12</v>
      </c>
      <c r="H57" s="41">
        <v>8037178.5899999999</v>
      </c>
      <c r="I57" s="38">
        <v>57</v>
      </c>
      <c r="J57" s="41">
        <v>3670018.01</v>
      </c>
      <c r="K57" s="38">
        <v>54</v>
      </c>
      <c r="L57" s="38">
        <v>33705.666666666708</v>
      </c>
      <c r="M57" s="38">
        <v>13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27561277.84</v>
      </c>
      <c r="C58" s="38">
        <v>147</v>
      </c>
      <c r="D58" s="41">
        <v>13230394.699999999</v>
      </c>
      <c r="E58" s="38">
        <v>141</v>
      </c>
      <c r="F58" s="38">
        <v>261135.83333333369</v>
      </c>
      <c r="G58" s="38">
        <v>28</v>
      </c>
      <c r="H58" s="41">
        <v>23222805.309999999</v>
      </c>
      <c r="I58" s="38">
        <v>136</v>
      </c>
      <c r="J58" s="41">
        <v>10592907.07</v>
      </c>
      <c r="K58" s="38">
        <v>131</v>
      </c>
      <c r="L58" s="38">
        <v>185547.16666666674</v>
      </c>
      <c r="M58" s="38">
        <v>26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2636096.5299999998</v>
      </c>
      <c r="C59" s="38">
        <v>11</v>
      </c>
      <c r="D59" s="41">
        <v>551108.53</v>
      </c>
      <c r="E59" s="38">
        <v>10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34520384.509999998</v>
      </c>
      <c r="C60" s="38">
        <v>121</v>
      </c>
      <c r="D60" s="41">
        <v>10667765.960000001</v>
      </c>
      <c r="E60" s="38">
        <v>119</v>
      </c>
      <c r="F60" s="38">
        <v>95531.833333333299</v>
      </c>
      <c r="G60" s="38">
        <v>29</v>
      </c>
      <c r="H60" s="41">
        <v>33123284.579999998</v>
      </c>
      <c r="I60" s="38">
        <v>120</v>
      </c>
      <c r="J60" s="41">
        <v>9788722.4800000004</v>
      </c>
      <c r="K60" s="38">
        <v>116</v>
      </c>
      <c r="L60" s="38">
        <v>89075.833333333328</v>
      </c>
      <c r="M60" s="38">
        <v>29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14511002.859999999</v>
      </c>
      <c r="C61" s="38">
        <v>74</v>
      </c>
      <c r="D61" s="41">
        <v>4068589.23</v>
      </c>
      <c r="E61" s="38">
        <v>66</v>
      </c>
      <c r="F61" s="38">
        <v>46153.166666666664</v>
      </c>
      <c r="G61" s="38">
        <v>17</v>
      </c>
      <c r="H61" s="41">
        <v>12463949.619999999</v>
      </c>
      <c r="I61" s="38">
        <v>67</v>
      </c>
      <c r="J61" s="41">
        <v>4083806.66</v>
      </c>
      <c r="K61" s="38">
        <v>65</v>
      </c>
      <c r="L61" s="38">
        <v>60416.166666666664</v>
      </c>
      <c r="M61" s="38">
        <v>14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17177451.27</v>
      </c>
      <c r="C62" s="38">
        <v>102</v>
      </c>
      <c r="D62" s="41">
        <v>6316218.2300000004</v>
      </c>
      <c r="E62" s="38">
        <v>97</v>
      </c>
      <c r="F62" s="38">
        <v>359871.83333333302</v>
      </c>
      <c r="G62" s="38">
        <v>27</v>
      </c>
      <c r="H62" s="41">
        <v>16152699.74</v>
      </c>
      <c r="I62" s="38">
        <v>101</v>
      </c>
      <c r="J62" s="41">
        <v>6213844.8499999996</v>
      </c>
      <c r="K62" s="38">
        <v>97</v>
      </c>
      <c r="L62" s="38">
        <v>128501.16666666667</v>
      </c>
      <c r="M62" s="38">
        <v>24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536574.09</v>
      </c>
      <c r="C63" s="38">
        <v>11</v>
      </c>
      <c r="D63" s="41">
        <v>223065.84</v>
      </c>
      <c r="E63" s="38">
        <v>10</v>
      </c>
      <c r="F63" s="38">
        <v>0</v>
      </c>
      <c r="G63" s="38">
        <v>0</v>
      </c>
      <c r="H63" s="41">
        <v>498221.22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23836105.550000001</v>
      </c>
      <c r="C64" s="38">
        <v>91</v>
      </c>
      <c r="D64" s="41">
        <v>8320527.7000000002</v>
      </c>
      <c r="E64" s="38">
        <v>91</v>
      </c>
      <c r="F64" s="38">
        <v>209871.33333333366</v>
      </c>
      <c r="G64" s="38">
        <v>25</v>
      </c>
      <c r="H64" s="41">
        <v>21856664.16</v>
      </c>
      <c r="I64" s="38">
        <v>91</v>
      </c>
      <c r="J64" s="41">
        <v>8115654.1399999997</v>
      </c>
      <c r="K64" s="38">
        <v>88</v>
      </c>
      <c r="L64" s="38">
        <v>96276.166666666642</v>
      </c>
      <c r="M64" s="38">
        <v>28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12534164.15</v>
      </c>
      <c r="C65" s="38">
        <v>23</v>
      </c>
      <c r="D65" s="41">
        <v>948915.05</v>
      </c>
      <c r="E65" s="38">
        <v>22</v>
      </c>
      <c r="F65" s="41">
        <v>0</v>
      </c>
      <c r="G65" s="38">
        <v>0</v>
      </c>
      <c r="H65" s="41">
        <v>10795031.029999999</v>
      </c>
      <c r="I65" s="38">
        <v>23</v>
      </c>
      <c r="J65" s="41">
        <v>820743.11</v>
      </c>
      <c r="K65" s="38">
        <v>22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3297997.67</v>
      </c>
      <c r="C66" s="38">
        <v>16</v>
      </c>
      <c r="D66" s="41">
        <v>319877.21999999997</v>
      </c>
      <c r="E66" s="38">
        <v>14</v>
      </c>
      <c r="F66" s="38">
        <v>0</v>
      </c>
      <c r="G66" s="38">
        <v>0</v>
      </c>
      <c r="H66" s="41">
        <v>10832426.970000001</v>
      </c>
      <c r="I66" s="38">
        <v>12</v>
      </c>
      <c r="J66" s="41">
        <v>272680.77</v>
      </c>
      <c r="K66" s="38">
        <v>11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287867.74</v>
      </c>
      <c r="C67" s="38">
        <v>10</v>
      </c>
      <c r="D67" s="41">
        <v>132822.07</v>
      </c>
      <c r="E67" s="38">
        <v>10</v>
      </c>
      <c r="F67" s="38">
        <v>0</v>
      </c>
      <c r="G67" s="38">
        <v>0</v>
      </c>
      <c r="H67" s="41">
        <v>256369.38</v>
      </c>
      <c r="I67" s="38">
        <v>10</v>
      </c>
      <c r="J67" s="41">
        <v>92058.41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21202160.920000002</v>
      </c>
      <c r="C68" s="38">
        <v>89</v>
      </c>
      <c r="D68" s="41">
        <v>4784392.21</v>
      </c>
      <c r="E68" s="38">
        <v>84</v>
      </c>
      <c r="F68" s="38">
        <v>95130.666666666672</v>
      </c>
      <c r="G68" s="38">
        <v>24</v>
      </c>
      <c r="H68" s="41">
        <v>19952248.25</v>
      </c>
      <c r="I68" s="38">
        <v>92</v>
      </c>
      <c r="J68" s="41">
        <v>4688634.17</v>
      </c>
      <c r="K68" s="38">
        <v>86</v>
      </c>
      <c r="L68" s="38">
        <v>40504.833333333292</v>
      </c>
      <c r="M68" s="38">
        <v>24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654086.64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4869074.1500000004</v>
      </c>
      <c r="C70" s="38">
        <v>33</v>
      </c>
      <c r="D70" s="41">
        <v>1416952.04</v>
      </c>
      <c r="E70" s="38">
        <v>31</v>
      </c>
      <c r="F70" s="38">
        <v>0</v>
      </c>
      <c r="G70" s="38">
        <v>0</v>
      </c>
      <c r="H70" s="41">
        <v>4107780.34</v>
      </c>
      <c r="I70" s="38">
        <v>33</v>
      </c>
      <c r="J70" s="41">
        <v>1418704.07</v>
      </c>
      <c r="K70" s="38">
        <v>32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1932966.92</v>
      </c>
      <c r="C71" s="38">
        <v>16</v>
      </c>
      <c r="D71" s="41">
        <v>573621.88</v>
      </c>
      <c r="E71" s="38">
        <v>16</v>
      </c>
      <c r="F71" s="41">
        <v>0</v>
      </c>
      <c r="G71" s="38">
        <v>0</v>
      </c>
      <c r="H71" s="41">
        <v>8214053.96</v>
      </c>
      <c r="I71" s="38">
        <v>17</v>
      </c>
      <c r="J71" s="41">
        <v>925421.82</v>
      </c>
      <c r="K71" s="38">
        <v>17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1237117.04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0</v>
      </c>
      <c r="I72" s="38">
        <v>0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3434989.11</v>
      </c>
      <c r="C73" s="38">
        <v>25</v>
      </c>
      <c r="D73" s="38">
        <v>972357.36</v>
      </c>
      <c r="E73" s="38">
        <v>25</v>
      </c>
      <c r="F73" s="38">
        <v>0</v>
      </c>
      <c r="G73" s="38">
        <v>0</v>
      </c>
      <c r="H73" s="41">
        <v>3146223.36</v>
      </c>
      <c r="I73" s="38">
        <v>23</v>
      </c>
      <c r="J73" s="38">
        <v>770616.54</v>
      </c>
      <c r="K73" s="38">
        <v>22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2914087.84</v>
      </c>
      <c r="C74" s="38">
        <v>30</v>
      </c>
      <c r="D74" s="41">
        <v>898023.79</v>
      </c>
      <c r="E74" s="38">
        <v>29</v>
      </c>
      <c r="F74" s="41">
        <v>0</v>
      </c>
      <c r="G74" s="38">
        <v>0</v>
      </c>
      <c r="H74" s="41">
        <v>2568001.6</v>
      </c>
      <c r="I74" s="38">
        <v>28</v>
      </c>
      <c r="J74" s="41">
        <v>894666.92</v>
      </c>
      <c r="K74" s="38">
        <v>28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1034471.01</v>
      </c>
      <c r="C75" s="38">
        <v>10</v>
      </c>
      <c r="D75" s="41">
        <v>703045.28</v>
      </c>
      <c r="E75" s="38">
        <v>10</v>
      </c>
      <c r="F75" s="41">
        <v>0</v>
      </c>
      <c r="G75" s="38">
        <v>0</v>
      </c>
      <c r="H75" s="41">
        <v>1065730.75</v>
      </c>
      <c r="I75" s="38">
        <v>11</v>
      </c>
      <c r="J75" s="41">
        <v>770534.79</v>
      </c>
      <c r="K75" s="38">
        <v>11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720488.72</v>
      </c>
      <c r="C76" s="38">
        <v>16</v>
      </c>
      <c r="D76" s="41">
        <v>207184.91</v>
      </c>
      <c r="E76" s="38">
        <v>13</v>
      </c>
      <c r="F76" s="38">
        <v>0</v>
      </c>
      <c r="G76" s="38">
        <v>0</v>
      </c>
      <c r="H76" s="41">
        <v>670425.62</v>
      </c>
      <c r="I76" s="38">
        <v>15</v>
      </c>
      <c r="J76" s="41">
        <v>217429.7</v>
      </c>
      <c r="K76" s="38">
        <v>13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7401612.8099999996</v>
      </c>
      <c r="C77" s="34">
        <v>57</v>
      </c>
      <c r="D77" s="39">
        <v>1799656.3</v>
      </c>
      <c r="E77" s="34">
        <v>52</v>
      </c>
      <c r="F77" s="39">
        <v>29461.833333333332</v>
      </c>
      <c r="G77" s="34">
        <v>10</v>
      </c>
      <c r="H77" s="39">
        <v>6968096.0199999996</v>
      </c>
      <c r="I77" s="34">
        <v>55</v>
      </c>
      <c r="J77" s="39">
        <v>2262585.9</v>
      </c>
      <c r="K77" s="34">
        <v>54</v>
      </c>
      <c r="L77" s="39">
        <v>28451.5</v>
      </c>
      <c r="M77" s="34">
        <v>10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6143948.5999999996</v>
      </c>
      <c r="C78" s="34">
        <v>14</v>
      </c>
      <c r="D78" s="39">
        <v>331472.65999999997</v>
      </c>
      <c r="E78" s="34">
        <v>12</v>
      </c>
      <c r="F78" s="39">
        <v>0</v>
      </c>
      <c r="G78" s="34">
        <v>0</v>
      </c>
      <c r="H78" s="39">
        <v>5142221.17</v>
      </c>
      <c r="I78" s="34">
        <v>14</v>
      </c>
      <c r="J78" s="39">
        <v>327257.14</v>
      </c>
      <c r="K78" s="34">
        <v>11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9601427.8699999992</v>
      </c>
      <c r="C79" s="34">
        <v>30</v>
      </c>
      <c r="D79" s="39">
        <v>2710339.59</v>
      </c>
      <c r="E79" s="34">
        <v>30</v>
      </c>
      <c r="F79" s="39">
        <v>0</v>
      </c>
      <c r="G79" s="34">
        <v>0</v>
      </c>
      <c r="H79" s="39">
        <v>8528486.4199999999</v>
      </c>
      <c r="I79" s="34">
        <v>26</v>
      </c>
      <c r="J79" s="39">
        <v>3303253.3</v>
      </c>
      <c r="K79" s="34">
        <v>26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1955164.27</v>
      </c>
      <c r="C80" s="34">
        <v>13</v>
      </c>
      <c r="D80" s="39">
        <v>399670.48</v>
      </c>
      <c r="E80" s="34">
        <v>12</v>
      </c>
      <c r="F80" s="39">
        <v>0</v>
      </c>
      <c r="G80" s="34">
        <v>0</v>
      </c>
      <c r="H80" s="39">
        <v>2220248.85</v>
      </c>
      <c r="I80" s="34">
        <v>12</v>
      </c>
      <c r="J80" s="39">
        <v>450616.21</v>
      </c>
      <c r="K80" s="34">
        <v>12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5860123.79</v>
      </c>
      <c r="C81" s="34">
        <v>45</v>
      </c>
      <c r="D81" s="39">
        <v>1299413.96</v>
      </c>
      <c r="E81" s="34">
        <v>40</v>
      </c>
      <c r="F81" s="39">
        <v>0</v>
      </c>
      <c r="G81" s="34">
        <v>0</v>
      </c>
      <c r="H81" s="39">
        <v>4561476.12</v>
      </c>
      <c r="I81" s="34">
        <v>41</v>
      </c>
      <c r="J81" s="39">
        <v>1005391.25</v>
      </c>
      <c r="K81" s="34">
        <v>36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6191971.6299999999</v>
      </c>
      <c r="C82" s="34">
        <v>20</v>
      </c>
      <c r="D82" s="39">
        <v>795352.62</v>
      </c>
      <c r="E82" s="34">
        <v>16</v>
      </c>
      <c r="F82" s="39">
        <v>0</v>
      </c>
      <c r="G82" s="34">
        <v>0</v>
      </c>
      <c r="H82" s="39">
        <v>6065504.9400000004</v>
      </c>
      <c r="I82" s="34">
        <v>21</v>
      </c>
      <c r="J82" s="39">
        <v>899625.22</v>
      </c>
      <c r="K82" s="34">
        <v>20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36877469.719999999</v>
      </c>
      <c r="C83" s="34">
        <v>196</v>
      </c>
      <c r="D83" s="39">
        <v>14024998.51</v>
      </c>
      <c r="E83" s="34">
        <v>188</v>
      </c>
      <c r="F83" s="34">
        <v>685179.5</v>
      </c>
      <c r="G83" s="34">
        <v>55</v>
      </c>
      <c r="H83" s="39">
        <v>35004622.890000001</v>
      </c>
      <c r="I83" s="34">
        <v>198</v>
      </c>
      <c r="J83" s="39">
        <v>13900213.630000001</v>
      </c>
      <c r="K83" s="34">
        <v>191</v>
      </c>
      <c r="L83" s="34">
        <v>580305.00000000012</v>
      </c>
      <c r="M83" s="34">
        <v>50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25465408.52</v>
      </c>
      <c r="C84" s="34">
        <v>65</v>
      </c>
      <c r="D84" s="39">
        <v>13335828.41</v>
      </c>
      <c r="E84" s="34">
        <v>63</v>
      </c>
      <c r="F84" s="34">
        <v>495668.66666666663</v>
      </c>
      <c r="G84" s="34">
        <v>22</v>
      </c>
      <c r="H84" s="39">
        <v>24850468.079999998</v>
      </c>
      <c r="I84" s="34">
        <v>66</v>
      </c>
      <c r="J84" s="39">
        <v>13295745.789999999</v>
      </c>
      <c r="K84" s="34">
        <v>64</v>
      </c>
      <c r="L84" s="34">
        <v>1375541.8333333333</v>
      </c>
      <c r="M84" s="34">
        <v>23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8723620.7899999991</v>
      </c>
      <c r="C85" s="34">
        <v>12</v>
      </c>
      <c r="D85" s="39">
        <v>778767.2</v>
      </c>
      <c r="E85" s="34">
        <v>10</v>
      </c>
      <c r="F85" s="39">
        <v>0</v>
      </c>
      <c r="G85" s="34">
        <v>0</v>
      </c>
      <c r="H85" s="39">
        <v>11128194.92</v>
      </c>
      <c r="I85" s="34">
        <v>10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26425512.129999999</v>
      </c>
      <c r="C86" s="34">
        <v>86</v>
      </c>
      <c r="D86" s="39">
        <v>5648885.2699999996</v>
      </c>
      <c r="E86" s="34">
        <v>80</v>
      </c>
      <c r="F86" s="34">
        <v>20905.499999999996</v>
      </c>
      <c r="G86" s="34">
        <v>15</v>
      </c>
      <c r="H86" s="39">
        <v>24090468.41</v>
      </c>
      <c r="I86" s="34">
        <v>83</v>
      </c>
      <c r="J86" s="39">
        <v>4918695.0199999996</v>
      </c>
      <c r="K86" s="34">
        <v>76</v>
      </c>
      <c r="L86" s="34">
        <v>38634.999999999964</v>
      </c>
      <c r="M86" s="34">
        <v>16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123331835.48999999</v>
      </c>
      <c r="C87" s="34">
        <v>307</v>
      </c>
      <c r="D87" s="39">
        <v>29607944.25</v>
      </c>
      <c r="E87" s="34">
        <v>284</v>
      </c>
      <c r="F87" s="34">
        <v>1165987.833333333</v>
      </c>
      <c r="G87" s="34">
        <v>103</v>
      </c>
      <c r="H87" s="39">
        <v>110313378.09</v>
      </c>
      <c r="I87" s="34">
        <v>312</v>
      </c>
      <c r="J87" s="39">
        <v>26593078.469999999</v>
      </c>
      <c r="K87" s="34">
        <v>288</v>
      </c>
      <c r="L87" s="34">
        <v>1291266.3333333335</v>
      </c>
      <c r="M87" s="34">
        <v>107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2279104.4</v>
      </c>
      <c r="C88" s="34">
        <v>23</v>
      </c>
      <c r="D88" s="39">
        <v>1105482.08</v>
      </c>
      <c r="E88" s="34">
        <v>22</v>
      </c>
      <c r="F88" s="39">
        <v>0</v>
      </c>
      <c r="G88" s="34">
        <v>0</v>
      </c>
      <c r="H88" s="39">
        <v>1845424.19</v>
      </c>
      <c r="I88" s="34">
        <v>19</v>
      </c>
      <c r="J88" s="39">
        <v>958601.96</v>
      </c>
      <c r="K88" s="34">
        <v>19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12800931.4</v>
      </c>
      <c r="C89" s="34">
        <v>73</v>
      </c>
      <c r="D89" s="39">
        <v>5109267.34</v>
      </c>
      <c r="E89" s="34">
        <v>68</v>
      </c>
      <c r="F89" s="34">
        <v>108462.33333333328</v>
      </c>
      <c r="G89" s="34">
        <v>23</v>
      </c>
      <c r="H89" s="39">
        <v>12700923.390000001</v>
      </c>
      <c r="I89" s="34">
        <v>69</v>
      </c>
      <c r="J89" s="39">
        <v>5514409.2300000004</v>
      </c>
      <c r="K89" s="34">
        <v>67</v>
      </c>
      <c r="L89" s="34">
        <v>66068.166666666672</v>
      </c>
      <c r="M89" s="34">
        <v>23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58952564.090000004</v>
      </c>
      <c r="C90" s="34">
        <v>85</v>
      </c>
      <c r="D90" s="39">
        <v>4049716.95</v>
      </c>
      <c r="E90" s="34">
        <v>79</v>
      </c>
      <c r="F90" s="34">
        <v>167409.49999999997</v>
      </c>
      <c r="G90" s="34">
        <v>21</v>
      </c>
      <c r="H90" s="39">
        <v>43102653.899999999</v>
      </c>
      <c r="I90" s="34">
        <v>85</v>
      </c>
      <c r="J90" s="39">
        <v>3717921.03</v>
      </c>
      <c r="K90" s="34">
        <v>80</v>
      </c>
      <c r="L90" s="34">
        <v>186302.00000000003</v>
      </c>
      <c r="M90" s="34">
        <v>20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33444631.390000001</v>
      </c>
      <c r="C91" s="34">
        <v>55</v>
      </c>
      <c r="D91" s="39">
        <v>8796274.9600000009</v>
      </c>
      <c r="E91" s="34">
        <v>52</v>
      </c>
      <c r="F91" s="34">
        <v>53035.5</v>
      </c>
      <c r="G91" s="34">
        <v>19</v>
      </c>
      <c r="H91" s="39">
        <v>29602578.219999999</v>
      </c>
      <c r="I91" s="34">
        <v>59</v>
      </c>
      <c r="J91" s="39">
        <v>8651714.0899999999</v>
      </c>
      <c r="K91" s="34">
        <v>55</v>
      </c>
      <c r="L91" s="34">
        <v>111982.49999999993</v>
      </c>
      <c r="M91" s="34">
        <v>18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21130031.329999998</v>
      </c>
      <c r="C92" s="34">
        <v>115</v>
      </c>
      <c r="D92" s="39">
        <v>7053342.75</v>
      </c>
      <c r="E92" s="34">
        <v>110</v>
      </c>
      <c r="F92" s="34">
        <v>84011.666666666657</v>
      </c>
      <c r="G92" s="34">
        <v>37</v>
      </c>
      <c r="H92" s="39">
        <v>19189482.559999999</v>
      </c>
      <c r="I92" s="34">
        <v>114</v>
      </c>
      <c r="J92" s="39">
        <v>6743545.75</v>
      </c>
      <c r="K92" s="34">
        <v>110</v>
      </c>
      <c r="L92" s="34">
        <v>86577.833333333358</v>
      </c>
      <c r="M92" s="34">
        <v>35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15379439.23</v>
      </c>
      <c r="C93" s="34">
        <v>101</v>
      </c>
      <c r="D93" s="39">
        <v>7991005.3700000001</v>
      </c>
      <c r="E93" s="34">
        <v>100</v>
      </c>
      <c r="F93" s="34">
        <v>383041.50000000012</v>
      </c>
      <c r="G93" s="34">
        <v>21</v>
      </c>
      <c r="H93" s="39">
        <v>12693659.82</v>
      </c>
      <c r="I93" s="34">
        <v>94</v>
      </c>
      <c r="J93" s="39">
        <v>6100703.0999999996</v>
      </c>
      <c r="K93" s="34">
        <v>90</v>
      </c>
      <c r="L93" s="34">
        <v>1818654.1666666665</v>
      </c>
      <c r="M93" s="34">
        <v>16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14683340.640000001</v>
      </c>
      <c r="C94" s="34">
        <v>55</v>
      </c>
      <c r="D94" s="39">
        <v>3392326.1</v>
      </c>
      <c r="E94" s="34">
        <v>51</v>
      </c>
      <c r="F94" s="39">
        <v>0</v>
      </c>
      <c r="G94" s="34">
        <v>0</v>
      </c>
      <c r="H94" s="39">
        <v>13112266.810000001</v>
      </c>
      <c r="I94" s="34">
        <v>55</v>
      </c>
      <c r="J94" s="39">
        <v>3275672.07</v>
      </c>
      <c r="K94" s="34">
        <v>50</v>
      </c>
      <c r="L94" s="39">
        <v>93215.833333333227</v>
      </c>
      <c r="M94" s="34">
        <v>11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2548212.71</v>
      </c>
      <c r="C95" s="34">
        <v>19</v>
      </c>
      <c r="D95" s="39">
        <v>1002530.45</v>
      </c>
      <c r="E95" s="34">
        <v>19</v>
      </c>
      <c r="F95" s="34">
        <v>0</v>
      </c>
      <c r="G95" s="34">
        <v>0</v>
      </c>
      <c r="H95" s="39">
        <v>1158625.69</v>
      </c>
      <c r="I95" s="34">
        <v>18</v>
      </c>
      <c r="J95" s="39">
        <v>665882.05000000005</v>
      </c>
      <c r="K95" s="34">
        <v>17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1607836.88</v>
      </c>
      <c r="C96" s="34">
        <v>10</v>
      </c>
      <c r="D96" s="39">
        <v>311695.40000000002</v>
      </c>
      <c r="E96" s="34">
        <v>10</v>
      </c>
      <c r="F96" s="34">
        <v>0</v>
      </c>
      <c r="G96" s="34">
        <v>0</v>
      </c>
      <c r="H96" s="39">
        <v>1262528.9099999999</v>
      </c>
      <c r="I96" s="34">
        <v>11</v>
      </c>
      <c r="J96" s="39">
        <v>329453.3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2529138.85</v>
      </c>
      <c r="C97" s="34">
        <v>13</v>
      </c>
      <c r="D97" s="39">
        <v>237258.81</v>
      </c>
      <c r="E97" s="34">
        <v>12</v>
      </c>
      <c r="F97" s="34">
        <v>0</v>
      </c>
      <c r="G97" s="34">
        <v>0</v>
      </c>
      <c r="H97" s="39">
        <v>2501753.19</v>
      </c>
      <c r="I97" s="34">
        <v>11</v>
      </c>
      <c r="J97" s="39">
        <v>0</v>
      </c>
      <c r="K97" s="34">
        <v>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8190415.8099999996</v>
      </c>
      <c r="C98" s="34">
        <v>43</v>
      </c>
      <c r="D98" s="39">
        <v>1762623.11</v>
      </c>
      <c r="E98" s="34">
        <v>39</v>
      </c>
      <c r="F98" s="39">
        <v>357940.16666666698</v>
      </c>
      <c r="G98" s="34">
        <v>10</v>
      </c>
      <c r="H98" s="39">
        <v>7570307.5099999998</v>
      </c>
      <c r="I98" s="34">
        <v>43</v>
      </c>
      <c r="J98" s="39">
        <v>1640682.24</v>
      </c>
      <c r="K98" s="34">
        <v>37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2403625.7999999998</v>
      </c>
      <c r="C99" s="34">
        <v>13</v>
      </c>
      <c r="D99" s="39">
        <v>601458.71</v>
      </c>
      <c r="E99" s="34">
        <v>12</v>
      </c>
      <c r="F99" s="39">
        <v>0</v>
      </c>
      <c r="G99" s="34">
        <v>0</v>
      </c>
      <c r="H99" s="39">
        <v>2237208.5099999998</v>
      </c>
      <c r="I99" s="34">
        <v>12</v>
      </c>
      <c r="J99" s="39">
        <v>813477.99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8521429.0600000005</v>
      </c>
      <c r="C100" s="34">
        <v>63</v>
      </c>
      <c r="D100" s="34">
        <v>3341957.05</v>
      </c>
      <c r="E100" s="34">
        <v>61</v>
      </c>
      <c r="F100" s="34">
        <v>0</v>
      </c>
      <c r="G100" s="34">
        <v>0</v>
      </c>
      <c r="H100" s="34">
        <v>7812012.7400000002</v>
      </c>
      <c r="I100" s="34">
        <v>57</v>
      </c>
      <c r="J100" s="34">
        <v>3209349.89</v>
      </c>
      <c r="K100" s="34">
        <v>55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3890892.12</v>
      </c>
      <c r="C101" s="34">
        <v>21</v>
      </c>
      <c r="D101" s="34">
        <v>842769.9</v>
      </c>
      <c r="E101" s="34">
        <v>20</v>
      </c>
      <c r="F101" s="34">
        <v>0</v>
      </c>
      <c r="G101" s="34">
        <v>0</v>
      </c>
      <c r="H101" s="34">
        <v>3253406.33</v>
      </c>
      <c r="I101" s="34">
        <v>22</v>
      </c>
      <c r="J101" s="34">
        <v>685478.15</v>
      </c>
      <c r="K101" s="34">
        <v>20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8643973.3200000003</v>
      </c>
      <c r="C102" s="34">
        <v>68</v>
      </c>
      <c r="D102" s="34">
        <v>3756326.91</v>
      </c>
      <c r="E102" s="34">
        <v>67</v>
      </c>
      <c r="F102" s="34">
        <v>264099.83333333302</v>
      </c>
      <c r="G102" s="34">
        <v>11</v>
      </c>
      <c r="H102" s="34">
        <v>7829389.4500000002</v>
      </c>
      <c r="I102" s="34">
        <v>65</v>
      </c>
      <c r="J102" s="34">
        <v>3274813.29</v>
      </c>
      <c r="K102" s="34">
        <v>60</v>
      </c>
      <c r="L102" s="34">
        <v>188302.16666666666</v>
      </c>
      <c r="M102" s="34">
        <v>10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781725.75</v>
      </c>
      <c r="C103" s="34">
        <v>10</v>
      </c>
      <c r="D103" s="34">
        <v>134307.60999999999</v>
      </c>
      <c r="E103" s="34">
        <v>10</v>
      </c>
      <c r="F103" s="34">
        <v>0</v>
      </c>
      <c r="G103" s="34">
        <v>0</v>
      </c>
      <c r="H103" s="34">
        <v>1896582.32</v>
      </c>
      <c r="I103" s="34">
        <v>10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1655967.69</v>
      </c>
      <c r="C104" s="34">
        <v>12</v>
      </c>
      <c r="D104" s="34">
        <v>404630.51</v>
      </c>
      <c r="E104" s="34">
        <v>11</v>
      </c>
      <c r="F104" s="34">
        <v>0</v>
      </c>
      <c r="G104" s="34">
        <v>0</v>
      </c>
      <c r="H104" s="34">
        <v>1520684.48</v>
      </c>
      <c r="I104" s="34">
        <v>14</v>
      </c>
      <c r="J104" s="34">
        <v>393163.86</v>
      </c>
      <c r="K104" s="34">
        <v>13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4106499.08</v>
      </c>
      <c r="C105" s="34">
        <v>21</v>
      </c>
      <c r="D105" s="34">
        <v>1187092.1599999999</v>
      </c>
      <c r="E105" s="34">
        <v>20</v>
      </c>
      <c r="F105" s="34">
        <v>0</v>
      </c>
      <c r="G105" s="34">
        <v>0</v>
      </c>
      <c r="H105" s="34">
        <v>4228528.58</v>
      </c>
      <c r="I105" s="34">
        <v>22</v>
      </c>
      <c r="J105" s="34">
        <v>1117370.6000000001</v>
      </c>
      <c r="K105" s="34">
        <v>18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10845051.32</v>
      </c>
      <c r="C106" s="34">
        <v>21</v>
      </c>
      <c r="D106" s="34">
        <v>727712.98</v>
      </c>
      <c r="E106" s="34">
        <v>20</v>
      </c>
      <c r="F106" s="34">
        <v>0</v>
      </c>
      <c r="G106" s="34">
        <v>0</v>
      </c>
      <c r="H106" s="34">
        <v>4383894.46</v>
      </c>
      <c r="I106" s="34">
        <v>21</v>
      </c>
      <c r="J106" s="34">
        <v>684642.24</v>
      </c>
      <c r="K106" s="34">
        <v>21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333584.76</v>
      </c>
      <c r="C107" s="34">
        <v>10</v>
      </c>
      <c r="D107" s="34">
        <v>139386.47</v>
      </c>
      <c r="E107" s="34">
        <v>10</v>
      </c>
      <c r="F107" s="34">
        <v>0</v>
      </c>
      <c r="G107" s="34">
        <v>0</v>
      </c>
      <c r="H107" s="34">
        <v>316255.03999999998</v>
      </c>
      <c r="I107" s="34">
        <v>10</v>
      </c>
      <c r="J107" s="34">
        <v>104302.69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1345138.49</v>
      </c>
      <c r="C108" s="34">
        <v>14</v>
      </c>
      <c r="D108" s="34">
        <v>452085.99</v>
      </c>
      <c r="E108" s="34">
        <v>14</v>
      </c>
      <c r="F108" s="34">
        <v>0</v>
      </c>
      <c r="G108" s="34">
        <v>0</v>
      </c>
      <c r="H108" s="34">
        <v>1428242.15</v>
      </c>
      <c r="I108" s="34">
        <v>12</v>
      </c>
      <c r="J108" s="34">
        <v>464531.33</v>
      </c>
      <c r="K108" s="34">
        <v>12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76060806.019999996</v>
      </c>
      <c r="C109" s="34">
        <v>234</v>
      </c>
      <c r="D109" s="34">
        <v>38304576.710000001</v>
      </c>
      <c r="E109" s="34">
        <v>214</v>
      </c>
      <c r="F109" s="34">
        <v>1874851.166666666</v>
      </c>
      <c r="G109" s="34">
        <v>72</v>
      </c>
      <c r="H109" s="34">
        <v>75180820.599999994</v>
      </c>
      <c r="I109" s="34">
        <v>239</v>
      </c>
      <c r="J109" s="34">
        <v>36093068.780000001</v>
      </c>
      <c r="K109" s="34">
        <v>217</v>
      </c>
      <c r="L109" s="34">
        <v>1753761.9999999998</v>
      </c>
      <c r="M109" s="34">
        <v>79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4362132.1100000003</v>
      </c>
      <c r="C110" s="34">
        <v>40</v>
      </c>
      <c r="D110" s="34">
        <v>1489104</v>
      </c>
      <c r="E110" s="34">
        <v>38</v>
      </c>
      <c r="F110" s="34">
        <v>0</v>
      </c>
      <c r="G110" s="34">
        <v>0</v>
      </c>
      <c r="H110" s="34">
        <v>4179778.85</v>
      </c>
      <c r="I110" s="34">
        <v>35</v>
      </c>
      <c r="J110" s="34">
        <v>1462344.65</v>
      </c>
      <c r="K110" s="34">
        <v>34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3099621.73</v>
      </c>
      <c r="C111" s="34">
        <v>29</v>
      </c>
      <c r="D111" s="34">
        <v>1113860.53</v>
      </c>
      <c r="E111" s="34">
        <v>25</v>
      </c>
      <c r="F111" s="34">
        <v>0</v>
      </c>
      <c r="G111" s="34">
        <v>0</v>
      </c>
      <c r="H111" s="34">
        <v>3103108.2</v>
      </c>
      <c r="I111" s="34">
        <v>30</v>
      </c>
      <c r="J111" s="34">
        <v>1128022.93</v>
      </c>
      <c r="K111" s="34">
        <v>27</v>
      </c>
      <c r="L111" s="34">
        <v>14910.16666666667</v>
      </c>
      <c r="M111" s="34">
        <v>10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1028632.71</v>
      </c>
      <c r="C112" s="34">
        <v>14</v>
      </c>
      <c r="D112" s="34">
        <v>666226.85</v>
      </c>
      <c r="E112" s="34">
        <v>12</v>
      </c>
      <c r="F112" s="34">
        <v>0</v>
      </c>
      <c r="G112" s="34">
        <v>0</v>
      </c>
      <c r="H112" s="34">
        <v>1218926.25</v>
      </c>
      <c r="I112" s="34">
        <v>15</v>
      </c>
      <c r="J112" s="34">
        <v>879406.38</v>
      </c>
      <c r="K112" s="34">
        <v>13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4393215.68</v>
      </c>
      <c r="C113" s="34">
        <v>48</v>
      </c>
      <c r="D113" s="34">
        <v>1264709.67</v>
      </c>
      <c r="E113" s="34">
        <v>41</v>
      </c>
      <c r="F113" s="34">
        <v>0</v>
      </c>
      <c r="G113" s="34">
        <v>0</v>
      </c>
      <c r="H113" s="34">
        <v>4191920.05</v>
      </c>
      <c r="I113" s="34">
        <v>43</v>
      </c>
      <c r="J113" s="34">
        <v>1344108.97</v>
      </c>
      <c r="K113" s="34">
        <v>39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603667.19999999995</v>
      </c>
      <c r="C114" s="34">
        <v>12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3">
      <c r="A115" s="34" t="s">
        <v>165</v>
      </c>
      <c r="B115" s="34">
        <v>6402547.1500000004</v>
      </c>
      <c r="C115" s="34">
        <v>61</v>
      </c>
      <c r="D115" s="34">
        <v>2639512.3199999998</v>
      </c>
      <c r="E115" s="34">
        <v>55</v>
      </c>
      <c r="F115" s="34">
        <v>149085</v>
      </c>
      <c r="G115" s="34">
        <v>12</v>
      </c>
      <c r="H115" s="34">
        <v>5954896.5599999996</v>
      </c>
      <c r="I115" s="34">
        <v>59</v>
      </c>
      <c r="J115" s="34">
        <v>1748385.66</v>
      </c>
      <c r="K115" s="34">
        <v>56</v>
      </c>
      <c r="L115" s="34">
        <v>101996.3333333333</v>
      </c>
      <c r="M115" s="34">
        <v>11</v>
      </c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166</v>
      </c>
      <c r="B2" s="39">
        <v>74827446.140000001</v>
      </c>
      <c r="C2" s="35">
        <v>339</v>
      </c>
      <c r="D2" s="39">
        <v>18185530.07</v>
      </c>
      <c r="E2" s="35">
        <v>321</v>
      </c>
      <c r="F2" s="39">
        <v>723984.16666666709</v>
      </c>
      <c r="G2" s="35">
        <v>62</v>
      </c>
      <c r="H2" s="39">
        <v>65959559.859999999</v>
      </c>
      <c r="I2" s="35">
        <v>327</v>
      </c>
      <c r="J2" s="39">
        <v>16330963.48</v>
      </c>
      <c r="K2" s="35">
        <v>307</v>
      </c>
      <c r="L2" s="39">
        <v>597420.16666666698</v>
      </c>
      <c r="M2" s="36">
        <v>59</v>
      </c>
      <c r="N2" s="34"/>
    </row>
    <row r="3" spans="1:14" x14ac:dyDescent="0.3">
      <c r="A3" s="34" t="s">
        <v>167</v>
      </c>
      <c r="B3" s="39">
        <v>94096656.200000003</v>
      </c>
      <c r="C3" s="35">
        <v>428</v>
      </c>
      <c r="D3" s="39">
        <v>32578935.16</v>
      </c>
      <c r="E3" s="35">
        <v>405</v>
      </c>
      <c r="F3" s="39">
        <v>860071.83333333337</v>
      </c>
      <c r="G3" s="35">
        <v>87</v>
      </c>
      <c r="H3" s="39">
        <v>86638670.099999994</v>
      </c>
      <c r="I3" s="35">
        <v>400</v>
      </c>
      <c r="J3" s="39">
        <v>28287610.539999999</v>
      </c>
      <c r="K3" s="35">
        <v>375</v>
      </c>
      <c r="L3" s="39">
        <v>493661.00000000017</v>
      </c>
      <c r="M3" s="36">
        <v>77</v>
      </c>
      <c r="N3" s="34"/>
    </row>
    <row r="4" spans="1:14" x14ac:dyDescent="0.3">
      <c r="A4" s="34" t="s">
        <v>168</v>
      </c>
      <c r="B4" s="39">
        <v>45685176.619999997</v>
      </c>
      <c r="C4" s="35">
        <v>296</v>
      </c>
      <c r="D4" s="39">
        <v>15852672.779999999</v>
      </c>
      <c r="E4" s="35">
        <v>278</v>
      </c>
      <c r="F4" s="39">
        <v>289977.66666666669</v>
      </c>
      <c r="G4" s="35">
        <v>72</v>
      </c>
      <c r="H4" s="39">
        <v>42184856.740000002</v>
      </c>
      <c r="I4" s="35">
        <v>290</v>
      </c>
      <c r="J4" s="39">
        <v>14843670.57</v>
      </c>
      <c r="K4" s="35">
        <v>279</v>
      </c>
      <c r="L4" s="39">
        <v>236040.50000000003</v>
      </c>
      <c r="M4" s="36">
        <v>67</v>
      </c>
      <c r="N4" s="34"/>
    </row>
    <row r="5" spans="1:14" x14ac:dyDescent="0.3">
      <c r="A5" s="34" t="s">
        <v>169</v>
      </c>
      <c r="B5" s="39">
        <v>512186230.19</v>
      </c>
      <c r="C5" s="40">
        <v>1539</v>
      </c>
      <c r="D5" s="39">
        <v>158260717.5</v>
      </c>
      <c r="E5" s="40">
        <v>1419</v>
      </c>
      <c r="F5" s="39">
        <v>4711364.6666666651</v>
      </c>
      <c r="G5" s="35">
        <v>366</v>
      </c>
      <c r="H5" s="39">
        <v>480349691.27999997</v>
      </c>
      <c r="I5" s="40">
        <v>1488</v>
      </c>
      <c r="J5" s="39">
        <v>145553956.81</v>
      </c>
      <c r="K5" s="40">
        <v>1361</v>
      </c>
      <c r="L5" s="39">
        <v>4852321.833333334</v>
      </c>
      <c r="M5" s="36">
        <v>372</v>
      </c>
      <c r="N5" s="34"/>
    </row>
    <row r="6" spans="1:14" x14ac:dyDescent="0.3">
      <c r="A6" s="34" t="s">
        <v>170</v>
      </c>
      <c r="B6" s="39">
        <v>1856629.18</v>
      </c>
      <c r="C6" s="35">
        <v>29</v>
      </c>
      <c r="D6" s="39">
        <v>816986.44</v>
      </c>
      <c r="E6" s="35">
        <v>26</v>
      </c>
      <c r="F6" s="34">
        <v>0</v>
      </c>
      <c r="G6" s="35">
        <v>0</v>
      </c>
      <c r="H6" s="39">
        <v>1597454.11</v>
      </c>
      <c r="I6" s="35">
        <v>31</v>
      </c>
      <c r="J6" s="39">
        <v>811364.94</v>
      </c>
      <c r="K6" s="35">
        <v>28</v>
      </c>
      <c r="L6" s="34">
        <v>0</v>
      </c>
      <c r="M6" s="36">
        <v>0</v>
      </c>
      <c r="N6" s="34"/>
    </row>
    <row r="7" spans="1:14" x14ac:dyDescent="0.3">
      <c r="A7" s="34" t="s">
        <v>171</v>
      </c>
      <c r="B7" s="39">
        <v>130223351.84</v>
      </c>
      <c r="C7" s="35">
        <v>329</v>
      </c>
      <c r="D7" s="39">
        <v>22635674.68</v>
      </c>
      <c r="E7" s="35">
        <v>310</v>
      </c>
      <c r="F7" s="39">
        <v>421307.83333333331</v>
      </c>
      <c r="G7" s="35">
        <v>72</v>
      </c>
      <c r="H7" s="39">
        <v>106897202.34999999</v>
      </c>
      <c r="I7" s="35">
        <v>332</v>
      </c>
      <c r="J7" s="39">
        <v>21819699.120000001</v>
      </c>
      <c r="K7" s="35">
        <v>310</v>
      </c>
      <c r="L7" s="39">
        <v>705015.16666666663</v>
      </c>
      <c r="M7" s="36">
        <v>72</v>
      </c>
      <c r="N7" s="34"/>
    </row>
    <row r="8" spans="1:14" x14ac:dyDescent="0.3">
      <c r="A8" s="34" t="s">
        <v>172</v>
      </c>
      <c r="B8" s="39">
        <v>5410585.1100000003</v>
      </c>
      <c r="C8" s="35">
        <v>62</v>
      </c>
      <c r="D8" s="39">
        <v>2260082.4700000002</v>
      </c>
      <c r="E8" s="35">
        <v>60</v>
      </c>
      <c r="F8" s="34">
        <v>0</v>
      </c>
      <c r="G8" s="35">
        <v>0</v>
      </c>
      <c r="H8" s="39">
        <v>4706725.71</v>
      </c>
      <c r="I8" s="35">
        <v>57</v>
      </c>
      <c r="J8" s="39">
        <v>2069054.83</v>
      </c>
      <c r="K8" s="35">
        <v>53</v>
      </c>
      <c r="L8" s="34">
        <v>0</v>
      </c>
      <c r="M8" s="36">
        <v>0</v>
      </c>
      <c r="N8" s="34"/>
    </row>
    <row r="9" spans="1:14" x14ac:dyDescent="0.3">
      <c r="A9" s="34" t="s">
        <v>173</v>
      </c>
      <c r="B9" s="39">
        <v>59162160.920000002</v>
      </c>
      <c r="C9" s="35">
        <v>309</v>
      </c>
      <c r="D9" s="39">
        <v>22999533.129999999</v>
      </c>
      <c r="E9" s="35">
        <v>301</v>
      </c>
      <c r="F9" s="39">
        <v>826865.33333333349</v>
      </c>
      <c r="G9" s="35">
        <v>62</v>
      </c>
      <c r="H9" s="39">
        <v>53625388.5</v>
      </c>
      <c r="I9" s="35">
        <v>289</v>
      </c>
      <c r="J9" s="39">
        <v>19809682.670000002</v>
      </c>
      <c r="K9" s="35">
        <v>275</v>
      </c>
      <c r="L9" s="39">
        <v>2027930.5</v>
      </c>
      <c r="M9" s="36">
        <v>62</v>
      </c>
      <c r="N9" s="34"/>
    </row>
    <row r="10" spans="1:14" x14ac:dyDescent="0.3">
      <c r="A10" s="34" t="s">
        <v>174</v>
      </c>
      <c r="B10" s="39">
        <v>25537497.940000001</v>
      </c>
      <c r="C10" s="35">
        <v>201</v>
      </c>
      <c r="D10" s="39">
        <v>6645374.0099999998</v>
      </c>
      <c r="E10" s="35">
        <v>187</v>
      </c>
      <c r="F10" s="39">
        <v>210201.99999999994</v>
      </c>
      <c r="G10" s="35">
        <v>53</v>
      </c>
      <c r="H10" s="39">
        <v>31111899.09</v>
      </c>
      <c r="I10" s="35">
        <v>189</v>
      </c>
      <c r="J10" s="39">
        <v>6550613.4900000002</v>
      </c>
      <c r="K10" s="35">
        <v>180</v>
      </c>
      <c r="L10" s="39">
        <v>199135.16666666669</v>
      </c>
      <c r="M10" s="36">
        <v>53</v>
      </c>
      <c r="N10" s="34"/>
    </row>
    <row r="11" spans="1:14" x14ac:dyDescent="0.3">
      <c r="A11" s="34" t="s">
        <v>175</v>
      </c>
      <c r="B11" s="39">
        <v>72935388.950000003</v>
      </c>
      <c r="C11" s="35">
        <v>264</v>
      </c>
      <c r="D11" s="39">
        <v>20199716.100000001</v>
      </c>
      <c r="E11" s="35">
        <v>244</v>
      </c>
      <c r="F11" s="39">
        <v>781940.66666666628</v>
      </c>
      <c r="G11" s="35">
        <v>70</v>
      </c>
      <c r="H11" s="39">
        <v>64311974.57</v>
      </c>
      <c r="I11" s="35">
        <v>273</v>
      </c>
      <c r="J11" s="39">
        <v>18978705.899999999</v>
      </c>
      <c r="K11" s="35">
        <v>254</v>
      </c>
      <c r="L11" s="39">
        <v>461287.16666666669</v>
      </c>
      <c r="M11" s="36">
        <v>79</v>
      </c>
      <c r="N11" s="34"/>
    </row>
    <row r="12" spans="1:14" x14ac:dyDescent="0.3">
      <c r="A12" s="34" t="s">
        <v>176</v>
      </c>
      <c r="B12" s="39">
        <v>1126391139.4000001</v>
      </c>
      <c r="C12" s="35">
        <v>6300</v>
      </c>
      <c r="D12" s="39">
        <v>245687487.63999999</v>
      </c>
      <c r="E12" s="35">
        <v>5042</v>
      </c>
      <c r="F12" s="39">
        <v>5942551.8333333321</v>
      </c>
      <c r="G12" s="35">
        <v>267</v>
      </c>
      <c r="H12" s="39">
        <v>939730203.33000004</v>
      </c>
      <c r="I12" s="35">
        <v>5257</v>
      </c>
      <c r="J12" s="39">
        <v>227211417.49000001</v>
      </c>
      <c r="K12" s="35">
        <v>4228</v>
      </c>
      <c r="L12" s="39">
        <v>4479070.166666666</v>
      </c>
      <c r="M12" s="36">
        <v>274</v>
      </c>
      <c r="N12" s="34"/>
    </row>
    <row r="13" spans="1:14" x14ac:dyDescent="0.3">
      <c r="A13" s="34" t="s">
        <v>177</v>
      </c>
      <c r="B13" s="39">
        <v>115190049.41</v>
      </c>
      <c r="C13" s="35">
        <v>591</v>
      </c>
      <c r="D13" s="39">
        <v>44410917.289999999</v>
      </c>
      <c r="E13" s="35">
        <v>552</v>
      </c>
      <c r="F13" s="39">
        <v>2019283.8333333326</v>
      </c>
      <c r="G13" s="35">
        <v>124</v>
      </c>
      <c r="H13" s="39">
        <v>112030788.83</v>
      </c>
      <c r="I13" s="35">
        <v>577</v>
      </c>
      <c r="J13" s="39">
        <v>45880493.289999999</v>
      </c>
      <c r="K13" s="35">
        <v>541</v>
      </c>
      <c r="L13" s="39">
        <v>2542577.6666666665</v>
      </c>
      <c r="M13" s="36">
        <v>113</v>
      </c>
      <c r="N13" s="34"/>
    </row>
    <row r="14" spans="1:14" x14ac:dyDescent="0.3">
      <c r="A14" s="34" t="s">
        <v>178</v>
      </c>
      <c r="B14" s="39">
        <v>188684443.62</v>
      </c>
      <c r="C14" s="35">
        <v>607</v>
      </c>
      <c r="D14" s="39">
        <v>38292222.640000001</v>
      </c>
      <c r="E14" s="35">
        <v>576</v>
      </c>
      <c r="F14" s="39">
        <v>1508812.6666666653</v>
      </c>
      <c r="G14" s="35">
        <v>136</v>
      </c>
      <c r="H14" s="39">
        <v>180895482.18000001</v>
      </c>
      <c r="I14" s="35">
        <v>587</v>
      </c>
      <c r="J14" s="39">
        <v>36897862.530000001</v>
      </c>
      <c r="K14" s="35">
        <v>553</v>
      </c>
      <c r="L14" s="39">
        <v>1252470.3333333335</v>
      </c>
      <c r="M14" s="36">
        <v>131</v>
      </c>
      <c r="N14" s="34"/>
    </row>
    <row r="15" spans="1:14" x14ac:dyDescent="0.3">
      <c r="A15" s="34" t="s">
        <v>179</v>
      </c>
      <c r="B15" s="39">
        <v>76729668.329999998</v>
      </c>
      <c r="C15" s="35">
        <v>462</v>
      </c>
      <c r="D15" s="39">
        <v>19538480.010000002</v>
      </c>
      <c r="E15" s="35">
        <v>430</v>
      </c>
      <c r="F15" s="39">
        <v>577202.83333333349</v>
      </c>
      <c r="G15" s="35">
        <v>99</v>
      </c>
      <c r="H15" s="39">
        <v>66993984.280000001</v>
      </c>
      <c r="I15" s="35">
        <v>440</v>
      </c>
      <c r="J15" s="39">
        <v>16236593.35</v>
      </c>
      <c r="K15" s="35">
        <v>410</v>
      </c>
      <c r="L15" s="39">
        <v>409253.66666666663</v>
      </c>
      <c r="M15" s="36">
        <v>99</v>
      </c>
      <c r="N15" s="34"/>
    </row>
    <row r="16" spans="1:14" x14ac:dyDescent="0.3">
      <c r="A16" s="34" t="s">
        <v>180</v>
      </c>
      <c r="B16" s="34">
        <v>100291577.90000001</v>
      </c>
      <c r="C16" s="35">
        <v>517</v>
      </c>
      <c r="D16" s="34">
        <v>27216754.84</v>
      </c>
      <c r="E16" s="35">
        <v>470</v>
      </c>
      <c r="F16" s="34">
        <v>681012.50000000012</v>
      </c>
      <c r="G16" s="35">
        <v>135</v>
      </c>
      <c r="H16" s="34">
        <v>100270538.73</v>
      </c>
      <c r="I16" s="35">
        <v>497</v>
      </c>
      <c r="J16" s="34">
        <v>25287133.059999999</v>
      </c>
      <c r="K16" s="35">
        <v>466</v>
      </c>
      <c r="L16" s="34">
        <v>594244.83333333337</v>
      </c>
      <c r="M16" s="36">
        <v>136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2022-01-28T15:42:28Z</dcterms:modified>
</cp:coreProperties>
</file>