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B54CE6D-86CA-4E67-832D-F7D5E15B19DD}" xr6:coauthVersionLast="46" xr6:coauthVersionMax="46" xr10:uidLastSave="{00000000-0000-0000-0000-000000000000}"/>
  <bookViews>
    <workbookView xWindow="3120" yWindow="1380" windowWidth="20895" windowHeight="148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J473" i="3"/>
  <c r="H473" i="3"/>
  <c r="G473" i="3"/>
  <c r="F473" i="3"/>
  <c r="E473" i="3"/>
  <c r="D473" i="3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J471" i="3" s="1"/>
  <c r="F471" i="3"/>
  <c r="I471" i="3" s="1"/>
  <c r="E471" i="3"/>
  <c r="K471" i="3" s="1"/>
  <c r="D471" i="3"/>
  <c r="C471" i="3"/>
  <c r="B471" i="3"/>
  <c r="I470" i="3"/>
  <c r="H470" i="3"/>
  <c r="K470" i="3" s="1"/>
  <c r="G470" i="3"/>
  <c r="F470" i="3"/>
  <c r="E470" i="3"/>
  <c r="D470" i="3"/>
  <c r="C470" i="3"/>
  <c r="B470" i="3"/>
  <c r="K469" i="3"/>
  <c r="J469" i="3"/>
  <c r="I469" i="3"/>
  <c r="H469" i="3"/>
  <c r="G469" i="3"/>
  <c r="F469" i="3"/>
  <c r="E469" i="3"/>
  <c r="D469" i="3"/>
  <c r="C469" i="3"/>
  <c r="B469" i="3"/>
  <c r="H468" i="3"/>
  <c r="G468" i="3"/>
  <c r="F468" i="3"/>
  <c r="E468" i="3"/>
  <c r="K468" i="3" s="1"/>
  <c r="D468" i="3"/>
  <c r="J468" i="3" s="1"/>
  <c r="C468" i="3"/>
  <c r="I468" i="3" s="1"/>
  <c r="B468" i="3"/>
  <c r="H467" i="3"/>
  <c r="G467" i="3"/>
  <c r="J467" i="3" s="1"/>
  <c r="F467" i="3"/>
  <c r="I467" i="3" s="1"/>
  <c r="E467" i="3"/>
  <c r="K467" i="3" s="1"/>
  <c r="D467" i="3"/>
  <c r="C467" i="3"/>
  <c r="B467" i="3"/>
  <c r="I466" i="3"/>
  <c r="H466" i="3"/>
  <c r="K466" i="3" s="1"/>
  <c r="G466" i="3"/>
  <c r="F466" i="3"/>
  <c r="E466" i="3"/>
  <c r="D466" i="3"/>
  <c r="J466" i="3" s="1"/>
  <c r="C466" i="3"/>
  <c r="B466" i="3"/>
  <c r="K465" i="3"/>
  <c r="J465" i="3"/>
  <c r="H465" i="3"/>
  <c r="G465" i="3"/>
  <c r="F465" i="3"/>
  <c r="E465" i="3"/>
  <c r="D465" i="3"/>
  <c r="C465" i="3"/>
  <c r="I465" i="3" s="1"/>
  <c r="B465" i="3"/>
  <c r="H464" i="3"/>
  <c r="G464" i="3"/>
  <c r="F464" i="3"/>
  <c r="E464" i="3"/>
  <c r="K464" i="3" s="1"/>
  <c r="D464" i="3"/>
  <c r="J464" i="3" s="1"/>
  <c r="C464" i="3"/>
  <c r="I464" i="3" s="1"/>
  <c r="B464" i="3"/>
  <c r="H463" i="3"/>
  <c r="G463" i="3"/>
  <c r="J463" i="3" s="1"/>
  <c r="F463" i="3"/>
  <c r="I463" i="3" s="1"/>
  <c r="E463" i="3"/>
  <c r="K463" i="3" s="1"/>
  <c r="D463" i="3"/>
  <c r="C463" i="3"/>
  <c r="B463" i="3"/>
  <c r="I462" i="3"/>
  <c r="H462" i="3"/>
  <c r="K462" i="3" s="1"/>
  <c r="G462" i="3"/>
  <c r="F462" i="3"/>
  <c r="E462" i="3"/>
  <c r="D462" i="3"/>
  <c r="C462" i="3"/>
  <c r="B462" i="3"/>
  <c r="K461" i="3"/>
  <c r="J461" i="3"/>
  <c r="I461" i="3"/>
  <c r="H461" i="3"/>
  <c r="G461" i="3"/>
  <c r="F461" i="3"/>
  <c r="E461" i="3"/>
  <c r="D461" i="3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H459" i="3"/>
  <c r="G459" i="3"/>
  <c r="J459" i="3" s="1"/>
  <c r="F459" i="3"/>
  <c r="I459" i="3" s="1"/>
  <c r="E459" i="3"/>
  <c r="K459" i="3" s="1"/>
  <c r="D459" i="3"/>
  <c r="C459" i="3"/>
  <c r="B459" i="3"/>
  <c r="I458" i="3"/>
  <c r="H458" i="3"/>
  <c r="K458" i="3" s="1"/>
  <c r="G458" i="3"/>
  <c r="F458" i="3"/>
  <c r="E458" i="3"/>
  <c r="D458" i="3"/>
  <c r="C458" i="3"/>
  <c r="B458" i="3"/>
  <c r="K457" i="3"/>
  <c r="J457" i="3"/>
  <c r="I457" i="3"/>
  <c r="H457" i="3"/>
  <c r="G457" i="3"/>
  <c r="F457" i="3"/>
  <c r="E457" i="3"/>
  <c r="D457" i="3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H455" i="3"/>
  <c r="G455" i="3"/>
  <c r="J455" i="3" s="1"/>
  <c r="F455" i="3"/>
  <c r="I455" i="3" s="1"/>
  <c r="E455" i="3"/>
  <c r="K455" i="3" s="1"/>
  <c r="D455" i="3"/>
  <c r="C455" i="3"/>
  <c r="B455" i="3"/>
  <c r="I454" i="3"/>
  <c r="H454" i="3"/>
  <c r="K454" i="3" s="1"/>
  <c r="G454" i="3"/>
  <c r="F454" i="3"/>
  <c r="E454" i="3"/>
  <c r="D454" i="3"/>
  <c r="C454" i="3"/>
  <c r="B454" i="3"/>
  <c r="K453" i="3"/>
  <c r="J453" i="3"/>
  <c r="H453" i="3"/>
  <c r="G453" i="3"/>
  <c r="F453" i="3"/>
  <c r="E453" i="3"/>
  <c r="D453" i="3"/>
  <c r="C453" i="3"/>
  <c r="I453" i="3" s="1"/>
  <c r="B453" i="3"/>
  <c r="K452" i="3"/>
  <c r="H452" i="3"/>
  <c r="G452" i="3"/>
  <c r="F452" i="3"/>
  <c r="E452" i="3"/>
  <c r="D452" i="3"/>
  <c r="J452" i="3" s="1"/>
  <c r="C452" i="3"/>
  <c r="I452" i="3" s="1"/>
  <c r="B452" i="3"/>
  <c r="H451" i="3"/>
  <c r="G451" i="3"/>
  <c r="J451" i="3" s="1"/>
  <c r="F451" i="3"/>
  <c r="I451" i="3" s="1"/>
  <c r="E451" i="3"/>
  <c r="K451" i="3" s="1"/>
  <c r="D451" i="3"/>
  <c r="C451" i="3"/>
  <c r="B451" i="3"/>
  <c r="I450" i="3"/>
  <c r="H450" i="3"/>
  <c r="K450" i="3" s="1"/>
  <c r="G450" i="3"/>
  <c r="F450" i="3"/>
  <c r="E450" i="3"/>
  <c r="D450" i="3"/>
  <c r="J450" i="3" s="1"/>
  <c r="C450" i="3"/>
  <c r="B450" i="3"/>
  <c r="K449" i="3"/>
  <c r="J449" i="3"/>
  <c r="H449" i="3"/>
  <c r="G449" i="3"/>
  <c r="F449" i="3"/>
  <c r="E449" i="3"/>
  <c r="D449" i="3"/>
  <c r="C449" i="3"/>
  <c r="I449" i="3" s="1"/>
  <c r="B449" i="3"/>
  <c r="K448" i="3"/>
  <c r="H448" i="3"/>
  <c r="G448" i="3"/>
  <c r="F448" i="3"/>
  <c r="E448" i="3"/>
  <c r="D448" i="3"/>
  <c r="J448" i="3" s="1"/>
  <c r="C448" i="3"/>
  <c r="I448" i="3" s="1"/>
  <c r="B448" i="3"/>
  <c r="H447" i="3"/>
  <c r="G447" i="3"/>
  <c r="J447" i="3" s="1"/>
  <c r="F447" i="3"/>
  <c r="I447" i="3" s="1"/>
  <c r="E447" i="3"/>
  <c r="K447" i="3" s="1"/>
  <c r="D447" i="3"/>
  <c r="C447" i="3"/>
  <c r="B447" i="3"/>
  <c r="I446" i="3"/>
  <c r="H446" i="3"/>
  <c r="K446" i="3" s="1"/>
  <c r="G446" i="3"/>
  <c r="F446" i="3"/>
  <c r="E446" i="3"/>
  <c r="D446" i="3"/>
  <c r="J446" i="3" s="1"/>
  <c r="C446" i="3"/>
  <c r="B446" i="3"/>
  <c r="K445" i="3"/>
  <c r="J445" i="3"/>
  <c r="H445" i="3"/>
  <c r="G445" i="3"/>
  <c r="F445" i="3"/>
  <c r="E445" i="3"/>
  <c r="D445" i="3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H443" i="3"/>
  <c r="G443" i="3"/>
  <c r="J443" i="3" s="1"/>
  <c r="F443" i="3"/>
  <c r="I443" i="3" s="1"/>
  <c r="E443" i="3"/>
  <c r="K443" i="3" s="1"/>
  <c r="D443" i="3"/>
  <c r="C443" i="3"/>
  <c r="B443" i="3"/>
  <c r="I442" i="3"/>
  <c r="H442" i="3"/>
  <c r="K442" i="3" s="1"/>
  <c r="G442" i="3"/>
  <c r="F442" i="3"/>
  <c r="E442" i="3"/>
  <c r="D442" i="3"/>
  <c r="J442" i="3" s="1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H440" i="3"/>
  <c r="G440" i="3"/>
  <c r="F440" i="3"/>
  <c r="E440" i="3"/>
  <c r="K440" i="3" s="1"/>
  <c r="D440" i="3"/>
  <c r="J440" i="3" s="1"/>
  <c r="C440" i="3"/>
  <c r="I440" i="3" s="1"/>
  <c r="B440" i="3"/>
  <c r="H439" i="3"/>
  <c r="G439" i="3"/>
  <c r="J439" i="3" s="1"/>
  <c r="F439" i="3"/>
  <c r="I439" i="3" s="1"/>
  <c r="E439" i="3"/>
  <c r="K439" i="3" s="1"/>
  <c r="D439" i="3"/>
  <c r="C439" i="3"/>
  <c r="B439" i="3"/>
  <c r="I438" i="3"/>
  <c r="H438" i="3"/>
  <c r="K438" i="3" s="1"/>
  <c r="G438" i="3"/>
  <c r="F438" i="3"/>
  <c r="E438" i="3"/>
  <c r="D438" i="3"/>
  <c r="J438" i="3" s="1"/>
  <c r="C438" i="3"/>
  <c r="B438" i="3"/>
  <c r="K437" i="3"/>
  <c r="J437" i="3"/>
  <c r="I437" i="3"/>
  <c r="H437" i="3"/>
  <c r="G437" i="3"/>
  <c r="F437" i="3"/>
  <c r="E437" i="3"/>
  <c r="D437" i="3"/>
  <c r="C437" i="3"/>
  <c r="B437" i="3"/>
  <c r="H436" i="3"/>
  <c r="G436" i="3"/>
  <c r="F436" i="3"/>
  <c r="E436" i="3"/>
  <c r="K436" i="3" s="1"/>
  <c r="D436" i="3"/>
  <c r="J436" i="3" s="1"/>
  <c r="C436" i="3"/>
  <c r="I436" i="3" s="1"/>
  <c r="B436" i="3"/>
  <c r="H435" i="3"/>
  <c r="G435" i="3"/>
  <c r="J435" i="3" s="1"/>
  <c r="F435" i="3"/>
  <c r="I435" i="3" s="1"/>
  <c r="E435" i="3"/>
  <c r="K435" i="3" s="1"/>
  <c r="D435" i="3"/>
  <c r="C435" i="3"/>
  <c r="B435" i="3"/>
  <c r="I434" i="3"/>
  <c r="H434" i="3"/>
  <c r="K434" i="3" s="1"/>
  <c r="G434" i="3"/>
  <c r="F434" i="3"/>
  <c r="E434" i="3"/>
  <c r="D434" i="3"/>
  <c r="J434" i="3" s="1"/>
  <c r="C434" i="3"/>
  <c r="B434" i="3"/>
  <c r="K433" i="3"/>
  <c r="J433" i="3"/>
  <c r="I433" i="3"/>
  <c r="H433" i="3"/>
  <c r="G433" i="3"/>
  <c r="F433" i="3"/>
  <c r="E433" i="3"/>
  <c r="D433" i="3"/>
  <c r="C433" i="3"/>
  <c r="B433" i="3"/>
  <c r="H432" i="3"/>
  <c r="G432" i="3"/>
  <c r="F432" i="3"/>
  <c r="E432" i="3"/>
  <c r="K432" i="3" s="1"/>
  <c r="D432" i="3"/>
  <c r="J432" i="3" s="1"/>
  <c r="C432" i="3"/>
  <c r="I432" i="3" s="1"/>
  <c r="B432" i="3"/>
  <c r="H431" i="3"/>
  <c r="G431" i="3"/>
  <c r="J431" i="3" s="1"/>
  <c r="F431" i="3"/>
  <c r="I431" i="3" s="1"/>
  <c r="E431" i="3"/>
  <c r="K431" i="3" s="1"/>
  <c r="D431" i="3"/>
  <c r="C431" i="3"/>
  <c r="B431" i="3"/>
  <c r="I430" i="3"/>
  <c r="H430" i="3"/>
  <c r="K430" i="3" s="1"/>
  <c r="G430" i="3"/>
  <c r="F430" i="3"/>
  <c r="E430" i="3"/>
  <c r="D430" i="3"/>
  <c r="C430" i="3"/>
  <c r="B430" i="3"/>
  <c r="K429" i="3"/>
  <c r="J429" i="3"/>
  <c r="I429" i="3"/>
  <c r="H429" i="3"/>
  <c r="G429" i="3"/>
  <c r="F429" i="3"/>
  <c r="E429" i="3"/>
  <c r="D429" i="3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H427" i="3"/>
  <c r="G427" i="3"/>
  <c r="J427" i="3" s="1"/>
  <c r="F427" i="3"/>
  <c r="I427" i="3" s="1"/>
  <c r="E427" i="3"/>
  <c r="K427" i="3" s="1"/>
  <c r="D427" i="3"/>
  <c r="C427" i="3"/>
  <c r="B427" i="3"/>
  <c r="I426" i="3"/>
  <c r="H426" i="3"/>
  <c r="K426" i="3" s="1"/>
  <c r="G426" i="3"/>
  <c r="F426" i="3"/>
  <c r="E426" i="3"/>
  <c r="D426" i="3"/>
  <c r="C426" i="3"/>
  <c r="B426" i="3"/>
  <c r="K425" i="3"/>
  <c r="J425" i="3"/>
  <c r="I425" i="3"/>
  <c r="H425" i="3"/>
  <c r="G425" i="3"/>
  <c r="F425" i="3"/>
  <c r="E425" i="3"/>
  <c r="D425" i="3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H423" i="3"/>
  <c r="G423" i="3"/>
  <c r="J423" i="3" s="1"/>
  <c r="F423" i="3"/>
  <c r="I423" i="3" s="1"/>
  <c r="E423" i="3"/>
  <c r="K423" i="3" s="1"/>
  <c r="D423" i="3"/>
  <c r="C423" i="3"/>
  <c r="B423" i="3"/>
  <c r="I422" i="3"/>
  <c r="H422" i="3"/>
  <c r="K422" i="3" s="1"/>
  <c r="G422" i="3"/>
  <c r="F422" i="3"/>
  <c r="E422" i="3"/>
  <c r="D422" i="3"/>
  <c r="C422" i="3"/>
  <c r="B422" i="3"/>
  <c r="K421" i="3"/>
  <c r="J421" i="3"/>
  <c r="H421" i="3"/>
  <c r="G421" i="3"/>
  <c r="F421" i="3"/>
  <c r="E421" i="3"/>
  <c r="D421" i="3"/>
  <c r="C421" i="3"/>
  <c r="I421" i="3" s="1"/>
  <c r="B421" i="3"/>
  <c r="K420" i="3"/>
  <c r="H420" i="3"/>
  <c r="G420" i="3"/>
  <c r="F420" i="3"/>
  <c r="E420" i="3"/>
  <c r="D420" i="3"/>
  <c r="J420" i="3" s="1"/>
  <c r="C420" i="3"/>
  <c r="I420" i="3" s="1"/>
  <c r="B420" i="3"/>
  <c r="H419" i="3"/>
  <c r="G419" i="3"/>
  <c r="J419" i="3" s="1"/>
  <c r="F419" i="3"/>
  <c r="I419" i="3" s="1"/>
  <c r="E419" i="3"/>
  <c r="K419" i="3" s="1"/>
  <c r="D419" i="3"/>
  <c r="C419" i="3"/>
  <c r="B419" i="3"/>
  <c r="I418" i="3"/>
  <c r="H418" i="3"/>
  <c r="K418" i="3" s="1"/>
  <c r="G418" i="3"/>
  <c r="F418" i="3"/>
  <c r="E418" i="3"/>
  <c r="D418" i="3"/>
  <c r="J418" i="3" s="1"/>
  <c r="C418" i="3"/>
  <c r="B418" i="3"/>
  <c r="K417" i="3"/>
  <c r="J417" i="3"/>
  <c r="H417" i="3"/>
  <c r="G417" i="3"/>
  <c r="F417" i="3"/>
  <c r="E417" i="3"/>
  <c r="D417" i="3"/>
  <c r="C417" i="3"/>
  <c r="I417" i="3" s="1"/>
  <c r="B417" i="3"/>
  <c r="K416" i="3"/>
  <c r="H416" i="3"/>
  <c r="G416" i="3"/>
  <c r="F416" i="3"/>
  <c r="E416" i="3"/>
  <c r="D416" i="3"/>
  <c r="J416" i="3" s="1"/>
  <c r="C416" i="3"/>
  <c r="I416" i="3" s="1"/>
  <c r="B416" i="3"/>
  <c r="H415" i="3"/>
  <c r="G415" i="3"/>
  <c r="J415" i="3" s="1"/>
  <c r="F415" i="3"/>
  <c r="I415" i="3" s="1"/>
  <c r="E415" i="3"/>
  <c r="K415" i="3" s="1"/>
  <c r="D415" i="3"/>
  <c r="C415" i="3"/>
  <c r="B415" i="3"/>
  <c r="I414" i="3"/>
  <c r="H414" i="3"/>
  <c r="K414" i="3" s="1"/>
  <c r="G414" i="3"/>
  <c r="F414" i="3"/>
  <c r="E414" i="3"/>
  <c r="D414" i="3"/>
  <c r="J414" i="3" s="1"/>
  <c r="C414" i="3"/>
  <c r="B414" i="3"/>
  <c r="K413" i="3"/>
  <c r="J413" i="3"/>
  <c r="H413" i="3"/>
  <c r="G413" i="3"/>
  <c r="F413" i="3"/>
  <c r="E413" i="3"/>
  <c r="D413" i="3"/>
  <c r="C413" i="3"/>
  <c r="I413" i="3" s="1"/>
  <c r="B413" i="3"/>
  <c r="H412" i="3"/>
  <c r="G412" i="3"/>
  <c r="F412" i="3"/>
  <c r="E412" i="3"/>
  <c r="K412" i="3" s="1"/>
  <c r="D412" i="3"/>
  <c r="J412" i="3" s="1"/>
  <c r="C412" i="3"/>
  <c r="I412" i="3" s="1"/>
  <c r="B412" i="3"/>
  <c r="H411" i="3"/>
  <c r="G411" i="3"/>
  <c r="J411" i="3" s="1"/>
  <c r="F411" i="3"/>
  <c r="I411" i="3" s="1"/>
  <c r="E411" i="3"/>
  <c r="K411" i="3" s="1"/>
  <c r="D411" i="3"/>
  <c r="C411" i="3"/>
  <c r="B411" i="3"/>
  <c r="I410" i="3"/>
  <c r="H410" i="3"/>
  <c r="K410" i="3" s="1"/>
  <c r="G410" i="3"/>
  <c r="F410" i="3"/>
  <c r="E410" i="3"/>
  <c r="D410" i="3"/>
  <c r="J410" i="3" s="1"/>
  <c r="C410" i="3"/>
  <c r="B410" i="3"/>
  <c r="K409" i="3"/>
  <c r="J409" i="3"/>
  <c r="H409" i="3"/>
  <c r="G409" i="3"/>
  <c r="F409" i="3"/>
  <c r="E409" i="3"/>
  <c r="D409" i="3"/>
  <c r="C409" i="3"/>
  <c r="I409" i="3" s="1"/>
  <c r="B409" i="3"/>
  <c r="H408" i="3"/>
  <c r="G408" i="3"/>
  <c r="F408" i="3"/>
  <c r="E408" i="3"/>
  <c r="K408" i="3" s="1"/>
  <c r="D408" i="3"/>
  <c r="J408" i="3" s="1"/>
  <c r="C408" i="3"/>
  <c r="I408" i="3" s="1"/>
  <c r="B408" i="3"/>
  <c r="H407" i="3"/>
  <c r="G407" i="3"/>
  <c r="J407" i="3" s="1"/>
  <c r="F407" i="3"/>
  <c r="I407" i="3" s="1"/>
  <c r="E407" i="3"/>
  <c r="K407" i="3" s="1"/>
  <c r="D407" i="3"/>
  <c r="C407" i="3"/>
  <c r="B407" i="3"/>
  <c r="I406" i="3"/>
  <c r="H406" i="3"/>
  <c r="K406" i="3" s="1"/>
  <c r="G406" i="3"/>
  <c r="F406" i="3"/>
  <c r="E406" i="3"/>
  <c r="D406" i="3"/>
  <c r="J406" i="3" s="1"/>
  <c r="C406" i="3"/>
  <c r="B406" i="3"/>
  <c r="K405" i="3"/>
  <c r="J405" i="3"/>
  <c r="I405" i="3"/>
  <c r="H405" i="3"/>
  <c r="G405" i="3"/>
  <c r="F405" i="3"/>
  <c r="E405" i="3"/>
  <c r="D405" i="3"/>
  <c r="C405" i="3"/>
  <c r="B405" i="3"/>
  <c r="H404" i="3"/>
  <c r="G404" i="3"/>
  <c r="F404" i="3"/>
  <c r="E404" i="3"/>
  <c r="K404" i="3" s="1"/>
  <c r="D404" i="3"/>
  <c r="J404" i="3" s="1"/>
  <c r="C404" i="3"/>
  <c r="I404" i="3" s="1"/>
  <c r="B404" i="3"/>
  <c r="H403" i="3"/>
  <c r="G403" i="3"/>
  <c r="J403" i="3" s="1"/>
  <c r="F403" i="3"/>
  <c r="I403" i="3" s="1"/>
  <c r="E403" i="3"/>
  <c r="K403" i="3" s="1"/>
  <c r="D403" i="3"/>
  <c r="C403" i="3"/>
  <c r="B403" i="3"/>
  <c r="I402" i="3"/>
  <c r="H402" i="3"/>
  <c r="K402" i="3" s="1"/>
  <c r="G402" i="3"/>
  <c r="F402" i="3"/>
  <c r="E402" i="3"/>
  <c r="D402" i="3"/>
  <c r="J402" i="3" s="1"/>
  <c r="C402" i="3"/>
  <c r="B402" i="3"/>
  <c r="K401" i="3"/>
  <c r="J401" i="3"/>
  <c r="H401" i="3"/>
  <c r="G401" i="3"/>
  <c r="F401" i="3"/>
  <c r="E401" i="3"/>
  <c r="D401" i="3"/>
  <c r="C401" i="3"/>
  <c r="I401" i="3" s="1"/>
  <c r="B401" i="3"/>
  <c r="H400" i="3"/>
  <c r="G400" i="3"/>
  <c r="F400" i="3"/>
  <c r="E400" i="3"/>
  <c r="K400" i="3" s="1"/>
  <c r="D400" i="3"/>
  <c r="J400" i="3" s="1"/>
  <c r="C400" i="3"/>
  <c r="I400" i="3" s="1"/>
  <c r="B400" i="3"/>
  <c r="H399" i="3"/>
  <c r="G399" i="3"/>
  <c r="J399" i="3" s="1"/>
  <c r="F399" i="3"/>
  <c r="I399" i="3" s="1"/>
  <c r="E399" i="3"/>
  <c r="K399" i="3" s="1"/>
  <c r="D399" i="3"/>
  <c r="C399" i="3"/>
  <c r="B399" i="3"/>
  <c r="I398" i="3"/>
  <c r="H398" i="3"/>
  <c r="K398" i="3" s="1"/>
  <c r="G398" i="3"/>
  <c r="F398" i="3"/>
  <c r="E398" i="3"/>
  <c r="D398" i="3"/>
  <c r="C398" i="3"/>
  <c r="B398" i="3"/>
  <c r="K397" i="3"/>
  <c r="J397" i="3"/>
  <c r="I397" i="3"/>
  <c r="H397" i="3"/>
  <c r="G397" i="3"/>
  <c r="F397" i="3"/>
  <c r="E397" i="3"/>
  <c r="D397" i="3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H395" i="3"/>
  <c r="G395" i="3"/>
  <c r="J395" i="3" s="1"/>
  <c r="F395" i="3"/>
  <c r="I395" i="3" s="1"/>
  <c r="E395" i="3"/>
  <c r="K395" i="3" s="1"/>
  <c r="D395" i="3"/>
  <c r="C395" i="3"/>
  <c r="B395" i="3"/>
  <c r="I394" i="3"/>
  <c r="H394" i="3"/>
  <c r="K394" i="3" s="1"/>
  <c r="G394" i="3"/>
  <c r="F394" i="3"/>
  <c r="E394" i="3"/>
  <c r="D394" i="3"/>
  <c r="C394" i="3"/>
  <c r="B394" i="3"/>
  <c r="K393" i="3"/>
  <c r="J393" i="3"/>
  <c r="I393" i="3"/>
  <c r="H393" i="3"/>
  <c r="G393" i="3"/>
  <c r="F393" i="3"/>
  <c r="E393" i="3"/>
  <c r="D393" i="3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H391" i="3"/>
  <c r="G391" i="3"/>
  <c r="J391" i="3" s="1"/>
  <c r="F391" i="3"/>
  <c r="I391" i="3" s="1"/>
  <c r="E391" i="3"/>
  <c r="K391" i="3" s="1"/>
  <c r="D391" i="3"/>
  <c r="C391" i="3"/>
  <c r="B391" i="3"/>
  <c r="I390" i="3"/>
  <c r="H390" i="3"/>
  <c r="K390" i="3" s="1"/>
  <c r="G390" i="3"/>
  <c r="F390" i="3"/>
  <c r="E390" i="3"/>
  <c r="D390" i="3"/>
  <c r="C390" i="3"/>
  <c r="B390" i="3"/>
  <c r="K389" i="3"/>
  <c r="J389" i="3"/>
  <c r="H389" i="3"/>
  <c r="G389" i="3"/>
  <c r="F389" i="3"/>
  <c r="E389" i="3"/>
  <c r="D389" i="3"/>
  <c r="C389" i="3"/>
  <c r="I389" i="3" s="1"/>
  <c r="B389" i="3"/>
  <c r="K388" i="3"/>
  <c r="H388" i="3"/>
  <c r="G388" i="3"/>
  <c r="F388" i="3"/>
  <c r="E388" i="3"/>
  <c r="D388" i="3"/>
  <c r="J388" i="3" s="1"/>
  <c r="C388" i="3"/>
  <c r="I388" i="3" s="1"/>
  <c r="B388" i="3"/>
  <c r="H387" i="3"/>
  <c r="G387" i="3"/>
  <c r="J387" i="3" s="1"/>
  <c r="F387" i="3"/>
  <c r="I387" i="3" s="1"/>
  <c r="E387" i="3"/>
  <c r="K387" i="3" s="1"/>
  <c r="D387" i="3"/>
  <c r="C387" i="3"/>
  <c r="B387" i="3"/>
  <c r="I386" i="3"/>
  <c r="H386" i="3"/>
  <c r="K386" i="3" s="1"/>
  <c r="G386" i="3"/>
  <c r="F386" i="3"/>
  <c r="E386" i="3"/>
  <c r="D386" i="3"/>
  <c r="J386" i="3" s="1"/>
  <c r="C386" i="3"/>
  <c r="B386" i="3"/>
  <c r="K385" i="3"/>
  <c r="J385" i="3"/>
  <c r="H385" i="3"/>
  <c r="G385" i="3"/>
  <c r="F385" i="3"/>
  <c r="E385" i="3"/>
  <c r="D385" i="3"/>
  <c r="C385" i="3"/>
  <c r="I385" i="3" s="1"/>
  <c r="B385" i="3"/>
  <c r="K384" i="3"/>
  <c r="H384" i="3"/>
  <c r="G384" i="3"/>
  <c r="F384" i="3"/>
  <c r="E384" i="3"/>
  <c r="D384" i="3"/>
  <c r="J384" i="3" s="1"/>
  <c r="C384" i="3"/>
  <c r="I384" i="3" s="1"/>
  <c r="B384" i="3"/>
  <c r="H383" i="3"/>
  <c r="G383" i="3"/>
  <c r="J383" i="3" s="1"/>
  <c r="F383" i="3"/>
  <c r="I383" i="3" s="1"/>
  <c r="E383" i="3"/>
  <c r="K383" i="3" s="1"/>
  <c r="D383" i="3"/>
  <c r="C383" i="3"/>
  <c r="B383" i="3"/>
  <c r="I382" i="3"/>
  <c r="H382" i="3"/>
  <c r="K382" i="3" s="1"/>
  <c r="G382" i="3"/>
  <c r="F382" i="3"/>
  <c r="E382" i="3"/>
  <c r="D382" i="3"/>
  <c r="J382" i="3" s="1"/>
  <c r="C382" i="3"/>
  <c r="B382" i="3"/>
  <c r="K381" i="3"/>
  <c r="J381" i="3"/>
  <c r="H381" i="3"/>
  <c r="G381" i="3"/>
  <c r="F381" i="3"/>
  <c r="E381" i="3"/>
  <c r="D381" i="3"/>
  <c r="C381" i="3"/>
  <c r="I381" i="3" s="1"/>
  <c r="B381" i="3"/>
  <c r="H380" i="3"/>
  <c r="G380" i="3"/>
  <c r="F380" i="3"/>
  <c r="E380" i="3"/>
  <c r="K380" i="3" s="1"/>
  <c r="D380" i="3"/>
  <c r="J380" i="3" s="1"/>
  <c r="C380" i="3"/>
  <c r="I380" i="3" s="1"/>
  <c r="B380" i="3"/>
  <c r="H379" i="3"/>
  <c r="G379" i="3"/>
  <c r="J379" i="3" s="1"/>
  <c r="F379" i="3"/>
  <c r="I379" i="3" s="1"/>
  <c r="E379" i="3"/>
  <c r="K379" i="3" s="1"/>
  <c r="D379" i="3"/>
  <c r="C379" i="3"/>
  <c r="B379" i="3"/>
  <c r="I378" i="3"/>
  <c r="H378" i="3"/>
  <c r="K378" i="3" s="1"/>
  <c r="G378" i="3"/>
  <c r="F378" i="3"/>
  <c r="E378" i="3"/>
  <c r="D378" i="3"/>
  <c r="J378" i="3" s="1"/>
  <c r="C378" i="3"/>
  <c r="B378" i="3"/>
  <c r="K377" i="3"/>
  <c r="J377" i="3"/>
  <c r="H377" i="3"/>
  <c r="G377" i="3"/>
  <c r="F377" i="3"/>
  <c r="E377" i="3"/>
  <c r="D377" i="3"/>
  <c r="C377" i="3"/>
  <c r="I377" i="3" s="1"/>
  <c r="B377" i="3"/>
  <c r="H376" i="3"/>
  <c r="G376" i="3"/>
  <c r="F376" i="3"/>
  <c r="E376" i="3"/>
  <c r="K376" i="3" s="1"/>
  <c r="D376" i="3"/>
  <c r="J376" i="3" s="1"/>
  <c r="C376" i="3"/>
  <c r="I376" i="3" s="1"/>
  <c r="B376" i="3"/>
  <c r="H375" i="3"/>
  <c r="G375" i="3"/>
  <c r="J375" i="3" s="1"/>
  <c r="F375" i="3"/>
  <c r="I375" i="3" s="1"/>
  <c r="E375" i="3"/>
  <c r="K375" i="3" s="1"/>
  <c r="D375" i="3"/>
  <c r="C375" i="3"/>
  <c r="B375" i="3"/>
  <c r="I374" i="3"/>
  <c r="H374" i="3"/>
  <c r="K374" i="3" s="1"/>
  <c r="G374" i="3"/>
  <c r="F374" i="3"/>
  <c r="E374" i="3"/>
  <c r="D374" i="3"/>
  <c r="C374" i="3"/>
  <c r="B374" i="3"/>
  <c r="K373" i="3"/>
  <c r="J373" i="3"/>
  <c r="I373" i="3"/>
  <c r="H373" i="3"/>
  <c r="G373" i="3"/>
  <c r="F373" i="3"/>
  <c r="E373" i="3"/>
  <c r="D373" i="3"/>
  <c r="C373" i="3"/>
  <c r="B373" i="3"/>
  <c r="H372" i="3"/>
  <c r="G372" i="3"/>
  <c r="F372" i="3"/>
  <c r="E372" i="3"/>
  <c r="K372" i="3" s="1"/>
  <c r="D372" i="3"/>
  <c r="J372" i="3" s="1"/>
  <c r="C372" i="3"/>
  <c r="I372" i="3" s="1"/>
  <c r="B372" i="3"/>
  <c r="H371" i="3"/>
  <c r="G371" i="3"/>
  <c r="J371" i="3" s="1"/>
  <c r="F371" i="3"/>
  <c r="I371" i="3" s="1"/>
  <c r="E371" i="3"/>
  <c r="K371" i="3" s="1"/>
  <c r="D371" i="3"/>
  <c r="C371" i="3"/>
  <c r="B371" i="3"/>
  <c r="I370" i="3"/>
  <c r="H370" i="3"/>
  <c r="K370" i="3" s="1"/>
  <c r="G370" i="3"/>
  <c r="F370" i="3"/>
  <c r="E370" i="3"/>
  <c r="D370" i="3"/>
  <c r="J370" i="3" s="1"/>
  <c r="C370" i="3"/>
  <c r="B370" i="3"/>
  <c r="K369" i="3"/>
  <c r="J369" i="3"/>
  <c r="H369" i="3"/>
  <c r="G369" i="3"/>
  <c r="F369" i="3"/>
  <c r="E369" i="3"/>
  <c r="D369" i="3"/>
  <c r="C369" i="3"/>
  <c r="I369" i="3" s="1"/>
  <c r="B369" i="3"/>
  <c r="H368" i="3"/>
  <c r="G368" i="3"/>
  <c r="F368" i="3"/>
  <c r="E368" i="3"/>
  <c r="K368" i="3" s="1"/>
  <c r="D368" i="3"/>
  <c r="J368" i="3" s="1"/>
  <c r="C368" i="3"/>
  <c r="I368" i="3" s="1"/>
  <c r="B368" i="3"/>
  <c r="H367" i="3"/>
  <c r="G367" i="3"/>
  <c r="J367" i="3" s="1"/>
  <c r="F367" i="3"/>
  <c r="I367" i="3" s="1"/>
  <c r="E367" i="3"/>
  <c r="K367" i="3" s="1"/>
  <c r="D367" i="3"/>
  <c r="C367" i="3"/>
  <c r="B367" i="3"/>
  <c r="I366" i="3"/>
  <c r="H366" i="3"/>
  <c r="K366" i="3" s="1"/>
  <c r="G366" i="3"/>
  <c r="F366" i="3"/>
  <c r="E366" i="3"/>
  <c r="D366" i="3"/>
  <c r="C366" i="3"/>
  <c r="B366" i="3"/>
  <c r="K365" i="3"/>
  <c r="J365" i="3"/>
  <c r="I365" i="3"/>
  <c r="H365" i="3"/>
  <c r="G365" i="3"/>
  <c r="F365" i="3"/>
  <c r="E365" i="3"/>
  <c r="D365" i="3"/>
  <c r="C365" i="3"/>
  <c r="B365" i="3"/>
  <c r="K364" i="3"/>
  <c r="H364" i="3"/>
  <c r="G364" i="3"/>
  <c r="F364" i="3"/>
  <c r="E364" i="3"/>
  <c r="D364" i="3"/>
  <c r="J364" i="3" s="1"/>
  <c r="C364" i="3"/>
  <c r="I364" i="3" s="1"/>
  <c r="B364" i="3"/>
  <c r="H363" i="3"/>
  <c r="G363" i="3"/>
  <c r="J363" i="3" s="1"/>
  <c r="F363" i="3"/>
  <c r="I363" i="3" s="1"/>
  <c r="E363" i="3"/>
  <c r="K363" i="3" s="1"/>
  <c r="D363" i="3"/>
  <c r="C363" i="3"/>
  <c r="B363" i="3"/>
  <c r="I362" i="3"/>
  <c r="H362" i="3"/>
  <c r="K362" i="3" s="1"/>
  <c r="G362" i="3"/>
  <c r="F362" i="3"/>
  <c r="E362" i="3"/>
  <c r="D362" i="3"/>
  <c r="C362" i="3"/>
  <c r="B362" i="3"/>
  <c r="K361" i="3"/>
  <c r="J361" i="3"/>
  <c r="I361" i="3"/>
  <c r="H361" i="3"/>
  <c r="G361" i="3"/>
  <c r="F361" i="3"/>
  <c r="E361" i="3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H359" i="3"/>
  <c r="G359" i="3"/>
  <c r="J359" i="3" s="1"/>
  <c r="F359" i="3"/>
  <c r="I359" i="3" s="1"/>
  <c r="E359" i="3"/>
  <c r="K359" i="3" s="1"/>
  <c r="D359" i="3"/>
  <c r="C359" i="3"/>
  <c r="B359" i="3"/>
  <c r="I358" i="3"/>
  <c r="H358" i="3"/>
  <c r="K358" i="3" s="1"/>
  <c r="G358" i="3"/>
  <c r="F358" i="3"/>
  <c r="E358" i="3"/>
  <c r="D358" i="3"/>
  <c r="C358" i="3"/>
  <c r="B358" i="3"/>
  <c r="K357" i="3"/>
  <c r="J357" i="3"/>
  <c r="H357" i="3"/>
  <c r="G357" i="3"/>
  <c r="F357" i="3"/>
  <c r="E357" i="3"/>
  <c r="D357" i="3"/>
  <c r="C357" i="3"/>
  <c r="I357" i="3" s="1"/>
  <c r="B357" i="3"/>
  <c r="K356" i="3"/>
  <c r="H356" i="3"/>
  <c r="G356" i="3"/>
  <c r="F356" i="3"/>
  <c r="E356" i="3"/>
  <c r="D356" i="3"/>
  <c r="J356" i="3" s="1"/>
  <c r="C356" i="3"/>
  <c r="I356" i="3" s="1"/>
  <c r="B356" i="3"/>
  <c r="H355" i="3"/>
  <c r="G355" i="3"/>
  <c r="J355" i="3" s="1"/>
  <c r="F355" i="3"/>
  <c r="I355" i="3" s="1"/>
  <c r="E355" i="3"/>
  <c r="K355" i="3" s="1"/>
  <c r="D355" i="3"/>
  <c r="C355" i="3"/>
  <c r="B355" i="3"/>
  <c r="I354" i="3"/>
  <c r="H354" i="3"/>
  <c r="K354" i="3" s="1"/>
  <c r="G354" i="3"/>
  <c r="F354" i="3"/>
  <c r="E354" i="3"/>
  <c r="D354" i="3"/>
  <c r="J354" i="3" s="1"/>
  <c r="C354" i="3"/>
  <c r="B354" i="3"/>
  <c r="K353" i="3"/>
  <c r="J353" i="3"/>
  <c r="H353" i="3"/>
  <c r="G353" i="3"/>
  <c r="F353" i="3"/>
  <c r="E353" i="3"/>
  <c r="D353" i="3"/>
  <c r="C353" i="3"/>
  <c r="I353" i="3" s="1"/>
  <c r="B353" i="3"/>
  <c r="K352" i="3"/>
  <c r="H352" i="3"/>
  <c r="G352" i="3"/>
  <c r="F352" i="3"/>
  <c r="E352" i="3"/>
  <c r="D352" i="3"/>
  <c r="J352" i="3" s="1"/>
  <c r="C352" i="3"/>
  <c r="I352" i="3" s="1"/>
  <c r="B352" i="3"/>
  <c r="H351" i="3"/>
  <c r="G351" i="3"/>
  <c r="J351" i="3" s="1"/>
  <c r="F351" i="3"/>
  <c r="I351" i="3" s="1"/>
  <c r="E351" i="3"/>
  <c r="K351" i="3" s="1"/>
  <c r="D351" i="3"/>
  <c r="C351" i="3"/>
  <c r="B351" i="3"/>
  <c r="I350" i="3"/>
  <c r="H350" i="3"/>
  <c r="K350" i="3" s="1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J347" i="3" s="1"/>
  <c r="F347" i="3"/>
  <c r="I347" i="3" s="1"/>
  <c r="E347" i="3"/>
  <c r="K347" i="3" s="1"/>
  <c r="D347" i="3"/>
  <c r="C347" i="3"/>
  <c r="B347" i="3"/>
  <c r="I346" i="3"/>
  <c r="H346" i="3"/>
  <c r="K346" i="3" s="1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I343" i="3" s="1"/>
  <c r="E343" i="3"/>
  <c r="K343" i="3" s="1"/>
  <c r="D343" i="3"/>
  <c r="C343" i="3"/>
  <c r="B343" i="3"/>
  <c r="I342" i="3"/>
  <c r="H342" i="3"/>
  <c r="K342" i="3" s="1"/>
  <c r="G342" i="3"/>
  <c r="F342" i="3"/>
  <c r="E342" i="3"/>
  <c r="D342" i="3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H340" i="3"/>
  <c r="G340" i="3"/>
  <c r="F340" i="3"/>
  <c r="E340" i="3"/>
  <c r="K340" i="3" s="1"/>
  <c r="D340" i="3"/>
  <c r="C340" i="3"/>
  <c r="I340" i="3" s="1"/>
  <c r="B340" i="3"/>
  <c r="I339" i="3"/>
  <c r="H339" i="3"/>
  <c r="G339" i="3"/>
  <c r="J339" i="3" s="1"/>
  <c r="F339" i="3"/>
  <c r="E339" i="3"/>
  <c r="K339" i="3" s="1"/>
  <c r="D339" i="3"/>
  <c r="C339" i="3"/>
  <c r="B339" i="3"/>
  <c r="H338" i="3"/>
  <c r="K338" i="3" s="1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I335" i="3"/>
  <c r="H335" i="3"/>
  <c r="G335" i="3"/>
  <c r="J335" i="3" s="1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C334" i="3"/>
  <c r="I334" i="3" s="1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C332" i="3"/>
  <c r="I332" i="3" s="1"/>
  <c r="B332" i="3"/>
  <c r="I331" i="3"/>
  <c r="H331" i="3"/>
  <c r="G331" i="3"/>
  <c r="J331" i="3" s="1"/>
  <c r="F331" i="3"/>
  <c r="E331" i="3"/>
  <c r="K331" i="3" s="1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C328" i="3"/>
  <c r="I328" i="3" s="1"/>
  <c r="B328" i="3"/>
  <c r="H327" i="3"/>
  <c r="G327" i="3"/>
  <c r="J327" i="3" s="1"/>
  <c r="F327" i="3"/>
  <c r="I327" i="3" s="1"/>
  <c r="E327" i="3"/>
  <c r="K327" i="3" s="1"/>
  <c r="D327" i="3"/>
  <c r="C327" i="3"/>
  <c r="B327" i="3"/>
  <c r="I326" i="3"/>
  <c r="H326" i="3"/>
  <c r="K326" i="3" s="1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I323" i="3"/>
  <c r="H323" i="3"/>
  <c r="G323" i="3"/>
  <c r="J323" i="3" s="1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E321" i="3"/>
  <c r="K321" i="3" s="1"/>
  <c r="D321" i="3"/>
  <c r="C321" i="3"/>
  <c r="B321" i="3"/>
  <c r="H320" i="3"/>
  <c r="G320" i="3"/>
  <c r="F320" i="3"/>
  <c r="E320" i="3"/>
  <c r="D320" i="3"/>
  <c r="J320" i="3" s="1"/>
  <c r="C320" i="3"/>
  <c r="I320" i="3" s="1"/>
  <c r="B320" i="3"/>
  <c r="I319" i="3"/>
  <c r="H319" i="3"/>
  <c r="G319" i="3"/>
  <c r="J319" i="3" s="1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H313" i="3"/>
  <c r="G313" i="3"/>
  <c r="F313" i="3"/>
  <c r="E313" i="3"/>
  <c r="K313" i="3" s="1"/>
  <c r="D313" i="3"/>
  <c r="C313" i="3"/>
  <c r="B313" i="3"/>
  <c r="H312" i="3"/>
  <c r="G312" i="3"/>
  <c r="F312" i="3"/>
  <c r="E312" i="3"/>
  <c r="D312" i="3"/>
  <c r="J312" i="3" s="1"/>
  <c r="C312" i="3"/>
  <c r="I312" i="3" s="1"/>
  <c r="B312" i="3"/>
  <c r="I311" i="3"/>
  <c r="H311" i="3"/>
  <c r="G311" i="3"/>
  <c r="J311" i="3" s="1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H308" i="3"/>
  <c r="K308" i="3" s="1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K305" i="3" s="1"/>
  <c r="D305" i="3"/>
  <c r="C305" i="3"/>
  <c r="B305" i="3"/>
  <c r="H304" i="3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E303" i="3"/>
  <c r="K303" i="3" s="1"/>
  <c r="D303" i="3"/>
  <c r="C303" i="3"/>
  <c r="I303" i="3" s="1"/>
  <c r="B303" i="3"/>
  <c r="I302" i="3"/>
  <c r="H302" i="3"/>
  <c r="G302" i="3"/>
  <c r="F302" i="3"/>
  <c r="E302" i="3"/>
  <c r="K302" i="3" s="1"/>
  <c r="D302" i="3"/>
  <c r="C302" i="3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E300" i="3"/>
  <c r="K300" i="3" s="1"/>
  <c r="D300" i="3"/>
  <c r="C300" i="3"/>
  <c r="I300" i="3" s="1"/>
  <c r="B300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I294" i="3"/>
  <c r="H294" i="3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K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C291" i="3"/>
  <c r="B291" i="3"/>
  <c r="K290" i="3"/>
  <c r="I290" i="3"/>
  <c r="H290" i="3"/>
  <c r="G290" i="3"/>
  <c r="F290" i="3"/>
  <c r="E290" i="3"/>
  <c r="D290" i="3"/>
  <c r="J290" i="3" s="1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H278" i="3"/>
  <c r="K278" i="3" s="1"/>
  <c r="G278" i="3"/>
  <c r="F278" i="3"/>
  <c r="E278" i="3"/>
  <c r="D278" i="3"/>
  <c r="C278" i="3"/>
  <c r="I278" i="3" s="1"/>
  <c r="B278" i="3"/>
  <c r="J277" i="3"/>
  <c r="H277" i="3"/>
  <c r="G277" i="3"/>
  <c r="F277" i="3"/>
  <c r="E277" i="3"/>
  <c r="K277" i="3" s="1"/>
  <c r="D277" i="3"/>
  <c r="C277" i="3"/>
  <c r="I277" i="3" s="1"/>
  <c r="B277" i="3"/>
  <c r="H276" i="3"/>
  <c r="G276" i="3"/>
  <c r="F276" i="3"/>
  <c r="E276" i="3"/>
  <c r="K276" i="3" s="1"/>
  <c r="D276" i="3"/>
  <c r="C276" i="3"/>
  <c r="I276" i="3" s="1"/>
  <c r="B276" i="3"/>
  <c r="I275" i="3"/>
  <c r="H275" i="3"/>
  <c r="G275" i="3"/>
  <c r="F275" i="3"/>
  <c r="E275" i="3"/>
  <c r="K275" i="3" s="1"/>
  <c r="D275" i="3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E273" i="3"/>
  <c r="K273" i="3" s="1"/>
  <c r="D273" i="3"/>
  <c r="C273" i="3"/>
  <c r="I273" i="3" s="1"/>
  <c r="B273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F270" i="3"/>
  <c r="E270" i="3"/>
  <c r="D270" i="3"/>
  <c r="C270" i="3"/>
  <c r="I270" i="3" s="1"/>
  <c r="B270" i="3"/>
  <c r="J269" i="3"/>
  <c r="H269" i="3"/>
  <c r="G269" i="3"/>
  <c r="F269" i="3"/>
  <c r="E269" i="3"/>
  <c r="K269" i="3" s="1"/>
  <c r="D269" i="3"/>
  <c r="C269" i="3"/>
  <c r="I269" i="3" s="1"/>
  <c r="B269" i="3"/>
  <c r="H268" i="3"/>
  <c r="G268" i="3"/>
  <c r="F268" i="3"/>
  <c r="E268" i="3"/>
  <c r="K268" i="3" s="1"/>
  <c r="D268" i="3"/>
  <c r="C268" i="3"/>
  <c r="I268" i="3" s="1"/>
  <c r="B268" i="3"/>
  <c r="I267" i="3"/>
  <c r="H267" i="3"/>
  <c r="G267" i="3"/>
  <c r="F267" i="3"/>
  <c r="E267" i="3"/>
  <c r="K267" i="3" s="1"/>
  <c r="D267" i="3"/>
  <c r="C267" i="3"/>
  <c r="B267" i="3"/>
  <c r="K266" i="3"/>
  <c r="I266" i="3"/>
  <c r="H266" i="3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K262" i="3"/>
  <c r="I262" i="3"/>
  <c r="H262" i="3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K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C247" i="3"/>
  <c r="B247" i="3"/>
  <c r="H246" i="3"/>
  <c r="K246" i="3" s="1"/>
  <c r="G246" i="3"/>
  <c r="F246" i="3"/>
  <c r="E246" i="3"/>
  <c r="D246" i="3"/>
  <c r="C246" i="3"/>
  <c r="I246" i="3" s="1"/>
  <c r="B246" i="3"/>
  <c r="J245" i="3"/>
  <c r="H245" i="3"/>
  <c r="G245" i="3"/>
  <c r="F245" i="3"/>
  <c r="E245" i="3"/>
  <c r="K245" i="3" s="1"/>
  <c r="D245" i="3"/>
  <c r="C245" i="3"/>
  <c r="I245" i="3" s="1"/>
  <c r="B245" i="3"/>
  <c r="H244" i="3"/>
  <c r="G244" i="3"/>
  <c r="F244" i="3"/>
  <c r="E244" i="3"/>
  <c r="K244" i="3" s="1"/>
  <c r="D244" i="3"/>
  <c r="C244" i="3"/>
  <c r="I244" i="3" s="1"/>
  <c r="B244" i="3"/>
  <c r="I243" i="3"/>
  <c r="H243" i="3"/>
  <c r="G243" i="3"/>
  <c r="F243" i="3"/>
  <c r="E243" i="3"/>
  <c r="K243" i="3" s="1"/>
  <c r="D243" i="3"/>
  <c r="C243" i="3"/>
  <c r="B243" i="3"/>
  <c r="H242" i="3"/>
  <c r="K242" i="3" s="1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E240" i="3"/>
  <c r="K240" i="3" s="1"/>
  <c r="D240" i="3"/>
  <c r="C240" i="3"/>
  <c r="I240" i="3" s="1"/>
  <c r="B240" i="3"/>
  <c r="H239" i="3"/>
  <c r="G239" i="3"/>
  <c r="F239" i="3"/>
  <c r="I239" i="3" s="1"/>
  <c r="E239" i="3"/>
  <c r="K239" i="3" s="1"/>
  <c r="D239" i="3"/>
  <c r="C239" i="3"/>
  <c r="B239" i="3"/>
  <c r="H238" i="3"/>
  <c r="K238" i="3" s="1"/>
  <c r="G238" i="3"/>
  <c r="F238" i="3"/>
  <c r="E238" i="3"/>
  <c r="D238" i="3"/>
  <c r="C238" i="3"/>
  <c r="I238" i="3" s="1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C236" i="3"/>
  <c r="I236" i="3" s="1"/>
  <c r="B236" i="3"/>
  <c r="I235" i="3"/>
  <c r="H235" i="3"/>
  <c r="G235" i="3"/>
  <c r="F235" i="3"/>
  <c r="E235" i="3"/>
  <c r="K235" i="3" s="1"/>
  <c r="D235" i="3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K230" i="3"/>
  <c r="I230" i="3"/>
  <c r="H230" i="3"/>
  <c r="G230" i="3"/>
  <c r="F230" i="3"/>
  <c r="E230" i="3"/>
  <c r="D230" i="3"/>
  <c r="J230" i="3" s="1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C227" i="3"/>
  <c r="B227" i="3"/>
  <c r="K226" i="3"/>
  <c r="I226" i="3"/>
  <c r="H226" i="3"/>
  <c r="G226" i="3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C223" i="3"/>
  <c r="B223" i="3"/>
  <c r="H222" i="3"/>
  <c r="K222" i="3" s="1"/>
  <c r="G222" i="3"/>
  <c r="F222" i="3"/>
  <c r="E222" i="3"/>
  <c r="D222" i="3"/>
  <c r="J222" i="3" s="1"/>
  <c r="C222" i="3"/>
  <c r="I222" i="3" s="1"/>
  <c r="B222" i="3"/>
  <c r="J221" i="3"/>
  <c r="H221" i="3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I220" i="3" s="1"/>
  <c r="B220" i="3"/>
  <c r="H219" i="3"/>
  <c r="G219" i="3"/>
  <c r="F219" i="3"/>
  <c r="I219" i="3" s="1"/>
  <c r="E219" i="3"/>
  <c r="K219" i="3" s="1"/>
  <c r="D219" i="3"/>
  <c r="C219" i="3"/>
  <c r="B219" i="3"/>
  <c r="K218" i="3"/>
  <c r="I218" i="3"/>
  <c r="H218" i="3"/>
  <c r="G218" i="3"/>
  <c r="F218" i="3"/>
  <c r="E218" i="3"/>
  <c r="D218" i="3"/>
  <c r="J218" i="3" s="1"/>
  <c r="C218" i="3"/>
  <c r="B218" i="3"/>
  <c r="K217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C215" i="3"/>
  <c r="B215" i="3"/>
  <c r="H214" i="3"/>
  <c r="K214" i="3" s="1"/>
  <c r="G214" i="3"/>
  <c r="F214" i="3"/>
  <c r="E214" i="3"/>
  <c r="D214" i="3"/>
  <c r="J214" i="3" s="1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I211" i="3"/>
  <c r="H211" i="3"/>
  <c r="G211" i="3"/>
  <c r="F211" i="3"/>
  <c r="E211" i="3"/>
  <c r="K211" i="3" s="1"/>
  <c r="D211" i="3"/>
  <c r="C211" i="3"/>
  <c r="B211" i="3"/>
  <c r="K210" i="3"/>
  <c r="I210" i="3"/>
  <c r="H210" i="3"/>
  <c r="G210" i="3"/>
  <c r="F210" i="3"/>
  <c r="E210" i="3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H208" i="3"/>
  <c r="G208" i="3"/>
  <c r="F208" i="3"/>
  <c r="E208" i="3"/>
  <c r="K208" i="3" s="1"/>
  <c r="D208" i="3"/>
  <c r="J208" i="3" s="1"/>
  <c r="C208" i="3"/>
  <c r="I208" i="3" s="1"/>
  <c r="B208" i="3"/>
  <c r="I207" i="3"/>
  <c r="H207" i="3"/>
  <c r="G207" i="3"/>
  <c r="F207" i="3"/>
  <c r="E207" i="3"/>
  <c r="K207" i="3" s="1"/>
  <c r="D207" i="3"/>
  <c r="C207" i="3"/>
  <c r="B207" i="3"/>
  <c r="H206" i="3"/>
  <c r="K206" i="3" s="1"/>
  <c r="G206" i="3"/>
  <c r="F206" i="3"/>
  <c r="E206" i="3"/>
  <c r="D206" i="3"/>
  <c r="J206" i="3" s="1"/>
  <c r="C206" i="3"/>
  <c r="I206" i="3" s="1"/>
  <c r="B206" i="3"/>
  <c r="J205" i="3"/>
  <c r="H205" i="3"/>
  <c r="G205" i="3"/>
  <c r="F205" i="3"/>
  <c r="E205" i="3"/>
  <c r="D205" i="3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I203" i="3"/>
  <c r="H203" i="3"/>
  <c r="G203" i="3"/>
  <c r="F203" i="3"/>
  <c r="E203" i="3"/>
  <c r="K203" i="3" s="1"/>
  <c r="D203" i="3"/>
  <c r="C203" i="3"/>
  <c r="B203" i="3"/>
  <c r="K202" i="3"/>
  <c r="I202" i="3"/>
  <c r="H202" i="3"/>
  <c r="G202" i="3"/>
  <c r="F202" i="3"/>
  <c r="E202" i="3"/>
  <c r="D202" i="3"/>
  <c r="J202" i="3" s="1"/>
  <c r="C202" i="3"/>
  <c r="B202" i="3"/>
  <c r="K201" i="3"/>
  <c r="J201" i="3"/>
  <c r="I201" i="3"/>
  <c r="H201" i="3"/>
  <c r="G201" i="3"/>
  <c r="F201" i="3"/>
  <c r="E201" i="3"/>
  <c r="D201" i="3"/>
  <c r="C201" i="3"/>
  <c r="B201" i="3"/>
  <c r="H200" i="3"/>
  <c r="G200" i="3"/>
  <c r="F200" i="3"/>
  <c r="E200" i="3"/>
  <c r="K200" i="3" s="1"/>
  <c r="D200" i="3"/>
  <c r="C200" i="3"/>
  <c r="I200" i="3" s="1"/>
  <c r="B200" i="3"/>
  <c r="I199" i="3"/>
  <c r="H199" i="3"/>
  <c r="G199" i="3"/>
  <c r="F199" i="3"/>
  <c r="E199" i="3"/>
  <c r="K199" i="3" s="1"/>
  <c r="D199" i="3"/>
  <c r="C199" i="3"/>
  <c r="B199" i="3"/>
  <c r="H198" i="3"/>
  <c r="K198" i="3" s="1"/>
  <c r="G198" i="3"/>
  <c r="F198" i="3"/>
  <c r="E198" i="3"/>
  <c r="D198" i="3"/>
  <c r="J198" i="3" s="1"/>
  <c r="C198" i="3"/>
  <c r="B198" i="3"/>
  <c r="J197" i="3"/>
  <c r="H197" i="3"/>
  <c r="G197" i="3"/>
  <c r="F197" i="3"/>
  <c r="E197" i="3"/>
  <c r="K197" i="3" s="1"/>
  <c r="D197" i="3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H195" i="3"/>
  <c r="G195" i="3"/>
  <c r="F195" i="3"/>
  <c r="I195" i="3" s="1"/>
  <c r="E195" i="3"/>
  <c r="K195" i="3" s="1"/>
  <c r="D195" i="3"/>
  <c r="C195" i="3"/>
  <c r="B195" i="3"/>
  <c r="K194" i="3"/>
  <c r="I194" i="3"/>
  <c r="H194" i="3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I191" i="3"/>
  <c r="H191" i="3"/>
  <c r="G191" i="3"/>
  <c r="F191" i="3"/>
  <c r="E191" i="3"/>
  <c r="K191" i="3" s="1"/>
  <c r="D191" i="3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J189" i="3"/>
  <c r="H189" i="3"/>
  <c r="G189" i="3"/>
  <c r="F189" i="3"/>
  <c r="E189" i="3"/>
  <c r="D189" i="3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H187" i="3"/>
  <c r="G187" i="3"/>
  <c r="F187" i="3"/>
  <c r="I187" i="3" s="1"/>
  <c r="E187" i="3"/>
  <c r="K187" i="3" s="1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C183" i="3"/>
  <c r="B183" i="3"/>
  <c r="H182" i="3"/>
  <c r="K182" i="3" s="1"/>
  <c r="G182" i="3"/>
  <c r="F182" i="3"/>
  <c r="E182" i="3"/>
  <c r="D182" i="3"/>
  <c r="J182" i="3" s="1"/>
  <c r="C182" i="3"/>
  <c r="B182" i="3"/>
  <c r="J181" i="3"/>
  <c r="H181" i="3"/>
  <c r="G181" i="3"/>
  <c r="F181" i="3"/>
  <c r="E181" i="3"/>
  <c r="K181" i="3" s="1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I179" i="3"/>
  <c r="H179" i="3"/>
  <c r="G179" i="3"/>
  <c r="F179" i="3"/>
  <c r="E179" i="3"/>
  <c r="K179" i="3" s="1"/>
  <c r="D179" i="3"/>
  <c r="C179" i="3"/>
  <c r="B179" i="3"/>
  <c r="K178" i="3"/>
  <c r="I178" i="3"/>
  <c r="H178" i="3"/>
  <c r="G178" i="3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I175" i="3"/>
  <c r="H175" i="3"/>
  <c r="G175" i="3"/>
  <c r="F175" i="3"/>
  <c r="E175" i="3"/>
  <c r="K175" i="3" s="1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D173" i="3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J170" i="3"/>
  <c r="H170" i="3"/>
  <c r="G170" i="3"/>
  <c r="F170" i="3"/>
  <c r="E170" i="3"/>
  <c r="K170" i="3" s="1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I168" i="3" s="1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J166" i="3" s="1"/>
  <c r="F166" i="3"/>
  <c r="E166" i="3"/>
  <c r="K166" i="3" s="1"/>
  <c r="D166" i="3"/>
  <c r="C166" i="3"/>
  <c r="I166" i="3" s="1"/>
  <c r="B166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J163" i="3"/>
  <c r="H163" i="3"/>
  <c r="G163" i="3"/>
  <c r="F163" i="3"/>
  <c r="E163" i="3"/>
  <c r="K163" i="3" s="1"/>
  <c r="D163" i="3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E155" i="3"/>
  <c r="K155" i="3" s="1"/>
  <c r="D155" i="3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I152" i="3" s="1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J150" i="3" s="1"/>
  <c r="F150" i="3"/>
  <c r="E150" i="3"/>
  <c r="K150" i="3" s="1"/>
  <c r="D150" i="3"/>
  <c r="C150" i="3"/>
  <c r="I150" i="3" s="1"/>
  <c r="B150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E147" i="3"/>
  <c r="K147" i="3" s="1"/>
  <c r="D147" i="3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H141" i="3"/>
  <c r="G141" i="3"/>
  <c r="F141" i="3"/>
  <c r="I141" i="3" s="1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I136" i="3" s="1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J134" i="3" s="1"/>
  <c r="F134" i="3"/>
  <c r="E134" i="3"/>
  <c r="K134" i="3" s="1"/>
  <c r="D134" i="3"/>
  <c r="C134" i="3"/>
  <c r="I134" i="3" s="1"/>
  <c r="B134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E131" i="3"/>
  <c r="K131" i="3" s="1"/>
  <c r="D131" i="3"/>
  <c r="C131" i="3"/>
  <c r="I131" i="3" s="1"/>
  <c r="B131" i="3"/>
  <c r="J130" i="3"/>
  <c r="H130" i="3"/>
  <c r="G130" i="3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I128" i="3"/>
  <c r="H128" i="3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H125" i="3"/>
  <c r="G125" i="3"/>
  <c r="F125" i="3"/>
  <c r="I125" i="3" s="1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E123" i="3"/>
  <c r="K123" i="3" s="1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F120" i="3"/>
  <c r="I120" i="3" s="1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J118" i="3" s="1"/>
  <c r="F118" i="3"/>
  <c r="E118" i="3"/>
  <c r="K118" i="3" s="1"/>
  <c r="D118" i="3"/>
  <c r="C118" i="3"/>
  <c r="I118" i="3" s="1"/>
  <c r="B118" i="3"/>
  <c r="H117" i="3"/>
  <c r="G117" i="3"/>
  <c r="F117" i="3"/>
  <c r="I117" i="3" s="1"/>
  <c r="E117" i="3"/>
  <c r="K117" i="3" s="1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E115" i="3"/>
  <c r="D115" i="3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J110" i="3"/>
  <c r="H110" i="3"/>
  <c r="G110" i="3"/>
  <c r="F110" i="3"/>
  <c r="E110" i="3"/>
  <c r="K110" i="3" s="1"/>
  <c r="D110" i="3"/>
  <c r="C110" i="3"/>
  <c r="I110" i="3" s="1"/>
  <c r="B110" i="3"/>
  <c r="H109" i="3"/>
  <c r="G109" i="3"/>
  <c r="F109" i="3"/>
  <c r="I109" i="3" s="1"/>
  <c r="E109" i="3"/>
  <c r="K109" i="3" s="1"/>
  <c r="D109" i="3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I104" i="3"/>
  <c r="H104" i="3"/>
  <c r="G104" i="3"/>
  <c r="J104" i="3" s="1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I100" i="3"/>
  <c r="H100" i="3"/>
  <c r="G100" i="3"/>
  <c r="J100" i="3" s="1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I96" i="3"/>
  <c r="H96" i="3"/>
  <c r="G96" i="3"/>
  <c r="J96" i="3" s="1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I92" i="3"/>
  <c r="H92" i="3"/>
  <c r="G92" i="3"/>
  <c r="J92" i="3" s="1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I88" i="3"/>
  <c r="H88" i="3"/>
  <c r="G88" i="3"/>
  <c r="F88" i="3"/>
  <c r="E88" i="3"/>
  <c r="D88" i="3"/>
  <c r="J88" i="3" s="1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H86" i="3"/>
  <c r="G86" i="3"/>
  <c r="F86" i="3"/>
  <c r="E86" i="3"/>
  <c r="K86" i="3" s="1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I84" i="3"/>
  <c r="H84" i="3"/>
  <c r="G84" i="3"/>
  <c r="F84" i="3"/>
  <c r="E84" i="3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I80" i="3" s="1"/>
  <c r="E80" i="3"/>
  <c r="D80" i="3"/>
  <c r="J80" i="3" s="1"/>
  <c r="C80" i="3"/>
  <c r="B80" i="3"/>
  <c r="J79" i="3"/>
  <c r="H79" i="3"/>
  <c r="K79" i="3" s="1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F77" i="3"/>
  <c r="E77" i="3"/>
  <c r="K77" i="3" s="1"/>
  <c r="D77" i="3"/>
  <c r="C77" i="3"/>
  <c r="B77" i="3"/>
  <c r="I76" i="3"/>
  <c r="H76" i="3"/>
  <c r="K76" i="3" s="1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J70" i="3" s="1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K68" i="3"/>
  <c r="H68" i="3"/>
  <c r="G68" i="3"/>
  <c r="F68" i="3"/>
  <c r="E68" i="3"/>
  <c r="D68" i="3"/>
  <c r="C68" i="3"/>
  <c r="B68" i="3"/>
  <c r="J67" i="3"/>
  <c r="I67" i="3"/>
  <c r="H67" i="3"/>
  <c r="G67" i="3"/>
  <c r="F67" i="3"/>
  <c r="E67" i="3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K60" i="3"/>
  <c r="H60" i="3"/>
  <c r="G60" i="3"/>
  <c r="F60" i="3"/>
  <c r="E60" i="3"/>
  <c r="D60" i="3"/>
  <c r="C60" i="3"/>
  <c r="B60" i="3"/>
  <c r="J59" i="3"/>
  <c r="I59" i="3"/>
  <c r="H59" i="3"/>
  <c r="G59" i="3"/>
  <c r="F59" i="3"/>
  <c r="E59" i="3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C56" i="3"/>
  <c r="B56" i="3"/>
  <c r="J55" i="3"/>
  <c r="H55" i="3"/>
  <c r="G55" i="3"/>
  <c r="F55" i="3"/>
  <c r="I55" i="3" s="1"/>
  <c r="E55" i="3"/>
  <c r="D55" i="3"/>
  <c r="C55" i="3"/>
  <c r="B55" i="3"/>
  <c r="H54" i="3"/>
  <c r="K54" i="3" s="1"/>
  <c r="G54" i="3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H52" i="3"/>
  <c r="K52" i="3" s="1"/>
  <c r="G52" i="3"/>
  <c r="F52" i="3"/>
  <c r="E52" i="3"/>
  <c r="D52" i="3"/>
  <c r="J52" i="3" s="1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K44" i="3"/>
  <c r="H44" i="3"/>
  <c r="G44" i="3"/>
  <c r="F44" i="3"/>
  <c r="E44" i="3"/>
  <c r="D44" i="3"/>
  <c r="C44" i="3"/>
  <c r="B44" i="3"/>
  <c r="J43" i="3"/>
  <c r="I43" i="3"/>
  <c r="H43" i="3"/>
  <c r="G43" i="3"/>
  <c r="F43" i="3"/>
  <c r="E43" i="3"/>
  <c r="D43" i="3"/>
  <c r="C43" i="3"/>
  <c r="B43" i="3"/>
  <c r="J42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J36" i="3" s="1"/>
  <c r="C36" i="3"/>
  <c r="B36" i="3"/>
  <c r="J35" i="3"/>
  <c r="H35" i="3"/>
  <c r="G35" i="3"/>
  <c r="F35" i="3"/>
  <c r="I35" i="3" s="1"/>
  <c r="E35" i="3"/>
  <c r="K35" i="3" s="1"/>
  <c r="D35" i="3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H32" i="3"/>
  <c r="K32" i="3" s="1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K28" i="3"/>
  <c r="H28" i="3"/>
  <c r="G28" i="3"/>
  <c r="F28" i="3"/>
  <c r="E28" i="3"/>
  <c r="D28" i="3"/>
  <c r="C28" i="3"/>
  <c r="I28" i="3" s="1"/>
  <c r="B28" i="3"/>
  <c r="J27" i="3"/>
  <c r="H27" i="3"/>
  <c r="G27" i="3"/>
  <c r="F27" i="3"/>
  <c r="I27" i="3" s="1"/>
  <c r="E27" i="3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K24" i="3"/>
  <c r="H24" i="3"/>
  <c r="G24" i="3"/>
  <c r="F24" i="3"/>
  <c r="E24" i="3"/>
  <c r="D24" i="3"/>
  <c r="C24" i="3"/>
  <c r="B24" i="3"/>
  <c r="J23" i="3"/>
  <c r="H23" i="3"/>
  <c r="G23" i="3"/>
  <c r="F23" i="3"/>
  <c r="I23" i="3" s="1"/>
  <c r="E23" i="3"/>
  <c r="D23" i="3"/>
  <c r="C23" i="3"/>
  <c r="B23" i="3"/>
  <c r="H22" i="3"/>
  <c r="K22" i="3" s="1"/>
  <c r="G22" i="3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J14" i="3"/>
  <c r="H14" i="3"/>
  <c r="G14" i="3"/>
  <c r="F14" i="3"/>
  <c r="E14" i="3"/>
  <c r="D14" i="3"/>
  <c r="C14" i="3"/>
  <c r="B14" i="3"/>
  <c r="J13" i="3"/>
  <c r="H13" i="3"/>
  <c r="G13" i="3"/>
  <c r="F13" i="3"/>
  <c r="I13" i="3" s="1"/>
  <c r="E13" i="3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I11" i="3"/>
  <c r="H11" i="3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J234" i="2"/>
  <c r="H234" i="2"/>
  <c r="G234" i="2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K231" i="2" s="1"/>
  <c r="G231" i="2"/>
  <c r="F231" i="2"/>
  <c r="E231" i="2"/>
  <c r="D231" i="2"/>
  <c r="C231" i="2"/>
  <c r="I231" i="2" s="1"/>
  <c r="B231" i="2"/>
  <c r="I230" i="2"/>
  <c r="H230" i="2"/>
  <c r="G230" i="2"/>
  <c r="F230" i="2"/>
  <c r="E230" i="2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I228" i="2"/>
  <c r="H228" i="2"/>
  <c r="G228" i="2"/>
  <c r="F228" i="2"/>
  <c r="E228" i="2"/>
  <c r="K228" i="2" s="1"/>
  <c r="D228" i="2"/>
  <c r="J228" i="2" s="1"/>
  <c r="C228" i="2"/>
  <c r="B228" i="2"/>
  <c r="J227" i="2"/>
  <c r="H227" i="2"/>
  <c r="G227" i="2"/>
  <c r="F227" i="2"/>
  <c r="E227" i="2"/>
  <c r="K227" i="2" s="1"/>
  <c r="D227" i="2"/>
  <c r="C227" i="2"/>
  <c r="B227" i="2"/>
  <c r="H226" i="2"/>
  <c r="G226" i="2"/>
  <c r="J226" i="2" s="1"/>
  <c r="F226" i="2"/>
  <c r="I226" i="2" s="1"/>
  <c r="E226" i="2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J219" i="2"/>
  <c r="H219" i="2"/>
  <c r="G219" i="2"/>
  <c r="F219" i="2"/>
  <c r="E219" i="2"/>
  <c r="K219" i="2" s="1"/>
  <c r="D219" i="2"/>
  <c r="C219" i="2"/>
  <c r="B219" i="2"/>
  <c r="J218" i="2"/>
  <c r="H218" i="2"/>
  <c r="G218" i="2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H215" i="2"/>
  <c r="K215" i="2" s="1"/>
  <c r="G215" i="2"/>
  <c r="F215" i="2"/>
  <c r="E215" i="2"/>
  <c r="D215" i="2"/>
  <c r="J215" i="2" s="1"/>
  <c r="C215" i="2"/>
  <c r="I215" i="2" s="1"/>
  <c r="B215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J211" i="2"/>
  <c r="H211" i="2"/>
  <c r="G211" i="2"/>
  <c r="F211" i="2"/>
  <c r="E211" i="2"/>
  <c r="K211" i="2" s="1"/>
  <c r="D211" i="2"/>
  <c r="C211" i="2"/>
  <c r="B211" i="2"/>
  <c r="J210" i="2"/>
  <c r="H210" i="2"/>
  <c r="G210" i="2"/>
  <c r="F210" i="2"/>
  <c r="I210" i="2" s="1"/>
  <c r="E210" i="2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B205" i="2"/>
  <c r="I204" i="2"/>
  <c r="H204" i="2"/>
  <c r="G204" i="2"/>
  <c r="F204" i="2"/>
  <c r="E204" i="2"/>
  <c r="K204" i="2" s="1"/>
  <c r="D204" i="2"/>
  <c r="J204" i="2" s="1"/>
  <c r="C204" i="2"/>
  <c r="B204" i="2"/>
  <c r="J203" i="2"/>
  <c r="H203" i="2"/>
  <c r="G203" i="2"/>
  <c r="F203" i="2"/>
  <c r="E203" i="2"/>
  <c r="K203" i="2" s="1"/>
  <c r="D203" i="2"/>
  <c r="C203" i="2"/>
  <c r="B203" i="2"/>
  <c r="J202" i="2"/>
  <c r="H202" i="2"/>
  <c r="G202" i="2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H169" i="2"/>
  <c r="K169" i="2" s="1"/>
  <c r="G169" i="2"/>
  <c r="F169" i="2"/>
  <c r="E169" i="2"/>
  <c r="D169" i="2"/>
  <c r="J169" i="2" s="1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H86" i="2"/>
  <c r="G86" i="2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F69" i="2"/>
  <c r="E69" i="2"/>
  <c r="D69" i="2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K67" i="2" s="1"/>
  <c r="G67" i="2"/>
  <c r="F67" i="2"/>
  <c r="E67" i="2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B41" i="2"/>
  <c r="J40" i="2"/>
  <c r="H40" i="2"/>
  <c r="G40" i="2"/>
  <c r="F40" i="2"/>
  <c r="I40" i="2" s="1"/>
  <c r="E40" i="2"/>
  <c r="K40" i="2" s="1"/>
  <c r="D40" i="2"/>
  <c r="C40" i="2"/>
  <c r="B40" i="2"/>
  <c r="H39" i="2"/>
  <c r="K39" i="2" s="1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H37" i="2"/>
  <c r="K37" i="2" s="1"/>
  <c r="G37" i="2"/>
  <c r="F37" i="2"/>
  <c r="E37" i="2"/>
  <c r="D37" i="2"/>
  <c r="J37" i="2" s="1"/>
  <c r="C37" i="2"/>
  <c r="B37" i="2"/>
  <c r="J36" i="2"/>
  <c r="I36" i="2"/>
  <c r="H36" i="2"/>
  <c r="G36" i="2"/>
  <c r="F36" i="2"/>
  <c r="E36" i="2"/>
  <c r="K36" i="2" s="1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H29" i="2"/>
  <c r="K29" i="2" s="1"/>
  <c r="G29" i="2"/>
  <c r="F29" i="2"/>
  <c r="E29" i="2"/>
  <c r="D29" i="2"/>
  <c r="C29" i="2"/>
  <c r="B29" i="2"/>
  <c r="J28" i="2"/>
  <c r="H28" i="2"/>
  <c r="G28" i="2"/>
  <c r="F28" i="2"/>
  <c r="I28" i="2" s="1"/>
  <c r="E28" i="2"/>
  <c r="D28" i="2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C25" i="2"/>
  <c r="I25" i="2" s="1"/>
  <c r="B25" i="2"/>
  <c r="J24" i="2"/>
  <c r="H24" i="2"/>
  <c r="G24" i="2"/>
  <c r="F24" i="2"/>
  <c r="I24" i="2" s="1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E17" i="2"/>
  <c r="D17" i="2"/>
  <c r="C17" i="2"/>
  <c r="I17" i="2" s="1"/>
  <c r="B17" i="2"/>
  <c r="J16" i="2"/>
  <c r="I16" i="2"/>
  <c r="H16" i="2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K9" i="2"/>
  <c r="H9" i="2"/>
  <c r="G9" i="2"/>
  <c r="G6" i="2" s="1"/>
  <c r="F9" i="2"/>
  <c r="E9" i="2"/>
  <c r="D9" i="2"/>
  <c r="J9" i="2" s="1"/>
  <c r="C9" i="2"/>
  <c r="B9" i="2"/>
  <c r="H8" i="2"/>
  <c r="G8" i="2"/>
  <c r="F8" i="2"/>
  <c r="I8" i="2" s="1"/>
  <c r="E8" i="2"/>
  <c r="D8" i="2"/>
  <c r="J8" i="2" s="1"/>
  <c r="C8" i="2"/>
  <c r="B8" i="2"/>
  <c r="J7" i="2"/>
  <c r="I7" i="2"/>
  <c r="H7" i="2"/>
  <c r="H6" i="2" s="1"/>
  <c r="G7" i="2"/>
  <c r="F7" i="2"/>
  <c r="F6" i="2" s="1"/>
  <c r="E7" i="2"/>
  <c r="K7" i="2" s="1"/>
  <c r="D7" i="2"/>
  <c r="C7" i="2"/>
  <c r="B7" i="2"/>
  <c r="C6" i="2"/>
  <c r="F4" i="2"/>
  <c r="C4" i="2"/>
  <c r="I2" i="2"/>
  <c r="G2" i="2"/>
  <c r="I6" i="2" l="1"/>
  <c r="E6" i="2"/>
  <c r="K6" i="2" s="1"/>
  <c r="J231" i="2"/>
  <c r="K24" i="2"/>
  <c r="J25" i="2"/>
  <c r="I37" i="2"/>
  <c r="J47" i="2"/>
  <c r="J63" i="2"/>
  <c r="J79" i="2"/>
  <c r="J95" i="2"/>
  <c r="J111" i="2"/>
  <c r="J127" i="2"/>
  <c r="J143" i="2"/>
  <c r="J159" i="2"/>
  <c r="J175" i="2"/>
  <c r="J191" i="2"/>
  <c r="D6" i="2"/>
  <c r="J6" i="2" s="1"/>
  <c r="I9" i="2"/>
  <c r="K16" i="2"/>
  <c r="J17" i="2"/>
  <c r="I29" i="2"/>
  <c r="J51" i="2"/>
  <c r="J67" i="2"/>
  <c r="J83" i="2"/>
  <c r="J99" i="2"/>
  <c r="J115" i="2"/>
  <c r="J131" i="2"/>
  <c r="J147" i="2"/>
  <c r="J163" i="2"/>
  <c r="J179" i="2"/>
  <c r="J195" i="2"/>
  <c r="I200" i="2"/>
  <c r="K8" i="2"/>
  <c r="K28" i="2"/>
  <c r="J29" i="2"/>
  <c r="I41" i="2"/>
  <c r="J53" i="2"/>
  <c r="J69" i="2"/>
  <c r="J85" i="2"/>
  <c r="J101" i="2"/>
  <c r="J117" i="2"/>
  <c r="J133" i="2"/>
  <c r="I205" i="2"/>
  <c r="J22" i="3"/>
  <c r="J54" i="3"/>
  <c r="I216" i="2"/>
  <c r="K206" i="2"/>
  <c r="K222" i="2"/>
  <c r="I60" i="3"/>
  <c r="J77" i="3"/>
  <c r="I203" i="2"/>
  <c r="I219" i="2"/>
  <c r="I10" i="3"/>
  <c r="K27" i="3"/>
  <c r="J28" i="3"/>
  <c r="I40" i="3"/>
  <c r="K59" i="3"/>
  <c r="J60" i="3"/>
  <c r="K214" i="2"/>
  <c r="K230" i="2"/>
  <c r="K11" i="3"/>
  <c r="K31" i="3"/>
  <c r="J32" i="3"/>
  <c r="I44" i="3"/>
  <c r="I68" i="3"/>
  <c r="K115" i="3"/>
  <c r="I211" i="2"/>
  <c r="I227" i="2"/>
  <c r="I6" i="3"/>
  <c r="I14" i="3"/>
  <c r="I24" i="3"/>
  <c r="K43" i="3"/>
  <c r="J44" i="3"/>
  <c r="I56" i="3"/>
  <c r="K67" i="3"/>
  <c r="J68" i="3"/>
  <c r="K210" i="2"/>
  <c r="K226" i="2"/>
  <c r="K13" i="3"/>
  <c r="K23" i="3"/>
  <c r="J24" i="3"/>
  <c r="I36" i="3"/>
  <c r="K55" i="3"/>
  <c r="J56" i="3"/>
  <c r="I72" i="3"/>
  <c r="J109" i="3"/>
  <c r="J125" i="3"/>
  <c r="J141" i="3"/>
  <c r="J157" i="3"/>
  <c r="K173" i="3"/>
  <c r="J178" i="3"/>
  <c r="I182" i="3"/>
  <c r="J184" i="3"/>
  <c r="K205" i="3"/>
  <c r="J210" i="3"/>
  <c r="I214" i="3"/>
  <c r="J216" i="3"/>
  <c r="J247" i="3"/>
  <c r="J248" i="3"/>
  <c r="J117" i="3"/>
  <c r="J133" i="3"/>
  <c r="J149" i="3"/>
  <c r="J165" i="3"/>
  <c r="K189" i="3"/>
  <c r="J194" i="3"/>
  <c r="I198" i="3"/>
  <c r="J200" i="3"/>
  <c r="K221" i="3"/>
  <c r="J226" i="3"/>
  <c r="J251" i="3"/>
  <c r="J252" i="3"/>
  <c r="J235" i="3"/>
  <c r="J236" i="3"/>
  <c r="J246" i="3"/>
  <c r="J267" i="3"/>
  <c r="J268" i="3"/>
  <c r="J278" i="3"/>
  <c r="J299" i="3"/>
  <c r="J300" i="3"/>
  <c r="I305" i="3"/>
  <c r="I313" i="3"/>
  <c r="I321" i="3"/>
  <c r="J179" i="3"/>
  <c r="J187" i="3"/>
  <c r="J195" i="3"/>
  <c r="J203" i="3"/>
  <c r="J211" i="3"/>
  <c r="J219" i="3"/>
  <c r="J227" i="3"/>
  <c r="J228" i="3"/>
  <c r="J238" i="3"/>
  <c r="J259" i="3"/>
  <c r="J260" i="3"/>
  <c r="J270" i="3"/>
  <c r="J291" i="3"/>
  <c r="J292" i="3"/>
  <c r="J239" i="3"/>
  <c r="J240" i="3"/>
  <c r="J271" i="3"/>
  <c r="J272" i="3"/>
  <c r="J282" i="3"/>
  <c r="K304" i="3"/>
  <c r="K312" i="3"/>
  <c r="K320" i="3"/>
  <c r="J294" i="3"/>
  <c r="J175" i="3"/>
  <c r="J183" i="3"/>
  <c r="J191" i="3"/>
  <c r="J199" i="3"/>
  <c r="J207" i="3"/>
  <c r="J215" i="3"/>
  <c r="J223" i="3"/>
  <c r="J243" i="3"/>
  <c r="J244" i="3"/>
  <c r="J275" i="3"/>
  <c r="J276" i="3"/>
  <c r="J286" i="3"/>
  <c r="J332" i="3"/>
  <c r="J342" i="3"/>
  <c r="J374" i="3"/>
  <c r="J470" i="3"/>
  <c r="J334" i="3"/>
  <c r="J302" i="3"/>
  <c r="J326" i="3"/>
  <c r="J358" i="3"/>
  <c r="J390" i="3"/>
  <c r="J422" i="3"/>
  <c r="J454" i="3"/>
  <c r="J310" i="3"/>
  <c r="J318" i="3"/>
  <c r="J328" i="3"/>
  <c r="J338" i="3"/>
  <c r="J362" i="3"/>
  <c r="J394" i="3"/>
  <c r="J426" i="3"/>
  <c r="J458" i="3"/>
  <c r="J340" i="3"/>
  <c r="J366" i="3"/>
  <c r="J398" i="3"/>
  <c r="J430" i="3"/>
  <c r="J462" i="3"/>
</calcChain>
</file>

<file path=xl/sharedStrings.xml><?xml version="1.0" encoding="utf-8"?>
<sst xmlns="http://schemas.openxmlformats.org/spreadsheetml/2006/main" count="214" uniqueCount="177">
  <si>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</si>
  <si>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</si>
  <si>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</si>
  <si>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</si>
  <si>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</si>
  <si>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</si>
  <si>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</si>
  <si>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</si>
  <si>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</si>
  <si>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</si>
  <si>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</si>
  <si>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</si>
  <si>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</si>
  <si>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</si>
  <si>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</si>
  <si>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</si>
  <si>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</si>
  <si>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</si>
  <si>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</si>
  <si>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</si>
  <si>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</si>
  <si>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</si>
  <si>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</si>
  <si>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</si>
  <si>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</si>
  <si>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</si>
  <si>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</si>
  <si>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</si>
  <si>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</si>
  <si>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</si>
  <si>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</si>
  <si>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</si>
  <si>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</si>
  <si>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</si>
  <si>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</si>
  <si>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</si>
  <si>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</si>
  <si>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</si>
  <si>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</si>
  <si>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</si>
  <si>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</si>
  <si>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</si>
  <si>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</si>
  <si>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</si>
  <si>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</si>
  <si>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</si>
  <si>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</si>
  <si>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</si>
  <si>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</si>
  <si>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</si>
  <si>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</si>
  <si>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</si>
  <si>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</si>
  <si>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</si>
  <si>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</si>
  <si>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</si>
  <si>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</si>
  <si>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</si>
  <si>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</si>
  <si>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</si>
  <si>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</si>
  <si>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</si>
  <si>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</si>
  <si>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</si>
  <si>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</si>
  <si>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</si>
  <si>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</si>
  <si>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</si>
  <si>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</si>
  <si>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</si>
  <si>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</si>
  <si>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</si>
  <si>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</si>
  <si>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</si>
  <si>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</si>
  <si>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</si>
  <si>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</si>
  <si>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</si>
  <si>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</si>
  <si>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</si>
  <si>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</si>
  <si>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</si>
  <si>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</si>
  <si>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</si>
  <si>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</si>
  <si>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</si>
  <si>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</si>
  <si>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</si>
  <si>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</si>
  <si>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</si>
  <si>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</si>
  <si>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</si>
  <si>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</si>
  <si>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</si>
  <si>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</si>
  <si>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</si>
  <si>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</si>
  <si>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</si>
  <si>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</si>
  <si>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</si>
  <si>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</si>
  <si>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</si>
  <si>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</si>
  <si>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</si>
  <si>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</si>
  <si>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</si>
  <si>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</si>
  <si>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</si>
  <si>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</si>
  <si>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</si>
  <si>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</si>
  <si>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</si>
  <si>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</si>
  <si>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</si>
  <si>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</si>
  <si>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</si>
  <si>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 HERO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</si>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</sst>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44378</v>
      </c>
      <c r="F7" s="3" t="s">
        <v>3</v>
      </c>
      <c r="G7" s="5">
        <v>44408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07/01/2021 - 07/31/2021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07/01/2020 - 07/31/2020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2622917783.4899998</v>
      </c>
      <c r="D6" s="43">
        <f t="shared" si="0"/>
        <v>674392362.49000001</v>
      </c>
      <c r="E6" s="44">
        <f t="shared" si="0"/>
        <v>19546218.66666666</v>
      </c>
      <c r="F6" s="42">
        <f t="shared" si="0"/>
        <v>2336855518.1100001</v>
      </c>
      <c r="G6" s="43">
        <f t="shared" si="0"/>
        <v>626429366.99000001</v>
      </c>
      <c r="H6" s="44">
        <f t="shared" si="0"/>
        <v>18850428.166666664</v>
      </c>
      <c r="I6" s="20">
        <f t="shared" ref="I6:I69" si="1">IFERROR((C6-F6)/F6,"")</f>
        <v>0.12241332986275541</v>
      </c>
      <c r="J6" s="20">
        <f t="shared" ref="J6:J69" si="2">IFERROR((D6-G6)/G6,"")</f>
        <v>7.656568805268936E-2</v>
      </c>
      <c r="K6" s="20">
        <f t="shared" ref="K6:K69" si="3">IFERROR((E6-H6)/H6,"")</f>
        <v>3.691112445023223E-2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74719925.640000001</v>
      </c>
      <c r="D7" s="50">
        <f>IF('County Data'!E2&gt;9,'County Data'!D2,"*")</f>
        <v>18158397.370000001</v>
      </c>
      <c r="E7" s="51">
        <f>IF('County Data'!G2&gt;9,'County Data'!F2,"*")</f>
        <v>723984.16666666709</v>
      </c>
      <c r="F7" s="50">
        <f>IF('County Data'!I2&gt;9,'County Data'!H2,"*")</f>
        <v>65945353.630000003</v>
      </c>
      <c r="G7" s="50">
        <f>IF('County Data'!K2&gt;9,'County Data'!J2,"*")</f>
        <v>16329578.48</v>
      </c>
      <c r="H7" s="51">
        <f>IF('County Data'!M2&gt;9,'County Data'!L2,"*")</f>
        <v>597420.16666666698</v>
      </c>
      <c r="I7" s="22">
        <f t="shared" si="1"/>
        <v>0.13305822968562034</v>
      </c>
      <c r="J7" s="22">
        <f t="shared" si="2"/>
        <v>0.11199424971317451</v>
      </c>
      <c r="K7" s="22">
        <f t="shared" si="3"/>
        <v>0.21185090002262513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93907667.510000005</v>
      </c>
      <c r="D8" s="50">
        <f>IF('County Data'!E3&gt;9,'County Data'!D3,"*")</f>
        <v>32565685.690000001</v>
      </c>
      <c r="E8" s="51">
        <f>IF('County Data'!G3&gt;9,'County Data'!F3,"*")</f>
        <v>858182.16666666674</v>
      </c>
      <c r="F8" s="50">
        <f>IF('County Data'!I3&gt;9,'County Data'!H3,"*")</f>
        <v>86638670.099999994</v>
      </c>
      <c r="G8" s="50">
        <f>IF('County Data'!K3&gt;9,'County Data'!J3,"*")</f>
        <v>28287610.539999999</v>
      </c>
      <c r="H8" s="51">
        <f>IF('County Data'!M3&gt;9,'County Data'!L3,"*")</f>
        <v>493661.00000000017</v>
      </c>
      <c r="I8" s="22">
        <f t="shared" si="1"/>
        <v>8.390014991700584E-2</v>
      </c>
      <c r="J8" s="22">
        <f t="shared" si="2"/>
        <v>0.151234942377003</v>
      </c>
      <c r="K8" s="22">
        <f t="shared" si="3"/>
        <v>0.73840381692429913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45417210.469999999</v>
      </c>
      <c r="D9" s="46">
        <f>IF('County Data'!E4&gt;9,'County Data'!D4,"*")</f>
        <v>15792994.289999999</v>
      </c>
      <c r="E9" s="47">
        <f>IF('County Data'!G4&gt;9,'County Data'!F4,"*")</f>
        <v>286418.66666666669</v>
      </c>
      <c r="F9" s="48">
        <f>IF('County Data'!I4&gt;9,'County Data'!H4,"*")</f>
        <v>42180815.840000004</v>
      </c>
      <c r="G9" s="46">
        <f>IF('County Data'!K4&gt;9,'County Data'!J4,"*")</f>
        <v>14839709.67</v>
      </c>
      <c r="H9" s="47">
        <f>IF('County Data'!M4&gt;9,'County Data'!L4,"*")</f>
        <v>236040.50000000003</v>
      </c>
      <c r="I9" s="9">
        <f t="shared" si="1"/>
        <v>7.672669590546248E-2</v>
      </c>
      <c r="J9" s="9">
        <f t="shared" si="2"/>
        <v>6.4238764854487831E-2</v>
      </c>
      <c r="K9" s="9">
        <f t="shared" si="3"/>
        <v>0.21343018112004783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511196602.63999999</v>
      </c>
      <c r="D10" s="50">
        <f>IF('County Data'!E5&gt;9,'County Data'!D5,"*")</f>
        <v>158119706.88</v>
      </c>
      <c r="E10" s="51">
        <f>IF('County Data'!G5&gt;9,'County Data'!F5,"*")</f>
        <v>4711347.9999999991</v>
      </c>
      <c r="F10" s="50">
        <f>IF('County Data'!I5&gt;9,'County Data'!H5,"*")</f>
        <v>480567200.00999999</v>
      </c>
      <c r="G10" s="50">
        <f>IF('County Data'!K5&gt;9,'County Data'!J5,"*")</f>
        <v>145543013.13</v>
      </c>
      <c r="H10" s="51">
        <f>IF('County Data'!M5&gt;9,'County Data'!L5,"*")</f>
        <v>4852321.833333334</v>
      </c>
      <c r="I10" s="22">
        <f t="shared" si="1"/>
        <v>6.3735940841078281E-2</v>
      </c>
      <c r="J10" s="22">
        <f t="shared" si="2"/>
        <v>8.6412212304320044E-2</v>
      </c>
      <c r="K10" s="22">
        <f t="shared" si="3"/>
        <v>-2.9052861326078198E-2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1846295.89</v>
      </c>
      <c r="D11" s="46">
        <f>IF('County Data'!E6&gt;9,'County Data'!D6,"*")</f>
        <v>811551.72</v>
      </c>
      <c r="E11" s="47" t="str">
        <f>IF('County Data'!G6&gt;9,'County Data'!F6,"*")</f>
        <v>*</v>
      </c>
      <c r="F11" s="48">
        <f>IF('County Data'!I6&gt;9,'County Data'!H6,"*")</f>
        <v>1597454.11</v>
      </c>
      <c r="G11" s="46">
        <f>IF('County Data'!K6&gt;9,'County Data'!J6,"*")</f>
        <v>811364.94</v>
      </c>
      <c r="H11" s="47" t="str">
        <f>IF('County Data'!M6&gt;9,'County Data'!L6,"*")</f>
        <v>*</v>
      </c>
      <c r="I11" s="9">
        <f t="shared" si="1"/>
        <v>0.15577397713164967</v>
      </c>
      <c r="J11" s="9">
        <f t="shared" si="2"/>
        <v>2.3020467214177132E-4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130169133.05</v>
      </c>
      <c r="D12" s="50">
        <f>IF('County Data'!E7&gt;9,'County Data'!D7,"*")</f>
        <v>22609573.850000001</v>
      </c>
      <c r="E12" s="51">
        <f>IF('County Data'!G7&gt;9,'County Data'!F7,"*")</f>
        <v>421307.83333333331</v>
      </c>
      <c r="F12" s="50">
        <f>IF('County Data'!I7&gt;9,'County Data'!H7,"*")</f>
        <v>106897202.34999999</v>
      </c>
      <c r="G12" s="50">
        <f>IF('County Data'!K7&gt;9,'County Data'!J7,"*")</f>
        <v>21819699.120000001</v>
      </c>
      <c r="H12" s="51">
        <f>IF('County Data'!M7&gt;9,'County Data'!L7,"*")</f>
        <v>705015.16666666663</v>
      </c>
      <c r="I12" s="22">
        <f t="shared" si="1"/>
        <v>0.21770383310691016</v>
      </c>
      <c r="J12" s="22">
        <f t="shared" si="2"/>
        <v>3.6200074329897559E-2</v>
      </c>
      <c r="K12" s="22">
        <f t="shared" si="3"/>
        <v>-0.40241309229517758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5326831.97</v>
      </c>
      <c r="D13" s="46">
        <f>IF('County Data'!E8&gt;9,'County Data'!D8,"*")</f>
        <v>2260082.4700000002</v>
      </c>
      <c r="E13" s="47" t="str">
        <f>IF('County Data'!G8&gt;9,'County Data'!F8,"*")</f>
        <v>*</v>
      </c>
      <c r="F13" s="48">
        <f>IF('County Data'!I8&gt;9,'County Data'!H8,"*")</f>
        <v>4706725.71</v>
      </c>
      <c r="G13" s="46">
        <f>IF('County Data'!K8&gt;9,'County Data'!J8,"*")</f>
        <v>2069054.83</v>
      </c>
      <c r="H13" s="47" t="str">
        <f>IF('County Data'!M8&gt;9,'County Data'!L8,"*")</f>
        <v>*</v>
      </c>
      <c r="I13" s="9">
        <f t="shared" si="1"/>
        <v>0.13174896907259967</v>
      </c>
      <c r="J13" s="9">
        <f t="shared" si="2"/>
        <v>9.2326040484872085E-2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58761760.729999997</v>
      </c>
      <c r="D14" s="50">
        <f>IF('County Data'!E9&gt;9,'County Data'!D9,"*")</f>
        <v>22788642.960000001</v>
      </c>
      <c r="E14" s="51">
        <f>IF('County Data'!G9&gt;9,'County Data'!F9,"*")</f>
        <v>826865.33333333349</v>
      </c>
      <c r="F14" s="50">
        <f>IF('County Data'!I9&gt;9,'County Data'!H9,"*")</f>
        <v>53629429.399999999</v>
      </c>
      <c r="G14" s="50">
        <f>IF('County Data'!K9&gt;9,'County Data'!J9,"*")</f>
        <v>19813643.57</v>
      </c>
      <c r="H14" s="51">
        <f>IF('County Data'!M9&gt;9,'County Data'!L9,"*")</f>
        <v>2027930.5</v>
      </c>
      <c r="I14" s="22">
        <f t="shared" si="1"/>
        <v>9.5699905582064579E-2</v>
      </c>
      <c r="J14" s="22">
        <f t="shared" si="2"/>
        <v>0.150149031372729</v>
      </c>
      <c r="K14" s="22">
        <f t="shared" si="3"/>
        <v>-0.5922615033733486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25489964.039999999</v>
      </c>
      <c r="D15" s="56">
        <f>IF('County Data'!E10&gt;9,'County Data'!D10,"*")</f>
        <v>6636637.9100000001</v>
      </c>
      <c r="E15" s="55">
        <f>IF('County Data'!G10&gt;9,'County Data'!F10,"*")</f>
        <v>210201.99999999994</v>
      </c>
      <c r="F15" s="56">
        <f>IF('County Data'!I10&gt;9,'County Data'!H10,"*")</f>
        <v>31076898.309999999</v>
      </c>
      <c r="G15" s="56">
        <f>IF('County Data'!K10&gt;9,'County Data'!J10,"*")</f>
        <v>6546664.9900000002</v>
      </c>
      <c r="H15" s="55">
        <f>IF('County Data'!M10&gt;9,'County Data'!L10,"*")</f>
        <v>199135.16666666669</v>
      </c>
      <c r="I15" s="23">
        <f t="shared" si="1"/>
        <v>-0.17977773117088144</v>
      </c>
      <c r="J15" s="23">
        <f t="shared" si="2"/>
        <v>1.3743321238742648E-2</v>
      </c>
      <c r="K15" s="23">
        <f t="shared" si="3"/>
        <v>5.5574479980515352E-2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72881166.480000004</v>
      </c>
      <c r="D16" s="50">
        <f>IF('County Data'!E11&gt;9,'County Data'!D11,"*")</f>
        <v>20159356.140000001</v>
      </c>
      <c r="E16" s="51">
        <f>IF('County Data'!G11&gt;9,'County Data'!F11,"*")</f>
        <v>781514.16666666628</v>
      </c>
      <c r="F16" s="50">
        <f>IF('County Data'!I11&gt;9,'County Data'!H11,"*")</f>
        <v>64311974.57</v>
      </c>
      <c r="G16" s="50">
        <f>IF('County Data'!K11&gt;9,'County Data'!J11,"*")</f>
        <v>18978705.899999999</v>
      </c>
      <c r="H16" s="51">
        <f>IF('County Data'!M11&gt;9,'County Data'!L11,"*")</f>
        <v>461287.16666666669</v>
      </c>
      <c r="I16" s="22">
        <f t="shared" si="1"/>
        <v>0.13324411149393206</v>
      </c>
      <c r="J16" s="22">
        <f t="shared" si="2"/>
        <v>6.2209206793177728E-2</v>
      </c>
      <c r="K16" s="22">
        <f t="shared" si="3"/>
        <v>0.6942031409935161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1125170526.1199999</v>
      </c>
      <c r="D17" s="46">
        <f>IF('County Data'!E12&gt;9,'County Data'!D12,"*")</f>
        <v>245296016.11000001</v>
      </c>
      <c r="E17" s="47">
        <f>IF('County Data'!G12&gt;9,'County Data'!F12,"*")</f>
        <v>5942551.8333333321</v>
      </c>
      <c r="F17" s="48">
        <f>IF('County Data'!I12&gt;9,'County Data'!H12,"*")</f>
        <v>939492311.17999995</v>
      </c>
      <c r="G17" s="46">
        <f>IF('County Data'!K12&gt;9,'County Data'!J12,"*")</f>
        <v>227142387.91</v>
      </c>
      <c r="H17" s="47">
        <f>IF('County Data'!M12&gt;9,'County Data'!L12,"*")</f>
        <v>4479070.166666666</v>
      </c>
      <c r="I17" s="9">
        <f t="shared" si="1"/>
        <v>0.1976367584177337</v>
      </c>
      <c r="J17" s="9">
        <f t="shared" si="2"/>
        <v>7.9921798687759588E-2</v>
      </c>
      <c r="K17" s="9">
        <f t="shared" si="3"/>
        <v>0.32673782999827222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114929390.42</v>
      </c>
      <c r="D18" s="50">
        <f>IF('County Data'!E13&gt;9,'County Data'!D13,"*")</f>
        <v>44400371.350000001</v>
      </c>
      <c r="E18" s="51">
        <f>IF('County Data'!G13&gt;9,'County Data'!F13,"*")</f>
        <v>2019283.8333333326</v>
      </c>
      <c r="F18" s="50">
        <f>IF('County Data'!I13&gt;9,'County Data'!H13,"*")</f>
        <v>111949143.58</v>
      </c>
      <c r="G18" s="50">
        <f>IF('County Data'!K13&gt;9,'County Data'!J13,"*")</f>
        <v>45880399.859999999</v>
      </c>
      <c r="H18" s="51">
        <f>IF('County Data'!M13&gt;9,'County Data'!L13,"*")</f>
        <v>2542577.6666666665</v>
      </c>
      <c r="I18" s="22">
        <f t="shared" si="1"/>
        <v>2.6621434918528777E-2</v>
      </c>
      <c r="J18" s="22">
        <f t="shared" si="2"/>
        <v>-3.2258404776684041E-2</v>
      </c>
      <c r="K18" s="22">
        <f t="shared" si="3"/>
        <v>-0.20581232982329115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188060728.96000001</v>
      </c>
      <c r="D19" s="46">
        <f>IF('County Data'!E14&gt;9,'County Data'!D14,"*")</f>
        <v>38247774.159999996</v>
      </c>
      <c r="E19" s="47">
        <f>IF('County Data'!G14&gt;9,'County Data'!F14,"*")</f>
        <v>1507635.8333333321</v>
      </c>
      <c r="F19" s="48">
        <f>IF('County Data'!I14&gt;9,'County Data'!H14,"*")</f>
        <v>180650250.33000001</v>
      </c>
      <c r="G19" s="46">
        <f>IF('County Data'!K14&gt;9,'County Data'!J14,"*")</f>
        <v>36891515.149999999</v>
      </c>
      <c r="H19" s="47">
        <f>IF('County Data'!M14&gt;9,'County Data'!L14,"*")</f>
        <v>1252470.3333333335</v>
      </c>
      <c r="I19" s="9">
        <f t="shared" si="1"/>
        <v>4.1021136790361595E-2</v>
      </c>
      <c r="J19" s="9">
        <f t="shared" si="2"/>
        <v>3.6763440170063007E-2</v>
      </c>
      <c r="K19" s="9">
        <f t="shared" si="3"/>
        <v>0.20372977563540312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76312063.239999995</v>
      </c>
      <c r="D20" s="50">
        <f>IF('County Data'!E15&gt;9,'County Data'!D15,"*")</f>
        <v>19453659.469999999</v>
      </c>
      <c r="E20" s="51">
        <f>IF('County Data'!G15&gt;9,'County Data'!F15,"*")</f>
        <v>576395.83333333349</v>
      </c>
      <c r="F20" s="50">
        <f>IF('County Data'!I15&gt;9,'County Data'!H15,"*")</f>
        <v>66941550.259999998</v>
      </c>
      <c r="G20" s="50">
        <f>IF('County Data'!K15&gt;9,'County Data'!J15,"*")</f>
        <v>16188885.84</v>
      </c>
      <c r="H20" s="51">
        <f>IF('County Data'!M15&gt;9,'County Data'!L15,"*")</f>
        <v>409253.66666666663</v>
      </c>
      <c r="I20" s="22">
        <f t="shared" si="1"/>
        <v>0.1399805194771418</v>
      </c>
      <c r="J20" s="22">
        <f t="shared" si="2"/>
        <v>0.20166759233876955</v>
      </c>
      <c r="K20" s="22">
        <f t="shared" si="3"/>
        <v>0.40840725515796694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98728516.329999998</v>
      </c>
      <c r="D21" s="46">
        <f>IF('County Data'!E16&gt;9,'County Data'!D16,"*")</f>
        <v>27091912.120000001</v>
      </c>
      <c r="E21" s="47">
        <f>IF('County Data'!G16&gt;9,'County Data'!F16,"*")</f>
        <v>680529.00000000012</v>
      </c>
      <c r="F21" s="48">
        <f>IF('County Data'!I16&gt;9,'County Data'!H16,"*")</f>
        <v>100270538.73</v>
      </c>
      <c r="G21" s="46">
        <f>IF('County Data'!K16&gt;9,'County Data'!J16,"*")</f>
        <v>25287133.059999999</v>
      </c>
      <c r="H21" s="47">
        <f>IF('County Data'!M16&gt;9,'County Data'!L16,"*")</f>
        <v>594244.83333333337</v>
      </c>
      <c r="I21" s="9">
        <f t="shared" si="1"/>
        <v>-1.5378618879791132E-2</v>
      </c>
      <c r="J21" s="9">
        <f t="shared" si="2"/>
        <v>7.1371438419599253E-2</v>
      </c>
      <c r="K21" s="9">
        <f t="shared" si="3"/>
        <v>0.14519969182174924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07/01/2021 - 07/31/2021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07/01/2020 - 07/31/2020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603388.4</v>
      </c>
      <c r="D6" s="43">
        <f>IF('Town Data'!E2&gt;9,'Town Data'!D2,"*")</f>
        <v>197586.38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1778929.25</v>
      </c>
      <c r="D7" s="46">
        <f>IF('Town Data'!E3&gt;9,'Town Data'!D3,"*")</f>
        <v>551200.97</v>
      </c>
      <c r="E7" s="47" t="str">
        <f>IF('Town Data'!G3&gt;9,'Town Data'!F3,"*")</f>
        <v>*</v>
      </c>
      <c r="F7" s="48">
        <f>IF('Town Data'!I3&gt;9,'Town Data'!H3,"*")</f>
        <v>1703289.79</v>
      </c>
      <c r="G7" s="46">
        <f>IF('Town Data'!K3&gt;9,'Town Data'!J3,"*")</f>
        <v>586075.75</v>
      </c>
      <c r="H7" s="47" t="str">
        <f>IF('Town Data'!M3&gt;9,'Town Data'!L3,"*")</f>
        <v>*</v>
      </c>
      <c r="I7" s="9">
        <f t="shared" si="0"/>
        <v>4.4407863209231097E-2</v>
      </c>
      <c r="J7" s="9">
        <f t="shared" si="1"/>
        <v>-5.9505584389048731E-2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10281880.17</v>
      </c>
      <c r="D8" s="50">
        <f>IF('Town Data'!E4&gt;9,'Town Data'!D4,"*")</f>
        <v>487110.06</v>
      </c>
      <c r="E8" s="51" t="str">
        <f>IF('Town Data'!G4&gt;9,'Town Data'!F4,"*")</f>
        <v>*</v>
      </c>
      <c r="F8" s="50">
        <f>IF('Town Data'!I4&gt;9,'Town Data'!H4,"*")</f>
        <v>10086596</v>
      </c>
      <c r="G8" s="50">
        <f>IF('Town Data'!K4&gt;9,'Town Data'!J4,"*")</f>
        <v>491489.87</v>
      </c>
      <c r="H8" s="51" t="str">
        <f>IF('Town Data'!M4&gt;9,'Town Data'!L4,"*")</f>
        <v>*</v>
      </c>
      <c r="I8" s="22">
        <f t="shared" si="0"/>
        <v>1.9360760557873034E-2</v>
      </c>
      <c r="J8" s="22">
        <f t="shared" si="1"/>
        <v>-8.9112925155507231E-3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36764542.030000001</v>
      </c>
      <c r="D9" s="46">
        <f>IF('Town Data'!E5&gt;9,'Town Data'!D5,"*")</f>
        <v>11249416.25</v>
      </c>
      <c r="E9" s="47">
        <f>IF('Town Data'!G5&gt;9,'Town Data'!F5,"*")</f>
        <v>359701.49999999953</v>
      </c>
      <c r="F9" s="48">
        <f>IF('Town Data'!I5&gt;9,'Town Data'!H5,"*")</f>
        <v>33843247.659999996</v>
      </c>
      <c r="G9" s="46">
        <f>IF('Town Data'!K5&gt;9,'Town Data'!J5,"*")</f>
        <v>11268667.800000001</v>
      </c>
      <c r="H9" s="47">
        <f>IF('Town Data'!M5&gt;9,'Town Data'!L5,"*")</f>
        <v>444516.99999999994</v>
      </c>
      <c r="I9" s="9">
        <f t="shared" si="0"/>
        <v>8.6318381715261336E-2</v>
      </c>
      <c r="J9" s="9">
        <f t="shared" si="1"/>
        <v>-1.7084140150090096E-3</v>
      </c>
      <c r="K9" s="9">
        <f t="shared" si="2"/>
        <v>-0.19080372629168382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8930875.1300000008</v>
      </c>
      <c r="D10" s="50">
        <f>IF('Town Data'!E6&gt;9,'Town Data'!D6,"*")</f>
        <v>1064505.1200000001</v>
      </c>
      <c r="E10" s="51" t="str">
        <f>IF('Town Data'!G6&gt;9,'Town Data'!F6,"*")</f>
        <v>*</v>
      </c>
      <c r="F10" s="50">
        <f>IF('Town Data'!I6&gt;9,'Town Data'!H6,"*")</f>
        <v>7234180.96</v>
      </c>
      <c r="G10" s="50">
        <f>IF('Town Data'!K6&gt;9,'Town Data'!J6,"*")</f>
        <v>1075245.2</v>
      </c>
      <c r="H10" s="51" t="str">
        <f>IF('Town Data'!M6&gt;9,'Town Data'!L6,"*")</f>
        <v>*</v>
      </c>
      <c r="I10" s="22">
        <f t="shared" si="0"/>
        <v>0.23453853026092961</v>
      </c>
      <c r="J10" s="22">
        <f t="shared" si="1"/>
        <v>-9.9884937872773971E-3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19504068.129999999</v>
      </c>
      <c r="D11" s="46">
        <f>IF('Town Data'!E7&gt;9,'Town Data'!D7,"*")</f>
        <v>2089987.17</v>
      </c>
      <c r="E11" s="47">
        <f>IF('Town Data'!G7&gt;9,'Town Data'!F7,"*")</f>
        <v>33915.666666666664</v>
      </c>
      <c r="F11" s="48">
        <f>IF('Town Data'!I7&gt;9,'Town Data'!H7,"*")</f>
        <v>15282855.560000001</v>
      </c>
      <c r="G11" s="46">
        <f>IF('Town Data'!K7&gt;9,'Town Data'!J7,"*")</f>
        <v>2001101.3</v>
      </c>
      <c r="H11" s="47">
        <f>IF('Town Data'!M7&gt;9,'Town Data'!L7,"*")</f>
        <v>30490.5</v>
      </c>
      <c r="I11" s="9">
        <f t="shared" si="0"/>
        <v>0.27620574920882118</v>
      </c>
      <c r="J11" s="9">
        <f t="shared" si="1"/>
        <v>4.4418475966209146E-2</v>
      </c>
      <c r="K11" s="9">
        <f t="shared" si="2"/>
        <v>0.11233553620526604</v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41510718.759999998</v>
      </c>
      <c r="D12" s="50">
        <f>IF('Town Data'!E8&gt;9,'Town Data'!D8,"*")</f>
        <v>14618708.199999999</v>
      </c>
      <c r="E12" s="51">
        <f>IF('Town Data'!G8&gt;9,'Town Data'!F8,"*")</f>
        <v>191755.83333333334</v>
      </c>
      <c r="F12" s="50">
        <f>IF('Town Data'!I8&gt;9,'Town Data'!H8,"*")</f>
        <v>37237836.539999999</v>
      </c>
      <c r="G12" s="50">
        <f>IF('Town Data'!K8&gt;9,'Town Data'!J8,"*")</f>
        <v>13092507.07</v>
      </c>
      <c r="H12" s="51">
        <f>IF('Town Data'!M8&gt;9,'Town Data'!L8,"*")</f>
        <v>119399.83333333331</v>
      </c>
      <c r="I12" s="22">
        <f t="shared" si="0"/>
        <v>0.11474571610545017</v>
      </c>
      <c r="J12" s="22">
        <f t="shared" si="1"/>
        <v>0.11657057902203592</v>
      </c>
      <c r="K12" s="22">
        <f t="shared" si="2"/>
        <v>0.60599749580890017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19034250.73</v>
      </c>
      <c r="D13" s="46">
        <f>IF('Town Data'!E9&gt;9,'Town Data'!D9,"*")</f>
        <v>7177628.8799999999</v>
      </c>
      <c r="E13" s="47">
        <f>IF('Town Data'!G9&gt;9,'Town Data'!F9,"*")</f>
        <v>54185.833333333358</v>
      </c>
      <c r="F13" s="48">
        <f>IF('Town Data'!I9&gt;9,'Town Data'!H9,"*")</f>
        <v>17534738.620000001</v>
      </c>
      <c r="G13" s="46">
        <f>IF('Town Data'!K9&gt;9,'Town Data'!J9,"*")</f>
        <v>6431853.1200000001</v>
      </c>
      <c r="H13" s="47">
        <f>IF('Town Data'!M9&gt;9,'Town Data'!L9,"*")</f>
        <v>148578.83333333334</v>
      </c>
      <c r="I13" s="9">
        <f t="shared" si="0"/>
        <v>8.5516650261878796E-2</v>
      </c>
      <c r="J13" s="9">
        <f t="shared" si="1"/>
        <v>0.11595037170251794</v>
      </c>
      <c r="K13" s="9">
        <f t="shared" si="2"/>
        <v>-0.63530583652000661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3908310.32</v>
      </c>
      <c r="D14" s="50">
        <f>IF('Town Data'!E10&gt;9,'Town Data'!D10,"*")</f>
        <v>456677.84</v>
      </c>
      <c r="E14" s="51" t="str">
        <f>IF('Town Data'!G10&gt;9,'Town Data'!F10,"*")</f>
        <v>*</v>
      </c>
      <c r="F14" s="50">
        <f>IF('Town Data'!I10&gt;9,'Town Data'!H10,"*")</f>
        <v>3421202.54</v>
      </c>
      <c r="G14" s="50">
        <f>IF('Town Data'!K10&gt;9,'Town Data'!J10,"*")</f>
        <v>438412.23</v>
      </c>
      <c r="H14" s="51" t="str">
        <f>IF('Town Data'!M10&gt;9,'Town Data'!L10,"*")</f>
        <v>*</v>
      </c>
      <c r="I14" s="22">
        <f t="shared" si="0"/>
        <v>0.1423791121118482</v>
      </c>
      <c r="J14" s="22">
        <f t="shared" si="1"/>
        <v>4.1663094115782409E-2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7606877.2300000004</v>
      </c>
      <c r="D15" s="46">
        <f>IF('Town Data'!E11&gt;9,'Town Data'!D11,"*")</f>
        <v>1815667.21</v>
      </c>
      <c r="E15" s="47">
        <f>IF('Town Data'!G11&gt;9,'Town Data'!F11,"*")</f>
        <v>100682.00000000001</v>
      </c>
      <c r="F15" s="48">
        <f>IF('Town Data'!I11&gt;9,'Town Data'!H11,"*")</f>
        <v>7621825.7699999996</v>
      </c>
      <c r="G15" s="46">
        <f>IF('Town Data'!K11&gt;9,'Town Data'!J11,"*")</f>
        <v>1696137</v>
      </c>
      <c r="H15" s="47">
        <f>IF('Town Data'!M11&gt;9,'Town Data'!L11,"*")</f>
        <v>73056.666666666642</v>
      </c>
      <c r="I15" s="9">
        <f t="shared" si="0"/>
        <v>-1.9612807286723253E-3</v>
      </c>
      <c r="J15" s="9">
        <f t="shared" si="1"/>
        <v>7.0472025549822903E-2</v>
      </c>
      <c r="K15" s="9">
        <f t="shared" si="2"/>
        <v>0.37813569375370781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7460914.7699999996</v>
      </c>
      <c r="D16" s="53">
        <f>IF('Town Data'!E12&gt;9,'Town Data'!D12,"*")</f>
        <v>1325583.26</v>
      </c>
      <c r="E16" s="54" t="str">
        <f>IF('Town Data'!G12&gt;9,'Town Data'!F12,"*")</f>
        <v>*</v>
      </c>
      <c r="F16" s="53">
        <f>IF('Town Data'!I12&gt;9,'Town Data'!H12,"*")</f>
        <v>7878503.3300000001</v>
      </c>
      <c r="G16" s="53">
        <f>IF('Town Data'!K12&gt;9,'Town Data'!J12,"*")</f>
        <v>1224193.31</v>
      </c>
      <c r="H16" s="54" t="str">
        <f>IF('Town Data'!M12&gt;9,'Town Data'!L12,"*")</f>
        <v>*</v>
      </c>
      <c r="I16" s="26">
        <f t="shared" si="0"/>
        <v>-5.3003539188705338E-2</v>
      </c>
      <c r="J16" s="26">
        <f t="shared" si="1"/>
        <v>8.2821846167416113E-2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36591299.950000003</v>
      </c>
      <c r="D17" s="50">
        <f>IF('Town Data'!E13&gt;9,'Town Data'!D13,"*")</f>
        <v>8175609.3600000003</v>
      </c>
      <c r="E17" s="51">
        <f>IF('Town Data'!G13&gt;9,'Town Data'!F13,"*")</f>
        <v>286065.33333333343</v>
      </c>
      <c r="F17" s="50">
        <f>IF('Town Data'!I13&gt;9,'Town Data'!H13,"*")</f>
        <v>39301641.259999998</v>
      </c>
      <c r="G17" s="50">
        <f>IF('Town Data'!K13&gt;9,'Town Data'!J13,"*")</f>
        <v>7766823.4900000002</v>
      </c>
      <c r="H17" s="51">
        <f>IF('Town Data'!M13&gt;9,'Town Data'!L13,"*")</f>
        <v>192753.50000000003</v>
      </c>
      <c r="I17" s="22">
        <f t="shared" si="0"/>
        <v>-6.8962547697937929E-2</v>
      </c>
      <c r="J17" s="22">
        <f t="shared" si="1"/>
        <v>5.2632311076249279E-2</v>
      </c>
      <c r="K17" s="22">
        <f t="shared" si="2"/>
        <v>0.48409929434917337</v>
      </c>
      <c r="L17" s="15"/>
    </row>
    <row r="18" spans="1:12" x14ac:dyDescent="0.25">
      <c r="A18" s="15"/>
      <c r="B18" s="15" t="str">
        <f>'Town Data'!A14</f>
        <v>BRIDGEWATER</v>
      </c>
      <c r="C18" s="45">
        <f>IF('Town Data'!C14&gt;9,'Town Data'!B14,"*")</f>
        <v>741789.65</v>
      </c>
      <c r="D18" s="46">
        <f>IF('Town Data'!E14&gt;9,'Town Data'!D14,"*")</f>
        <v>299080.25</v>
      </c>
      <c r="E18" s="47" t="str">
        <f>IF('Town Data'!G14&gt;9,'Town Data'!F14,"*")</f>
        <v>*</v>
      </c>
      <c r="F18" s="48">
        <f>IF('Town Data'!I14&gt;9,'Town Data'!H14,"*")</f>
        <v>511131.09</v>
      </c>
      <c r="G18" s="46">
        <f>IF('Town Data'!K14&gt;9,'Town Data'!J14,"*")</f>
        <v>210994.03</v>
      </c>
      <c r="H18" s="47" t="str">
        <f>IF('Town Data'!M14&gt;9,'Town Data'!L14,"*")</f>
        <v>*</v>
      </c>
      <c r="I18" s="9">
        <f t="shared" si="0"/>
        <v>0.45127084717151522</v>
      </c>
      <c r="J18" s="9">
        <f t="shared" si="1"/>
        <v>0.41748204913665093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BRIDPORT</v>
      </c>
      <c r="C19" s="49">
        <f>IF('Town Data'!C15&gt;9,'Town Data'!B15,"*")</f>
        <v>1378164.1</v>
      </c>
      <c r="D19" s="50">
        <f>IF('Town Data'!E15&gt;9,'Town Data'!D15,"*")</f>
        <v>473369.23</v>
      </c>
      <c r="E19" s="51" t="str">
        <f>IF('Town Data'!G15&gt;9,'Town Data'!F15,"*")</f>
        <v>*</v>
      </c>
      <c r="F19" s="50" t="str">
        <f>IF('Town Data'!I15&gt;9,'Town Data'!H15,"*")</f>
        <v>*</v>
      </c>
      <c r="G19" s="50" t="str">
        <f>IF('Town Data'!K15&gt;9,'Town Data'!J15,"*")</f>
        <v>*</v>
      </c>
      <c r="H19" s="51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45">
        <f>IF('Town Data'!C16&gt;9,'Town Data'!B16,"*")</f>
        <v>1252448.06</v>
      </c>
      <c r="D20" s="46">
        <f>IF('Town Data'!E16&gt;9,'Town Data'!D16,"*")</f>
        <v>579543.11</v>
      </c>
      <c r="E20" s="47" t="str">
        <f>IF('Town Data'!G16&gt;9,'Town Data'!F16,"*")</f>
        <v>*</v>
      </c>
      <c r="F20" s="48">
        <f>IF('Town Data'!I16&gt;9,'Town Data'!H16,"*")</f>
        <v>983090.36</v>
      </c>
      <c r="G20" s="46">
        <f>IF('Town Data'!K16&gt;9,'Town Data'!J16,"*")</f>
        <v>516032.54</v>
      </c>
      <c r="H20" s="47" t="str">
        <f>IF('Town Data'!M16&gt;9,'Town Data'!L16,"*")</f>
        <v>*</v>
      </c>
      <c r="I20" s="9">
        <f t="shared" si="0"/>
        <v>0.27399078554691564</v>
      </c>
      <c r="J20" s="9">
        <f t="shared" si="1"/>
        <v>0.12307473865892257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49">
        <f>IF('Town Data'!C17&gt;9,'Town Data'!B17,"*")</f>
        <v>4850613.3</v>
      </c>
      <c r="D21" s="50">
        <f>IF('Town Data'!E17&gt;9,'Town Data'!D17,"*")</f>
        <v>1921009.69</v>
      </c>
      <c r="E21" s="51" t="str">
        <f>IF('Town Data'!G17&gt;9,'Town Data'!F17,"*")</f>
        <v>*</v>
      </c>
      <c r="F21" s="50">
        <f>IF('Town Data'!I17&gt;9,'Town Data'!H17,"*")</f>
        <v>4859688.62</v>
      </c>
      <c r="G21" s="50">
        <f>IF('Town Data'!K17&gt;9,'Town Data'!J17,"*")</f>
        <v>1756756.66</v>
      </c>
      <c r="H21" s="51" t="str">
        <f>IF('Town Data'!M17&gt;9,'Town Data'!L17,"*")</f>
        <v>*</v>
      </c>
      <c r="I21" s="22">
        <f t="shared" si="0"/>
        <v>-1.8674694429291023E-3</v>
      </c>
      <c r="J21" s="22">
        <f t="shared" si="1"/>
        <v>9.3497883764960391E-2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45">
        <f>IF('Town Data'!C18&gt;9,'Town Data'!B18,"*")</f>
        <v>1303297.46</v>
      </c>
      <c r="D22" s="46">
        <f>IF('Town Data'!E18&gt;9,'Town Data'!D18,"*")</f>
        <v>852108.51</v>
      </c>
      <c r="E22" s="47" t="str">
        <f>IF('Town Data'!G18&gt;9,'Town Data'!F18,"*")</f>
        <v>*</v>
      </c>
      <c r="F22" s="48">
        <f>IF('Town Data'!I18&gt;9,'Town Data'!H18,"*")</f>
        <v>752808.55</v>
      </c>
      <c r="G22" s="46">
        <f>IF('Town Data'!K18&gt;9,'Town Data'!J18,"*")</f>
        <v>465302.65</v>
      </c>
      <c r="H22" s="47" t="str">
        <f>IF('Town Data'!M18&gt;9,'Town Data'!L18,"*")</f>
        <v>*</v>
      </c>
      <c r="I22" s="9">
        <f t="shared" si="0"/>
        <v>0.73124688873419397</v>
      </c>
      <c r="J22" s="9">
        <f t="shared" si="1"/>
        <v>0.83129949936885161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49">
        <f>IF('Town Data'!C19&gt;9,'Town Data'!B19,"*")</f>
        <v>75456209.430000007</v>
      </c>
      <c r="D23" s="50">
        <f>IF('Town Data'!E19&gt;9,'Town Data'!D19,"*")</f>
        <v>22771304.309999999</v>
      </c>
      <c r="E23" s="51">
        <f>IF('Town Data'!G19&gt;9,'Town Data'!F19,"*")</f>
        <v>478516.50000000012</v>
      </c>
      <c r="F23" s="50">
        <f>IF('Town Data'!I19&gt;9,'Town Data'!H19,"*")</f>
        <v>68172541.140000001</v>
      </c>
      <c r="G23" s="50">
        <f>IF('Town Data'!K19&gt;9,'Town Data'!J19,"*")</f>
        <v>19307078.48</v>
      </c>
      <c r="H23" s="51">
        <f>IF('Town Data'!M19&gt;9,'Town Data'!L19,"*")</f>
        <v>692868.83333333395</v>
      </c>
      <c r="I23" s="22">
        <f t="shared" si="0"/>
        <v>0.10684167214835329</v>
      </c>
      <c r="J23" s="22">
        <f t="shared" si="1"/>
        <v>0.17942775928468688</v>
      </c>
      <c r="K23" s="22">
        <f t="shared" si="2"/>
        <v>-0.30936928177603645</v>
      </c>
      <c r="L23" s="15"/>
    </row>
    <row r="24" spans="1:12" x14ac:dyDescent="0.25">
      <c r="A24" s="15"/>
      <c r="B24" s="15" t="str">
        <f>'Town Data'!A20</f>
        <v>CAMBRIDGE</v>
      </c>
      <c r="C24" s="45">
        <f>IF('Town Data'!C20&gt;9,'Town Data'!B20,"*")</f>
        <v>4862112.8899999997</v>
      </c>
      <c r="D24" s="46">
        <f>IF('Town Data'!E20&gt;9,'Town Data'!D20,"*")</f>
        <v>2537418.7599999998</v>
      </c>
      <c r="E24" s="47" t="str">
        <f>IF('Town Data'!G20&gt;9,'Town Data'!F20,"*")</f>
        <v>*</v>
      </c>
      <c r="F24" s="48">
        <f>IF('Town Data'!I20&gt;9,'Town Data'!H20,"*")</f>
        <v>4362748.47</v>
      </c>
      <c r="G24" s="46">
        <f>IF('Town Data'!K20&gt;9,'Town Data'!J20,"*")</f>
        <v>1726876.66</v>
      </c>
      <c r="H24" s="47" t="str">
        <f>IF('Town Data'!M20&gt;9,'Town Data'!L20,"*")</f>
        <v>*</v>
      </c>
      <c r="I24" s="9">
        <f t="shared" si="0"/>
        <v>0.11446096960066092</v>
      </c>
      <c r="J24" s="9">
        <f t="shared" si="1"/>
        <v>0.46936884305333071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CASTLETON</v>
      </c>
      <c r="C25" s="49">
        <f>IF('Town Data'!C21&gt;9,'Town Data'!B21,"*")</f>
        <v>6796302.29</v>
      </c>
      <c r="D25" s="50">
        <f>IF('Town Data'!E21&gt;9,'Town Data'!D21,"*")</f>
        <v>2722033.26</v>
      </c>
      <c r="E25" s="51" t="str">
        <f>IF('Town Data'!G21&gt;9,'Town Data'!F21,"*")</f>
        <v>*</v>
      </c>
      <c r="F25" s="50">
        <f>IF('Town Data'!I21&gt;9,'Town Data'!H21,"*")</f>
        <v>7508783.3399999999</v>
      </c>
      <c r="G25" s="50">
        <f>IF('Town Data'!K21&gt;9,'Town Data'!J21,"*")</f>
        <v>3538374.18</v>
      </c>
      <c r="H25" s="51" t="str">
        <f>IF('Town Data'!M21&gt;9,'Town Data'!L21,"*")</f>
        <v>*</v>
      </c>
      <c r="I25" s="22">
        <f t="shared" si="0"/>
        <v>-9.4886350789287768E-2</v>
      </c>
      <c r="J25" s="22">
        <f t="shared" si="1"/>
        <v>-0.23071073845559215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CHARLOTTE</v>
      </c>
      <c r="C26" s="45">
        <f>IF('Town Data'!C22&gt;9,'Town Data'!B22,"*")</f>
        <v>1745505.5</v>
      </c>
      <c r="D26" s="46">
        <f>IF('Town Data'!E22&gt;9,'Town Data'!D22,"*")</f>
        <v>652287.17000000004</v>
      </c>
      <c r="E26" s="47" t="str">
        <f>IF('Town Data'!G22&gt;9,'Town Data'!F22,"*")</f>
        <v>*</v>
      </c>
      <c r="F26" s="48">
        <f>IF('Town Data'!I22&gt;9,'Town Data'!H22,"*")</f>
        <v>1244042.22</v>
      </c>
      <c r="G26" s="46">
        <f>IF('Town Data'!K22&gt;9,'Town Data'!J22,"*")</f>
        <v>539548.93000000005</v>
      </c>
      <c r="H26" s="47" t="str">
        <f>IF('Town Data'!M22&gt;9,'Town Data'!L22,"*")</f>
        <v>*</v>
      </c>
      <c r="I26" s="9">
        <f t="shared" si="0"/>
        <v>0.40309185004991233</v>
      </c>
      <c r="J26" s="9">
        <f t="shared" si="1"/>
        <v>0.20894905676117267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49">
        <f>IF('Town Data'!C23&gt;9,'Town Data'!B23,"*")</f>
        <v>2756266.68</v>
      </c>
      <c r="D27" s="50">
        <f>IF('Town Data'!E23&gt;9,'Town Data'!D23,"*")</f>
        <v>860810.91</v>
      </c>
      <c r="E27" s="51" t="str">
        <f>IF('Town Data'!G23&gt;9,'Town Data'!F23,"*")</f>
        <v>*</v>
      </c>
      <c r="F27" s="50">
        <f>IF('Town Data'!I23&gt;9,'Town Data'!H23,"*")</f>
        <v>2504917.5699999998</v>
      </c>
      <c r="G27" s="50">
        <f>IF('Town Data'!K23&gt;9,'Town Data'!J23,"*")</f>
        <v>768868.7</v>
      </c>
      <c r="H27" s="51" t="str">
        <f>IF('Town Data'!M23&gt;9,'Town Data'!L23,"*")</f>
        <v>*</v>
      </c>
      <c r="I27" s="22">
        <f t="shared" si="0"/>
        <v>0.10034226794936024</v>
      </c>
      <c r="J27" s="22">
        <f t="shared" si="1"/>
        <v>0.1195811586555677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CLARENDON</v>
      </c>
      <c r="C28" s="45">
        <f>IF('Town Data'!C24&gt;9,'Town Data'!B24,"*")</f>
        <v>8531253.4399999995</v>
      </c>
      <c r="D28" s="46">
        <f>IF('Town Data'!E24&gt;9,'Town Data'!D24,"*")</f>
        <v>2126268.5699999998</v>
      </c>
      <c r="E28" s="47" t="str">
        <f>IF('Town Data'!G24&gt;9,'Town Data'!F24,"*")</f>
        <v>*</v>
      </c>
      <c r="F28" s="48">
        <f>IF('Town Data'!I24&gt;9,'Town Data'!H24,"*")</f>
        <v>6151505.8700000001</v>
      </c>
      <c r="G28" s="46">
        <f>IF('Town Data'!K24&gt;9,'Town Data'!J24,"*")</f>
        <v>1636727.83</v>
      </c>
      <c r="H28" s="47" t="str">
        <f>IF('Town Data'!M24&gt;9,'Town Data'!L24,"*")</f>
        <v>*</v>
      </c>
      <c r="I28" s="9">
        <f t="shared" si="0"/>
        <v>0.38685610000076281</v>
      </c>
      <c r="J28" s="9">
        <f t="shared" si="1"/>
        <v>0.29909721764797004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49">
        <f>IF('Town Data'!C25&gt;9,'Town Data'!B25,"*")</f>
        <v>124907561.58</v>
      </c>
      <c r="D29" s="50">
        <f>IF('Town Data'!E25&gt;9,'Town Data'!D25,"*")</f>
        <v>33725657.060000002</v>
      </c>
      <c r="E29" s="51">
        <f>IF('Town Data'!G25&gt;9,'Town Data'!F25,"*")</f>
        <v>579785.33333333291</v>
      </c>
      <c r="F29" s="50">
        <f>IF('Town Data'!I25&gt;9,'Town Data'!H25,"*")</f>
        <v>125083909.06</v>
      </c>
      <c r="G29" s="50">
        <f>IF('Town Data'!K25&gt;9,'Town Data'!J25,"*")</f>
        <v>31405156.489999998</v>
      </c>
      <c r="H29" s="51">
        <f>IF('Town Data'!M25&gt;9,'Town Data'!L25,"*")</f>
        <v>760687.83333333349</v>
      </c>
      <c r="I29" s="22">
        <f t="shared" si="0"/>
        <v>-1.4098334575985642E-3</v>
      </c>
      <c r="J29" s="22">
        <f t="shared" si="1"/>
        <v>7.3889158003046268E-2</v>
      </c>
      <c r="K29" s="22">
        <f t="shared" si="2"/>
        <v>-0.23781437282529677</v>
      </c>
      <c r="L29" s="15"/>
    </row>
    <row r="30" spans="1:12" x14ac:dyDescent="0.25">
      <c r="A30" s="15"/>
      <c r="B30" s="15" t="str">
        <f>'Town Data'!A26</f>
        <v>CRAFTSBURY</v>
      </c>
      <c r="C30" s="45">
        <f>IF('Town Data'!C26&gt;9,'Town Data'!B26,"*")</f>
        <v>586152.03</v>
      </c>
      <c r="D30" s="46">
        <f>IF('Town Data'!E26&gt;9,'Town Data'!D26,"*")</f>
        <v>253153.43</v>
      </c>
      <c r="E30" s="47" t="str">
        <f>IF('Town Data'!G26&gt;9,'Town Data'!F26,"*")</f>
        <v>*</v>
      </c>
      <c r="F30" s="48">
        <f>IF('Town Data'!I26&gt;9,'Town Data'!H26,"*")</f>
        <v>504854.42</v>
      </c>
      <c r="G30" s="46">
        <f>IF('Town Data'!K26&gt;9,'Town Data'!J26,"*")</f>
        <v>227740.14</v>
      </c>
      <c r="H30" s="47" t="str">
        <f>IF('Town Data'!M26&gt;9,'Town Data'!L26,"*")</f>
        <v>*</v>
      </c>
      <c r="I30" s="9">
        <f t="shared" si="0"/>
        <v>0.1610317881340923</v>
      </c>
      <c r="J30" s="9">
        <f t="shared" si="1"/>
        <v>0.11158898031765492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1538968.42</v>
      </c>
      <c r="D31" s="50">
        <f>IF('Town Data'!E27&gt;9,'Town Data'!D27,"*")</f>
        <v>976666</v>
      </c>
      <c r="E31" s="51" t="str">
        <f>IF('Town Data'!G27&gt;9,'Town Data'!F27,"*")</f>
        <v>*</v>
      </c>
      <c r="F31" s="50">
        <f>IF('Town Data'!I27&gt;9,'Town Data'!H27,"*")</f>
        <v>1212895.3400000001</v>
      </c>
      <c r="G31" s="50">
        <f>IF('Town Data'!K27&gt;9,'Town Data'!J27,"*")</f>
        <v>888090.7</v>
      </c>
      <c r="H31" s="51" t="str">
        <f>IF('Town Data'!M27&gt;9,'Town Data'!L27,"*")</f>
        <v>*</v>
      </c>
      <c r="I31" s="22">
        <f t="shared" si="0"/>
        <v>0.26883859575221042</v>
      </c>
      <c r="J31" s="22">
        <f t="shared" si="1"/>
        <v>9.9736772381469649E-2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22827453.629999999</v>
      </c>
      <c r="D32" s="46">
        <f>IF('Town Data'!E28&gt;9,'Town Data'!D28,"*")</f>
        <v>9585957.5999999996</v>
      </c>
      <c r="E32" s="47">
        <f>IF('Town Data'!G28&gt;9,'Town Data'!F28,"*")</f>
        <v>171970.16666666672</v>
      </c>
      <c r="F32" s="48">
        <f>IF('Town Data'!I28&gt;9,'Town Data'!H28,"*")</f>
        <v>20755166.41</v>
      </c>
      <c r="G32" s="46">
        <f>IF('Town Data'!K28&gt;9,'Town Data'!J28,"*")</f>
        <v>9254143.9800000004</v>
      </c>
      <c r="H32" s="47">
        <f>IF('Town Data'!M28&gt;9,'Town Data'!L28,"*")</f>
        <v>86700.000000000073</v>
      </c>
      <c r="I32" s="9">
        <f t="shared" si="0"/>
        <v>9.9844403993867986E-2</v>
      </c>
      <c r="J32" s="9">
        <f t="shared" si="1"/>
        <v>3.5855679435841149E-2</v>
      </c>
      <c r="K32" s="9">
        <f t="shared" si="2"/>
        <v>0.98350826605151753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2569081.06</v>
      </c>
      <c r="D33" s="50">
        <f>IF('Town Data'!E29&gt;9,'Town Data'!D29,"*")</f>
        <v>1094783.26</v>
      </c>
      <c r="E33" s="51" t="str">
        <f>IF('Town Data'!G29&gt;9,'Town Data'!F29,"*")</f>
        <v>*</v>
      </c>
      <c r="F33" s="50">
        <f>IF('Town Data'!I29&gt;9,'Town Data'!H29,"*")</f>
        <v>1599962.36</v>
      </c>
      <c r="G33" s="50">
        <f>IF('Town Data'!K29&gt;9,'Town Data'!J29,"*")</f>
        <v>757822.96</v>
      </c>
      <c r="H33" s="51" t="str">
        <f>IF('Town Data'!M29&gt;9,'Town Data'!L29,"*")</f>
        <v>*</v>
      </c>
      <c r="I33" s="22">
        <f t="shared" si="0"/>
        <v>0.60571343690860324</v>
      </c>
      <c r="J33" s="22">
        <f t="shared" si="1"/>
        <v>0.44464250594888294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990893.51</v>
      </c>
      <c r="D34" s="46">
        <f>IF('Town Data'!E30&gt;9,'Town Data'!D30,"*")</f>
        <v>613549.57999999996</v>
      </c>
      <c r="E34" s="47" t="str">
        <f>IF('Town Data'!G30&gt;9,'Town Data'!F30,"*")</f>
        <v>*</v>
      </c>
      <c r="F34" s="48">
        <f>IF('Town Data'!I30&gt;9,'Town Data'!H30,"*")</f>
        <v>784911.59</v>
      </c>
      <c r="G34" s="46">
        <f>IF('Town Data'!K30&gt;9,'Town Data'!J30,"*")</f>
        <v>584507.89</v>
      </c>
      <c r="H34" s="47" t="str">
        <f>IF('Town Data'!M30&gt;9,'Town Data'!L30,"*")</f>
        <v>*</v>
      </c>
      <c r="I34" s="9">
        <f t="shared" si="0"/>
        <v>0.26242690593981427</v>
      </c>
      <c r="J34" s="9">
        <f t="shared" si="1"/>
        <v>4.9685710829326775E-2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1779833.36</v>
      </c>
      <c r="D35" s="50">
        <f>IF('Town Data'!E31&gt;9,'Town Data'!D31,"*")</f>
        <v>451109.05</v>
      </c>
      <c r="E35" s="51" t="str">
        <f>IF('Town Data'!G31&gt;9,'Town Data'!F31,"*")</f>
        <v>*</v>
      </c>
      <c r="F35" s="50">
        <f>IF('Town Data'!I31&gt;9,'Town Data'!H31,"*")</f>
        <v>1356243.27</v>
      </c>
      <c r="G35" s="50">
        <f>IF('Town Data'!K31&gt;9,'Town Data'!J31,"*")</f>
        <v>387883.73</v>
      </c>
      <c r="H35" s="51" t="str">
        <f>IF('Town Data'!M31&gt;9,'Town Data'!L31,"*")</f>
        <v>*</v>
      </c>
      <c r="I35" s="22">
        <f t="shared" si="0"/>
        <v>0.31232604015059928</v>
      </c>
      <c r="J35" s="22">
        <f t="shared" si="1"/>
        <v>0.16300070126684615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5262331.2300000004</v>
      </c>
      <c r="D36" s="46">
        <f>IF('Town Data'!E32&gt;9,'Town Data'!D32,"*")</f>
        <v>1997052.55</v>
      </c>
      <c r="E36" s="47" t="str">
        <f>IF('Town Data'!G32&gt;9,'Town Data'!F32,"*")</f>
        <v>*</v>
      </c>
      <c r="F36" s="48">
        <f>IF('Town Data'!I32&gt;9,'Town Data'!H32,"*")</f>
        <v>5473214.6299999999</v>
      </c>
      <c r="G36" s="46">
        <f>IF('Town Data'!K32&gt;9,'Town Data'!J32,"*")</f>
        <v>2104896.7000000002</v>
      </c>
      <c r="H36" s="47" t="str">
        <f>IF('Town Data'!M32&gt;9,'Town Data'!L32,"*")</f>
        <v>*</v>
      </c>
      <c r="I36" s="9">
        <f t="shared" si="0"/>
        <v>-3.8530080447438886E-2</v>
      </c>
      <c r="J36" s="9">
        <f t="shared" si="1"/>
        <v>-5.1234889579141879E-2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6520360.2999999998</v>
      </c>
      <c r="D37" s="50">
        <f>IF('Town Data'!E33&gt;9,'Town Data'!D33,"*")</f>
        <v>2092688.36</v>
      </c>
      <c r="E37" s="51" t="str">
        <f>IF('Town Data'!G33&gt;9,'Town Data'!F33,"*")</f>
        <v>*</v>
      </c>
      <c r="F37" s="50">
        <f>IF('Town Data'!I33&gt;9,'Town Data'!H33,"*")</f>
        <v>6198839.21</v>
      </c>
      <c r="G37" s="50">
        <f>IF('Town Data'!K33&gt;9,'Town Data'!J33,"*")</f>
        <v>2218781.7200000002</v>
      </c>
      <c r="H37" s="51" t="str">
        <f>IF('Town Data'!M33&gt;9,'Town Data'!L33,"*")</f>
        <v>*</v>
      </c>
      <c r="I37" s="22">
        <f t="shared" si="0"/>
        <v>5.1867951257925891E-2</v>
      </c>
      <c r="J37" s="22">
        <f t="shared" si="1"/>
        <v>-5.6829997679988135E-2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40636131.600000001</v>
      </c>
      <c r="D38" s="46">
        <f>IF('Town Data'!E34&gt;9,'Town Data'!D34,"*")</f>
        <v>15847562.210000001</v>
      </c>
      <c r="E38" s="47">
        <f>IF('Town Data'!G34&gt;9,'Town Data'!F34,"*")</f>
        <v>411896.16666666669</v>
      </c>
      <c r="F38" s="48">
        <f>IF('Town Data'!I34&gt;9,'Town Data'!H34,"*")</f>
        <v>37972764.689999998</v>
      </c>
      <c r="G38" s="46">
        <f>IF('Town Data'!K34&gt;9,'Town Data'!J34,"*")</f>
        <v>14327475.98</v>
      </c>
      <c r="H38" s="47">
        <f>IF('Town Data'!M34&gt;9,'Town Data'!L34,"*")</f>
        <v>134228.16666666669</v>
      </c>
      <c r="I38" s="9">
        <f t="shared" si="0"/>
        <v>7.0138872735315813E-2</v>
      </c>
      <c r="J38" s="9">
        <f t="shared" si="1"/>
        <v>0.10609588402883509</v>
      </c>
      <c r="K38" s="9">
        <f t="shared" si="2"/>
        <v>2.0686269275325966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6738091.9900000002</v>
      </c>
      <c r="D39" s="50">
        <f>IF('Town Data'!E35&gt;9,'Town Data'!D35,"*")</f>
        <v>2108427.33</v>
      </c>
      <c r="E39" s="51" t="str">
        <f>IF('Town Data'!G35&gt;9,'Town Data'!F35,"*")</f>
        <v>*</v>
      </c>
      <c r="F39" s="50">
        <f>IF('Town Data'!I35&gt;9,'Town Data'!H35,"*")</f>
        <v>5669492.8099999996</v>
      </c>
      <c r="G39" s="50">
        <f>IF('Town Data'!K35&gt;9,'Town Data'!J35,"*")</f>
        <v>1442351.18</v>
      </c>
      <c r="H39" s="51" t="str">
        <f>IF('Town Data'!M35&gt;9,'Town Data'!L35,"*")</f>
        <v>*</v>
      </c>
      <c r="I39" s="22">
        <f t="shared" si="0"/>
        <v>0.18848232387122485</v>
      </c>
      <c r="J39" s="22">
        <f t="shared" si="1"/>
        <v>0.46179887341999482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3980160.99</v>
      </c>
      <c r="D40" s="46">
        <f>IF('Town Data'!E36&gt;9,'Town Data'!D36,"*")</f>
        <v>1619413.42</v>
      </c>
      <c r="E40" s="47" t="str">
        <f>IF('Town Data'!G36&gt;9,'Town Data'!F36,"*")</f>
        <v>*</v>
      </c>
      <c r="F40" s="48">
        <f>IF('Town Data'!I36&gt;9,'Town Data'!H36,"*")</f>
        <v>3723283.61</v>
      </c>
      <c r="G40" s="46">
        <f>IF('Town Data'!K36&gt;9,'Town Data'!J36,"*")</f>
        <v>1466292.64</v>
      </c>
      <c r="H40" s="47" t="str">
        <f>IF('Town Data'!M36&gt;9,'Town Data'!L36,"*")</f>
        <v>*</v>
      </c>
      <c r="I40" s="9">
        <f t="shared" si="0"/>
        <v>6.899216039038196E-2</v>
      </c>
      <c r="J40" s="9">
        <f t="shared" si="1"/>
        <v>0.10442716264333157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1712946.56</v>
      </c>
      <c r="D41" s="50">
        <f>IF('Town Data'!E37&gt;9,'Town Data'!D37,"*")</f>
        <v>608124.5</v>
      </c>
      <c r="E41" s="51" t="str">
        <f>IF('Town Data'!G37&gt;9,'Town Data'!F37,"*")</f>
        <v>*</v>
      </c>
      <c r="F41" s="50">
        <f>IF('Town Data'!I37&gt;9,'Town Data'!H37,"*")</f>
        <v>1622769.58</v>
      </c>
      <c r="G41" s="50">
        <f>IF('Town Data'!K37&gt;9,'Town Data'!J37,"*")</f>
        <v>533094.69999999995</v>
      </c>
      <c r="H41" s="51" t="str">
        <f>IF('Town Data'!M37&gt;9,'Town Data'!L37,"*")</f>
        <v>*</v>
      </c>
      <c r="I41" s="22">
        <f t="shared" si="0"/>
        <v>5.5569799379650668E-2</v>
      </c>
      <c r="J41" s="22">
        <f t="shared" si="1"/>
        <v>0.14074384907597104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2694404.8</v>
      </c>
      <c r="D42" s="46">
        <f>IF('Town Data'!E38&gt;9,'Town Data'!D38,"*")</f>
        <v>866105</v>
      </c>
      <c r="E42" s="47" t="str">
        <f>IF('Town Data'!G38&gt;9,'Town Data'!F38,"*")</f>
        <v>*</v>
      </c>
      <c r="F42" s="48">
        <f>IF('Town Data'!I38&gt;9,'Town Data'!H38,"*")</f>
        <v>2065157.4</v>
      </c>
      <c r="G42" s="46">
        <f>IF('Town Data'!K38&gt;9,'Town Data'!J38,"*")</f>
        <v>887394.73</v>
      </c>
      <c r="H42" s="47" t="str">
        <f>IF('Town Data'!M38&gt;9,'Town Data'!L38,"*")</f>
        <v>*</v>
      </c>
      <c r="I42" s="9">
        <f t="shared" si="0"/>
        <v>0.3046970657055002</v>
      </c>
      <c r="J42" s="9">
        <f t="shared" si="1"/>
        <v>-2.3991273872000549E-2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1198853.58</v>
      </c>
      <c r="D43" s="50">
        <f>IF('Town Data'!E39&gt;9,'Town Data'!D39,"*")</f>
        <v>636611.66</v>
      </c>
      <c r="E43" s="51" t="str">
        <f>IF('Town Data'!G39&gt;9,'Town Data'!F39,"*")</f>
        <v>*</v>
      </c>
      <c r="F43" s="50">
        <f>IF('Town Data'!I39&gt;9,'Town Data'!H39,"*")</f>
        <v>1170935.6000000001</v>
      </c>
      <c r="G43" s="50">
        <f>IF('Town Data'!K39&gt;9,'Town Data'!J39,"*")</f>
        <v>653632.99</v>
      </c>
      <c r="H43" s="51" t="str">
        <f>IF('Town Data'!M39&gt;9,'Town Data'!L39,"*")</f>
        <v>*</v>
      </c>
      <c r="I43" s="22">
        <f t="shared" si="0"/>
        <v>2.3842455554344732E-2</v>
      </c>
      <c r="J43" s="22">
        <f t="shared" si="1"/>
        <v>-2.6041112153779078E-2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>
        <f>IF('Town Data'!C40&gt;9,'Town Data'!B40,"*")</f>
        <v>612236.43000000005</v>
      </c>
      <c r="D44" s="46">
        <f>IF('Town Data'!E40&gt;9,'Town Data'!D40,"*")</f>
        <v>331016.87</v>
      </c>
      <c r="E44" s="47" t="str">
        <f>IF('Town Data'!G40&gt;9,'Town Data'!F40,"*")</f>
        <v>*</v>
      </c>
      <c r="F44" s="48" t="str">
        <f>IF('Town Data'!I40&gt;9,'Town Data'!H40,"*")</f>
        <v>*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HARDWICK</v>
      </c>
      <c r="C45" s="49">
        <f>IF('Town Data'!C41&gt;9,'Town Data'!B41,"*")</f>
        <v>9082170.6899999995</v>
      </c>
      <c r="D45" s="50">
        <f>IF('Town Data'!E41&gt;9,'Town Data'!D41,"*")</f>
        <v>1838657.71</v>
      </c>
      <c r="E45" s="51" t="str">
        <f>IF('Town Data'!G41&gt;9,'Town Data'!F41,"*")</f>
        <v>*</v>
      </c>
      <c r="F45" s="50">
        <f>IF('Town Data'!I41&gt;9,'Town Data'!H41,"*")</f>
        <v>8394189.3200000003</v>
      </c>
      <c r="G45" s="50">
        <f>IF('Town Data'!K41&gt;9,'Town Data'!J41,"*")</f>
        <v>1686091.69</v>
      </c>
      <c r="H45" s="51" t="str">
        <f>IF('Town Data'!M41&gt;9,'Town Data'!L41,"*")</f>
        <v>*</v>
      </c>
      <c r="I45" s="22">
        <f t="shared" si="0"/>
        <v>8.1959239156164182E-2</v>
      </c>
      <c r="J45" s="22">
        <f t="shared" si="1"/>
        <v>9.0485007965373482E-2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HARTFORD</v>
      </c>
      <c r="C46" s="45">
        <f>IF('Town Data'!C42&gt;9,'Town Data'!B42,"*")</f>
        <v>46666562.960000001</v>
      </c>
      <c r="D46" s="46">
        <f>IF('Town Data'!E42&gt;9,'Town Data'!D42,"*")</f>
        <v>9446258.4600000009</v>
      </c>
      <c r="E46" s="47">
        <f>IF('Town Data'!G42&gt;9,'Town Data'!F42,"*")</f>
        <v>131642.50000000006</v>
      </c>
      <c r="F46" s="48">
        <f>IF('Town Data'!I42&gt;9,'Town Data'!H42,"*")</f>
        <v>43146877.359999999</v>
      </c>
      <c r="G46" s="46">
        <f>IF('Town Data'!K42&gt;9,'Town Data'!J42,"*")</f>
        <v>8184015.8700000001</v>
      </c>
      <c r="H46" s="47">
        <f>IF('Town Data'!M42&gt;9,'Town Data'!L42,"*")</f>
        <v>59946.66666666673</v>
      </c>
      <c r="I46" s="9">
        <f t="shared" si="0"/>
        <v>8.1574515129639077E-2</v>
      </c>
      <c r="J46" s="9">
        <f t="shared" si="1"/>
        <v>0.15423266646231476</v>
      </c>
      <c r="K46" s="9">
        <f t="shared" si="2"/>
        <v>1.1959936610320272</v>
      </c>
      <c r="L46" s="15"/>
    </row>
    <row r="47" spans="1:12" x14ac:dyDescent="0.25">
      <c r="A47" s="15"/>
      <c r="B47" s="27" t="str">
        <f>'Town Data'!A43</f>
        <v>HARTLAND</v>
      </c>
      <c r="C47" s="49">
        <f>IF('Town Data'!C43&gt;9,'Town Data'!B43,"*")</f>
        <v>795412.18</v>
      </c>
      <c r="D47" s="50">
        <f>IF('Town Data'!E43&gt;9,'Town Data'!D43,"*")</f>
        <v>394358.09</v>
      </c>
      <c r="E47" s="51" t="str">
        <f>IF('Town Data'!G43&gt;9,'Town Data'!F43,"*")</f>
        <v>*</v>
      </c>
      <c r="F47" s="50">
        <f>IF('Town Data'!I43&gt;9,'Town Data'!H43,"*")</f>
        <v>991471.37</v>
      </c>
      <c r="G47" s="50">
        <f>IF('Town Data'!K43&gt;9,'Town Data'!J43,"*")</f>
        <v>359040.35</v>
      </c>
      <c r="H47" s="51" t="str">
        <f>IF('Town Data'!M43&gt;9,'Town Data'!L43,"*")</f>
        <v>*</v>
      </c>
      <c r="I47" s="22">
        <f t="shared" si="0"/>
        <v>-0.19774568982259161</v>
      </c>
      <c r="J47" s="22">
        <f t="shared" si="1"/>
        <v>9.8367049831585923E-2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HIGHGATE</v>
      </c>
      <c r="C48" s="45">
        <f>IF('Town Data'!C44&gt;9,'Town Data'!B44,"*")</f>
        <v>2108935.7000000002</v>
      </c>
      <c r="D48" s="46">
        <f>IF('Town Data'!E44&gt;9,'Town Data'!D44,"*")</f>
        <v>661679.98</v>
      </c>
      <c r="E48" s="47" t="str">
        <f>IF('Town Data'!G44&gt;9,'Town Data'!F44,"*")</f>
        <v>*</v>
      </c>
      <c r="F48" s="48">
        <f>IF('Town Data'!I44&gt;9,'Town Data'!H44,"*")</f>
        <v>1862664.13</v>
      </c>
      <c r="G48" s="46">
        <f>IF('Town Data'!K44&gt;9,'Town Data'!J44,"*")</f>
        <v>627833.86</v>
      </c>
      <c r="H48" s="47" t="str">
        <f>IF('Town Data'!M44&gt;9,'Town Data'!L44,"*")</f>
        <v>*</v>
      </c>
      <c r="I48" s="9">
        <f t="shared" si="0"/>
        <v>0.13221469508837341</v>
      </c>
      <c r="J48" s="9">
        <f t="shared" si="1"/>
        <v>5.3909357485115564E-2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HINESBURG</v>
      </c>
      <c r="C49" s="49">
        <f>IF('Town Data'!C45&gt;9,'Town Data'!B45,"*")</f>
        <v>6395695.71</v>
      </c>
      <c r="D49" s="50">
        <f>IF('Town Data'!E45&gt;9,'Town Data'!D45,"*")</f>
        <v>1849515.7</v>
      </c>
      <c r="E49" s="51" t="str">
        <f>IF('Town Data'!G45&gt;9,'Town Data'!F45,"*")</f>
        <v>*</v>
      </c>
      <c r="F49" s="50">
        <f>IF('Town Data'!I45&gt;9,'Town Data'!H45,"*")</f>
        <v>6042490.7699999996</v>
      </c>
      <c r="G49" s="50">
        <f>IF('Town Data'!K45&gt;9,'Town Data'!J45,"*")</f>
        <v>1883900.2</v>
      </c>
      <c r="H49" s="51" t="str">
        <f>IF('Town Data'!M45&gt;9,'Town Data'!L45,"*")</f>
        <v>*</v>
      </c>
      <c r="I49" s="22">
        <f t="shared" si="0"/>
        <v>5.8453534054798473E-2</v>
      </c>
      <c r="J49" s="22">
        <f t="shared" si="1"/>
        <v>-1.8251763018019746E-2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3494583.82</v>
      </c>
      <c r="D50" s="46">
        <f>IF('Town Data'!E46&gt;9,'Town Data'!D46,"*")</f>
        <v>402613.77</v>
      </c>
      <c r="E50" s="47" t="str">
        <f>IF('Town Data'!G46&gt;9,'Town Data'!F46,"*")</f>
        <v>*</v>
      </c>
      <c r="F50" s="48">
        <f>IF('Town Data'!I46&gt;9,'Town Data'!H46,"*")</f>
        <v>3493977.3</v>
      </c>
      <c r="G50" s="46">
        <f>IF('Town Data'!K46&gt;9,'Town Data'!J46,"*")</f>
        <v>395736.21</v>
      </c>
      <c r="H50" s="47" t="str">
        <f>IF('Town Data'!M46&gt;9,'Town Data'!L46,"*")</f>
        <v>*</v>
      </c>
      <c r="I50" s="9">
        <f t="shared" si="0"/>
        <v>1.7359013752036074E-4</v>
      </c>
      <c r="J50" s="9">
        <f t="shared" si="1"/>
        <v>1.7379152643120521E-2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>
        <f>IF('Town Data'!C47&gt;9,'Town Data'!B47,"*")</f>
        <v>2219339.2000000002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2182564.2599999998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>
        <f t="shared" si="0"/>
        <v>1.6849419132337673E-2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1268226.2</v>
      </c>
      <c r="D52" s="46">
        <f>IF('Town Data'!E48&gt;9,'Town Data'!D48,"*")</f>
        <v>358190.57</v>
      </c>
      <c r="E52" s="47" t="str">
        <f>IF('Town Data'!G48&gt;9,'Town Data'!F48,"*")</f>
        <v>*</v>
      </c>
      <c r="F52" s="48">
        <f>IF('Town Data'!I48&gt;9,'Town Data'!H48,"*")</f>
        <v>1198237.49</v>
      </c>
      <c r="G52" s="46">
        <f>IF('Town Data'!K48&gt;9,'Town Data'!J48,"*")</f>
        <v>330151.25</v>
      </c>
      <c r="H52" s="47" t="str">
        <f>IF('Town Data'!M48&gt;9,'Town Data'!L48,"*")</f>
        <v>*</v>
      </c>
      <c r="I52" s="9">
        <f t="shared" si="0"/>
        <v>5.8409714755294433E-2</v>
      </c>
      <c r="J52" s="9">
        <f t="shared" si="1"/>
        <v>8.4928710704563454E-2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2928566.41</v>
      </c>
      <c r="D53" s="50">
        <f>IF('Town Data'!E49&gt;9,'Town Data'!D49,"*")</f>
        <v>967728.12</v>
      </c>
      <c r="E53" s="51" t="str">
        <f>IF('Town Data'!G49&gt;9,'Town Data'!F49,"*")</f>
        <v>*</v>
      </c>
      <c r="F53" s="50">
        <f>IF('Town Data'!I49&gt;9,'Town Data'!H49,"*")</f>
        <v>2805183.13</v>
      </c>
      <c r="G53" s="50">
        <f>IF('Town Data'!K49&gt;9,'Town Data'!J49,"*")</f>
        <v>1017791.64</v>
      </c>
      <c r="H53" s="51" t="str">
        <f>IF('Town Data'!M49&gt;9,'Town Data'!L49,"*")</f>
        <v>*</v>
      </c>
      <c r="I53" s="22">
        <f t="shared" si="0"/>
        <v>4.3984037505601377E-2</v>
      </c>
      <c r="J53" s="22">
        <f t="shared" si="1"/>
        <v>-4.9188378084929069E-2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10102415.140000001</v>
      </c>
      <c r="D54" s="46">
        <f>IF('Town Data'!E50&gt;9,'Town Data'!D50,"*")</f>
        <v>3027584.74</v>
      </c>
      <c r="E54" s="47" t="str">
        <f>IF('Town Data'!G50&gt;9,'Town Data'!F50,"*")</f>
        <v>*</v>
      </c>
      <c r="F54" s="48">
        <f>IF('Town Data'!I50&gt;9,'Town Data'!H50,"*")</f>
        <v>9893599.6999999993</v>
      </c>
      <c r="G54" s="46">
        <f>IF('Town Data'!K50&gt;9,'Town Data'!J50,"*")</f>
        <v>2921804.6</v>
      </c>
      <c r="H54" s="47" t="str">
        <f>IF('Town Data'!M50&gt;9,'Town Data'!L50,"*")</f>
        <v>*</v>
      </c>
      <c r="I54" s="9">
        <f t="shared" si="0"/>
        <v>2.1106113682768199E-2</v>
      </c>
      <c r="J54" s="9">
        <f t="shared" si="1"/>
        <v>3.6203700959331821E-2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3368809.22</v>
      </c>
      <c r="D55" s="50">
        <f>IF('Town Data'!E51&gt;9,'Town Data'!D51,"*")</f>
        <v>2744950.32</v>
      </c>
      <c r="E55" s="51" t="str">
        <f>IF('Town Data'!G51&gt;9,'Town Data'!F51,"*")</f>
        <v>*</v>
      </c>
      <c r="F55" s="50">
        <f>IF('Town Data'!I51&gt;9,'Town Data'!H51,"*")</f>
        <v>6166705.3399999999</v>
      </c>
      <c r="G55" s="50">
        <f>IF('Town Data'!K51&gt;9,'Town Data'!J51,"*")</f>
        <v>5550268.5599999996</v>
      </c>
      <c r="H55" s="51" t="str">
        <f>IF('Town Data'!M51&gt;9,'Town Data'!L51,"*")</f>
        <v>*</v>
      </c>
      <c r="I55" s="22">
        <f t="shared" si="0"/>
        <v>-0.45371003894925838</v>
      </c>
      <c r="J55" s="22">
        <f t="shared" si="1"/>
        <v>-0.50543828819699488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7718421.3700000001</v>
      </c>
      <c r="D56" s="46">
        <f>IF('Town Data'!E52&gt;9,'Town Data'!D52,"*")</f>
        <v>3950010.39</v>
      </c>
      <c r="E56" s="47" t="str">
        <f>IF('Town Data'!G52&gt;9,'Town Data'!F52,"*")</f>
        <v>*</v>
      </c>
      <c r="F56" s="48">
        <f>IF('Town Data'!I52&gt;9,'Town Data'!H52,"*")</f>
        <v>4924365.0999999996</v>
      </c>
      <c r="G56" s="46">
        <f>IF('Town Data'!K52&gt;9,'Town Data'!J52,"*")</f>
        <v>1717279.36</v>
      </c>
      <c r="H56" s="47" t="str">
        <f>IF('Town Data'!M52&gt;9,'Town Data'!L52,"*")</f>
        <v>*</v>
      </c>
      <c r="I56" s="9">
        <f t="shared" si="0"/>
        <v>0.56739421494153641</v>
      </c>
      <c r="J56" s="9">
        <f t="shared" si="1"/>
        <v>1.300155980445721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7391432.2199999997</v>
      </c>
      <c r="D57" s="50">
        <f>IF('Town Data'!E53&gt;9,'Town Data'!D53,"*")</f>
        <v>3583932.01</v>
      </c>
      <c r="E57" s="51" t="str">
        <f>IF('Town Data'!G53&gt;9,'Town Data'!F53,"*")</f>
        <v>*</v>
      </c>
      <c r="F57" s="50">
        <f>IF('Town Data'!I53&gt;9,'Town Data'!H53,"*")</f>
        <v>7094232.8899999997</v>
      </c>
      <c r="G57" s="50">
        <f>IF('Town Data'!K53&gt;9,'Town Data'!J53,"*")</f>
        <v>3458887.27</v>
      </c>
      <c r="H57" s="51" t="str">
        <f>IF('Town Data'!M53&gt;9,'Town Data'!L53,"*")</f>
        <v>*</v>
      </c>
      <c r="I57" s="22">
        <f t="shared" si="0"/>
        <v>4.1893089021496736E-2</v>
      </c>
      <c r="J57" s="22">
        <f t="shared" si="1"/>
        <v>3.6151724597835694E-2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8614918.3900000006</v>
      </c>
      <c r="D58" s="46">
        <f>IF('Town Data'!E54&gt;9,'Town Data'!D54,"*")</f>
        <v>3668998.46</v>
      </c>
      <c r="E58" s="47">
        <f>IF('Town Data'!G54&gt;9,'Town Data'!F54,"*")</f>
        <v>34122.000000000036</v>
      </c>
      <c r="F58" s="48">
        <f>IF('Town Data'!I54&gt;9,'Town Data'!H54,"*")</f>
        <v>8037178.5899999999</v>
      </c>
      <c r="G58" s="46">
        <f>IF('Town Data'!K54&gt;9,'Town Data'!J54,"*")</f>
        <v>3670018.01</v>
      </c>
      <c r="H58" s="47">
        <f>IF('Town Data'!M54&gt;9,'Town Data'!L54,"*")</f>
        <v>33705.666666666708</v>
      </c>
      <c r="I58" s="9">
        <f t="shared" si="0"/>
        <v>7.188340952368967E-2</v>
      </c>
      <c r="J58" s="9">
        <f t="shared" si="1"/>
        <v>-2.7780517622032425E-4</v>
      </c>
      <c r="K58" s="9">
        <f t="shared" si="2"/>
        <v>1.2352027848927321E-2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27539202.84</v>
      </c>
      <c r="D59" s="50">
        <f>IF('Town Data'!E55&gt;9,'Town Data'!D55,"*")</f>
        <v>13229436.699999999</v>
      </c>
      <c r="E59" s="51">
        <f>IF('Town Data'!G55&gt;9,'Town Data'!F55,"*")</f>
        <v>261135.83333333369</v>
      </c>
      <c r="F59" s="50">
        <f>IF('Town Data'!I55&gt;9,'Town Data'!H55,"*")</f>
        <v>23222805.309999999</v>
      </c>
      <c r="G59" s="50">
        <f>IF('Town Data'!K55&gt;9,'Town Data'!J55,"*")</f>
        <v>10592907.07</v>
      </c>
      <c r="H59" s="51">
        <f>IF('Town Data'!M55&gt;9,'Town Data'!L55,"*")</f>
        <v>185547.16666666674</v>
      </c>
      <c r="I59" s="22">
        <f t="shared" si="0"/>
        <v>0.18586891085640339</v>
      </c>
      <c r="J59" s="22">
        <f t="shared" si="1"/>
        <v>0.24889575756468887</v>
      </c>
      <c r="K59" s="22">
        <f t="shared" si="2"/>
        <v>0.40738248944787758</v>
      </c>
      <c r="L59" s="15"/>
    </row>
    <row r="60" spans="1:12" x14ac:dyDescent="0.25">
      <c r="A60" s="15"/>
      <c r="B60" s="15" t="str">
        <f>'Town Data'!A56</f>
        <v>MENDON</v>
      </c>
      <c r="C60" s="45">
        <f>IF('Town Data'!C56&gt;9,'Town Data'!B56,"*")</f>
        <v>2634782.7799999998</v>
      </c>
      <c r="D60" s="46">
        <f>IF('Town Data'!E56&gt;9,'Town Data'!D56,"*")</f>
        <v>551108.53</v>
      </c>
      <c r="E60" s="47" t="str">
        <f>IF('Town Data'!G56&gt;9,'Town Data'!F56,"*")</f>
        <v>*</v>
      </c>
      <c r="F60" s="48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MIDDLEBURY</v>
      </c>
      <c r="C61" s="49">
        <f>IF('Town Data'!C57&gt;9,'Town Data'!B57,"*")</f>
        <v>34520384.509999998</v>
      </c>
      <c r="D61" s="50">
        <f>IF('Town Data'!E57&gt;9,'Town Data'!D57,"*")</f>
        <v>10667765.960000001</v>
      </c>
      <c r="E61" s="51">
        <f>IF('Town Data'!G57&gt;9,'Town Data'!F57,"*")</f>
        <v>95531.833333333299</v>
      </c>
      <c r="F61" s="50">
        <f>IF('Town Data'!I57&gt;9,'Town Data'!H57,"*")</f>
        <v>33123284.579999998</v>
      </c>
      <c r="G61" s="50">
        <f>IF('Town Data'!K57&gt;9,'Town Data'!J57,"*")</f>
        <v>9788722.4800000004</v>
      </c>
      <c r="H61" s="51">
        <f>IF('Town Data'!M57&gt;9,'Town Data'!L57,"*")</f>
        <v>89075.833333333328</v>
      </c>
      <c r="I61" s="22">
        <f t="shared" si="0"/>
        <v>4.2178785942127719E-2</v>
      </c>
      <c r="J61" s="22">
        <f t="shared" si="1"/>
        <v>8.9801655098102284E-2</v>
      </c>
      <c r="K61" s="22">
        <f t="shared" si="2"/>
        <v>7.2477570609311967E-2</v>
      </c>
      <c r="L61" s="15"/>
    </row>
    <row r="62" spans="1:12" x14ac:dyDescent="0.25">
      <c r="A62" s="15"/>
      <c r="B62" s="15" t="str">
        <f>'Town Data'!A58</f>
        <v>MILTON</v>
      </c>
      <c r="C62" s="45">
        <f>IF('Town Data'!C58&gt;9,'Town Data'!B58,"*")</f>
        <v>14491726.949999999</v>
      </c>
      <c r="D62" s="46">
        <f>IF('Town Data'!E58&gt;9,'Town Data'!D58,"*")</f>
        <v>4065238.85</v>
      </c>
      <c r="E62" s="47">
        <f>IF('Town Data'!G58&gt;9,'Town Data'!F58,"*")</f>
        <v>46153.166666666664</v>
      </c>
      <c r="F62" s="48">
        <f>IF('Town Data'!I58&gt;9,'Town Data'!H58,"*")</f>
        <v>12463949.619999999</v>
      </c>
      <c r="G62" s="46">
        <f>IF('Town Data'!K58&gt;9,'Town Data'!J58,"*")</f>
        <v>4083806.66</v>
      </c>
      <c r="H62" s="47">
        <f>IF('Town Data'!M58&gt;9,'Town Data'!L58,"*")</f>
        <v>60416.166666666664</v>
      </c>
      <c r="I62" s="9">
        <f t="shared" si="0"/>
        <v>0.16269139332416527</v>
      </c>
      <c r="J62" s="9">
        <f t="shared" si="1"/>
        <v>-4.5466917378503063E-3</v>
      </c>
      <c r="K62" s="9">
        <f t="shared" si="2"/>
        <v>-0.23607919513816666</v>
      </c>
      <c r="L62" s="15"/>
    </row>
    <row r="63" spans="1:12" x14ac:dyDescent="0.25">
      <c r="A63" s="15"/>
      <c r="B63" s="27" t="str">
        <f>'Town Data'!A59</f>
        <v>MONTPELIER</v>
      </c>
      <c r="C63" s="49">
        <f>IF('Town Data'!C59&gt;9,'Town Data'!B59,"*")</f>
        <v>16837208.350000001</v>
      </c>
      <c r="D63" s="50">
        <f>IF('Town Data'!E59&gt;9,'Town Data'!D59,"*")</f>
        <v>6313254.3899999997</v>
      </c>
      <c r="E63" s="51">
        <f>IF('Town Data'!G59&gt;9,'Town Data'!F59,"*")</f>
        <v>358694.99999999971</v>
      </c>
      <c r="F63" s="50">
        <f>IF('Town Data'!I59&gt;9,'Town Data'!H59,"*")</f>
        <v>16152699.74</v>
      </c>
      <c r="G63" s="50">
        <f>IF('Town Data'!K59&gt;9,'Town Data'!J59,"*")</f>
        <v>6213844.8499999996</v>
      </c>
      <c r="H63" s="51">
        <f>IF('Town Data'!M59&gt;9,'Town Data'!L59,"*")</f>
        <v>128501.16666666667</v>
      </c>
      <c r="I63" s="22">
        <f t="shared" si="0"/>
        <v>4.2377349979762655E-2</v>
      </c>
      <c r="J63" s="22">
        <f t="shared" si="1"/>
        <v>1.5998072433366282E-2</v>
      </c>
      <c r="K63" s="22">
        <f t="shared" si="2"/>
        <v>1.7913754349830782</v>
      </c>
      <c r="L63" s="15"/>
    </row>
    <row r="64" spans="1:12" x14ac:dyDescent="0.25">
      <c r="A64" s="15"/>
      <c r="B64" s="15" t="str">
        <f>'Town Data'!A60</f>
        <v>MORETOWN</v>
      </c>
      <c r="C64" s="45">
        <f>IF('Town Data'!C60&gt;9,'Town Data'!B60,"*")</f>
        <v>518502.46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498221.22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4.070729865741176E-2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MORRISTOWN</v>
      </c>
      <c r="C65" s="49">
        <f>IF('Town Data'!C61&gt;9,'Town Data'!B61,"*")</f>
        <v>23781016.780000001</v>
      </c>
      <c r="D65" s="50">
        <f>IF('Town Data'!E61&gt;9,'Town Data'!D61,"*")</f>
        <v>8280700.1100000003</v>
      </c>
      <c r="E65" s="51">
        <f>IF('Town Data'!G61&gt;9,'Town Data'!F61,"*")</f>
        <v>209871.33333333366</v>
      </c>
      <c r="F65" s="50">
        <f>IF('Town Data'!I61&gt;9,'Town Data'!H61,"*")</f>
        <v>21860705.059999999</v>
      </c>
      <c r="G65" s="50">
        <f>IF('Town Data'!K61&gt;9,'Town Data'!J61,"*")</f>
        <v>8119615.04</v>
      </c>
      <c r="H65" s="51">
        <f>IF('Town Data'!M61&gt;9,'Town Data'!L61,"*")</f>
        <v>96276.166666666642</v>
      </c>
      <c r="I65" s="22">
        <f t="shared" si="0"/>
        <v>8.7843082587200083E-2</v>
      </c>
      <c r="J65" s="22">
        <f t="shared" si="1"/>
        <v>1.9839003352553067E-2</v>
      </c>
      <c r="K65" s="22">
        <f t="shared" si="2"/>
        <v>1.1798887575152768</v>
      </c>
      <c r="L65" s="15"/>
    </row>
    <row r="66" spans="1:12" x14ac:dyDescent="0.25">
      <c r="A66" s="15"/>
      <c r="B66" s="15" t="str">
        <f>'Town Data'!A62</f>
        <v>NEW HAVEN</v>
      </c>
      <c r="C66" s="45">
        <f>IF('Town Data'!C62&gt;9,'Town Data'!B62,"*")</f>
        <v>12506739.859999999</v>
      </c>
      <c r="D66" s="46">
        <f>IF('Town Data'!E62&gt;9,'Town Data'!D62,"*")</f>
        <v>942786.24</v>
      </c>
      <c r="E66" s="47" t="str">
        <f>IF('Town Data'!G62&gt;9,'Town Data'!F62,"*")</f>
        <v>*</v>
      </c>
      <c r="F66" s="48">
        <f>IF('Town Data'!I62&gt;9,'Town Data'!H62,"*")</f>
        <v>10795031.029999999</v>
      </c>
      <c r="G66" s="46">
        <f>IF('Town Data'!K62&gt;9,'Town Data'!J62,"*")</f>
        <v>820743.11</v>
      </c>
      <c r="H66" s="47" t="str">
        <f>IF('Town Data'!M62&gt;9,'Town Data'!L62,"*")</f>
        <v>*</v>
      </c>
      <c r="I66" s="9">
        <f t="shared" si="0"/>
        <v>0.15856451225041085</v>
      </c>
      <c r="J66" s="9">
        <f t="shared" si="1"/>
        <v>0.14869833022417941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NEWBURY</v>
      </c>
      <c r="C67" s="49">
        <f>IF('Town Data'!C63&gt;9,'Town Data'!B63,"*")</f>
        <v>3297997.67</v>
      </c>
      <c r="D67" s="50">
        <f>IF('Town Data'!E63&gt;9,'Town Data'!D63,"*")</f>
        <v>319877.21999999997</v>
      </c>
      <c r="E67" s="51" t="str">
        <f>IF('Town Data'!G63&gt;9,'Town Data'!F63,"*")</f>
        <v>*</v>
      </c>
      <c r="F67" s="50">
        <f>IF('Town Data'!I63&gt;9,'Town Data'!H63,"*")</f>
        <v>10832426.970000001</v>
      </c>
      <c r="G67" s="50">
        <f>IF('Town Data'!K63&gt;9,'Town Data'!J63,"*")</f>
        <v>272680.77</v>
      </c>
      <c r="H67" s="51" t="str">
        <f>IF('Town Data'!M63&gt;9,'Town Data'!L63,"*")</f>
        <v>*</v>
      </c>
      <c r="I67" s="22">
        <f t="shared" si="0"/>
        <v>-0.69554397374349441</v>
      </c>
      <c r="J67" s="22">
        <f t="shared" si="1"/>
        <v>0.17308316241002236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NEWFANE</v>
      </c>
      <c r="C68" s="45">
        <f>IF('Town Data'!C64&gt;9,'Town Data'!B64,"*")</f>
        <v>287867.74</v>
      </c>
      <c r="D68" s="46">
        <f>IF('Town Data'!E64&gt;9,'Town Data'!D64,"*")</f>
        <v>132822.07</v>
      </c>
      <c r="E68" s="47" t="str">
        <f>IF('Town Data'!G64&gt;9,'Town Data'!F64,"*")</f>
        <v>*</v>
      </c>
      <c r="F68" s="48">
        <f>IF('Town Data'!I64&gt;9,'Town Data'!H64,"*")</f>
        <v>256369.38</v>
      </c>
      <c r="G68" s="46">
        <f>IF('Town Data'!K64&gt;9,'Town Data'!J64,"*")</f>
        <v>92058.41</v>
      </c>
      <c r="H68" s="47" t="str">
        <f>IF('Town Data'!M64&gt;9,'Town Data'!L64,"*")</f>
        <v>*</v>
      </c>
      <c r="I68" s="9">
        <f t="shared" si="0"/>
        <v>0.12286319060411967</v>
      </c>
      <c r="J68" s="9">
        <f t="shared" si="1"/>
        <v>0.44280212964790511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NEWPORT</v>
      </c>
      <c r="C69" s="49">
        <f>IF('Town Data'!C65&gt;9,'Town Data'!B65,"*")</f>
        <v>21200816.920000002</v>
      </c>
      <c r="D69" s="50">
        <f>IF('Town Data'!E65&gt;9,'Town Data'!D65,"*")</f>
        <v>4784392.21</v>
      </c>
      <c r="E69" s="51">
        <f>IF('Town Data'!G65&gt;9,'Town Data'!F65,"*")</f>
        <v>95130.666666666672</v>
      </c>
      <c r="F69" s="50">
        <f>IF('Town Data'!I65&gt;9,'Town Data'!H65,"*")</f>
        <v>19952248.25</v>
      </c>
      <c r="G69" s="50">
        <f>IF('Town Data'!K65&gt;9,'Town Data'!J65,"*")</f>
        <v>4688634.17</v>
      </c>
      <c r="H69" s="51">
        <f>IF('Town Data'!M65&gt;9,'Town Data'!L65,"*")</f>
        <v>40504.833333333292</v>
      </c>
      <c r="I69" s="22">
        <f t="shared" si="0"/>
        <v>6.2577843577101736E-2</v>
      </c>
      <c r="J69" s="22">
        <f t="shared" si="1"/>
        <v>2.042344028730227E-2</v>
      </c>
      <c r="K69" s="22">
        <f t="shared" si="2"/>
        <v>1.3486250612066897</v>
      </c>
      <c r="L69" s="15"/>
    </row>
    <row r="70" spans="1:12" x14ac:dyDescent="0.25">
      <c r="A70" s="15"/>
      <c r="B70" s="15" t="str">
        <f>'Town Data'!A66</f>
        <v>NORTH HERO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654086.64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NORTHFIELD</v>
      </c>
      <c r="C71" s="49">
        <f>IF('Town Data'!C67&gt;9,'Town Data'!B67,"*")</f>
        <v>4869074.1500000004</v>
      </c>
      <c r="D71" s="50">
        <f>IF('Town Data'!E67&gt;9,'Town Data'!D67,"*")</f>
        <v>1416952.04</v>
      </c>
      <c r="E71" s="51" t="str">
        <f>IF('Town Data'!G67&gt;9,'Town Data'!F67,"*")</f>
        <v>*</v>
      </c>
      <c r="F71" s="50">
        <f>IF('Town Data'!I67&gt;9,'Town Data'!H67,"*")</f>
        <v>4107780.34</v>
      </c>
      <c r="G71" s="50">
        <f>IF('Town Data'!K67&gt;9,'Town Data'!J67,"*")</f>
        <v>1418704.07</v>
      </c>
      <c r="H71" s="51" t="str">
        <f>IF('Town Data'!M67&gt;9,'Town Data'!L67,"*")</f>
        <v>*</v>
      </c>
      <c r="I71" s="22">
        <f t="shared" si="3"/>
        <v>0.18532972724632119</v>
      </c>
      <c r="J71" s="22">
        <f t="shared" si="4"/>
        <v>-1.2349509929861749E-3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NORWICH</v>
      </c>
      <c r="C72" s="45">
        <f>IF('Town Data'!C68&gt;9,'Town Data'!B68,"*")</f>
        <v>1869581.35</v>
      </c>
      <c r="D72" s="46">
        <f>IF('Town Data'!E68&gt;9,'Town Data'!D68,"*")</f>
        <v>510463.92</v>
      </c>
      <c r="E72" s="47" t="str">
        <f>IF('Town Data'!G68&gt;9,'Town Data'!F68,"*")</f>
        <v>*</v>
      </c>
      <c r="F72" s="48">
        <f>IF('Town Data'!I68&gt;9,'Town Data'!H68,"*")</f>
        <v>8214053.96</v>
      </c>
      <c r="G72" s="46">
        <f>IF('Town Data'!K68&gt;9,'Town Data'!J68,"*")</f>
        <v>925421.82</v>
      </c>
      <c r="H72" s="47" t="str">
        <f>IF('Town Data'!M68&gt;9,'Town Data'!L68,"*")</f>
        <v>*</v>
      </c>
      <c r="I72" s="9">
        <f t="shared" si="3"/>
        <v>-0.77239237055121557</v>
      </c>
      <c r="J72" s="9">
        <f t="shared" si="4"/>
        <v>-0.44839865565305126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PITTSFORD</v>
      </c>
      <c r="C73" s="49">
        <f>IF('Town Data'!C69&gt;9,'Town Data'!B69,"*")</f>
        <v>3434989.11</v>
      </c>
      <c r="D73" s="50">
        <f>IF('Town Data'!E69&gt;9,'Town Data'!D69,"*")</f>
        <v>972357.36</v>
      </c>
      <c r="E73" s="51" t="str">
        <f>IF('Town Data'!G69&gt;9,'Town Data'!F69,"*")</f>
        <v>*</v>
      </c>
      <c r="F73" s="50">
        <f>IF('Town Data'!I69&gt;9,'Town Data'!H69,"*")</f>
        <v>3146223.36</v>
      </c>
      <c r="G73" s="50">
        <f>IF('Town Data'!K69&gt;9,'Town Data'!J69,"*")</f>
        <v>770616.54</v>
      </c>
      <c r="H73" s="51" t="str">
        <f>IF('Town Data'!M69&gt;9,'Town Data'!L69,"*")</f>
        <v>*</v>
      </c>
      <c r="I73" s="22">
        <f t="shared" si="3"/>
        <v>9.1781706814356628E-2</v>
      </c>
      <c r="J73" s="22">
        <f t="shared" si="4"/>
        <v>0.26179144818251621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POULTNEY</v>
      </c>
      <c r="C74" s="45">
        <f>IF('Town Data'!C70&gt;9,'Town Data'!B70,"*")</f>
        <v>2861346.1</v>
      </c>
      <c r="D74" s="46">
        <f>IF('Town Data'!E70&gt;9,'Town Data'!D70,"*")</f>
        <v>871728.97</v>
      </c>
      <c r="E74" s="47" t="str">
        <f>IF('Town Data'!G70&gt;9,'Town Data'!F70,"*")</f>
        <v>*</v>
      </c>
      <c r="F74" s="48">
        <f>IF('Town Data'!I70&gt;9,'Town Data'!H70,"*")</f>
        <v>2568001.6</v>
      </c>
      <c r="G74" s="46">
        <f>IF('Town Data'!K70&gt;9,'Town Data'!J70,"*")</f>
        <v>894666.92</v>
      </c>
      <c r="H74" s="47" t="str">
        <f>IF('Town Data'!M70&gt;9,'Town Data'!L70,"*")</f>
        <v>*</v>
      </c>
      <c r="I74" s="9">
        <f t="shared" si="3"/>
        <v>0.11423065312731892</v>
      </c>
      <c r="J74" s="9">
        <f t="shared" si="4"/>
        <v>-2.5638535959281995E-2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POWNAL</v>
      </c>
      <c r="C75" s="49">
        <f>IF('Town Data'!C71&gt;9,'Town Data'!B71,"*")</f>
        <v>1034471.01</v>
      </c>
      <c r="D75" s="50">
        <f>IF('Town Data'!E71&gt;9,'Town Data'!D71,"*")</f>
        <v>703045.28</v>
      </c>
      <c r="E75" s="51" t="str">
        <f>IF('Town Data'!G71&gt;9,'Town Data'!F71,"*")</f>
        <v>*</v>
      </c>
      <c r="F75" s="50">
        <f>IF('Town Data'!I71&gt;9,'Town Data'!H71,"*")</f>
        <v>1065730.75</v>
      </c>
      <c r="G75" s="50">
        <f>IF('Town Data'!K71&gt;9,'Town Data'!J71,"*")</f>
        <v>770534.79</v>
      </c>
      <c r="H75" s="51" t="str">
        <f>IF('Town Data'!M71&gt;9,'Town Data'!L71,"*")</f>
        <v>*</v>
      </c>
      <c r="I75" s="22">
        <f t="shared" si="3"/>
        <v>-2.9331742562556246E-2</v>
      </c>
      <c r="J75" s="22">
        <f t="shared" si="4"/>
        <v>-8.7587881658140326E-2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PUTNEY</v>
      </c>
      <c r="C76" s="45">
        <f>IF('Town Data'!C72&gt;9,'Town Data'!B72,"*")</f>
        <v>714601.58</v>
      </c>
      <c r="D76" s="46">
        <f>IF('Town Data'!E72&gt;9,'Town Data'!D72,"*")</f>
        <v>203070.77</v>
      </c>
      <c r="E76" s="47" t="str">
        <f>IF('Town Data'!G72&gt;9,'Town Data'!F72,"*")</f>
        <v>*</v>
      </c>
      <c r="F76" s="48">
        <f>IF('Town Data'!I72&gt;9,'Town Data'!H72,"*")</f>
        <v>670425.62</v>
      </c>
      <c r="G76" s="46">
        <f>IF('Town Data'!K72&gt;9,'Town Data'!J72,"*")</f>
        <v>217429.7</v>
      </c>
      <c r="H76" s="47" t="str">
        <f>IF('Town Data'!M72&gt;9,'Town Data'!L72,"*")</f>
        <v>*</v>
      </c>
      <c r="I76" s="9">
        <f t="shared" si="3"/>
        <v>6.5892410257233247E-2</v>
      </c>
      <c r="J76" s="9">
        <f t="shared" si="4"/>
        <v>-6.6039414118678461E-2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RANDOLPH</v>
      </c>
      <c r="C77" s="49">
        <f>IF('Town Data'!C73&gt;9,'Town Data'!B73,"*")</f>
        <v>7393274.25</v>
      </c>
      <c r="D77" s="50">
        <f>IF('Town Data'!E73&gt;9,'Town Data'!D73,"*")</f>
        <v>1799656.3</v>
      </c>
      <c r="E77" s="51">
        <f>IF('Town Data'!G73&gt;9,'Town Data'!F73,"*")</f>
        <v>29461.833333333332</v>
      </c>
      <c r="F77" s="50">
        <f>IF('Town Data'!I73&gt;9,'Town Data'!H73,"*")</f>
        <v>6933095.2400000002</v>
      </c>
      <c r="G77" s="50">
        <f>IF('Town Data'!K73&gt;9,'Town Data'!J73,"*")</f>
        <v>2258637.4</v>
      </c>
      <c r="H77" s="51">
        <f>IF('Town Data'!M73&gt;9,'Town Data'!L73,"*")</f>
        <v>28451.5</v>
      </c>
      <c r="I77" s="22">
        <f t="shared" si="3"/>
        <v>6.6374251913493082E-2</v>
      </c>
      <c r="J77" s="22">
        <f t="shared" si="4"/>
        <v>-0.20321150265199711</v>
      </c>
      <c r="K77" s="22">
        <f t="shared" si="5"/>
        <v>3.5510722926149138E-2</v>
      </c>
      <c r="L77" s="15"/>
    </row>
    <row r="78" spans="1:12" x14ac:dyDescent="0.25">
      <c r="A78" s="15"/>
      <c r="B78" s="15" t="str">
        <f>'Town Data'!A74</f>
        <v>RICHFORD</v>
      </c>
      <c r="C78" s="45">
        <f>IF('Town Data'!C74&gt;9,'Town Data'!B74,"*")</f>
        <v>6143948.5999999996</v>
      </c>
      <c r="D78" s="46">
        <f>IF('Town Data'!E74&gt;9,'Town Data'!D74,"*")</f>
        <v>331472.65999999997</v>
      </c>
      <c r="E78" s="47" t="str">
        <f>IF('Town Data'!G74&gt;9,'Town Data'!F74,"*")</f>
        <v>*</v>
      </c>
      <c r="F78" s="48">
        <f>IF('Town Data'!I74&gt;9,'Town Data'!H74,"*")</f>
        <v>5142221.17</v>
      </c>
      <c r="G78" s="46">
        <f>IF('Town Data'!K74&gt;9,'Town Data'!J74,"*")</f>
        <v>327257.14</v>
      </c>
      <c r="H78" s="47" t="str">
        <f>IF('Town Data'!M74&gt;9,'Town Data'!L74,"*")</f>
        <v>*</v>
      </c>
      <c r="I78" s="9">
        <f t="shared" si="3"/>
        <v>0.19480442339666998</v>
      </c>
      <c r="J78" s="9">
        <f t="shared" si="4"/>
        <v>1.2881369066538809E-2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RICHMOND</v>
      </c>
      <c r="C79" s="49">
        <f>IF('Town Data'!C75&gt;9,'Town Data'!B75,"*")</f>
        <v>9601427.8699999992</v>
      </c>
      <c r="D79" s="50">
        <f>IF('Town Data'!E75&gt;9,'Town Data'!D75,"*")</f>
        <v>2710339.59</v>
      </c>
      <c r="E79" s="51" t="str">
        <f>IF('Town Data'!G75&gt;9,'Town Data'!F75,"*")</f>
        <v>*</v>
      </c>
      <c r="F79" s="50">
        <f>IF('Town Data'!I75&gt;9,'Town Data'!H75,"*")</f>
        <v>8528486.4199999999</v>
      </c>
      <c r="G79" s="50">
        <f>IF('Town Data'!K75&gt;9,'Town Data'!J75,"*")</f>
        <v>3303253.3</v>
      </c>
      <c r="H79" s="51" t="str">
        <f>IF('Town Data'!M75&gt;9,'Town Data'!L75,"*")</f>
        <v>*</v>
      </c>
      <c r="I79" s="22">
        <f t="shared" si="3"/>
        <v>0.12580678413040133</v>
      </c>
      <c r="J79" s="22">
        <f t="shared" si="4"/>
        <v>-0.17949386745485124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ROCHESTER</v>
      </c>
      <c r="C80" s="45">
        <f>IF('Town Data'!C76&gt;9,'Town Data'!B76,"*")</f>
        <v>842013.08</v>
      </c>
      <c r="D80" s="46">
        <f>IF('Town Data'!E76&gt;9,'Town Data'!D76,"*")</f>
        <v>399022.78</v>
      </c>
      <c r="E80" s="47" t="str">
        <f>IF('Town Data'!G76&gt;9,'Town Data'!F76,"*")</f>
        <v>*</v>
      </c>
      <c r="F80" s="48">
        <f>IF('Town Data'!I76&gt;9,'Town Data'!H76,"*")</f>
        <v>2220248.85</v>
      </c>
      <c r="G80" s="46">
        <f>IF('Town Data'!K76&gt;9,'Town Data'!J76,"*")</f>
        <v>450616.21</v>
      </c>
      <c r="H80" s="47" t="str">
        <f>IF('Town Data'!M76&gt;9,'Town Data'!L76,"*")</f>
        <v>*</v>
      </c>
      <c r="I80" s="9">
        <f t="shared" si="3"/>
        <v>-0.62075733988106785</v>
      </c>
      <c r="J80" s="9">
        <f t="shared" si="4"/>
        <v>-0.11449528191628967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ROCKINGHAM</v>
      </c>
      <c r="C81" s="49">
        <f>IF('Town Data'!C77&gt;9,'Town Data'!B77,"*")</f>
        <v>5907696.9699999997</v>
      </c>
      <c r="D81" s="50">
        <f>IF('Town Data'!E77&gt;9,'Town Data'!D77,"*")</f>
        <v>1334541.0900000001</v>
      </c>
      <c r="E81" s="51" t="str">
        <f>IF('Town Data'!G77&gt;9,'Town Data'!F77,"*")</f>
        <v>*</v>
      </c>
      <c r="F81" s="50">
        <f>IF('Town Data'!I77&gt;9,'Town Data'!H77,"*")</f>
        <v>4561476.12</v>
      </c>
      <c r="G81" s="50">
        <f>IF('Town Data'!K77&gt;9,'Town Data'!J77,"*")</f>
        <v>1005391.25</v>
      </c>
      <c r="H81" s="51" t="str">
        <f>IF('Town Data'!M77&gt;9,'Town Data'!L77,"*")</f>
        <v>*</v>
      </c>
      <c r="I81" s="22">
        <f t="shared" si="3"/>
        <v>0.29512833446555448</v>
      </c>
      <c r="J81" s="22">
        <f t="shared" si="4"/>
        <v>0.32738482655384171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ROYALTON</v>
      </c>
      <c r="C82" s="45">
        <f>IF('Town Data'!C78&gt;9,'Town Data'!B78,"*")</f>
        <v>6248708.1299999999</v>
      </c>
      <c r="D82" s="46">
        <f>IF('Town Data'!E78&gt;9,'Town Data'!D78,"*")</f>
        <v>829913.07</v>
      </c>
      <c r="E82" s="47" t="str">
        <f>IF('Town Data'!G78&gt;9,'Town Data'!F78,"*")</f>
        <v>*</v>
      </c>
      <c r="F82" s="48">
        <f>IF('Town Data'!I78&gt;9,'Town Data'!H78,"*")</f>
        <v>6111682.9400000004</v>
      </c>
      <c r="G82" s="46">
        <f>IF('Town Data'!K78&gt;9,'Town Data'!J78,"*")</f>
        <v>926684.61</v>
      </c>
      <c r="H82" s="47" t="str">
        <f>IF('Town Data'!M78&gt;9,'Town Data'!L78,"*")</f>
        <v>*</v>
      </c>
      <c r="I82" s="9">
        <f t="shared" si="3"/>
        <v>2.2420205914673884E-2</v>
      </c>
      <c r="J82" s="9">
        <f t="shared" si="4"/>
        <v>-0.10442769735865155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RUTLAND</v>
      </c>
      <c r="C83" s="49">
        <f>IF('Town Data'!C79&gt;9,'Town Data'!B79,"*")</f>
        <v>36845582.259999998</v>
      </c>
      <c r="D83" s="50">
        <f>IF('Town Data'!E79&gt;9,'Town Data'!D79,"*")</f>
        <v>14005750.699999999</v>
      </c>
      <c r="E83" s="51">
        <f>IF('Town Data'!G79&gt;9,'Town Data'!F79,"*")</f>
        <v>685179.5</v>
      </c>
      <c r="F83" s="50">
        <f>IF('Town Data'!I79&gt;9,'Town Data'!H79,"*")</f>
        <v>34873770.630000003</v>
      </c>
      <c r="G83" s="50">
        <f>IF('Town Data'!K79&gt;9,'Town Data'!J79,"*")</f>
        <v>13894786.699999999</v>
      </c>
      <c r="H83" s="51">
        <f>IF('Town Data'!M79&gt;9,'Town Data'!L79,"*")</f>
        <v>580305.00000000012</v>
      </c>
      <c r="I83" s="22">
        <f t="shared" si="3"/>
        <v>5.6541394703782138E-2</v>
      </c>
      <c r="J83" s="22">
        <f t="shared" si="4"/>
        <v>7.9860167986601765E-3</v>
      </c>
      <c r="K83" s="22">
        <f t="shared" si="5"/>
        <v>0.18072306804180538</v>
      </c>
      <c r="L83" s="15"/>
    </row>
    <row r="84" spans="1:12" x14ac:dyDescent="0.25">
      <c r="A84" s="15"/>
      <c r="B84" s="15" t="str">
        <f>'Town Data'!A80</f>
        <v>RUTLAND TOWN</v>
      </c>
      <c r="C84" s="45">
        <f>IF('Town Data'!C80&gt;9,'Town Data'!B80,"*")</f>
        <v>25465408.52</v>
      </c>
      <c r="D84" s="48">
        <f>IF('Town Data'!E80&gt;9,'Town Data'!D80,"*")</f>
        <v>13410524.41</v>
      </c>
      <c r="E84" s="55">
        <f>IF('Town Data'!G80&gt;9,'Town Data'!F80,"*")</f>
        <v>495668.66666666663</v>
      </c>
      <c r="F84" s="48">
        <f>IF('Town Data'!I80&gt;9,'Town Data'!H80,"*")</f>
        <v>24850468.079999998</v>
      </c>
      <c r="G84" s="46">
        <f>IF('Town Data'!K80&gt;9,'Town Data'!J80,"*")</f>
        <v>13295745.789999999</v>
      </c>
      <c r="H84" s="47">
        <f>IF('Town Data'!M80&gt;9,'Town Data'!L80,"*")</f>
        <v>1375541.8333333333</v>
      </c>
      <c r="I84" s="9">
        <f t="shared" si="3"/>
        <v>2.4745628050962708E-2</v>
      </c>
      <c r="J84" s="9">
        <f t="shared" si="4"/>
        <v>8.6327327411996977E-3</v>
      </c>
      <c r="K84" s="9">
        <f t="shared" si="5"/>
        <v>-0.63965569446512649</v>
      </c>
      <c r="L84" s="15"/>
    </row>
    <row r="85" spans="1:12" x14ac:dyDescent="0.25">
      <c r="A85" s="15"/>
      <c r="B85" s="27" t="str">
        <f>'Town Data'!A81</f>
        <v>SHAFTSBURY</v>
      </c>
      <c r="C85" s="49">
        <f>IF('Town Data'!C81&gt;9,'Town Data'!B81,"*")</f>
        <v>8723620.7899999991</v>
      </c>
      <c r="D85" s="50">
        <f>IF('Town Data'!E81&gt;9,'Town Data'!D81,"*")</f>
        <v>778767.2</v>
      </c>
      <c r="E85" s="51" t="str">
        <f>IF('Town Data'!G81&gt;9,'Town Data'!F81,"*")</f>
        <v>*</v>
      </c>
      <c r="F85" s="50">
        <f>IF('Town Data'!I81&gt;9,'Town Data'!H81,"*")</f>
        <v>11128194.92</v>
      </c>
      <c r="G85" s="50" t="str">
        <f>IF('Town Data'!K81&gt;9,'Town Data'!J81,"*")</f>
        <v>*</v>
      </c>
      <c r="H85" s="51" t="str">
        <f>IF('Town Data'!M81&gt;9,'Town Data'!L81,"*")</f>
        <v>*</v>
      </c>
      <c r="I85" s="22">
        <f t="shared" si="3"/>
        <v>-0.21607944031231985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SHELBURNE</v>
      </c>
      <c r="C86" s="45">
        <f>IF('Town Data'!C82&gt;9,'Town Data'!B82,"*")</f>
        <v>26424527.129999999</v>
      </c>
      <c r="D86" s="46">
        <f>IF('Town Data'!E82&gt;9,'Town Data'!D82,"*")</f>
        <v>5647900.2699999996</v>
      </c>
      <c r="E86" s="47">
        <f>IF('Town Data'!G82&gt;9,'Town Data'!F82,"*")</f>
        <v>20905.499999999996</v>
      </c>
      <c r="F86" s="48">
        <f>IF('Town Data'!I82&gt;9,'Town Data'!H82,"*")</f>
        <v>24090468.41</v>
      </c>
      <c r="G86" s="46">
        <f>IF('Town Data'!K82&gt;9,'Town Data'!J82,"*")</f>
        <v>4918695.0199999996</v>
      </c>
      <c r="H86" s="47">
        <f>IF('Town Data'!M82&gt;9,'Town Data'!L82,"*")</f>
        <v>38634.999999999964</v>
      </c>
      <c r="I86" s="9">
        <f t="shared" si="3"/>
        <v>9.6887228603289688E-2</v>
      </c>
      <c r="J86" s="9">
        <f t="shared" si="4"/>
        <v>0.14825177146274868</v>
      </c>
      <c r="K86" s="9">
        <f t="shared" si="5"/>
        <v>-0.45889737284845306</v>
      </c>
      <c r="L86" s="15"/>
    </row>
    <row r="87" spans="1:12" x14ac:dyDescent="0.25">
      <c r="A87" s="15"/>
      <c r="B87" s="27" t="str">
        <f>'Town Data'!A83</f>
        <v>SOUTH BURLINGTON</v>
      </c>
      <c r="C87" s="49">
        <f>IF('Town Data'!C83&gt;9,'Town Data'!B83,"*")</f>
        <v>123334817.03</v>
      </c>
      <c r="D87" s="50">
        <f>IF('Town Data'!E83&gt;9,'Town Data'!D83,"*")</f>
        <v>29677878.719999999</v>
      </c>
      <c r="E87" s="51">
        <f>IF('Town Data'!G83&gt;9,'Town Data'!F83,"*")</f>
        <v>1165987.833333333</v>
      </c>
      <c r="F87" s="50">
        <f>IF('Town Data'!I83&gt;9,'Town Data'!H83,"*")</f>
        <v>110424030</v>
      </c>
      <c r="G87" s="50">
        <f>IF('Town Data'!K83&gt;9,'Town Data'!J83,"*")</f>
        <v>26693597.57</v>
      </c>
      <c r="H87" s="51">
        <f>IF('Town Data'!M83&gt;9,'Town Data'!L83,"*")</f>
        <v>1291266.3333333335</v>
      </c>
      <c r="I87" s="22">
        <f t="shared" si="3"/>
        <v>0.11692008551037307</v>
      </c>
      <c r="J87" s="22">
        <f t="shared" si="4"/>
        <v>0.11179763769848421</v>
      </c>
      <c r="K87" s="22">
        <f t="shared" si="5"/>
        <v>-9.7019876353936108E-2</v>
      </c>
      <c r="L87" s="15"/>
    </row>
    <row r="88" spans="1:12" x14ac:dyDescent="0.25">
      <c r="A88" s="15"/>
      <c r="B88" s="15" t="str">
        <f>'Town Data'!A84</f>
        <v>SOUTH HERO</v>
      </c>
      <c r="C88" s="45">
        <f>IF('Town Data'!C84&gt;9,'Town Data'!B84,"*")</f>
        <v>2279104.4</v>
      </c>
      <c r="D88" s="46">
        <f>IF('Town Data'!E84&gt;9,'Town Data'!D84,"*")</f>
        <v>1105482.08</v>
      </c>
      <c r="E88" s="47" t="str">
        <f>IF('Town Data'!G84&gt;9,'Town Data'!F84,"*")</f>
        <v>*</v>
      </c>
      <c r="F88" s="48">
        <f>IF('Town Data'!I84&gt;9,'Town Data'!H84,"*")</f>
        <v>1845424.19</v>
      </c>
      <c r="G88" s="46">
        <f>IF('Town Data'!K84&gt;9,'Town Data'!J84,"*")</f>
        <v>958601.96</v>
      </c>
      <c r="H88" s="47" t="str">
        <f>IF('Town Data'!M84&gt;9,'Town Data'!L84,"*")</f>
        <v>*</v>
      </c>
      <c r="I88" s="9">
        <f t="shared" si="3"/>
        <v>0.23500299408126865</v>
      </c>
      <c r="J88" s="9">
        <f t="shared" si="4"/>
        <v>0.153223262760698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SPRINGFIELD</v>
      </c>
      <c r="C89" s="49">
        <f>IF('Town Data'!C85&gt;9,'Town Data'!B85,"*")</f>
        <v>12743040.93</v>
      </c>
      <c r="D89" s="50">
        <f>IF('Town Data'!E85&gt;9,'Town Data'!D85,"*")</f>
        <v>5104673.9000000004</v>
      </c>
      <c r="E89" s="51">
        <f>IF('Town Data'!G85&gt;9,'Town Data'!F85,"*")</f>
        <v>108462.33333333328</v>
      </c>
      <c r="F89" s="50">
        <f>IF('Town Data'!I85&gt;9,'Town Data'!H85,"*")</f>
        <v>12700923.390000001</v>
      </c>
      <c r="G89" s="50">
        <f>IF('Town Data'!K85&gt;9,'Town Data'!J85,"*")</f>
        <v>5514409.2300000004</v>
      </c>
      <c r="H89" s="51">
        <f>IF('Town Data'!M85&gt;9,'Town Data'!L85,"*")</f>
        <v>66068.166666666672</v>
      </c>
      <c r="I89" s="22">
        <f t="shared" si="3"/>
        <v>3.3161006256568802E-3</v>
      </c>
      <c r="J89" s="22">
        <f t="shared" si="4"/>
        <v>-7.4302670133895743E-2</v>
      </c>
      <c r="K89" s="22">
        <f t="shared" si="5"/>
        <v>0.64167312043873792</v>
      </c>
      <c r="L89" s="15"/>
    </row>
    <row r="90" spans="1:12" x14ac:dyDescent="0.25">
      <c r="A90" s="15"/>
      <c r="B90" s="15" t="str">
        <f>'Town Data'!A86</f>
        <v>ST ALBANS</v>
      </c>
      <c r="C90" s="45">
        <f>IF('Town Data'!C86&gt;9,'Town Data'!B86,"*")</f>
        <v>58951387.590000004</v>
      </c>
      <c r="D90" s="46">
        <f>IF('Town Data'!E86&gt;9,'Town Data'!D86,"*")</f>
        <v>4048540.45</v>
      </c>
      <c r="E90" s="47">
        <f>IF('Town Data'!G86&gt;9,'Town Data'!F86,"*")</f>
        <v>167409.49999999997</v>
      </c>
      <c r="F90" s="48">
        <f>IF('Town Data'!I86&gt;9,'Town Data'!H86,"*")</f>
        <v>43102653.899999999</v>
      </c>
      <c r="G90" s="46">
        <f>IF('Town Data'!K86&gt;9,'Town Data'!J86,"*")</f>
        <v>3717921.03</v>
      </c>
      <c r="H90" s="47">
        <f>IF('Town Data'!M86&gt;9,'Town Data'!L86,"*")</f>
        <v>186302.00000000003</v>
      </c>
      <c r="I90" s="9">
        <f t="shared" si="3"/>
        <v>0.36769739809455226</v>
      </c>
      <c r="J90" s="9">
        <f t="shared" si="4"/>
        <v>8.8925885550613856E-2</v>
      </c>
      <c r="K90" s="9">
        <f t="shared" si="5"/>
        <v>-0.10140792906141671</v>
      </c>
      <c r="L90" s="15"/>
    </row>
    <row r="91" spans="1:12" x14ac:dyDescent="0.25">
      <c r="A91" s="15"/>
      <c r="B91" s="27" t="str">
        <f>'Town Data'!A87</f>
        <v>ST ALBANS TOWN</v>
      </c>
      <c r="C91" s="49">
        <f>IF('Town Data'!C87&gt;9,'Town Data'!B87,"*")</f>
        <v>33444631.390000001</v>
      </c>
      <c r="D91" s="50">
        <f>IF('Town Data'!E87&gt;9,'Town Data'!D87,"*")</f>
        <v>8796274.9600000009</v>
      </c>
      <c r="E91" s="51">
        <f>IF('Town Data'!G87&gt;9,'Town Data'!F87,"*")</f>
        <v>53035.5</v>
      </c>
      <c r="F91" s="50">
        <f>IF('Town Data'!I87&gt;9,'Town Data'!H87,"*")</f>
        <v>29602578.219999999</v>
      </c>
      <c r="G91" s="50">
        <f>IF('Town Data'!K87&gt;9,'Town Data'!J87,"*")</f>
        <v>8651714.0899999999</v>
      </c>
      <c r="H91" s="51">
        <f>IF('Town Data'!M87&gt;9,'Town Data'!L87,"*")</f>
        <v>111982.49999999993</v>
      </c>
      <c r="I91" s="22">
        <f t="shared" si="3"/>
        <v>0.12978778880159317</v>
      </c>
      <c r="J91" s="22">
        <f t="shared" si="4"/>
        <v>1.6708928253545773E-2</v>
      </c>
      <c r="K91" s="22">
        <f t="shared" si="5"/>
        <v>-0.52639474917955897</v>
      </c>
      <c r="L91" s="15"/>
    </row>
    <row r="92" spans="1:12" x14ac:dyDescent="0.25">
      <c r="A92" s="15"/>
      <c r="B92" s="15" t="str">
        <f>'Town Data'!A88</f>
        <v>ST JOHNSBURY</v>
      </c>
      <c r="C92" s="45">
        <f>IF('Town Data'!C88&gt;9,'Town Data'!B88,"*")</f>
        <v>21087769.98</v>
      </c>
      <c r="D92" s="46">
        <f>IF('Town Data'!E88&gt;9,'Town Data'!D88,"*")</f>
        <v>7048097.2199999997</v>
      </c>
      <c r="E92" s="47">
        <f>IF('Town Data'!G88&gt;9,'Town Data'!F88,"*")</f>
        <v>84011.666666666657</v>
      </c>
      <c r="F92" s="48">
        <f>IF('Town Data'!I88&gt;9,'Town Data'!H88,"*")</f>
        <v>19189482.559999999</v>
      </c>
      <c r="G92" s="46">
        <f>IF('Town Data'!K88&gt;9,'Town Data'!J88,"*")</f>
        <v>6743545.75</v>
      </c>
      <c r="H92" s="47">
        <f>IF('Town Data'!M88&gt;9,'Town Data'!L88,"*")</f>
        <v>86577.833333333358</v>
      </c>
      <c r="I92" s="9">
        <f t="shared" si="3"/>
        <v>9.8923325007050214E-2</v>
      </c>
      <c r="J92" s="9">
        <f t="shared" si="4"/>
        <v>4.5161919454613286E-2</v>
      </c>
      <c r="K92" s="9">
        <f t="shared" si="5"/>
        <v>-2.9639996380906197E-2</v>
      </c>
      <c r="L92" s="15"/>
    </row>
    <row r="93" spans="1:12" x14ac:dyDescent="0.25">
      <c r="A93" s="15"/>
      <c r="B93" s="27" t="str">
        <f>'Town Data'!A89</f>
        <v>STOWE</v>
      </c>
      <c r="C93" s="49">
        <f>IF('Town Data'!C89&gt;9,'Town Data'!B89,"*")</f>
        <v>15358165.039999999</v>
      </c>
      <c r="D93" s="50">
        <f>IF('Town Data'!E89&gt;9,'Town Data'!D89,"*")</f>
        <v>7969759.4000000004</v>
      </c>
      <c r="E93" s="51">
        <f>IF('Town Data'!G89&gt;9,'Town Data'!F89,"*")</f>
        <v>383041.50000000012</v>
      </c>
      <c r="F93" s="50">
        <f>IF('Town Data'!I89&gt;9,'Town Data'!H89,"*")</f>
        <v>12693659.82</v>
      </c>
      <c r="G93" s="50">
        <f>IF('Town Data'!K89&gt;9,'Town Data'!J89,"*")</f>
        <v>6100703.0999999996</v>
      </c>
      <c r="H93" s="51">
        <f>IF('Town Data'!M89&gt;9,'Town Data'!L89,"*")</f>
        <v>1818654.1666666665</v>
      </c>
      <c r="I93" s="22">
        <f t="shared" si="3"/>
        <v>0.20990835249908238</v>
      </c>
      <c r="J93" s="22">
        <f t="shared" si="4"/>
        <v>0.30636735952615052</v>
      </c>
      <c r="K93" s="22">
        <f t="shared" si="5"/>
        <v>-0.78938189182935181</v>
      </c>
      <c r="L93" s="15"/>
    </row>
    <row r="94" spans="1:12" x14ac:dyDescent="0.25">
      <c r="A94" s="15"/>
      <c r="B94" s="15" t="str">
        <f>'Town Data'!A90</f>
        <v>SWANTON</v>
      </c>
      <c r="C94" s="45">
        <f>IF('Town Data'!C90&gt;9,'Town Data'!B90,"*")</f>
        <v>14630298.35</v>
      </c>
      <c r="D94" s="46">
        <f>IF('Town Data'!E90&gt;9,'Town Data'!D90,"*")</f>
        <v>3367401.77</v>
      </c>
      <c r="E94" s="47" t="str">
        <f>IF('Town Data'!G90&gt;9,'Town Data'!F90,"*")</f>
        <v>*</v>
      </c>
      <c r="F94" s="48">
        <f>IF('Town Data'!I90&gt;9,'Town Data'!H90,"*")</f>
        <v>13112266.810000001</v>
      </c>
      <c r="G94" s="46">
        <f>IF('Town Data'!K90&gt;9,'Town Data'!J90,"*")</f>
        <v>3275672.07</v>
      </c>
      <c r="H94" s="47">
        <f>IF('Town Data'!M90&gt;9,'Town Data'!L90,"*")</f>
        <v>93215.833333333227</v>
      </c>
      <c r="I94" s="9">
        <f t="shared" si="3"/>
        <v>0.11577186172281671</v>
      </c>
      <c r="J94" s="9">
        <f t="shared" si="4"/>
        <v>2.8003322078574304E-2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THETFORD</v>
      </c>
      <c r="C95" s="49">
        <f>IF('Town Data'!C91&gt;9,'Town Data'!B91,"*")</f>
        <v>2548212.71</v>
      </c>
      <c r="D95" s="50">
        <f>IF('Town Data'!E91&gt;9,'Town Data'!D91,"*")</f>
        <v>1002530.45</v>
      </c>
      <c r="E95" s="51" t="str">
        <f>IF('Town Data'!G91&gt;9,'Town Data'!F91,"*")</f>
        <v>*</v>
      </c>
      <c r="F95" s="50">
        <f>IF('Town Data'!I91&gt;9,'Town Data'!H91,"*")</f>
        <v>1158625.69</v>
      </c>
      <c r="G95" s="50">
        <f>IF('Town Data'!K91&gt;9,'Town Data'!J91,"*")</f>
        <v>665882.05000000005</v>
      </c>
      <c r="H95" s="51" t="str">
        <f>IF('Town Data'!M91&gt;9,'Town Data'!L91,"*")</f>
        <v>*</v>
      </c>
      <c r="I95" s="22">
        <f t="shared" si="3"/>
        <v>1.1993407637974953</v>
      </c>
      <c r="J95" s="22">
        <f t="shared" si="4"/>
        <v>0.50556761516547843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TROY</v>
      </c>
      <c r="C96" s="45">
        <f>IF('Town Data'!C92&gt;9,'Town Data'!B92,"*")</f>
        <v>1607836.88</v>
      </c>
      <c r="D96" s="46">
        <f>IF('Town Data'!E92&gt;9,'Town Data'!D92,"*")</f>
        <v>311695.40000000002</v>
      </c>
      <c r="E96" s="47" t="str">
        <f>IF('Town Data'!G92&gt;9,'Town Data'!F92,"*")</f>
        <v>*</v>
      </c>
      <c r="F96" s="48">
        <f>IF('Town Data'!I92&gt;9,'Town Data'!H92,"*")</f>
        <v>1262528.9099999999</v>
      </c>
      <c r="G96" s="46">
        <f>IF('Town Data'!K92&gt;9,'Town Data'!J92,"*")</f>
        <v>329453.3</v>
      </c>
      <c r="H96" s="47" t="str">
        <f>IF('Town Data'!M92&gt;9,'Town Data'!L92,"*")</f>
        <v>*</v>
      </c>
      <c r="I96" s="9">
        <f t="shared" si="3"/>
        <v>0.27350500037262515</v>
      </c>
      <c r="J96" s="9">
        <f t="shared" si="4"/>
        <v>-5.3901114361276592E-2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UNDERHILL</v>
      </c>
      <c r="C97" s="49">
        <f>IF('Town Data'!C93&gt;9,'Town Data'!B93,"*")</f>
        <v>2529138.85</v>
      </c>
      <c r="D97" s="50">
        <f>IF('Town Data'!E93&gt;9,'Town Data'!D93,"*")</f>
        <v>237258.81</v>
      </c>
      <c r="E97" s="51" t="str">
        <f>IF('Town Data'!G93&gt;9,'Town Data'!F93,"*")</f>
        <v>*</v>
      </c>
      <c r="F97" s="50">
        <f>IF('Town Data'!I93&gt;9,'Town Data'!H93,"*")</f>
        <v>2501753.19</v>
      </c>
      <c r="G97" s="50" t="str">
        <f>IF('Town Data'!K93&gt;9,'Town Data'!J93,"*")</f>
        <v>*</v>
      </c>
      <c r="H97" s="51" t="str">
        <f>IF('Town Data'!M93&gt;9,'Town Data'!L93,"*")</f>
        <v>*</v>
      </c>
      <c r="I97" s="22">
        <f t="shared" si="3"/>
        <v>1.0946587420959839E-2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VERGENNES</v>
      </c>
      <c r="C98" s="45">
        <f>IF('Town Data'!C94&gt;9,'Town Data'!B94,"*")</f>
        <v>8190415.8099999996</v>
      </c>
      <c r="D98" s="46">
        <f>IF('Town Data'!E94&gt;9,'Town Data'!D94,"*")</f>
        <v>1762623.11</v>
      </c>
      <c r="E98" s="47">
        <f>IF('Town Data'!G94&gt;9,'Town Data'!F94,"*")</f>
        <v>357940.16666666698</v>
      </c>
      <c r="F98" s="48">
        <f>IF('Town Data'!I94&gt;9,'Town Data'!H94,"*")</f>
        <v>7570307.5099999998</v>
      </c>
      <c r="G98" s="46">
        <f>IF('Town Data'!K94&gt;9,'Town Data'!J94,"*")</f>
        <v>1640682.24</v>
      </c>
      <c r="H98" s="47" t="str">
        <f>IF('Town Data'!M94&gt;9,'Town Data'!L94,"*")</f>
        <v>*</v>
      </c>
      <c r="I98" s="9">
        <f t="shared" si="3"/>
        <v>8.1913224684845048E-2</v>
      </c>
      <c r="J98" s="9">
        <f t="shared" si="4"/>
        <v>7.4323270543844078E-2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VERNON</v>
      </c>
      <c r="C99" s="49">
        <f>IF('Town Data'!C95&gt;9,'Town Data'!B95,"*")</f>
        <v>2403625.7999999998</v>
      </c>
      <c r="D99" s="50">
        <f>IF('Town Data'!E95&gt;9,'Town Data'!D95,"*")</f>
        <v>601458.71</v>
      </c>
      <c r="E99" s="51" t="str">
        <f>IF('Town Data'!G95&gt;9,'Town Data'!F95,"*")</f>
        <v>*</v>
      </c>
      <c r="F99" s="50">
        <f>IF('Town Data'!I95&gt;9,'Town Data'!H95,"*")</f>
        <v>2237208.5099999998</v>
      </c>
      <c r="G99" s="50">
        <f>IF('Town Data'!K95&gt;9,'Town Data'!J95,"*")</f>
        <v>813477.99</v>
      </c>
      <c r="H99" s="51" t="str">
        <f>IF('Town Data'!M95&gt;9,'Town Data'!L95,"*")</f>
        <v>*</v>
      </c>
      <c r="I99" s="22">
        <f t="shared" si="3"/>
        <v>7.4386133101201221E-2</v>
      </c>
      <c r="J99" s="22">
        <f t="shared" si="4"/>
        <v>-0.26063308731930168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WAITSFIELD</v>
      </c>
      <c r="C100" s="49">
        <f>IF('Town Data'!C96&gt;9,'Town Data'!B96,"*")</f>
        <v>8521429.0600000005</v>
      </c>
      <c r="D100" s="50">
        <f>IF('Town Data'!E96&gt;9,'Town Data'!D96,"*")</f>
        <v>3341957.05</v>
      </c>
      <c r="E100" s="51" t="str">
        <f>IF('Town Data'!G96&gt;9,'Town Data'!F96,"*")</f>
        <v>*</v>
      </c>
      <c r="F100" s="50">
        <f>IF('Town Data'!I96&gt;9,'Town Data'!H96,"*")</f>
        <v>7812012.7400000002</v>
      </c>
      <c r="G100" s="50">
        <f>IF('Town Data'!K96&gt;9,'Town Data'!J96,"*")</f>
        <v>3209349.89</v>
      </c>
      <c r="H100" s="51" t="str">
        <f>IF('Town Data'!M96&gt;9,'Town Data'!L96,"*")</f>
        <v>*</v>
      </c>
      <c r="I100" s="22">
        <f t="shared" si="3"/>
        <v>9.0810952773740641E-2</v>
      </c>
      <c r="J100" s="22">
        <f t="shared" si="4"/>
        <v>4.1319009938177755E-2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49">
        <f>IF('Town Data'!C97&gt;9,'Town Data'!B97,"*")</f>
        <v>3890892.12</v>
      </c>
      <c r="D101" s="50">
        <f>IF('Town Data'!E97&gt;9,'Town Data'!D97,"*")</f>
        <v>842769.9</v>
      </c>
      <c r="E101" s="51" t="str">
        <f>IF('Town Data'!G97&gt;9,'Town Data'!F97,"*")</f>
        <v>*</v>
      </c>
      <c r="F101" s="50">
        <f>IF('Town Data'!I97&gt;9,'Town Data'!H97,"*")</f>
        <v>3253406.33</v>
      </c>
      <c r="G101" s="50">
        <f>IF('Town Data'!K97&gt;9,'Town Data'!J97,"*")</f>
        <v>685478.15</v>
      </c>
      <c r="H101" s="51" t="str">
        <f>IF('Town Data'!M97&gt;9,'Town Data'!L97,"*")</f>
        <v>*</v>
      </c>
      <c r="I101" s="22">
        <f t="shared" si="3"/>
        <v>0.19594410452874481</v>
      </c>
      <c r="J101" s="22">
        <f t="shared" si="4"/>
        <v>0.22946282095206097</v>
      </c>
      <c r="K101" s="22" t="str">
        <f t="shared" si="5"/>
        <v/>
      </c>
      <c r="L101" s="15"/>
    </row>
    <row r="102" spans="1:12" x14ac:dyDescent="0.25">
      <c r="B102" s="27" t="str">
        <f>'Town Data'!A98</f>
        <v>WATERBURY</v>
      </c>
      <c r="C102" s="49">
        <f>IF('Town Data'!C98&gt;9,'Town Data'!B98,"*")</f>
        <v>8804158.4199999999</v>
      </c>
      <c r="D102" s="50">
        <f>IF('Town Data'!E98&gt;9,'Town Data'!D98,"*")</f>
        <v>3780404.69</v>
      </c>
      <c r="E102" s="51">
        <f>IF('Town Data'!G98&gt;9,'Town Data'!F98,"*")</f>
        <v>264099.83333333302</v>
      </c>
      <c r="F102" s="50">
        <f>IF('Town Data'!I98&gt;9,'Town Data'!H98,"*")</f>
        <v>7883234.7300000004</v>
      </c>
      <c r="G102" s="50">
        <f>IF('Town Data'!K98&gt;9,'Town Data'!J98,"*")</f>
        <v>3328658.57</v>
      </c>
      <c r="H102" s="51">
        <f>IF('Town Data'!M98&gt;9,'Town Data'!L98,"*")</f>
        <v>188302.16666666666</v>
      </c>
      <c r="I102" s="22">
        <f t="shared" si="3"/>
        <v>0.11682053389776451</v>
      </c>
      <c r="J102" s="22">
        <f t="shared" si="4"/>
        <v>0.13571416548138193</v>
      </c>
      <c r="K102" s="22">
        <f t="shared" si="5"/>
        <v>0.40253210044493931</v>
      </c>
      <c r="L102" s="15"/>
    </row>
    <row r="103" spans="1:12" x14ac:dyDescent="0.25">
      <c r="B103" s="27" t="str">
        <f>'Town Data'!A99</f>
        <v>WATERFORD</v>
      </c>
      <c r="C103" s="49" t="str">
        <f>IF('Town Data'!C99&gt;9,'Town Data'!B99,"*")</f>
        <v>*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1896582.32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WEATHERSFIELD</v>
      </c>
      <c r="C104" s="49">
        <f>IF('Town Data'!C100&gt;9,'Town Data'!B100,"*")</f>
        <v>1655967.69</v>
      </c>
      <c r="D104" s="50">
        <f>IF('Town Data'!E100&gt;9,'Town Data'!D100,"*")</f>
        <v>404630.51</v>
      </c>
      <c r="E104" s="51" t="str">
        <f>IF('Town Data'!G100&gt;9,'Town Data'!F100,"*")</f>
        <v>*</v>
      </c>
      <c r="F104" s="50">
        <f>IF('Town Data'!I100&gt;9,'Town Data'!H100,"*")</f>
        <v>1520684.48</v>
      </c>
      <c r="G104" s="50">
        <f>IF('Town Data'!K100&gt;9,'Town Data'!J100,"*")</f>
        <v>393163.86</v>
      </c>
      <c r="H104" s="51" t="str">
        <f>IF('Town Data'!M100&gt;9,'Town Data'!L100,"*")</f>
        <v>*</v>
      </c>
      <c r="I104" s="22">
        <f t="shared" si="3"/>
        <v>8.8962050825954347E-2</v>
      </c>
      <c r="J104" s="22">
        <f t="shared" si="4"/>
        <v>2.9165066188942247E-2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49">
        <f>IF('Town Data'!C101&gt;9,'Town Data'!B101,"*")</f>
        <v>4106499.08</v>
      </c>
      <c r="D105" s="50">
        <f>IF('Town Data'!E101&gt;9,'Town Data'!D101,"*")</f>
        <v>1187092.1599999999</v>
      </c>
      <c r="E105" s="51" t="str">
        <f>IF('Town Data'!G101&gt;9,'Town Data'!F101,"*")</f>
        <v>*</v>
      </c>
      <c r="F105" s="50">
        <f>IF('Town Data'!I101&gt;9,'Town Data'!H101,"*")</f>
        <v>4228528.58</v>
      </c>
      <c r="G105" s="50">
        <f>IF('Town Data'!K101&gt;9,'Town Data'!J101,"*")</f>
        <v>1117370.6000000001</v>
      </c>
      <c r="H105" s="51" t="str">
        <f>IF('Town Data'!M101&gt;9,'Town Data'!L101,"*")</f>
        <v>*</v>
      </c>
      <c r="I105" s="22">
        <f t="shared" si="3"/>
        <v>-2.8858620130220333E-2</v>
      </c>
      <c r="J105" s="22">
        <f t="shared" si="4"/>
        <v>6.2397883030034816E-2</v>
      </c>
      <c r="K105" s="22" t="str">
        <f t="shared" si="5"/>
        <v/>
      </c>
      <c r="L105" s="15"/>
    </row>
    <row r="106" spans="1:12" x14ac:dyDescent="0.25">
      <c r="B106" s="27" t="str">
        <f>'Town Data'!A102</f>
        <v>WESTMINSTER</v>
      </c>
      <c r="C106" s="49">
        <f>IF('Town Data'!C102&gt;9,'Town Data'!B102,"*")</f>
        <v>10845051.32</v>
      </c>
      <c r="D106" s="50">
        <f>IF('Town Data'!E102&gt;9,'Town Data'!D102,"*")</f>
        <v>727712.98</v>
      </c>
      <c r="E106" s="51" t="str">
        <f>IF('Town Data'!G102&gt;9,'Town Data'!F102,"*")</f>
        <v>*</v>
      </c>
      <c r="F106" s="50">
        <f>IF('Town Data'!I102&gt;9,'Town Data'!H102,"*")</f>
        <v>4383894.46</v>
      </c>
      <c r="G106" s="50">
        <f>IF('Town Data'!K102&gt;9,'Town Data'!J102,"*")</f>
        <v>684642.24</v>
      </c>
      <c r="H106" s="51" t="str">
        <f>IF('Town Data'!M102&gt;9,'Town Data'!L102,"*")</f>
        <v>*</v>
      </c>
      <c r="I106" s="22">
        <f t="shared" si="3"/>
        <v>1.4738395093571666</v>
      </c>
      <c r="J106" s="22">
        <f t="shared" si="4"/>
        <v>6.290984909140282E-2</v>
      </c>
      <c r="K106" s="22" t="str">
        <f t="shared" si="5"/>
        <v/>
      </c>
      <c r="L106" s="15"/>
    </row>
    <row r="107" spans="1:12" x14ac:dyDescent="0.25">
      <c r="B107" s="27" t="str">
        <f>'Town Data'!A103</f>
        <v>WHITINGHAM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316255.03999999998</v>
      </c>
      <c r="G107" s="50">
        <f>IF('Town Data'!K103&gt;9,'Town Data'!J103,"*")</f>
        <v>104302.69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WILLIAMSTOWN</v>
      </c>
      <c r="C108" s="49">
        <f>IF('Town Data'!C104&gt;9,'Town Data'!B104,"*")</f>
        <v>1345138.49</v>
      </c>
      <c r="D108" s="50">
        <f>IF('Town Data'!E104&gt;9,'Town Data'!D104,"*")</f>
        <v>452085.99</v>
      </c>
      <c r="E108" s="51" t="str">
        <f>IF('Town Data'!G104&gt;9,'Town Data'!F104,"*")</f>
        <v>*</v>
      </c>
      <c r="F108" s="50">
        <f>IF('Town Data'!I104&gt;9,'Town Data'!H104,"*")</f>
        <v>1428242.15</v>
      </c>
      <c r="G108" s="50">
        <f>IF('Town Data'!K104&gt;9,'Town Data'!J104,"*")</f>
        <v>464531.33</v>
      </c>
      <c r="H108" s="51" t="str">
        <f>IF('Town Data'!M104&gt;9,'Town Data'!L104,"*")</f>
        <v>*</v>
      </c>
      <c r="I108" s="22">
        <f t="shared" si="3"/>
        <v>-5.8185973575979343E-2</v>
      </c>
      <c r="J108" s="22">
        <f t="shared" si="4"/>
        <v>-2.6791174666302972E-2</v>
      </c>
      <c r="K108" s="22" t="str">
        <f t="shared" si="5"/>
        <v/>
      </c>
      <c r="L108" s="15"/>
    </row>
    <row r="109" spans="1:12" x14ac:dyDescent="0.25">
      <c r="B109" s="27" t="str">
        <f>'Town Data'!A105</f>
        <v>WILLISTON</v>
      </c>
      <c r="C109" s="49">
        <f>IF('Town Data'!C105&gt;9,'Town Data'!B105,"*")</f>
        <v>75969795.790000007</v>
      </c>
      <c r="D109" s="50">
        <f>IF('Town Data'!E105&gt;9,'Town Data'!D105,"*")</f>
        <v>38279378.189999998</v>
      </c>
      <c r="E109" s="51">
        <f>IF('Town Data'!G105&gt;9,'Town Data'!F105,"*")</f>
        <v>1874851.166666666</v>
      </c>
      <c r="F109" s="50">
        <f>IF('Town Data'!I105&gt;9,'Town Data'!H105,"*")</f>
        <v>75193833.400000006</v>
      </c>
      <c r="G109" s="50">
        <f>IF('Town Data'!K105&gt;9,'Town Data'!J105,"*")</f>
        <v>36077801.780000001</v>
      </c>
      <c r="H109" s="51">
        <f>IF('Town Data'!M105&gt;9,'Town Data'!L105,"*")</f>
        <v>1753761.9999999998</v>
      </c>
      <c r="I109" s="22">
        <f t="shared" si="3"/>
        <v>1.0319495029229358E-2</v>
      </c>
      <c r="J109" s="22">
        <f t="shared" si="4"/>
        <v>6.1023019734546484E-2</v>
      </c>
      <c r="K109" s="22">
        <f t="shared" si="5"/>
        <v>6.9045381680448256E-2</v>
      </c>
      <c r="L109" s="15"/>
    </row>
    <row r="110" spans="1:12" x14ac:dyDescent="0.25">
      <c r="B110" s="27" t="str">
        <f>'Town Data'!A106</f>
        <v>WILMINGTON</v>
      </c>
      <c r="C110" s="49">
        <f>IF('Town Data'!C106&gt;9,'Town Data'!B106,"*")</f>
        <v>4382115.71</v>
      </c>
      <c r="D110" s="50">
        <f>IF('Town Data'!E106&gt;9,'Town Data'!D106,"*")</f>
        <v>1489104</v>
      </c>
      <c r="E110" s="51" t="str">
        <f>IF('Town Data'!G106&gt;9,'Town Data'!F106,"*")</f>
        <v>*</v>
      </c>
      <c r="F110" s="50">
        <f>IF('Town Data'!I106&gt;9,'Town Data'!H106,"*")</f>
        <v>4179778.85</v>
      </c>
      <c r="G110" s="50">
        <f>IF('Town Data'!K106&gt;9,'Town Data'!J106,"*")</f>
        <v>1462344.65</v>
      </c>
      <c r="H110" s="51" t="str">
        <f>IF('Town Data'!M106&gt;9,'Town Data'!L106,"*")</f>
        <v>*</v>
      </c>
      <c r="I110" s="22">
        <f t="shared" si="3"/>
        <v>4.8408508502788342E-2</v>
      </c>
      <c r="J110" s="22">
        <f t="shared" si="4"/>
        <v>1.8298935206553457E-2</v>
      </c>
      <c r="K110" s="22" t="str">
        <f t="shared" si="5"/>
        <v/>
      </c>
      <c r="L110" s="15"/>
    </row>
    <row r="111" spans="1:12" x14ac:dyDescent="0.25">
      <c r="B111" s="27" t="str">
        <f>'Town Data'!A107</f>
        <v>WINDSOR</v>
      </c>
      <c r="C111" s="49">
        <f>IF('Town Data'!C107&gt;9,'Town Data'!B107,"*")</f>
        <v>3099621.73</v>
      </c>
      <c r="D111" s="50">
        <f>IF('Town Data'!E107&gt;9,'Town Data'!D107,"*")</f>
        <v>1113860.53</v>
      </c>
      <c r="E111" s="51" t="str">
        <f>IF('Town Data'!G107&gt;9,'Town Data'!F107,"*")</f>
        <v>*</v>
      </c>
      <c r="F111" s="50">
        <f>IF('Town Data'!I107&gt;9,'Town Data'!H107,"*")</f>
        <v>3103108.2</v>
      </c>
      <c r="G111" s="50">
        <f>IF('Town Data'!K107&gt;9,'Town Data'!J107,"*")</f>
        <v>1128022.93</v>
      </c>
      <c r="H111" s="51">
        <f>IF('Town Data'!M107&gt;9,'Town Data'!L107,"*")</f>
        <v>14910.16666666667</v>
      </c>
      <c r="I111" s="22">
        <f t="shared" si="3"/>
        <v>-1.1235412287590246E-3</v>
      </c>
      <c r="J111" s="22">
        <f t="shared" si="4"/>
        <v>-1.2555063929418445E-2</v>
      </c>
      <c r="K111" s="22" t="str">
        <f t="shared" si="5"/>
        <v/>
      </c>
      <c r="L111" s="15"/>
    </row>
    <row r="112" spans="1:12" x14ac:dyDescent="0.25">
      <c r="B112" s="27" t="str">
        <f>'Town Data'!A108</f>
        <v>WINHALL</v>
      </c>
      <c r="C112" s="49">
        <f>IF('Town Data'!C108&gt;9,'Town Data'!B108,"*")</f>
        <v>1022017.91</v>
      </c>
      <c r="D112" s="50">
        <f>IF('Town Data'!E108&gt;9,'Town Data'!D108,"*")</f>
        <v>662447.65</v>
      </c>
      <c r="E112" s="51" t="str">
        <f>IF('Town Data'!G108&gt;9,'Town Data'!F108,"*")</f>
        <v>*</v>
      </c>
      <c r="F112" s="50">
        <f>IF('Town Data'!I108&gt;9,'Town Data'!H108,"*")</f>
        <v>1218926.25</v>
      </c>
      <c r="G112" s="50">
        <f>IF('Town Data'!K108&gt;9,'Town Data'!J108,"*")</f>
        <v>879406.38</v>
      </c>
      <c r="H112" s="51" t="str">
        <f>IF('Town Data'!M108&gt;9,'Town Data'!L108,"*")</f>
        <v>*</v>
      </c>
      <c r="I112" s="22">
        <f t="shared" si="3"/>
        <v>-0.16154245591150404</v>
      </c>
      <c r="J112" s="22">
        <f t="shared" si="4"/>
        <v>-0.24671043437278675</v>
      </c>
      <c r="K112" s="22" t="str">
        <f t="shared" si="5"/>
        <v/>
      </c>
      <c r="L112" s="15"/>
    </row>
    <row r="113" spans="2:12" x14ac:dyDescent="0.25">
      <c r="B113" s="27" t="str">
        <f>'Town Data'!A109</f>
        <v>WINOOSKI</v>
      </c>
      <c r="C113" s="49">
        <f>IF('Town Data'!C109&gt;9,'Town Data'!B109,"*")</f>
        <v>4330832.84</v>
      </c>
      <c r="D113" s="50">
        <f>IF('Town Data'!E109&gt;9,'Town Data'!D109,"*")</f>
        <v>1265493.79</v>
      </c>
      <c r="E113" s="51" t="str">
        <f>IF('Town Data'!G109&gt;9,'Town Data'!F109,"*")</f>
        <v>*</v>
      </c>
      <c r="F113" s="50">
        <f>IF('Town Data'!I109&gt;9,'Town Data'!H109,"*")</f>
        <v>4198888.6500000004</v>
      </c>
      <c r="G113" s="50">
        <f>IF('Town Data'!K109&gt;9,'Town Data'!J109,"*")</f>
        <v>1344439.97</v>
      </c>
      <c r="H113" s="51" t="str">
        <f>IF('Town Data'!M109&gt;9,'Town Data'!L109,"*")</f>
        <v>*</v>
      </c>
      <c r="I113" s="22">
        <f t="shared" si="3"/>
        <v>3.1423598241882282E-2</v>
      </c>
      <c r="J113" s="22">
        <f t="shared" si="4"/>
        <v>-5.8720494601183226E-2</v>
      </c>
      <c r="K113" s="22" t="str">
        <f t="shared" si="5"/>
        <v/>
      </c>
      <c r="L113" s="15"/>
    </row>
    <row r="114" spans="2:12" x14ac:dyDescent="0.25">
      <c r="B114" s="27" t="str">
        <f>'Town Data'!A110</f>
        <v>WOLCOTT</v>
      </c>
      <c r="C114" s="49">
        <f>IF('Town Data'!C110&gt;9,'Town Data'!B110,"*")</f>
        <v>569269.87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WOODSTOCK</v>
      </c>
      <c r="C115" s="49">
        <f>IF('Town Data'!C111&gt;9,'Town Data'!B111,"*")</f>
        <v>6380593.1500000004</v>
      </c>
      <c r="D115" s="50">
        <f>IF('Town Data'!E111&gt;9,'Town Data'!D111,"*")</f>
        <v>2627717.44</v>
      </c>
      <c r="E115" s="51">
        <f>IF('Town Data'!G111&gt;9,'Town Data'!F111,"*")</f>
        <v>149085</v>
      </c>
      <c r="F115" s="50">
        <f>IF('Town Data'!I111&gt;9,'Town Data'!H111,"*")</f>
        <v>5954896.5599999996</v>
      </c>
      <c r="G115" s="50">
        <f>IF('Town Data'!K111&gt;9,'Town Data'!J111,"*")</f>
        <v>1748385.66</v>
      </c>
      <c r="H115" s="51">
        <f>IF('Town Data'!M111&gt;9,'Town Data'!L111,"*")</f>
        <v>101996.3333333333</v>
      </c>
      <c r="I115" s="22">
        <f t="shared" si="3"/>
        <v>7.1486815213462049E-2</v>
      </c>
      <c r="J115" s="22">
        <f t="shared" si="4"/>
        <v>0.50293925426041308</v>
      </c>
      <c r="K115" s="22">
        <f t="shared" si="5"/>
        <v>0.46167019075849181</v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603388.4</v>
      </c>
      <c r="C2" s="38">
        <v>11</v>
      </c>
      <c r="D2" s="41">
        <v>197586.38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1778929.25</v>
      </c>
      <c r="C3" s="38">
        <v>18</v>
      </c>
      <c r="D3" s="41">
        <v>551200.97</v>
      </c>
      <c r="E3" s="38">
        <v>18</v>
      </c>
      <c r="F3" s="38">
        <v>0</v>
      </c>
      <c r="G3" s="38">
        <v>0</v>
      </c>
      <c r="H3" s="41">
        <v>1703289.79</v>
      </c>
      <c r="I3" s="38">
        <v>18</v>
      </c>
      <c r="J3" s="41">
        <v>586075.75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10281880.17</v>
      </c>
      <c r="C4" s="38">
        <v>17</v>
      </c>
      <c r="D4" s="41">
        <v>487110.06</v>
      </c>
      <c r="E4" s="38">
        <v>16</v>
      </c>
      <c r="F4" s="41">
        <v>0</v>
      </c>
      <c r="G4" s="38">
        <v>0</v>
      </c>
      <c r="H4" s="41">
        <v>10086596</v>
      </c>
      <c r="I4" s="38">
        <v>16</v>
      </c>
      <c r="J4" s="41">
        <v>491489.87</v>
      </c>
      <c r="K4" s="38">
        <v>14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36764542.030000001</v>
      </c>
      <c r="C5" s="38">
        <v>159</v>
      </c>
      <c r="D5" s="41">
        <v>11249416.25</v>
      </c>
      <c r="E5" s="38">
        <v>149</v>
      </c>
      <c r="F5" s="38">
        <v>359701.49999999953</v>
      </c>
      <c r="G5" s="38">
        <v>43</v>
      </c>
      <c r="H5" s="41">
        <v>33843247.659999996</v>
      </c>
      <c r="I5" s="38">
        <v>158</v>
      </c>
      <c r="J5" s="41">
        <v>11268667.800000001</v>
      </c>
      <c r="K5" s="38">
        <v>148</v>
      </c>
      <c r="L5" s="38">
        <v>444516.99999999994</v>
      </c>
      <c r="M5" s="38">
        <v>41</v>
      </c>
      <c r="N5" s="34"/>
      <c r="O5" s="34"/>
      <c r="P5" s="34"/>
      <c r="Q5" s="34"/>
    </row>
    <row r="6" spans="1:17" x14ac:dyDescent="0.25">
      <c r="A6" s="37" t="s">
        <v>56</v>
      </c>
      <c r="B6" s="41">
        <v>8930875.1300000008</v>
      </c>
      <c r="C6" s="38">
        <v>27</v>
      </c>
      <c r="D6" s="41">
        <v>1064505.1200000001</v>
      </c>
      <c r="E6" s="38">
        <v>25</v>
      </c>
      <c r="F6" s="41">
        <v>0</v>
      </c>
      <c r="G6" s="38">
        <v>0</v>
      </c>
      <c r="H6" s="41">
        <v>7234180.96</v>
      </c>
      <c r="I6" s="38">
        <v>27</v>
      </c>
      <c r="J6" s="41">
        <v>1075245.2</v>
      </c>
      <c r="K6" s="38">
        <v>26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19504068.129999999</v>
      </c>
      <c r="C7" s="38">
        <v>40</v>
      </c>
      <c r="D7" s="41">
        <v>2089987.17</v>
      </c>
      <c r="E7" s="38">
        <v>35</v>
      </c>
      <c r="F7" s="41">
        <v>33915.666666666664</v>
      </c>
      <c r="G7" s="38">
        <v>11</v>
      </c>
      <c r="H7" s="41">
        <v>15282855.560000001</v>
      </c>
      <c r="I7" s="38">
        <v>41</v>
      </c>
      <c r="J7" s="41">
        <v>2001101.3</v>
      </c>
      <c r="K7" s="38">
        <v>36</v>
      </c>
      <c r="L7" s="41">
        <v>30490.5</v>
      </c>
      <c r="M7" s="38">
        <v>14</v>
      </c>
      <c r="N7" s="34"/>
      <c r="O7" s="34"/>
      <c r="P7" s="34"/>
      <c r="Q7" s="34"/>
    </row>
    <row r="8" spans="1:17" x14ac:dyDescent="0.25">
      <c r="A8" s="37" t="s">
        <v>58</v>
      </c>
      <c r="B8" s="41">
        <v>41510718.759999998</v>
      </c>
      <c r="C8" s="38">
        <v>166</v>
      </c>
      <c r="D8" s="41">
        <v>14618708.199999999</v>
      </c>
      <c r="E8" s="38">
        <v>160</v>
      </c>
      <c r="F8" s="41">
        <v>191755.83333333334</v>
      </c>
      <c r="G8" s="38">
        <v>39</v>
      </c>
      <c r="H8" s="41">
        <v>37237836.539999999</v>
      </c>
      <c r="I8" s="38">
        <v>165</v>
      </c>
      <c r="J8" s="41">
        <v>13092507.07</v>
      </c>
      <c r="K8" s="38">
        <v>155</v>
      </c>
      <c r="L8" s="41">
        <v>119399.83333333331</v>
      </c>
      <c r="M8" s="38">
        <v>35</v>
      </c>
      <c r="N8" s="34"/>
      <c r="O8" s="34"/>
      <c r="P8" s="34"/>
      <c r="Q8" s="34"/>
    </row>
    <row r="9" spans="1:17" x14ac:dyDescent="0.25">
      <c r="A9" s="37" t="s">
        <v>59</v>
      </c>
      <c r="B9" s="41">
        <v>19034250.73</v>
      </c>
      <c r="C9" s="38">
        <v>45</v>
      </c>
      <c r="D9" s="41">
        <v>7177628.8799999999</v>
      </c>
      <c r="E9" s="38">
        <v>44</v>
      </c>
      <c r="F9" s="38">
        <v>54185.833333333358</v>
      </c>
      <c r="G9" s="38">
        <v>23</v>
      </c>
      <c r="H9" s="41">
        <v>17534738.620000001</v>
      </c>
      <c r="I9" s="38">
        <v>45</v>
      </c>
      <c r="J9" s="41">
        <v>6431853.1200000001</v>
      </c>
      <c r="K9" s="38">
        <v>44</v>
      </c>
      <c r="L9" s="38">
        <v>148578.83333333334</v>
      </c>
      <c r="M9" s="38">
        <v>24</v>
      </c>
      <c r="N9" s="34"/>
      <c r="O9" s="34"/>
      <c r="P9" s="34"/>
      <c r="Q9" s="34"/>
    </row>
    <row r="10" spans="1:17" x14ac:dyDescent="0.25">
      <c r="A10" s="37" t="s">
        <v>60</v>
      </c>
      <c r="B10" s="41">
        <v>3908310.32</v>
      </c>
      <c r="C10" s="38">
        <v>24</v>
      </c>
      <c r="D10" s="41">
        <v>456677.84</v>
      </c>
      <c r="E10" s="38">
        <v>21</v>
      </c>
      <c r="F10" s="41">
        <v>0</v>
      </c>
      <c r="G10" s="38">
        <v>0</v>
      </c>
      <c r="H10" s="41">
        <v>3421202.54</v>
      </c>
      <c r="I10" s="38">
        <v>19</v>
      </c>
      <c r="J10" s="41">
        <v>438412.23</v>
      </c>
      <c r="K10" s="38">
        <v>17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7606877.2300000004</v>
      </c>
      <c r="C11" s="38">
        <v>24</v>
      </c>
      <c r="D11" s="41">
        <v>1815667.21</v>
      </c>
      <c r="E11" s="38">
        <v>23</v>
      </c>
      <c r="F11" s="38">
        <v>100682.00000000001</v>
      </c>
      <c r="G11" s="38">
        <v>16</v>
      </c>
      <c r="H11" s="41">
        <v>7621825.7699999996</v>
      </c>
      <c r="I11" s="38">
        <v>31</v>
      </c>
      <c r="J11" s="41">
        <v>1696137</v>
      </c>
      <c r="K11" s="38">
        <v>29</v>
      </c>
      <c r="L11" s="38">
        <v>73056.666666666642</v>
      </c>
      <c r="M11" s="38">
        <v>16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7460914.7699999996</v>
      </c>
      <c r="C12" s="38">
        <v>49</v>
      </c>
      <c r="D12" s="41">
        <v>1325583.26</v>
      </c>
      <c r="E12" s="38">
        <v>44</v>
      </c>
      <c r="F12" s="41">
        <v>0</v>
      </c>
      <c r="G12" s="38">
        <v>0</v>
      </c>
      <c r="H12" s="41">
        <v>7878503.3300000001</v>
      </c>
      <c r="I12" s="38">
        <v>43</v>
      </c>
      <c r="J12" s="41">
        <v>1224193.31</v>
      </c>
      <c r="K12" s="38">
        <v>40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36591299.950000003</v>
      </c>
      <c r="C13" s="38">
        <v>176</v>
      </c>
      <c r="D13" s="41">
        <v>8175609.3600000003</v>
      </c>
      <c r="E13" s="38">
        <v>164</v>
      </c>
      <c r="F13" s="38">
        <v>286065.33333333343</v>
      </c>
      <c r="G13" s="38">
        <v>47</v>
      </c>
      <c r="H13" s="38">
        <v>39301641.259999998</v>
      </c>
      <c r="I13" s="38">
        <v>182</v>
      </c>
      <c r="J13" s="38">
        <v>7766823.4900000002</v>
      </c>
      <c r="K13" s="38">
        <v>166</v>
      </c>
      <c r="L13" s="38">
        <v>192753.50000000003</v>
      </c>
      <c r="M13" s="38">
        <v>50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741789.65</v>
      </c>
      <c r="C14" s="38">
        <v>11</v>
      </c>
      <c r="D14" s="41">
        <v>299080.25</v>
      </c>
      <c r="E14" s="38">
        <v>11</v>
      </c>
      <c r="F14" s="38">
        <v>0</v>
      </c>
      <c r="G14" s="38">
        <v>0</v>
      </c>
      <c r="H14" s="41">
        <v>511131.09</v>
      </c>
      <c r="I14" s="38">
        <v>10</v>
      </c>
      <c r="J14" s="41">
        <v>210994.03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1378164.1</v>
      </c>
      <c r="C15" s="38">
        <v>10</v>
      </c>
      <c r="D15" s="41">
        <v>473369.23</v>
      </c>
      <c r="E15" s="38">
        <v>10</v>
      </c>
      <c r="F15" s="38">
        <v>0</v>
      </c>
      <c r="G15" s="38">
        <v>0</v>
      </c>
      <c r="H15" s="41">
        <v>0</v>
      </c>
      <c r="I15" s="38">
        <v>0</v>
      </c>
      <c r="J15" s="41">
        <v>0</v>
      </c>
      <c r="K15" s="38">
        <v>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1252448.06</v>
      </c>
      <c r="C16" s="38">
        <v>12</v>
      </c>
      <c r="D16" s="41">
        <v>579543.11</v>
      </c>
      <c r="E16" s="38">
        <v>10</v>
      </c>
      <c r="F16" s="38">
        <v>0</v>
      </c>
      <c r="G16" s="38">
        <v>0</v>
      </c>
      <c r="H16" s="41">
        <v>983090.36</v>
      </c>
      <c r="I16" s="38">
        <v>13</v>
      </c>
      <c r="J16" s="41">
        <v>516032.54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4850613.3</v>
      </c>
      <c r="C17" s="38">
        <v>37</v>
      </c>
      <c r="D17" s="41">
        <v>1921009.69</v>
      </c>
      <c r="E17" s="38">
        <v>36</v>
      </c>
      <c r="F17" s="41">
        <v>0</v>
      </c>
      <c r="G17" s="38">
        <v>0</v>
      </c>
      <c r="H17" s="41">
        <v>4859688.62</v>
      </c>
      <c r="I17" s="38">
        <v>42</v>
      </c>
      <c r="J17" s="41">
        <v>1756756.66</v>
      </c>
      <c r="K17" s="38">
        <v>41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1303297.46</v>
      </c>
      <c r="C18" s="38">
        <v>19</v>
      </c>
      <c r="D18" s="41">
        <v>852108.51</v>
      </c>
      <c r="E18" s="38">
        <v>19</v>
      </c>
      <c r="F18" s="38">
        <v>0</v>
      </c>
      <c r="G18" s="38">
        <v>0</v>
      </c>
      <c r="H18" s="41">
        <v>752808.55</v>
      </c>
      <c r="I18" s="38">
        <v>17</v>
      </c>
      <c r="J18" s="41">
        <v>465302.65</v>
      </c>
      <c r="K18" s="38">
        <v>17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75456209.430000007</v>
      </c>
      <c r="C19" s="38">
        <v>321</v>
      </c>
      <c r="D19" s="41">
        <v>22771304.309999999</v>
      </c>
      <c r="E19" s="38">
        <v>305</v>
      </c>
      <c r="F19" s="38">
        <v>478516.50000000012</v>
      </c>
      <c r="G19" s="38">
        <v>61</v>
      </c>
      <c r="H19" s="41">
        <v>68172541.140000001</v>
      </c>
      <c r="I19" s="38">
        <v>305</v>
      </c>
      <c r="J19" s="41">
        <v>19307078.48</v>
      </c>
      <c r="K19" s="38">
        <v>277</v>
      </c>
      <c r="L19" s="38">
        <v>692868.83333333395</v>
      </c>
      <c r="M19" s="38">
        <v>55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4862112.8899999997</v>
      </c>
      <c r="C20" s="38">
        <v>39</v>
      </c>
      <c r="D20" s="41">
        <v>2537418.7599999998</v>
      </c>
      <c r="E20" s="38">
        <v>39</v>
      </c>
      <c r="F20" s="38">
        <v>0</v>
      </c>
      <c r="G20" s="38">
        <v>0</v>
      </c>
      <c r="H20" s="41">
        <v>4362748.47</v>
      </c>
      <c r="I20" s="38">
        <v>35</v>
      </c>
      <c r="J20" s="41">
        <v>1726876.66</v>
      </c>
      <c r="K20" s="38">
        <v>35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6796302.29</v>
      </c>
      <c r="C21" s="38">
        <v>41</v>
      </c>
      <c r="D21" s="41">
        <v>2722033.26</v>
      </c>
      <c r="E21" s="38">
        <v>36</v>
      </c>
      <c r="F21" s="38">
        <v>0</v>
      </c>
      <c r="G21" s="38">
        <v>0</v>
      </c>
      <c r="H21" s="41">
        <v>7508783.3399999999</v>
      </c>
      <c r="I21" s="38">
        <v>39</v>
      </c>
      <c r="J21" s="41">
        <v>3538374.18</v>
      </c>
      <c r="K21" s="38">
        <v>35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1745505.5</v>
      </c>
      <c r="C22" s="38">
        <v>25</v>
      </c>
      <c r="D22" s="41">
        <v>652287.17000000004</v>
      </c>
      <c r="E22" s="38">
        <v>19</v>
      </c>
      <c r="F22" s="38">
        <v>0</v>
      </c>
      <c r="G22" s="38">
        <v>0</v>
      </c>
      <c r="H22" s="41">
        <v>1244042.22</v>
      </c>
      <c r="I22" s="38">
        <v>22</v>
      </c>
      <c r="J22" s="41">
        <v>539548.93000000005</v>
      </c>
      <c r="K22" s="38">
        <v>16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2756266.68</v>
      </c>
      <c r="C23" s="38">
        <v>31</v>
      </c>
      <c r="D23" s="41">
        <v>860810.91</v>
      </c>
      <c r="E23" s="38">
        <v>26</v>
      </c>
      <c r="F23" s="41">
        <v>0</v>
      </c>
      <c r="G23" s="38">
        <v>0</v>
      </c>
      <c r="H23" s="41">
        <v>2504917.5699999998</v>
      </c>
      <c r="I23" s="38">
        <v>31</v>
      </c>
      <c r="J23" s="41">
        <v>768868.7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8531253.4399999995</v>
      </c>
      <c r="C24" s="38">
        <v>26</v>
      </c>
      <c r="D24" s="41">
        <v>2126268.5699999998</v>
      </c>
      <c r="E24" s="38">
        <v>24</v>
      </c>
      <c r="F24" s="38">
        <v>0</v>
      </c>
      <c r="G24" s="38">
        <v>0</v>
      </c>
      <c r="H24" s="41">
        <v>6151505.8700000001</v>
      </c>
      <c r="I24" s="38">
        <v>29</v>
      </c>
      <c r="J24" s="41">
        <v>1636727.83</v>
      </c>
      <c r="K24" s="38">
        <v>26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124907561.58</v>
      </c>
      <c r="C25" s="38">
        <v>131</v>
      </c>
      <c r="D25" s="38">
        <v>33725657.060000002</v>
      </c>
      <c r="E25" s="38">
        <v>119</v>
      </c>
      <c r="F25" s="38">
        <v>579785.33333333291</v>
      </c>
      <c r="G25" s="38">
        <v>37</v>
      </c>
      <c r="H25" s="41">
        <v>125083909.06</v>
      </c>
      <c r="I25" s="38">
        <v>132</v>
      </c>
      <c r="J25" s="41">
        <v>31405156.489999998</v>
      </c>
      <c r="K25" s="38">
        <v>121</v>
      </c>
      <c r="L25" s="38">
        <v>760687.83333333349</v>
      </c>
      <c r="M25" s="38">
        <v>40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586152.03</v>
      </c>
      <c r="C26" s="38">
        <v>13</v>
      </c>
      <c r="D26" s="41">
        <v>253153.43</v>
      </c>
      <c r="E26" s="38">
        <v>13</v>
      </c>
      <c r="F26" s="38">
        <v>0</v>
      </c>
      <c r="G26" s="38">
        <v>0</v>
      </c>
      <c r="H26" s="41">
        <v>504854.42</v>
      </c>
      <c r="I26" s="38">
        <v>11</v>
      </c>
      <c r="J26" s="41">
        <v>227740.14</v>
      </c>
      <c r="K26" s="38">
        <v>11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1538968.42</v>
      </c>
      <c r="C27" s="38">
        <v>16</v>
      </c>
      <c r="D27" s="41">
        <v>976666</v>
      </c>
      <c r="E27" s="38">
        <v>16</v>
      </c>
      <c r="F27" s="41">
        <v>0</v>
      </c>
      <c r="G27" s="38">
        <v>0</v>
      </c>
      <c r="H27" s="41">
        <v>1212895.3400000001</v>
      </c>
      <c r="I27" s="38">
        <v>16</v>
      </c>
      <c r="J27" s="41">
        <v>888090.7</v>
      </c>
      <c r="K27" s="38">
        <v>16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22827453.629999999</v>
      </c>
      <c r="C28" s="38">
        <v>49</v>
      </c>
      <c r="D28" s="41">
        <v>9585957.5999999996</v>
      </c>
      <c r="E28" s="38">
        <v>45</v>
      </c>
      <c r="F28" s="38">
        <v>171970.16666666672</v>
      </c>
      <c r="G28" s="38">
        <v>19</v>
      </c>
      <c r="H28" s="41">
        <v>20755166.41</v>
      </c>
      <c r="I28" s="38">
        <v>55</v>
      </c>
      <c r="J28" s="41">
        <v>9254143.9800000004</v>
      </c>
      <c r="K28" s="38">
        <v>53</v>
      </c>
      <c r="L28" s="38">
        <v>86700.000000000073</v>
      </c>
      <c r="M28" s="38">
        <v>23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2569081.06</v>
      </c>
      <c r="C29" s="38">
        <v>29</v>
      </c>
      <c r="D29" s="41">
        <v>1094783.26</v>
      </c>
      <c r="E29" s="38">
        <v>27</v>
      </c>
      <c r="F29" s="38">
        <v>0</v>
      </c>
      <c r="G29" s="38">
        <v>0</v>
      </c>
      <c r="H29" s="41">
        <v>1599962.36</v>
      </c>
      <c r="I29" s="38">
        <v>27</v>
      </c>
      <c r="J29" s="41">
        <v>757822.96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990893.51</v>
      </c>
      <c r="C30" s="38">
        <v>28</v>
      </c>
      <c r="D30" s="41">
        <v>613549.57999999996</v>
      </c>
      <c r="E30" s="38">
        <v>26</v>
      </c>
      <c r="F30" s="38">
        <v>0</v>
      </c>
      <c r="G30" s="38">
        <v>0</v>
      </c>
      <c r="H30" s="41">
        <v>784911.59</v>
      </c>
      <c r="I30" s="38">
        <v>23</v>
      </c>
      <c r="J30" s="41">
        <v>584507.89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1779833.36</v>
      </c>
      <c r="C31" s="38">
        <v>15</v>
      </c>
      <c r="D31" s="41">
        <v>451109.05</v>
      </c>
      <c r="E31" s="38">
        <v>14</v>
      </c>
      <c r="F31" s="38">
        <v>0</v>
      </c>
      <c r="G31" s="38">
        <v>0</v>
      </c>
      <c r="H31" s="41">
        <v>1356243.27</v>
      </c>
      <c r="I31" s="38">
        <v>14</v>
      </c>
      <c r="J31" s="41">
        <v>387883.73</v>
      </c>
      <c r="K31" s="38">
        <v>12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5262331.2300000004</v>
      </c>
      <c r="C32" s="38">
        <v>28</v>
      </c>
      <c r="D32" s="41">
        <v>1997052.55</v>
      </c>
      <c r="E32" s="38">
        <v>26</v>
      </c>
      <c r="F32" s="41">
        <v>0</v>
      </c>
      <c r="G32" s="38">
        <v>0</v>
      </c>
      <c r="H32" s="41">
        <v>5473214.6299999999</v>
      </c>
      <c r="I32" s="38">
        <v>28</v>
      </c>
      <c r="J32" s="41">
        <v>2104896.7000000002</v>
      </c>
      <c r="K32" s="38">
        <v>26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6520360.2999999998</v>
      </c>
      <c r="C33" s="38">
        <v>39</v>
      </c>
      <c r="D33" s="41">
        <v>2092688.36</v>
      </c>
      <c r="E33" s="38">
        <v>39</v>
      </c>
      <c r="F33" s="41">
        <v>0</v>
      </c>
      <c r="G33" s="38">
        <v>0</v>
      </c>
      <c r="H33" s="41">
        <v>6198839.21</v>
      </c>
      <c r="I33" s="38">
        <v>38</v>
      </c>
      <c r="J33" s="41">
        <v>2218781.7200000002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40636131.600000001</v>
      </c>
      <c r="C34" s="38">
        <v>165</v>
      </c>
      <c r="D34" s="41">
        <v>15847562.210000001</v>
      </c>
      <c r="E34" s="38">
        <v>153</v>
      </c>
      <c r="F34" s="38">
        <v>411896.16666666669</v>
      </c>
      <c r="G34" s="38">
        <v>35</v>
      </c>
      <c r="H34" s="41">
        <v>37972764.689999998</v>
      </c>
      <c r="I34" s="38">
        <v>164</v>
      </c>
      <c r="J34" s="41">
        <v>14327475.98</v>
      </c>
      <c r="K34" s="38">
        <v>155</v>
      </c>
      <c r="L34" s="38">
        <v>134228.16666666669</v>
      </c>
      <c r="M34" s="38">
        <v>33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6738091.9900000002</v>
      </c>
      <c r="C35" s="38">
        <v>29</v>
      </c>
      <c r="D35" s="41">
        <v>2108427.33</v>
      </c>
      <c r="E35" s="38">
        <v>29</v>
      </c>
      <c r="F35" s="38">
        <v>0</v>
      </c>
      <c r="G35" s="38">
        <v>0</v>
      </c>
      <c r="H35" s="41">
        <v>5669492.8099999996</v>
      </c>
      <c r="I35" s="38">
        <v>33</v>
      </c>
      <c r="J35" s="41">
        <v>1442351.18</v>
      </c>
      <c r="K35" s="38">
        <v>31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3980160.99</v>
      </c>
      <c r="C36" s="38">
        <v>19</v>
      </c>
      <c r="D36" s="41">
        <v>1619413.42</v>
      </c>
      <c r="E36" s="38">
        <v>17</v>
      </c>
      <c r="F36" s="38">
        <v>0</v>
      </c>
      <c r="G36" s="38">
        <v>0</v>
      </c>
      <c r="H36" s="41">
        <v>3723283.61</v>
      </c>
      <c r="I36" s="38">
        <v>19</v>
      </c>
      <c r="J36" s="41">
        <v>1466292.64</v>
      </c>
      <c r="K36" s="38">
        <v>19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1712946.56</v>
      </c>
      <c r="C37" s="38">
        <v>20</v>
      </c>
      <c r="D37" s="41">
        <v>608124.5</v>
      </c>
      <c r="E37" s="38">
        <v>19</v>
      </c>
      <c r="F37" s="38">
        <v>0</v>
      </c>
      <c r="G37" s="38">
        <v>0</v>
      </c>
      <c r="H37" s="41">
        <v>1622769.58</v>
      </c>
      <c r="I37" s="38">
        <v>21</v>
      </c>
      <c r="J37" s="41">
        <v>533094.69999999995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2694404.8</v>
      </c>
      <c r="C38" s="38">
        <v>16</v>
      </c>
      <c r="D38" s="41">
        <v>866105</v>
      </c>
      <c r="E38" s="38">
        <v>16</v>
      </c>
      <c r="F38" s="38">
        <v>0</v>
      </c>
      <c r="G38" s="38">
        <v>0</v>
      </c>
      <c r="H38" s="41">
        <v>2065157.4</v>
      </c>
      <c r="I38" s="38">
        <v>17</v>
      </c>
      <c r="J38" s="41">
        <v>887394.73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1198853.58</v>
      </c>
      <c r="C39" s="38">
        <v>14</v>
      </c>
      <c r="D39" s="41">
        <v>636611.66</v>
      </c>
      <c r="E39" s="38">
        <v>13</v>
      </c>
      <c r="F39" s="38">
        <v>0</v>
      </c>
      <c r="G39" s="38">
        <v>0</v>
      </c>
      <c r="H39" s="41">
        <v>1170935.6000000001</v>
      </c>
      <c r="I39" s="38">
        <v>16</v>
      </c>
      <c r="J39" s="41">
        <v>653632.99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612236.43000000005</v>
      </c>
      <c r="C40" s="38">
        <v>11</v>
      </c>
      <c r="D40" s="41">
        <v>331016.87</v>
      </c>
      <c r="E40" s="38">
        <v>11</v>
      </c>
      <c r="F40" s="41">
        <v>0</v>
      </c>
      <c r="G40" s="38">
        <v>0</v>
      </c>
      <c r="H40" s="41">
        <v>0</v>
      </c>
      <c r="I40" s="38">
        <v>0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9082170.6899999995</v>
      </c>
      <c r="C41" s="38">
        <v>38</v>
      </c>
      <c r="D41" s="41">
        <v>1838657.71</v>
      </c>
      <c r="E41" s="38">
        <v>36</v>
      </c>
      <c r="F41" s="38">
        <v>0</v>
      </c>
      <c r="G41" s="38">
        <v>0</v>
      </c>
      <c r="H41" s="41">
        <v>8394189.3200000003</v>
      </c>
      <c r="I41" s="38">
        <v>38</v>
      </c>
      <c r="J41" s="41">
        <v>1686091.69</v>
      </c>
      <c r="K41" s="38">
        <v>36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46666562.960000001</v>
      </c>
      <c r="C42" s="38">
        <v>126</v>
      </c>
      <c r="D42" s="41">
        <v>9446258.4600000009</v>
      </c>
      <c r="E42" s="38">
        <v>119</v>
      </c>
      <c r="F42" s="38">
        <v>131642.50000000006</v>
      </c>
      <c r="G42" s="38">
        <v>41</v>
      </c>
      <c r="H42" s="41">
        <v>43146877.359999999</v>
      </c>
      <c r="I42" s="38">
        <v>122</v>
      </c>
      <c r="J42" s="41">
        <v>8184015.8700000001</v>
      </c>
      <c r="K42" s="38">
        <v>114</v>
      </c>
      <c r="L42" s="38">
        <v>59946.66666666673</v>
      </c>
      <c r="M42" s="38">
        <v>37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795412.18</v>
      </c>
      <c r="C43" s="38">
        <v>17</v>
      </c>
      <c r="D43" s="41">
        <v>394358.09</v>
      </c>
      <c r="E43" s="38">
        <v>15</v>
      </c>
      <c r="F43" s="38">
        <v>0</v>
      </c>
      <c r="G43" s="38">
        <v>0</v>
      </c>
      <c r="H43" s="41">
        <v>991471.37</v>
      </c>
      <c r="I43" s="38">
        <v>15</v>
      </c>
      <c r="J43" s="41">
        <v>359040.35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2108935.7000000002</v>
      </c>
      <c r="C44" s="38">
        <v>14</v>
      </c>
      <c r="D44" s="41">
        <v>661679.98</v>
      </c>
      <c r="E44" s="38">
        <v>14</v>
      </c>
      <c r="F44" s="38">
        <v>0</v>
      </c>
      <c r="G44" s="38">
        <v>0</v>
      </c>
      <c r="H44" s="41">
        <v>1862664.13</v>
      </c>
      <c r="I44" s="38">
        <v>14</v>
      </c>
      <c r="J44" s="41">
        <v>627833.86</v>
      </c>
      <c r="K44" s="38">
        <v>13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6395695.71</v>
      </c>
      <c r="C45" s="38">
        <v>37</v>
      </c>
      <c r="D45" s="41">
        <v>1849515.7</v>
      </c>
      <c r="E45" s="38">
        <v>33</v>
      </c>
      <c r="F45" s="38">
        <v>0</v>
      </c>
      <c r="G45" s="38">
        <v>0</v>
      </c>
      <c r="H45" s="41">
        <v>6042490.7699999996</v>
      </c>
      <c r="I45" s="38">
        <v>36</v>
      </c>
      <c r="J45" s="41">
        <v>1883900.2</v>
      </c>
      <c r="K45" s="38">
        <v>29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3494583.82</v>
      </c>
      <c r="C46" s="38">
        <v>19</v>
      </c>
      <c r="D46" s="41">
        <v>402613.77</v>
      </c>
      <c r="E46" s="38">
        <v>17</v>
      </c>
      <c r="F46" s="38">
        <v>0</v>
      </c>
      <c r="G46" s="38">
        <v>0</v>
      </c>
      <c r="H46" s="41">
        <v>3493977.3</v>
      </c>
      <c r="I46" s="38">
        <v>20</v>
      </c>
      <c r="J46" s="41">
        <v>395736.21</v>
      </c>
      <c r="K46" s="38">
        <v>19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2219339.2000000002</v>
      </c>
      <c r="C47" s="38">
        <v>11</v>
      </c>
      <c r="D47" s="41">
        <v>0</v>
      </c>
      <c r="E47" s="38">
        <v>0</v>
      </c>
      <c r="F47" s="38">
        <v>0</v>
      </c>
      <c r="G47" s="38">
        <v>0</v>
      </c>
      <c r="H47" s="41">
        <v>2182564.2599999998</v>
      </c>
      <c r="I47" s="38">
        <v>11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1268226.2</v>
      </c>
      <c r="C48" s="38">
        <v>14</v>
      </c>
      <c r="D48" s="41">
        <v>358190.57</v>
      </c>
      <c r="E48" s="38">
        <v>14</v>
      </c>
      <c r="F48" s="38">
        <v>0</v>
      </c>
      <c r="G48" s="38">
        <v>0</v>
      </c>
      <c r="H48" s="41">
        <v>1198237.49</v>
      </c>
      <c r="I48" s="38">
        <v>11</v>
      </c>
      <c r="J48" s="41">
        <v>330151.25</v>
      </c>
      <c r="K48" s="38">
        <v>11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2928566.41</v>
      </c>
      <c r="C49" s="38">
        <v>23</v>
      </c>
      <c r="D49" s="41">
        <v>967728.12</v>
      </c>
      <c r="E49" s="38">
        <v>22</v>
      </c>
      <c r="F49" s="38">
        <v>0</v>
      </c>
      <c r="G49" s="38">
        <v>0</v>
      </c>
      <c r="H49" s="41">
        <v>2805183.13</v>
      </c>
      <c r="I49" s="38">
        <v>23</v>
      </c>
      <c r="J49" s="41">
        <v>1017791.64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10102415.140000001</v>
      </c>
      <c r="C50" s="38">
        <v>24</v>
      </c>
      <c r="D50" s="41">
        <v>3027584.74</v>
      </c>
      <c r="E50" s="38">
        <v>23</v>
      </c>
      <c r="F50" s="38">
        <v>0</v>
      </c>
      <c r="G50" s="38">
        <v>0</v>
      </c>
      <c r="H50" s="41">
        <v>9893599.6999999993</v>
      </c>
      <c r="I50" s="38">
        <v>26</v>
      </c>
      <c r="J50" s="41">
        <v>2921804.6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3368809.22</v>
      </c>
      <c r="C51" s="38">
        <v>24</v>
      </c>
      <c r="D51" s="41">
        <v>2744950.32</v>
      </c>
      <c r="E51" s="38">
        <v>20</v>
      </c>
      <c r="F51" s="41">
        <v>0</v>
      </c>
      <c r="G51" s="38">
        <v>0</v>
      </c>
      <c r="H51" s="41">
        <v>6166705.3399999999</v>
      </c>
      <c r="I51" s="38">
        <v>24</v>
      </c>
      <c r="J51" s="41">
        <v>5550268.5599999996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7718421.3700000001</v>
      </c>
      <c r="C52" s="38">
        <v>27</v>
      </c>
      <c r="D52" s="41">
        <v>3950010.39</v>
      </c>
      <c r="E52" s="38">
        <v>26</v>
      </c>
      <c r="F52" s="41">
        <v>0</v>
      </c>
      <c r="G52" s="38">
        <v>0</v>
      </c>
      <c r="H52" s="41">
        <v>4924365.0999999996</v>
      </c>
      <c r="I52" s="38">
        <v>25</v>
      </c>
      <c r="J52" s="41">
        <v>1717279.36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7391432.2199999997</v>
      </c>
      <c r="C53" s="38">
        <v>38</v>
      </c>
      <c r="D53" s="41">
        <v>3583932.01</v>
      </c>
      <c r="E53" s="38">
        <v>35</v>
      </c>
      <c r="F53" s="41">
        <v>0</v>
      </c>
      <c r="G53" s="38">
        <v>0</v>
      </c>
      <c r="H53" s="41">
        <v>7094232.8899999997</v>
      </c>
      <c r="I53" s="38">
        <v>38</v>
      </c>
      <c r="J53" s="41">
        <v>3458887.27</v>
      </c>
      <c r="K53" s="38">
        <v>37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8614918.3900000006</v>
      </c>
      <c r="C54" s="38">
        <v>55</v>
      </c>
      <c r="D54" s="41">
        <v>3668998.46</v>
      </c>
      <c r="E54" s="38">
        <v>48</v>
      </c>
      <c r="F54" s="41">
        <v>34122.000000000036</v>
      </c>
      <c r="G54" s="38">
        <v>12</v>
      </c>
      <c r="H54" s="41">
        <v>8037178.5899999999</v>
      </c>
      <c r="I54" s="38">
        <v>57</v>
      </c>
      <c r="J54" s="41">
        <v>3670018.01</v>
      </c>
      <c r="K54" s="38">
        <v>54</v>
      </c>
      <c r="L54" s="41">
        <v>33705.666666666708</v>
      </c>
      <c r="M54" s="38">
        <v>13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27539202.84</v>
      </c>
      <c r="C55" s="38">
        <v>144</v>
      </c>
      <c r="D55" s="41">
        <v>13229436.699999999</v>
      </c>
      <c r="E55" s="38">
        <v>139</v>
      </c>
      <c r="F55" s="41">
        <v>261135.83333333369</v>
      </c>
      <c r="G55" s="38">
        <v>28</v>
      </c>
      <c r="H55" s="41">
        <v>23222805.309999999</v>
      </c>
      <c r="I55" s="38">
        <v>136</v>
      </c>
      <c r="J55" s="41">
        <v>10592907.07</v>
      </c>
      <c r="K55" s="38">
        <v>131</v>
      </c>
      <c r="L55" s="41">
        <v>185547.16666666674</v>
      </c>
      <c r="M55" s="38">
        <v>26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2634782.7799999998</v>
      </c>
      <c r="C56" s="38">
        <v>10</v>
      </c>
      <c r="D56" s="41">
        <v>551108.53</v>
      </c>
      <c r="E56" s="38">
        <v>10</v>
      </c>
      <c r="F56" s="41">
        <v>0</v>
      </c>
      <c r="G56" s="38">
        <v>0</v>
      </c>
      <c r="H56" s="41">
        <v>0</v>
      </c>
      <c r="I56" s="38">
        <v>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34520384.509999998</v>
      </c>
      <c r="C57" s="38">
        <v>121</v>
      </c>
      <c r="D57" s="41">
        <v>10667765.960000001</v>
      </c>
      <c r="E57" s="38">
        <v>119</v>
      </c>
      <c r="F57" s="38">
        <v>95531.833333333299</v>
      </c>
      <c r="G57" s="38">
        <v>29</v>
      </c>
      <c r="H57" s="41">
        <v>33123284.579999998</v>
      </c>
      <c r="I57" s="38">
        <v>120</v>
      </c>
      <c r="J57" s="41">
        <v>9788722.4800000004</v>
      </c>
      <c r="K57" s="38">
        <v>116</v>
      </c>
      <c r="L57" s="38">
        <v>89075.833333333328</v>
      </c>
      <c r="M57" s="38">
        <v>29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14491726.949999999</v>
      </c>
      <c r="C58" s="38">
        <v>72</v>
      </c>
      <c r="D58" s="41">
        <v>4065238.85</v>
      </c>
      <c r="E58" s="38">
        <v>64</v>
      </c>
      <c r="F58" s="38">
        <v>46153.166666666664</v>
      </c>
      <c r="G58" s="38">
        <v>17</v>
      </c>
      <c r="H58" s="41">
        <v>12463949.619999999</v>
      </c>
      <c r="I58" s="38">
        <v>67</v>
      </c>
      <c r="J58" s="41">
        <v>4083806.66</v>
      </c>
      <c r="K58" s="38">
        <v>65</v>
      </c>
      <c r="L58" s="38">
        <v>60416.166666666664</v>
      </c>
      <c r="M58" s="38">
        <v>14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16837208.350000001</v>
      </c>
      <c r="C59" s="38">
        <v>100</v>
      </c>
      <c r="D59" s="41">
        <v>6313254.3899999997</v>
      </c>
      <c r="E59" s="38">
        <v>96</v>
      </c>
      <c r="F59" s="41">
        <v>358694.99999999971</v>
      </c>
      <c r="G59" s="38">
        <v>26</v>
      </c>
      <c r="H59" s="41">
        <v>16152699.74</v>
      </c>
      <c r="I59" s="38">
        <v>101</v>
      </c>
      <c r="J59" s="41">
        <v>6213844.8499999996</v>
      </c>
      <c r="K59" s="38">
        <v>97</v>
      </c>
      <c r="L59" s="41">
        <v>128501.16666666667</v>
      </c>
      <c r="M59" s="38">
        <v>24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518502.46</v>
      </c>
      <c r="C60" s="38">
        <v>10</v>
      </c>
      <c r="D60" s="41">
        <v>0</v>
      </c>
      <c r="E60" s="38">
        <v>0</v>
      </c>
      <c r="F60" s="38">
        <v>0</v>
      </c>
      <c r="G60" s="38">
        <v>0</v>
      </c>
      <c r="H60" s="41">
        <v>498221.22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23781016.780000001</v>
      </c>
      <c r="C61" s="38">
        <v>89</v>
      </c>
      <c r="D61" s="41">
        <v>8280700.1100000003</v>
      </c>
      <c r="E61" s="38">
        <v>89</v>
      </c>
      <c r="F61" s="38">
        <v>209871.33333333366</v>
      </c>
      <c r="G61" s="38">
        <v>25</v>
      </c>
      <c r="H61" s="41">
        <v>21860705.059999999</v>
      </c>
      <c r="I61" s="38">
        <v>92</v>
      </c>
      <c r="J61" s="41">
        <v>8119615.04</v>
      </c>
      <c r="K61" s="38">
        <v>89</v>
      </c>
      <c r="L61" s="38">
        <v>96276.166666666642</v>
      </c>
      <c r="M61" s="38">
        <v>28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12506739.859999999</v>
      </c>
      <c r="C62" s="38">
        <v>21</v>
      </c>
      <c r="D62" s="41">
        <v>942786.24</v>
      </c>
      <c r="E62" s="38">
        <v>20</v>
      </c>
      <c r="F62" s="38">
        <v>0</v>
      </c>
      <c r="G62" s="38">
        <v>0</v>
      </c>
      <c r="H62" s="41">
        <v>10795031.029999999</v>
      </c>
      <c r="I62" s="38">
        <v>23</v>
      </c>
      <c r="J62" s="41">
        <v>820743.11</v>
      </c>
      <c r="K62" s="38">
        <v>22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3297997.67</v>
      </c>
      <c r="C63" s="38">
        <v>16</v>
      </c>
      <c r="D63" s="41">
        <v>319877.21999999997</v>
      </c>
      <c r="E63" s="38">
        <v>14</v>
      </c>
      <c r="F63" s="38">
        <v>0</v>
      </c>
      <c r="G63" s="38">
        <v>0</v>
      </c>
      <c r="H63" s="41">
        <v>10832426.970000001</v>
      </c>
      <c r="I63" s="38">
        <v>12</v>
      </c>
      <c r="J63" s="41">
        <v>272680.77</v>
      </c>
      <c r="K63" s="38">
        <v>11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287867.74</v>
      </c>
      <c r="C64" s="38">
        <v>10</v>
      </c>
      <c r="D64" s="41">
        <v>132822.07</v>
      </c>
      <c r="E64" s="38">
        <v>10</v>
      </c>
      <c r="F64" s="38">
        <v>0</v>
      </c>
      <c r="G64" s="38">
        <v>0</v>
      </c>
      <c r="H64" s="41">
        <v>256369.38</v>
      </c>
      <c r="I64" s="38">
        <v>10</v>
      </c>
      <c r="J64" s="41">
        <v>92058.41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21200816.920000002</v>
      </c>
      <c r="C65" s="38">
        <v>88</v>
      </c>
      <c r="D65" s="41">
        <v>4784392.21</v>
      </c>
      <c r="E65" s="38">
        <v>84</v>
      </c>
      <c r="F65" s="41">
        <v>95130.666666666672</v>
      </c>
      <c r="G65" s="38">
        <v>24</v>
      </c>
      <c r="H65" s="41">
        <v>19952248.25</v>
      </c>
      <c r="I65" s="38">
        <v>92</v>
      </c>
      <c r="J65" s="41">
        <v>4688634.17</v>
      </c>
      <c r="K65" s="38">
        <v>86</v>
      </c>
      <c r="L65" s="41">
        <v>40504.833333333292</v>
      </c>
      <c r="M65" s="38">
        <v>24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654086.64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4869074.1500000004</v>
      </c>
      <c r="C67" s="38">
        <v>33</v>
      </c>
      <c r="D67" s="41">
        <v>1416952.04</v>
      </c>
      <c r="E67" s="38">
        <v>31</v>
      </c>
      <c r="F67" s="38">
        <v>0</v>
      </c>
      <c r="G67" s="38">
        <v>0</v>
      </c>
      <c r="H67" s="41">
        <v>4107780.34</v>
      </c>
      <c r="I67" s="38">
        <v>33</v>
      </c>
      <c r="J67" s="41">
        <v>1418704.07</v>
      </c>
      <c r="K67" s="38">
        <v>32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1869581.35</v>
      </c>
      <c r="C68" s="38">
        <v>15</v>
      </c>
      <c r="D68" s="41">
        <v>510463.92</v>
      </c>
      <c r="E68" s="38">
        <v>15</v>
      </c>
      <c r="F68" s="38">
        <v>0</v>
      </c>
      <c r="G68" s="38">
        <v>0</v>
      </c>
      <c r="H68" s="41">
        <v>8214053.96</v>
      </c>
      <c r="I68" s="38">
        <v>17</v>
      </c>
      <c r="J68" s="41">
        <v>925421.82</v>
      </c>
      <c r="K68" s="38">
        <v>17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3434989.11</v>
      </c>
      <c r="C69" s="38">
        <v>25</v>
      </c>
      <c r="D69" s="41">
        <v>972357.36</v>
      </c>
      <c r="E69" s="38">
        <v>25</v>
      </c>
      <c r="F69" s="38">
        <v>0</v>
      </c>
      <c r="G69" s="38">
        <v>0</v>
      </c>
      <c r="H69" s="41">
        <v>3146223.36</v>
      </c>
      <c r="I69" s="38">
        <v>23</v>
      </c>
      <c r="J69" s="41">
        <v>770616.54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2861346.1</v>
      </c>
      <c r="C70" s="38">
        <v>29</v>
      </c>
      <c r="D70" s="41">
        <v>871728.97</v>
      </c>
      <c r="E70" s="38">
        <v>28</v>
      </c>
      <c r="F70" s="38">
        <v>0</v>
      </c>
      <c r="G70" s="38">
        <v>0</v>
      </c>
      <c r="H70" s="41">
        <v>2568001.6</v>
      </c>
      <c r="I70" s="38">
        <v>28</v>
      </c>
      <c r="J70" s="41">
        <v>894666.92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1034471.01</v>
      </c>
      <c r="C71" s="38">
        <v>10</v>
      </c>
      <c r="D71" s="41">
        <v>703045.28</v>
      </c>
      <c r="E71" s="38">
        <v>10</v>
      </c>
      <c r="F71" s="41">
        <v>0</v>
      </c>
      <c r="G71" s="38">
        <v>0</v>
      </c>
      <c r="H71" s="41">
        <v>1065730.75</v>
      </c>
      <c r="I71" s="38">
        <v>11</v>
      </c>
      <c r="J71" s="41">
        <v>770534.79</v>
      </c>
      <c r="K71" s="38">
        <v>11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714601.58</v>
      </c>
      <c r="C72" s="38">
        <v>15</v>
      </c>
      <c r="D72" s="41">
        <v>203070.77</v>
      </c>
      <c r="E72" s="38">
        <v>12</v>
      </c>
      <c r="F72" s="41">
        <v>0</v>
      </c>
      <c r="G72" s="38">
        <v>0</v>
      </c>
      <c r="H72" s="41">
        <v>670425.62</v>
      </c>
      <c r="I72" s="38">
        <v>15</v>
      </c>
      <c r="J72" s="41">
        <v>217429.7</v>
      </c>
      <c r="K72" s="38">
        <v>13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7393274.25</v>
      </c>
      <c r="C73" s="38">
        <v>56</v>
      </c>
      <c r="D73" s="38">
        <v>1799656.3</v>
      </c>
      <c r="E73" s="38">
        <v>52</v>
      </c>
      <c r="F73" s="38">
        <v>29461.833333333332</v>
      </c>
      <c r="G73" s="38">
        <v>10</v>
      </c>
      <c r="H73" s="41">
        <v>6933095.2400000002</v>
      </c>
      <c r="I73" s="38">
        <v>54</v>
      </c>
      <c r="J73" s="38">
        <v>2258637.4</v>
      </c>
      <c r="K73" s="38">
        <v>53</v>
      </c>
      <c r="L73" s="38">
        <v>28451.5</v>
      </c>
      <c r="M73" s="38">
        <v>10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6143948.5999999996</v>
      </c>
      <c r="C74" s="38">
        <v>14</v>
      </c>
      <c r="D74" s="41">
        <v>331472.65999999997</v>
      </c>
      <c r="E74" s="38">
        <v>12</v>
      </c>
      <c r="F74" s="41">
        <v>0</v>
      </c>
      <c r="G74" s="38">
        <v>0</v>
      </c>
      <c r="H74" s="41">
        <v>5142221.17</v>
      </c>
      <c r="I74" s="38">
        <v>14</v>
      </c>
      <c r="J74" s="41">
        <v>327257.14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9601427.8699999992</v>
      </c>
      <c r="C75" s="38">
        <v>30</v>
      </c>
      <c r="D75" s="41">
        <v>2710339.59</v>
      </c>
      <c r="E75" s="38">
        <v>30</v>
      </c>
      <c r="F75" s="41">
        <v>0</v>
      </c>
      <c r="G75" s="38">
        <v>0</v>
      </c>
      <c r="H75" s="41">
        <v>8528486.4199999999</v>
      </c>
      <c r="I75" s="38">
        <v>26</v>
      </c>
      <c r="J75" s="41">
        <v>3303253.3</v>
      </c>
      <c r="K75" s="38">
        <v>26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842013.08</v>
      </c>
      <c r="C76" s="38">
        <v>12</v>
      </c>
      <c r="D76" s="41">
        <v>399022.78</v>
      </c>
      <c r="E76" s="38">
        <v>11</v>
      </c>
      <c r="F76" s="38">
        <v>0</v>
      </c>
      <c r="G76" s="38">
        <v>0</v>
      </c>
      <c r="H76" s="41">
        <v>2220248.85</v>
      </c>
      <c r="I76" s="38">
        <v>12</v>
      </c>
      <c r="J76" s="41">
        <v>450616.21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5907696.9699999997</v>
      </c>
      <c r="C77" s="34">
        <v>42</v>
      </c>
      <c r="D77" s="39">
        <v>1334541.0900000001</v>
      </c>
      <c r="E77" s="34">
        <v>38</v>
      </c>
      <c r="F77" s="39">
        <v>0</v>
      </c>
      <c r="G77" s="34">
        <v>0</v>
      </c>
      <c r="H77" s="39">
        <v>4561476.12</v>
      </c>
      <c r="I77" s="34">
        <v>41</v>
      </c>
      <c r="J77" s="39">
        <v>1005391.25</v>
      </c>
      <c r="K77" s="34">
        <v>36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6248708.1299999999</v>
      </c>
      <c r="C78" s="34">
        <v>20</v>
      </c>
      <c r="D78" s="39">
        <v>829913.07</v>
      </c>
      <c r="E78" s="34">
        <v>17</v>
      </c>
      <c r="F78" s="39">
        <v>0</v>
      </c>
      <c r="G78" s="34">
        <v>0</v>
      </c>
      <c r="H78" s="39">
        <v>6111682.9400000004</v>
      </c>
      <c r="I78" s="34">
        <v>22</v>
      </c>
      <c r="J78" s="39">
        <v>926684.61</v>
      </c>
      <c r="K78" s="34">
        <v>21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36845582.259999998</v>
      </c>
      <c r="C79" s="34">
        <v>191</v>
      </c>
      <c r="D79" s="39">
        <v>14005750.699999999</v>
      </c>
      <c r="E79" s="34">
        <v>183</v>
      </c>
      <c r="F79" s="39">
        <v>685179.5</v>
      </c>
      <c r="G79" s="34">
        <v>55</v>
      </c>
      <c r="H79" s="39">
        <v>34873770.630000003</v>
      </c>
      <c r="I79" s="34">
        <v>196</v>
      </c>
      <c r="J79" s="39">
        <v>13894786.699999999</v>
      </c>
      <c r="K79" s="34">
        <v>189</v>
      </c>
      <c r="L79" s="39">
        <v>580305.00000000012</v>
      </c>
      <c r="M79" s="34">
        <v>50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25465408.52</v>
      </c>
      <c r="C80" s="34">
        <v>65</v>
      </c>
      <c r="D80" s="39">
        <v>13410524.41</v>
      </c>
      <c r="E80" s="34">
        <v>64</v>
      </c>
      <c r="F80" s="39">
        <v>495668.66666666663</v>
      </c>
      <c r="G80" s="34">
        <v>22</v>
      </c>
      <c r="H80" s="39">
        <v>24850468.079999998</v>
      </c>
      <c r="I80" s="34">
        <v>66</v>
      </c>
      <c r="J80" s="39">
        <v>13295745.789999999</v>
      </c>
      <c r="K80" s="34">
        <v>64</v>
      </c>
      <c r="L80" s="39">
        <v>1375541.8333333333</v>
      </c>
      <c r="M80" s="34">
        <v>23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8723620.7899999991</v>
      </c>
      <c r="C81" s="34">
        <v>12</v>
      </c>
      <c r="D81" s="39">
        <v>778767.2</v>
      </c>
      <c r="E81" s="34">
        <v>10</v>
      </c>
      <c r="F81" s="39">
        <v>0</v>
      </c>
      <c r="G81" s="34">
        <v>0</v>
      </c>
      <c r="H81" s="39">
        <v>11128194.92</v>
      </c>
      <c r="I81" s="34">
        <v>10</v>
      </c>
      <c r="J81" s="39">
        <v>0</v>
      </c>
      <c r="K81" s="34">
        <v>0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26424527.129999999</v>
      </c>
      <c r="C82" s="34">
        <v>85</v>
      </c>
      <c r="D82" s="39">
        <v>5647900.2699999996</v>
      </c>
      <c r="E82" s="34">
        <v>79</v>
      </c>
      <c r="F82" s="39">
        <v>20905.499999999996</v>
      </c>
      <c r="G82" s="34">
        <v>15</v>
      </c>
      <c r="H82" s="39">
        <v>24090468.41</v>
      </c>
      <c r="I82" s="34">
        <v>83</v>
      </c>
      <c r="J82" s="39">
        <v>4918695.0199999996</v>
      </c>
      <c r="K82" s="34">
        <v>76</v>
      </c>
      <c r="L82" s="39">
        <v>38634.999999999964</v>
      </c>
      <c r="M82" s="34">
        <v>16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123334817.03</v>
      </c>
      <c r="C83" s="34">
        <v>299</v>
      </c>
      <c r="D83" s="39">
        <v>29677878.719999999</v>
      </c>
      <c r="E83" s="34">
        <v>278</v>
      </c>
      <c r="F83" s="34">
        <v>1165987.833333333</v>
      </c>
      <c r="G83" s="34">
        <v>103</v>
      </c>
      <c r="H83" s="39">
        <v>110424030</v>
      </c>
      <c r="I83" s="34">
        <v>311</v>
      </c>
      <c r="J83" s="39">
        <v>26693597.57</v>
      </c>
      <c r="K83" s="34">
        <v>287</v>
      </c>
      <c r="L83" s="34">
        <v>1291266.3333333335</v>
      </c>
      <c r="M83" s="34">
        <v>107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2279104.4</v>
      </c>
      <c r="C84" s="34">
        <v>23</v>
      </c>
      <c r="D84" s="39">
        <v>1105482.08</v>
      </c>
      <c r="E84" s="34">
        <v>22</v>
      </c>
      <c r="F84" s="34">
        <v>0</v>
      </c>
      <c r="G84" s="34">
        <v>0</v>
      </c>
      <c r="H84" s="39">
        <v>1845424.19</v>
      </c>
      <c r="I84" s="34">
        <v>19</v>
      </c>
      <c r="J84" s="39">
        <v>958601.96</v>
      </c>
      <c r="K84" s="34">
        <v>19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12743040.93</v>
      </c>
      <c r="C85" s="34">
        <v>72</v>
      </c>
      <c r="D85" s="39">
        <v>5104673.9000000004</v>
      </c>
      <c r="E85" s="34">
        <v>67</v>
      </c>
      <c r="F85" s="39">
        <v>108462.33333333328</v>
      </c>
      <c r="G85" s="34">
        <v>23</v>
      </c>
      <c r="H85" s="39">
        <v>12700923.390000001</v>
      </c>
      <c r="I85" s="34">
        <v>69</v>
      </c>
      <c r="J85" s="39">
        <v>5514409.2300000004</v>
      </c>
      <c r="K85" s="34">
        <v>67</v>
      </c>
      <c r="L85" s="39">
        <v>66068.166666666672</v>
      </c>
      <c r="M85" s="34">
        <v>23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58951387.590000004</v>
      </c>
      <c r="C86" s="34">
        <v>84</v>
      </c>
      <c r="D86" s="39">
        <v>4048540.45</v>
      </c>
      <c r="E86" s="34">
        <v>78</v>
      </c>
      <c r="F86" s="34">
        <v>167409.49999999997</v>
      </c>
      <c r="G86" s="34">
        <v>21</v>
      </c>
      <c r="H86" s="39">
        <v>43102653.899999999</v>
      </c>
      <c r="I86" s="34">
        <v>85</v>
      </c>
      <c r="J86" s="39">
        <v>3717921.03</v>
      </c>
      <c r="K86" s="34">
        <v>80</v>
      </c>
      <c r="L86" s="34">
        <v>186302.00000000003</v>
      </c>
      <c r="M86" s="34">
        <v>20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33444631.390000001</v>
      </c>
      <c r="C87" s="34">
        <v>55</v>
      </c>
      <c r="D87" s="39">
        <v>8796274.9600000009</v>
      </c>
      <c r="E87" s="34">
        <v>52</v>
      </c>
      <c r="F87" s="34">
        <v>53035.5</v>
      </c>
      <c r="G87" s="34">
        <v>19</v>
      </c>
      <c r="H87" s="39">
        <v>29602578.219999999</v>
      </c>
      <c r="I87" s="34">
        <v>59</v>
      </c>
      <c r="J87" s="39">
        <v>8651714.0899999999</v>
      </c>
      <c r="K87" s="34">
        <v>55</v>
      </c>
      <c r="L87" s="34">
        <v>111982.49999999993</v>
      </c>
      <c r="M87" s="34">
        <v>18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21087769.98</v>
      </c>
      <c r="C88" s="34">
        <v>109</v>
      </c>
      <c r="D88" s="39">
        <v>7048097.2199999997</v>
      </c>
      <c r="E88" s="34">
        <v>106</v>
      </c>
      <c r="F88" s="39">
        <v>84011.666666666657</v>
      </c>
      <c r="G88" s="34">
        <v>37</v>
      </c>
      <c r="H88" s="39">
        <v>19189482.559999999</v>
      </c>
      <c r="I88" s="34">
        <v>114</v>
      </c>
      <c r="J88" s="39">
        <v>6743545.75</v>
      </c>
      <c r="K88" s="34">
        <v>110</v>
      </c>
      <c r="L88" s="39">
        <v>86577.833333333358</v>
      </c>
      <c r="M88" s="34">
        <v>35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15358165.039999999</v>
      </c>
      <c r="C89" s="34">
        <v>100</v>
      </c>
      <c r="D89" s="39">
        <v>7969759.4000000004</v>
      </c>
      <c r="E89" s="34">
        <v>99</v>
      </c>
      <c r="F89" s="34">
        <v>383041.50000000012</v>
      </c>
      <c r="G89" s="34">
        <v>21</v>
      </c>
      <c r="H89" s="39">
        <v>12693659.82</v>
      </c>
      <c r="I89" s="34">
        <v>94</v>
      </c>
      <c r="J89" s="39">
        <v>6100703.0999999996</v>
      </c>
      <c r="K89" s="34">
        <v>90</v>
      </c>
      <c r="L89" s="34">
        <v>1818654.1666666665</v>
      </c>
      <c r="M89" s="34">
        <v>16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14630298.35</v>
      </c>
      <c r="C90" s="34">
        <v>54</v>
      </c>
      <c r="D90" s="39">
        <v>3367401.77</v>
      </c>
      <c r="E90" s="34">
        <v>49</v>
      </c>
      <c r="F90" s="34">
        <v>0</v>
      </c>
      <c r="G90" s="34">
        <v>0</v>
      </c>
      <c r="H90" s="39">
        <v>13112266.810000001</v>
      </c>
      <c r="I90" s="34">
        <v>55</v>
      </c>
      <c r="J90" s="39">
        <v>3275672.07</v>
      </c>
      <c r="K90" s="34">
        <v>50</v>
      </c>
      <c r="L90" s="34">
        <v>93215.833333333227</v>
      </c>
      <c r="M90" s="34">
        <v>11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2548212.71</v>
      </c>
      <c r="C91" s="34">
        <v>19</v>
      </c>
      <c r="D91" s="39">
        <v>1002530.45</v>
      </c>
      <c r="E91" s="34">
        <v>19</v>
      </c>
      <c r="F91" s="34">
        <v>0</v>
      </c>
      <c r="G91" s="34">
        <v>0</v>
      </c>
      <c r="H91" s="39">
        <v>1158625.69</v>
      </c>
      <c r="I91" s="34">
        <v>18</v>
      </c>
      <c r="J91" s="39">
        <v>665882.05000000005</v>
      </c>
      <c r="K91" s="34">
        <v>17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1607836.88</v>
      </c>
      <c r="C92" s="34">
        <v>10</v>
      </c>
      <c r="D92" s="39">
        <v>311695.40000000002</v>
      </c>
      <c r="E92" s="34">
        <v>10</v>
      </c>
      <c r="F92" s="34">
        <v>0</v>
      </c>
      <c r="G92" s="34">
        <v>0</v>
      </c>
      <c r="H92" s="39">
        <v>1262528.9099999999</v>
      </c>
      <c r="I92" s="34">
        <v>11</v>
      </c>
      <c r="J92" s="39">
        <v>329453.3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2529138.85</v>
      </c>
      <c r="C93" s="34">
        <v>13</v>
      </c>
      <c r="D93" s="39">
        <v>237258.81</v>
      </c>
      <c r="E93" s="34">
        <v>12</v>
      </c>
      <c r="F93" s="34">
        <v>0</v>
      </c>
      <c r="G93" s="34">
        <v>0</v>
      </c>
      <c r="H93" s="39">
        <v>2501753.19</v>
      </c>
      <c r="I93" s="34">
        <v>11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8190415.8099999996</v>
      </c>
      <c r="C94" s="34">
        <v>43</v>
      </c>
      <c r="D94" s="39">
        <v>1762623.11</v>
      </c>
      <c r="E94" s="34">
        <v>39</v>
      </c>
      <c r="F94" s="39">
        <v>357940.16666666698</v>
      </c>
      <c r="G94" s="34">
        <v>10</v>
      </c>
      <c r="H94" s="39">
        <v>7570307.5099999998</v>
      </c>
      <c r="I94" s="34">
        <v>43</v>
      </c>
      <c r="J94" s="39">
        <v>1640682.24</v>
      </c>
      <c r="K94" s="34">
        <v>37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2403625.7999999998</v>
      </c>
      <c r="C95" s="34">
        <v>13</v>
      </c>
      <c r="D95" s="39">
        <v>601458.71</v>
      </c>
      <c r="E95" s="34">
        <v>12</v>
      </c>
      <c r="F95" s="34">
        <v>0</v>
      </c>
      <c r="G95" s="34">
        <v>0</v>
      </c>
      <c r="H95" s="39">
        <v>2237208.5099999998</v>
      </c>
      <c r="I95" s="34">
        <v>12</v>
      </c>
      <c r="J95" s="39">
        <v>813477.99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8521429.0600000005</v>
      </c>
      <c r="C96" s="34">
        <v>63</v>
      </c>
      <c r="D96" s="39">
        <v>3341957.05</v>
      </c>
      <c r="E96" s="34">
        <v>61</v>
      </c>
      <c r="F96" s="34">
        <v>0</v>
      </c>
      <c r="G96" s="34">
        <v>0</v>
      </c>
      <c r="H96" s="39">
        <v>7812012.7400000002</v>
      </c>
      <c r="I96" s="34">
        <v>57</v>
      </c>
      <c r="J96" s="39">
        <v>3209349.89</v>
      </c>
      <c r="K96" s="34">
        <v>55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3890892.12</v>
      </c>
      <c r="C97" s="34">
        <v>21</v>
      </c>
      <c r="D97" s="39">
        <v>842769.9</v>
      </c>
      <c r="E97" s="34">
        <v>20</v>
      </c>
      <c r="F97" s="34">
        <v>0</v>
      </c>
      <c r="G97" s="34">
        <v>0</v>
      </c>
      <c r="H97" s="39">
        <v>3253406.33</v>
      </c>
      <c r="I97" s="34">
        <v>22</v>
      </c>
      <c r="J97" s="39">
        <v>685478.15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8804158.4199999999</v>
      </c>
      <c r="C98" s="34">
        <v>68</v>
      </c>
      <c r="D98" s="39">
        <v>3780404.69</v>
      </c>
      <c r="E98" s="34">
        <v>67</v>
      </c>
      <c r="F98" s="39">
        <v>264099.83333333302</v>
      </c>
      <c r="G98" s="34">
        <v>11</v>
      </c>
      <c r="H98" s="39">
        <v>7883234.7300000004</v>
      </c>
      <c r="I98" s="34">
        <v>66</v>
      </c>
      <c r="J98" s="39">
        <v>3328658.57</v>
      </c>
      <c r="K98" s="34">
        <v>61</v>
      </c>
      <c r="L98" s="39">
        <v>188302.16666666666</v>
      </c>
      <c r="M98" s="34">
        <v>10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1896582.32</v>
      </c>
      <c r="I99" s="34">
        <v>10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1655967.69</v>
      </c>
      <c r="C100" s="34">
        <v>12</v>
      </c>
      <c r="D100" s="34">
        <v>404630.51</v>
      </c>
      <c r="E100" s="34">
        <v>11</v>
      </c>
      <c r="F100" s="34">
        <v>0</v>
      </c>
      <c r="G100" s="34">
        <v>0</v>
      </c>
      <c r="H100" s="34">
        <v>1520684.48</v>
      </c>
      <c r="I100" s="34">
        <v>14</v>
      </c>
      <c r="J100" s="34">
        <v>393163.86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4106499.08</v>
      </c>
      <c r="C101" s="34">
        <v>21</v>
      </c>
      <c r="D101" s="34">
        <v>1187092.1599999999</v>
      </c>
      <c r="E101" s="34">
        <v>20</v>
      </c>
      <c r="F101" s="34">
        <v>0</v>
      </c>
      <c r="G101" s="34">
        <v>0</v>
      </c>
      <c r="H101" s="34">
        <v>4228528.58</v>
      </c>
      <c r="I101" s="34">
        <v>22</v>
      </c>
      <c r="J101" s="34">
        <v>1117370.6000000001</v>
      </c>
      <c r="K101" s="34">
        <v>18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10845051.32</v>
      </c>
      <c r="C102" s="34">
        <v>21</v>
      </c>
      <c r="D102" s="34">
        <v>727712.98</v>
      </c>
      <c r="E102" s="34">
        <v>20</v>
      </c>
      <c r="F102" s="34">
        <v>0</v>
      </c>
      <c r="G102" s="34">
        <v>0</v>
      </c>
      <c r="H102" s="34">
        <v>4383894.46</v>
      </c>
      <c r="I102" s="34">
        <v>21</v>
      </c>
      <c r="J102" s="34">
        <v>684642.24</v>
      </c>
      <c r="K102" s="34">
        <v>21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316255.03999999998</v>
      </c>
      <c r="I103" s="34">
        <v>10</v>
      </c>
      <c r="J103" s="34">
        <v>104302.69</v>
      </c>
      <c r="K103" s="34">
        <v>10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1345138.49</v>
      </c>
      <c r="C104" s="34">
        <v>14</v>
      </c>
      <c r="D104" s="34">
        <v>452085.99</v>
      </c>
      <c r="E104" s="34">
        <v>14</v>
      </c>
      <c r="F104" s="34">
        <v>0</v>
      </c>
      <c r="G104" s="34">
        <v>0</v>
      </c>
      <c r="H104" s="34">
        <v>1428242.15</v>
      </c>
      <c r="I104" s="34">
        <v>12</v>
      </c>
      <c r="J104" s="34">
        <v>464531.33</v>
      </c>
      <c r="K104" s="34">
        <v>12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75969795.790000007</v>
      </c>
      <c r="C105" s="34">
        <v>232</v>
      </c>
      <c r="D105" s="34">
        <v>38279378.189999998</v>
      </c>
      <c r="E105" s="34">
        <v>212</v>
      </c>
      <c r="F105" s="34">
        <v>1874851.166666666</v>
      </c>
      <c r="G105" s="34">
        <v>72</v>
      </c>
      <c r="H105" s="34">
        <v>75193833.400000006</v>
      </c>
      <c r="I105" s="34">
        <v>240</v>
      </c>
      <c r="J105" s="34">
        <v>36077801.780000001</v>
      </c>
      <c r="K105" s="34">
        <v>218</v>
      </c>
      <c r="L105" s="34">
        <v>1753761.9999999998</v>
      </c>
      <c r="M105" s="34">
        <v>79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4382115.71</v>
      </c>
      <c r="C106" s="34">
        <v>40</v>
      </c>
      <c r="D106" s="34">
        <v>1489104</v>
      </c>
      <c r="E106" s="34">
        <v>38</v>
      </c>
      <c r="F106" s="34">
        <v>0</v>
      </c>
      <c r="G106" s="34">
        <v>0</v>
      </c>
      <c r="H106" s="34">
        <v>4179778.85</v>
      </c>
      <c r="I106" s="34">
        <v>35</v>
      </c>
      <c r="J106" s="34">
        <v>1462344.65</v>
      </c>
      <c r="K106" s="34">
        <v>34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3099621.73</v>
      </c>
      <c r="C107" s="34">
        <v>29</v>
      </c>
      <c r="D107" s="34">
        <v>1113860.53</v>
      </c>
      <c r="E107" s="34">
        <v>25</v>
      </c>
      <c r="F107" s="34">
        <v>0</v>
      </c>
      <c r="G107" s="34">
        <v>0</v>
      </c>
      <c r="H107" s="34">
        <v>3103108.2</v>
      </c>
      <c r="I107" s="34">
        <v>30</v>
      </c>
      <c r="J107" s="34">
        <v>1128022.93</v>
      </c>
      <c r="K107" s="34">
        <v>27</v>
      </c>
      <c r="L107" s="34">
        <v>14910.16666666667</v>
      </c>
      <c r="M107" s="34">
        <v>10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1022017.91</v>
      </c>
      <c r="C108" s="34">
        <v>13</v>
      </c>
      <c r="D108" s="34">
        <v>662447.65</v>
      </c>
      <c r="E108" s="34">
        <v>11</v>
      </c>
      <c r="F108" s="34">
        <v>0</v>
      </c>
      <c r="G108" s="34">
        <v>0</v>
      </c>
      <c r="H108" s="34">
        <v>1218926.25</v>
      </c>
      <c r="I108" s="34">
        <v>15</v>
      </c>
      <c r="J108" s="34">
        <v>879406.38</v>
      </c>
      <c r="K108" s="34">
        <v>13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4330832.84</v>
      </c>
      <c r="C109" s="34">
        <v>47</v>
      </c>
      <c r="D109" s="34">
        <v>1265493.79</v>
      </c>
      <c r="E109" s="34">
        <v>41</v>
      </c>
      <c r="F109" s="34">
        <v>0</v>
      </c>
      <c r="G109" s="34">
        <v>0</v>
      </c>
      <c r="H109" s="34">
        <v>4198888.6500000004</v>
      </c>
      <c r="I109" s="34">
        <v>44</v>
      </c>
      <c r="J109" s="34">
        <v>1344439.97</v>
      </c>
      <c r="K109" s="34">
        <v>40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569269.87</v>
      </c>
      <c r="C110" s="34">
        <v>10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6380593.1500000004</v>
      </c>
      <c r="C111" s="34">
        <v>60</v>
      </c>
      <c r="D111" s="34">
        <v>2627717.44</v>
      </c>
      <c r="E111" s="34">
        <v>54</v>
      </c>
      <c r="F111" s="34">
        <v>149085</v>
      </c>
      <c r="G111" s="34">
        <v>12</v>
      </c>
      <c r="H111" s="34">
        <v>5954896.5599999996</v>
      </c>
      <c r="I111" s="34">
        <v>59</v>
      </c>
      <c r="J111" s="34">
        <v>1748385.66</v>
      </c>
      <c r="K111" s="34">
        <v>56</v>
      </c>
      <c r="L111" s="34">
        <v>101996.3333333333</v>
      </c>
      <c r="M111" s="34">
        <v>11</v>
      </c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162</v>
      </c>
      <c r="B2" s="39">
        <v>74719925.640000001</v>
      </c>
      <c r="C2" s="35">
        <v>330</v>
      </c>
      <c r="D2" s="39">
        <v>18158397.370000001</v>
      </c>
      <c r="E2" s="35">
        <v>313</v>
      </c>
      <c r="F2" s="39">
        <v>723984.16666666709</v>
      </c>
      <c r="G2" s="35">
        <v>62</v>
      </c>
      <c r="H2" s="39">
        <v>65945353.630000003</v>
      </c>
      <c r="I2" s="35">
        <v>326</v>
      </c>
      <c r="J2" s="39">
        <v>16329578.48</v>
      </c>
      <c r="K2" s="35">
        <v>306</v>
      </c>
      <c r="L2" s="39">
        <v>597420.16666666698</v>
      </c>
      <c r="M2" s="36">
        <v>59</v>
      </c>
      <c r="N2" s="34"/>
    </row>
    <row r="3" spans="1:14" x14ac:dyDescent="0.25">
      <c r="A3" s="34" t="s">
        <v>163</v>
      </c>
      <c r="B3" s="39">
        <v>93907667.510000005</v>
      </c>
      <c r="C3" s="35">
        <v>419</v>
      </c>
      <c r="D3" s="39">
        <v>32565685.690000001</v>
      </c>
      <c r="E3" s="35">
        <v>399</v>
      </c>
      <c r="F3" s="39">
        <v>858182.16666666674</v>
      </c>
      <c r="G3" s="35">
        <v>86</v>
      </c>
      <c r="H3" s="39">
        <v>86638670.099999994</v>
      </c>
      <c r="I3" s="35">
        <v>400</v>
      </c>
      <c r="J3" s="39">
        <v>28287610.539999999</v>
      </c>
      <c r="K3" s="35">
        <v>375</v>
      </c>
      <c r="L3" s="39">
        <v>493661.00000000017</v>
      </c>
      <c r="M3" s="36">
        <v>77</v>
      </c>
      <c r="N3" s="34"/>
    </row>
    <row r="4" spans="1:14" x14ac:dyDescent="0.25">
      <c r="A4" s="34" t="s">
        <v>164</v>
      </c>
      <c r="B4" s="39">
        <v>45417210.469999999</v>
      </c>
      <c r="C4" s="35">
        <v>283</v>
      </c>
      <c r="D4" s="39">
        <v>15792994.289999999</v>
      </c>
      <c r="E4" s="35">
        <v>267</v>
      </c>
      <c r="F4" s="39">
        <v>286418.66666666669</v>
      </c>
      <c r="G4" s="35">
        <v>71</v>
      </c>
      <c r="H4" s="39">
        <v>42180815.840000004</v>
      </c>
      <c r="I4" s="35">
        <v>289</v>
      </c>
      <c r="J4" s="39">
        <v>14839709.67</v>
      </c>
      <c r="K4" s="35">
        <v>278</v>
      </c>
      <c r="L4" s="39">
        <v>236040.50000000003</v>
      </c>
      <c r="M4" s="36">
        <v>67</v>
      </c>
      <c r="N4" s="34"/>
    </row>
    <row r="5" spans="1:14" x14ac:dyDescent="0.25">
      <c r="A5" s="34" t="s">
        <v>165</v>
      </c>
      <c r="B5" s="39">
        <v>511196602.63999999</v>
      </c>
      <c r="C5" s="40">
        <v>1500</v>
      </c>
      <c r="D5" s="39">
        <v>158119706.88</v>
      </c>
      <c r="E5" s="40">
        <v>1385</v>
      </c>
      <c r="F5" s="39">
        <v>4711347.9999999991</v>
      </c>
      <c r="G5" s="35">
        <v>365</v>
      </c>
      <c r="H5" s="39">
        <v>480567200.00999999</v>
      </c>
      <c r="I5" s="40">
        <v>1487</v>
      </c>
      <c r="J5" s="39">
        <v>145543013.13</v>
      </c>
      <c r="K5" s="40">
        <v>1360</v>
      </c>
      <c r="L5" s="39">
        <v>4852321.833333334</v>
      </c>
      <c r="M5" s="36">
        <v>372</v>
      </c>
      <c r="N5" s="34"/>
    </row>
    <row r="6" spans="1:14" x14ac:dyDescent="0.25">
      <c r="A6" s="34" t="s">
        <v>166</v>
      </c>
      <c r="B6" s="39">
        <v>1846295.89</v>
      </c>
      <c r="C6" s="35">
        <v>27</v>
      </c>
      <c r="D6" s="39">
        <v>811551.72</v>
      </c>
      <c r="E6" s="35">
        <v>24</v>
      </c>
      <c r="F6" s="34">
        <v>0</v>
      </c>
      <c r="G6" s="35">
        <v>0</v>
      </c>
      <c r="H6" s="39">
        <v>1597454.11</v>
      </c>
      <c r="I6" s="35">
        <v>31</v>
      </c>
      <c r="J6" s="39">
        <v>811364.94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167</v>
      </c>
      <c r="B7" s="39">
        <v>130169133.05</v>
      </c>
      <c r="C7" s="35">
        <v>327</v>
      </c>
      <c r="D7" s="39">
        <v>22609573.850000001</v>
      </c>
      <c r="E7" s="35">
        <v>307</v>
      </c>
      <c r="F7" s="39">
        <v>421307.83333333331</v>
      </c>
      <c r="G7" s="35">
        <v>72</v>
      </c>
      <c r="H7" s="39">
        <v>106897202.34999999</v>
      </c>
      <c r="I7" s="35">
        <v>332</v>
      </c>
      <c r="J7" s="39">
        <v>21819699.120000001</v>
      </c>
      <c r="K7" s="35">
        <v>310</v>
      </c>
      <c r="L7" s="39">
        <v>705015.16666666663</v>
      </c>
      <c r="M7" s="36">
        <v>72</v>
      </c>
      <c r="N7" s="34"/>
    </row>
    <row r="8" spans="1:14" x14ac:dyDescent="0.25">
      <c r="A8" s="34" t="s">
        <v>168</v>
      </c>
      <c r="B8" s="39">
        <v>5326831.97</v>
      </c>
      <c r="C8" s="35">
        <v>61</v>
      </c>
      <c r="D8" s="39">
        <v>2260082.4700000002</v>
      </c>
      <c r="E8" s="35">
        <v>60</v>
      </c>
      <c r="F8" s="34">
        <v>0</v>
      </c>
      <c r="G8" s="35">
        <v>0</v>
      </c>
      <c r="H8" s="39">
        <v>4706725.71</v>
      </c>
      <c r="I8" s="35">
        <v>57</v>
      </c>
      <c r="J8" s="39">
        <v>2069054.83</v>
      </c>
      <c r="K8" s="35">
        <v>53</v>
      </c>
      <c r="L8" s="34">
        <v>0</v>
      </c>
      <c r="M8" s="36">
        <v>0</v>
      </c>
      <c r="N8" s="34"/>
    </row>
    <row r="9" spans="1:14" x14ac:dyDescent="0.25">
      <c r="A9" s="34" t="s">
        <v>169</v>
      </c>
      <c r="B9" s="39">
        <v>58761760.729999997</v>
      </c>
      <c r="C9" s="35">
        <v>296</v>
      </c>
      <c r="D9" s="39">
        <v>22788642.960000001</v>
      </c>
      <c r="E9" s="35">
        <v>289</v>
      </c>
      <c r="F9" s="39">
        <v>826865.33333333349</v>
      </c>
      <c r="G9" s="35">
        <v>62</v>
      </c>
      <c r="H9" s="39">
        <v>53629429.399999999</v>
      </c>
      <c r="I9" s="35">
        <v>290</v>
      </c>
      <c r="J9" s="39">
        <v>19813643.57</v>
      </c>
      <c r="K9" s="35">
        <v>276</v>
      </c>
      <c r="L9" s="39">
        <v>2027930.5</v>
      </c>
      <c r="M9" s="36">
        <v>62</v>
      </c>
      <c r="N9" s="34"/>
    </row>
    <row r="10" spans="1:14" x14ac:dyDescent="0.25">
      <c r="A10" s="34" t="s">
        <v>170</v>
      </c>
      <c r="B10" s="39">
        <v>25489964.039999999</v>
      </c>
      <c r="C10" s="35">
        <v>196</v>
      </c>
      <c r="D10" s="39">
        <v>6636637.9100000001</v>
      </c>
      <c r="E10" s="35">
        <v>184</v>
      </c>
      <c r="F10" s="39">
        <v>210201.99999999994</v>
      </c>
      <c r="G10" s="35">
        <v>53</v>
      </c>
      <c r="H10" s="39">
        <v>31076898.309999999</v>
      </c>
      <c r="I10" s="35">
        <v>188</v>
      </c>
      <c r="J10" s="39">
        <v>6546664.9900000002</v>
      </c>
      <c r="K10" s="35">
        <v>179</v>
      </c>
      <c r="L10" s="39">
        <v>199135.16666666669</v>
      </c>
      <c r="M10" s="36">
        <v>53</v>
      </c>
      <c r="N10" s="34"/>
    </row>
    <row r="11" spans="1:14" x14ac:dyDescent="0.25">
      <c r="A11" s="34" t="s">
        <v>171</v>
      </c>
      <c r="B11" s="39">
        <v>72881166.480000004</v>
      </c>
      <c r="C11" s="35">
        <v>260</v>
      </c>
      <c r="D11" s="39">
        <v>20159356.140000001</v>
      </c>
      <c r="E11" s="35">
        <v>241</v>
      </c>
      <c r="F11" s="39">
        <v>781514.16666666628</v>
      </c>
      <c r="G11" s="35">
        <v>69</v>
      </c>
      <c r="H11" s="39">
        <v>64311974.57</v>
      </c>
      <c r="I11" s="35">
        <v>273</v>
      </c>
      <c r="J11" s="39">
        <v>18978705.899999999</v>
      </c>
      <c r="K11" s="35">
        <v>254</v>
      </c>
      <c r="L11" s="39">
        <v>461287.16666666669</v>
      </c>
      <c r="M11" s="36">
        <v>79</v>
      </c>
      <c r="N11" s="34"/>
    </row>
    <row r="12" spans="1:14" x14ac:dyDescent="0.25">
      <c r="A12" s="34" t="s">
        <v>172</v>
      </c>
      <c r="B12" s="39">
        <v>1125170526.1199999</v>
      </c>
      <c r="C12" s="35">
        <v>6253</v>
      </c>
      <c r="D12" s="39">
        <v>245296016.11000001</v>
      </c>
      <c r="E12" s="35">
        <v>5012</v>
      </c>
      <c r="F12" s="39">
        <v>5942551.8333333321</v>
      </c>
      <c r="G12" s="35">
        <v>267</v>
      </c>
      <c r="H12" s="39">
        <v>939492311.17999995</v>
      </c>
      <c r="I12" s="35">
        <v>5253</v>
      </c>
      <c r="J12" s="39">
        <v>227142387.91</v>
      </c>
      <c r="K12" s="35">
        <v>4224</v>
      </c>
      <c r="L12" s="39">
        <v>4479070.166666666</v>
      </c>
      <c r="M12" s="36">
        <v>274</v>
      </c>
      <c r="N12" s="34"/>
    </row>
    <row r="13" spans="1:14" x14ac:dyDescent="0.25">
      <c r="A13" s="34" t="s">
        <v>173</v>
      </c>
      <c r="B13" s="39">
        <v>114929390.42</v>
      </c>
      <c r="C13" s="35">
        <v>579</v>
      </c>
      <c r="D13" s="39">
        <v>44400371.350000001</v>
      </c>
      <c r="E13" s="35">
        <v>543</v>
      </c>
      <c r="F13" s="39">
        <v>2019283.8333333326</v>
      </c>
      <c r="G13" s="35">
        <v>124</v>
      </c>
      <c r="H13" s="39">
        <v>111949143.58</v>
      </c>
      <c r="I13" s="35">
        <v>577</v>
      </c>
      <c r="J13" s="39">
        <v>45880399.859999999</v>
      </c>
      <c r="K13" s="35">
        <v>541</v>
      </c>
      <c r="L13" s="39">
        <v>2542577.6666666665</v>
      </c>
      <c r="M13" s="36">
        <v>113</v>
      </c>
      <c r="N13" s="34"/>
    </row>
    <row r="14" spans="1:14" x14ac:dyDescent="0.25">
      <c r="A14" s="34" t="s">
        <v>174</v>
      </c>
      <c r="B14" s="39">
        <v>188060728.96000001</v>
      </c>
      <c r="C14" s="35">
        <v>597</v>
      </c>
      <c r="D14" s="39">
        <v>38247774.159999996</v>
      </c>
      <c r="E14" s="35">
        <v>568</v>
      </c>
      <c r="F14" s="39">
        <v>1507635.8333333321</v>
      </c>
      <c r="G14" s="35">
        <v>135</v>
      </c>
      <c r="H14" s="39">
        <v>180650250.33000001</v>
      </c>
      <c r="I14" s="35">
        <v>586</v>
      </c>
      <c r="J14" s="39">
        <v>36891515.149999999</v>
      </c>
      <c r="K14" s="35">
        <v>552</v>
      </c>
      <c r="L14" s="39">
        <v>1252470.3333333335</v>
      </c>
      <c r="M14" s="36">
        <v>131</v>
      </c>
      <c r="N14" s="34"/>
    </row>
    <row r="15" spans="1:14" x14ac:dyDescent="0.25">
      <c r="A15" s="34" t="s">
        <v>175</v>
      </c>
      <c r="B15" s="39">
        <v>76312063.239999995</v>
      </c>
      <c r="C15" s="35">
        <v>449</v>
      </c>
      <c r="D15" s="39">
        <v>19453659.469999999</v>
      </c>
      <c r="E15" s="35">
        <v>419</v>
      </c>
      <c r="F15" s="39">
        <v>576395.83333333349</v>
      </c>
      <c r="G15" s="35">
        <v>98</v>
      </c>
      <c r="H15" s="39">
        <v>66941550.259999998</v>
      </c>
      <c r="I15" s="35">
        <v>439</v>
      </c>
      <c r="J15" s="39">
        <v>16188885.84</v>
      </c>
      <c r="K15" s="35">
        <v>409</v>
      </c>
      <c r="L15" s="39">
        <v>409253.66666666663</v>
      </c>
      <c r="M15" s="36">
        <v>99</v>
      </c>
      <c r="N15" s="34"/>
    </row>
    <row r="16" spans="1:14" x14ac:dyDescent="0.25">
      <c r="A16" s="34" t="s">
        <v>176</v>
      </c>
      <c r="B16" s="34">
        <v>98728516.329999998</v>
      </c>
      <c r="C16" s="35">
        <v>509</v>
      </c>
      <c r="D16" s="34">
        <v>27091912.120000001</v>
      </c>
      <c r="E16" s="35">
        <v>464</v>
      </c>
      <c r="F16" s="34">
        <v>680529.00000000012</v>
      </c>
      <c r="G16" s="35">
        <v>133</v>
      </c>
      <c r="H16" s="34">
        <v>100270538.73</v>
      </c>
      <c r="I16" s="35">
        <v>497</v>
      </c>
      <c r="J16" s="34">
        <v>25287133.059999999</v>
      </c>
      <c r="K16" s="35">
        <v>466</v>
      </c>
      <c r="L16" s="34">
        <v>594244.83333333337</v>
      </c>
      <c r="M16" s="36">
        <v>136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2021-10-18T15:37:00Z</dcterms:modified>
</cp:coreProperties>
</file>