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06A2CB7-DF52-478C-98F9-78DFBF91ABA3}" xr6:coauthVersionLast="47" xr6:coauthVersionMax="47" xr10:uidLastSave="{00000000-0000-0000-0000-000000000000}"/>
  <bookViews>
    <workbookView xWindow="1620" yWindow="1185" windowWidth="25275" windowHeight="1423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D472" i="3"/>
  <c r="J472" i="3" s="1"/>
  <c r="C472" i="3"/>
  <c r="I472" i="3" s="1"/>
  <c r="B472" i="3"/>
  <c r="J471" i="3"/>
  <c r="I471" i="3"/>
  <c r="H471" i="3"/>
  <c r="G471" i="3"/>
  <c r="F471" i="3"/>
  <c r="E471" i="3"/>
  <c r="K471" i="3" s="1"/>
  <c r="D471" i="3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H468" i="3"/>
  <c r="G468" i="3"/>
  <c r="F468" i="3"/>
  <c r="E468" i="3"/>
  <c r="D468" i="3"/>
  <c r="J468" i="3" s="1"/>
  <c r="C468" i="3"/>
  <c r="I468" i="3" s="1"/>
  <c r="B468" i="3"/>
  <c r="J467" i="3"/>
  <c r="I467" i="3"/>
  <c r="H467" i="3"/>
  <c r="G467" i="3"/>
  <c r="F467" i="3"/>
  <c r="E467" i="3"/>
  <c r="K467" i="3" s="1"/>
  <c r="D467" i="3"/>
  <c r="C467" i="3"/>
  <c r="B467" i="3"/>
  <c r="K466" i="3"/>
  <c r="H466" i="3"/>
  <c r="G466" i="3"/>
  <c r="F466" i="3"/>
  <c r="E466" i="3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F464" i="3"/>
  <c r="E464" i="3"/>
  <c r="D464" i="3"/>
  <c r="J464" i="3" s="1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H462" i="3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H460" i="3"/>
  <c r="G460" i="3"/>
  <c r="F460" i="3"/>
  <c r="E460" i="3"/>
  <c r="D460" i="3"/>
  <c r="J460" i="3" s="1"/>
  <c r="C460" i="3"/>
  <c r="I460" i="3" s="1"/>
  <c r="B460" i="3"/>
  <c r="J459" i="3"/>
  <c r="I459" i="3"/>
  <c r="H459" i="3"/>
  <c r="G459" i="3"/>
  <c r="F459" i="3"/>
  <c r="E459" i="3"/>
  <c r="K459" i="3" s="1"/>
  <c r="D459" i="3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H456" i="3"/>
  <c r="G456" i="3"/>
  <c r="F456" i="3"/>
  <c r="E456" i="3"/>
  <c r="D456" i="3"/>
  <c r="J456" i="3" s="1"/>
  <c r="C456" i="3"/>
  <c r="I456" i="3" s="1"/>
  <c r="B456" i="3"/>
  <c r="J455" i="3"/>
  <c r="I455" i="3"/>
  <c r="H455" i="3"/>
  <c r="G455" i="3"/>
  <c r="F455" i="3"/>
  <c r="E455" i="3"/>
  <c r="K455" i="3" s="1"/>
  <c r="D455" i="3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F452" i="3"/>
  <c r="E452" i="3"/>
  <c r="D452" i="3"/>
  <c r="J452" i="3" s="1"/>
  <c r="C452" i="3"/>
  <c r="I452" i="3" s="1"/>
  <c r="B452" i="3"/>
  <c r="J451" i="3"/>
  <c r="I451" i="3"/>
  <c r="H451" i="3"/>
  <c r="G451" i="3"/>
  <c r="F451" i="3"/>
  <c r="E451" i="3"/>
  <c r="K451" i="3" s="1"/>
  <c r="D451" i="3"/>
  <c r="C451" i="3"/>
  <c r="B451" i="3"/>
  <c r="K450" i="3"/>
  <c r="H450" i="3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H448" i="3"/>
  <c r="G448" i="3"/>
  <c r="F448" i="3"/>
  <c r="E448" i="3"/>
  <c r="D448" i="3"/>
  <c r="J448" i="3" s="1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D444" i="3"/>
  <c r="J444" i="3" s="1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F440" i="3"/>
  <c r="E440" i="3"/>
  <c r="D440" i="3"/>
  <c r="J440" i="3" s="1"/>
  <c r="C440" i="3"/>
  <c r="I440" i="3" s="1"/>
  <c r="B440" i="3"/>
  <c r="J439" i="3"/>
  <c r="I439" i="3"/>
  <c r="H439" i="3"/>
  <c r="G439" i="3"/>
  <c r="F439" i="3"/>
  <c r="E439" i="3"/>
  <c r="K439" i="3" s="1"/>
  <c r="D439" i="3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D436" i="3"/>
  <c r="J436" i="3" s="1"/>
  <c r="C436" i="3"/>
  <c r="I436" i="3" s="1"/>
  <c r="B436" i="3"/>
  <c r="J435" i="3"/>
  <c r="I435" i="3"/>
  <c r="H435" i="3"/>
  <c r="G435" i="3"/>
  <c r="F435" i="3"/>
  <c r="E435" i="3"/>
  <c r="K435" i="3" s="1"/>
  <c r="D435" i="3"/>
  <c r="C435" i="3"/>
  <c r="B435" i="3"/>
  <c r="K434" i="3"/>
  <c r="H434" i="3"/>
  <c r="G434" i="3"/>
  <c r="F434" i="3"/>
  <c r="E434" i="3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H432" i="3"/>
  <c r="G432" i="3"/>
  <c r="F432" i="3"/>
  <c r="E432" i="3"/>
  <c r="D432" i="3"/>
  <c r="J432" i="3" s="1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E429" i="3"/>
  <c r="K429" i="3" s="1"/>
  <c r="D429" i="3"/>
  <c r="C429" i="3"/>
  <c r="I429" i="3" s="1"/>
  <c r="B429" i="3"/>
  <c r="H428" i="3"/>
  <c r="G428" i="3"/>
  <c r="F428" i="3"/>
  <c r="E428" i="3"/>
  <c r="D428" i="3"/>
  <c r="J428" i="3" s="1"/>
  <c r="C428" i="3"/>
  <c r="I428" i="3" s="1"/>
  <c r="B428" i="3"/>
  <c r="J427" i="3"/>
  <c r="I427" i="3"/>
  <c r="H427" i="3"/>
  <c r="G427" i="3"/>
  <c r="F427" i="3"/>
  <c r="E427" i="3"/>
  <c r="K427" i="3" s="1"/>
  <c r="D427" i="3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E425" i="3"/>
  <c r="K425" i="3" s="1"/>
  <c r="D425" i="3"/>
  <c r="C425" i="3"/>
  <c r="I425" i="3" s="1"/>
  <c r="B425" i="3"/>
  <c r="H424" i="3"/>
  <c r="G424" i="3"/>
  <c r="F424" i="3"/>
  <c r="E424" i="3"/>
  <c r="D424" i="3"/>
  <c r="J424" i="3" s="1"/>
  <c r="C424" i="3"/>
  <c r="I424" i="3" s="1"/>
  <c r="B424" i="3"/>
  <c r="J423" i="3"/>
  <c r="I423" i="3"/>
  <c r="H423" i="3"/>
  <c r="G423" i="3"/>
  <c r="F423" i="3"/>
  <c r="E423" i="3"/>
  <c r="K423" i="3" s="1"/>
  <c r="D423" i="3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G420" i="3"/>
  <c r="F420" i="3"/>
  <c r="E420" i="3"/>
  <c r="D420" i="3"/>
  <c r="J420" i="3" s="1"/>
  <c r="C420" i="3"/>
  <c r="I420" i="3" s="1"/>
  <c r="B420" i="3"/>
  <c r="J419" i="3"/>
  <c r="I419" i="3"/>
  <c r="H419" i="3"/>
  <c r="G419" i="3"/>
  <c r="F419" i="3"/>
  <c r="E419" i="3"/>
  <c r="K419" i="3" s="1"/>
  <c r="D419" i="3"/>
  <c r="C419" i="3"/>
  <c r="B419" i="3"/>
  <c r="K418" i="3"/>
  <c r="H418" i="3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E417" i="3"/>
  <c r="K417" i="3" s="1"/>
  <c r="D417" i="3"/>
  <c r="C417" i="3"/>
  <c r="I417" i="3" s="1"/>
  <c r="B417" i="3"/>
  <c r="H416" i="3"/>
  <c r="G416" i="3"/>
  <c r="F416" i="3"/>
  <c r="E416" i="3"/>
  <c r="D416" i="3"/>
  <c r="J416" i="3" s="1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E413" i="3"/>
  <c r="K413" i="3" s="1"/>
  <c r="D413" i="3"/>
  <c r="C413" i="3"/>
  <c r="I413" i="3" s="1"/>
  <c r="B413" i="3"/>
  <c r="H412" i="3"/>
  <c r="G412" i="3"/>
  <c r="F412" i="3"/>
  <c r="E412" i="3"/>
  <c r="D412" i="3"/>
  <c r="J412" i="3" s="1"/>
  <c r="C412" i="3"/>
  <c r="I412" i="3" s="1"/>
  <c r="B412" i="3"/>
  <c r="J411" i="3"/>
  <c r="I411" i="3"/>
  <c r="H411" i="3"/>
  <c r="G411" i="3"/>
  <c r="F411" i="3"/>
  <c r="E411" i="3"/>
  <c r="K411" i="3" s="1"/>
  <c r="D411" i="3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H408" i="3"/>
  <c r="G408" i="3"/>
  <c r="F408" i="3"/>
  <c r="E408" i="3"/>
  <c r="D408" i="3"/>
  <c r="J408" i="3" s="1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E405" i="3"/>
  <c r="K405" i="3" s="1"/>
  <c r="D405" i="3"/>
  <c r="C405" i="3"/>
  <c r="I405" i="3" s="1"/>
  <c r="B405" i="3"/>
  <c r="H404" i="3"/>
  <c r="G404" i="3"/>
  <c r="F404" i="3"/>
  <c r="E404" i="3"/>
  <c r="D404" i="3"/>
  <c r="J404" i="3" s="1"/>
  <c r="C404" i="3"/>
  <c r="I404" i="3" s="1"/>
  <c r="B404" i="3"/>
  <c r="J403" i="3"/>
  <c r="I403" i="3"/>
  <c r="H403" i="3"/>
  <c r="G403" i="3"/>
  <c r="F403" i="3"/>
  <c r="E403" i="3"/>
  <c r="K403" i="3" s="1"/>
  <c r="D403" i="3"/>
  <c r="C403" i="3"/>
  <c r="B403" i="3"/>
  <c r="K402" i="3"/>
  <c r="H402" i="3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E401" i="3"/>
  <c r="K401" i="3" s="1"/>
  <c r="D401" i="3"/>
  <c r="C401" i="3"/>
  <c r="I401" i="3" s="1"/>
  <c r="B401" i="3"/>
  <c r="H400" i="3"/>
  <c r="G400" i="3"/>
  <c r="F400" i="3"/>
  <c r="E400" i="3"/>
  <c r="D400" i="3"/>
  <c r="J400" i="3" s="1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E397" i="3"/>
  <c r="K397" i="3" s="1"/>
  <c r="D397" i="3"/>
  <c r="C397" i="3"/>
  <c r="I397" i="3" s="1"/>
  <c r="B397" i="3"/>
  <c r="H396" i="3"/>
  <c r="G396" i="3"/>
  <c r="F396" i="3"/>
  <c r="E396" i="3"/>
  <c r="D396" i="3"/>
  <c r="J396" i="3" s="1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E393" i="3"/>
  <c r="K393" i="3" s="1"/>
  <c r="D393" i="3"/>
  <c r="C393" i="3"/>
  <c r="I393" i="3" s="1"/>
  <c r="B393" i="3"/>
  <c r="H392" i="3"/>
  <c r="G392" i="3"/>
  <c r="F392" i="3"/>
  <c r="E392" i="3"/>
  <c r="D392" i="3"/>
  <c r="J392" i="3" s="1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E389" i="3"/>
  <c r="K389" i="3" s="1"/>
  <c r="D389" i="3"/>
  <c r="C389" i="3"/>
  <c r="I389" i="3" s="1"/>
  <c r="B389" i="3"/>
  <c r="H388" i="3"/>
  <c r="G388" i="3"/>
  <c r="F388" i="3"/>
  <c r="E388" i="3"/>
  <c r="D388" i="3"/>
  <c r="J388" i="3" s="1"/>
  <c r="C388" i="3"/>
  <c r="I388" i="3" s="1"/>
  <c r="B388" i="3"/>
  <c r="J387" i="3"/>
  <c r="I387" i="3"/>
  <c r="H387" i="3"/>
  <c r="G387" i="3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E385" i="3"/>
  <c r="K385" i="3" s="1"/>
  <c r="D385" i="3"/>
  <c r="C385" i="3"/>
  <c r="I385" i="3" s="1"/>
  <c r="B385" i="3"/>
  <c r="H384" i="3"/>
  <c r="G384" i="3"/>
  <c r="F384" i="3"/>
  <c r="E384" i="3"/>
  <c r="D384" i="3"/>
  <c r="J384" i="3" s="1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E381" i="3"/>
  <c r="K381" i="3" s="1"/>
  <c r="D381" i="3"/>
  <c r="C381" i="3"/>
  <c r="I381" i="3" s="1"/>
  <c r="B381" i="3"/>
  <c r="H380" i="3"/>
  <c r="G380" i="3"/>
  <c r="F380" i="3"/>
  <c r="E380" i="3"/>
  <c r="D380" i="3"/>
  <c r="J380" i="3" s="1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E377" i="3"/>
  <c r="K377" i="3" s="1"/>
  <c r="D377" i="3"/>
  <c r="C377" i="3"/>
  <c r="I377" i="3" s="1"/>
  <c r="B377" i="3"/>
  <c r="H376" i="3"/>
  <c r="G376" i="3"/>
  <c r="F376" i="3"/>
  <c r="E376" i="3"/>
  <c r="D376" i="3"/>
  <c r="J376" i="3" s="1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E373" i="3"/>
  <c r="K373" i="3" s="1"/>
  <c r="D373" i="3"/>
  <c r="C373" i="3"/>
  <c r="I373" i="3" s="1"/>
  <c r="B373" i="3"/>
  <c r="H372" i="3"/>
  <c r="G372" i="3"/>
  <c r="F372" i="3"/>
  <c r="E372" i="3"/>
  <c r="D372" i="3"/>
  <c r="J372" i="3" s="1"/>
  <c r="C372" i="3"/>
  <c r="I372" i="3" s="1"/>
  <c r="B372" i="3"/>
  <c r="J371" i="3"/>
  <c r="I371" i="3"/>
  <c r="H371" i="3"/>
  <c r="G371" i="3"/>
  <c r="F371" i="3"/>
  <c r="E371" i="3"/>
  <c r="K371" i="3" s="1"/>
  <c r="D371" i="3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E369" i="3"/>
  <c r="K369" i="3" s="1"/>
  <c r="D369" i="3"/>
  <c r="C369" i="3"/>
  <c r="I369" i="3" s="1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I367" i="3"/>
  <c r="H367" i="3"/>
  <c r="G367" i="3"/>
  <c r="F367" i="3"/>
  <c r="E367" i="3"/>
  <c r="D367" i="3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E365" i="3"/>
  <c r="K365" i="3" s="1"/>
  <c r="D365" i="3"/>
  <c r="C365" i="3"/>
  <c r="I365" i="3" s="1"/>
  <c r="B365" i="3"/>
  <c r="I364" i="3"/>
  <c r="H364" i="3"/>
  <c r="G364" i="3"/>
  <c r="F364" i="3"/>
  <c r="E364" i="3"/>
  <c r="K364" i="3" s="1"/>
  <c r="D364" i="3"/>
  <c r="C364" i="3"/>
  <c r="B364" i="3"/>
  <c r="K363" i="3"/>
  <c r="J363" i="3"/>
  <c r="I363" i="3"/>
  <c r="H363" i="3"/>
  <c r="G363" i="3"/>
  <c r="F363" i="3"/>
  <c r="E363" i="3"/>
  <c r="D363" i="3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E361" i="3"/>
  <c r="K361" i="3" s="1"/>
  <c r="D361" i="3"/>
  <c r="C361" i="3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J359" i="3"/>
  <c r="I359" i="3"/>
  <c r="H359" i="3"/>
  <c r="G359" i="3"/>
  <c r="F359" i="3"/>
  <c r="E359" i="3"/>
  <c r="D359" i="3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E357" i="3"/>
  <c r="K357" i="3" s="1"/>
  <c r="D357" i="3"/>
  <c r="C357" i="3"/>
  <c r="B357" i="3"/>
  <c r="I356" i="3"/>
  <c r="H356" i="3"/>
  <c r="G356" i="3"/>
  <c r="F356" i="3"/>
  <c r="E356" i="3"/>
  <c r="D356" i="3"/>
  <c r="C356" i="3"/>
  <c r="B356" i="3"/>
  <c r="K355" i="3"/>
  <c r="J355" i="3"/>
  <c r="I355" i="3"/>
  <c r="H355" i="3"/>
  <c r="G355" i="3"/>
  <c r="F355" i="3"/>
  <c r="E355" i="3"/>
  <c r="D355" i="3"/>
  <c r="C355" i="3"/>
  <c r="B355" i="3"/>
  <c r="K354" i="3"/>
  <c r="H354" i="3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E353" i="3"/>
  <c r="K353" i="3" s="1"/>
  <c r="D353" i="3"/>
  <c r="C353" i="3"/>
  <c r="I353" i="3" s="1"/>
  <c r="B353" i="3"/>
  <c r="I352" i="3"/>
  <c r="H352" i="3"/>
  <c r="G352" i="3"/>
  <c r="F352" i="3"/>
  <c r="E352" i="3"/>
  <c r="D352" i="3"/>
  <c r="J352" i="3" s="1"/>
  <c r="C352" i="3"/>
  <c r="B352" i="3"/>
  <c r="K351" i="3"/>
  <c r="J351" i="3"/>
  <c r="I351" i="3"/>
  <c r="H351" i="3"/>
  <c r="G351" i="3"/>
  <c r="F351" i="3"/>
  <c r="E351" i="3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E349" i="3"/>
  <c r="K349" i="3" s="1"/>
  <c r="D349" i="3"/>
  <c r="C349" i="3"/>
  <c r="I349" i="3" s="1"/>
  <c r="B349" i="3"/>
  <c r="I348" i="3"/>
  <c r="H348" i="3"/>
  <c r="G348" i="3"/>
  <c r="F348" i="3"/>
  <c r="E348" i="3"/>
  <c r="K348" i="3" s="1"/>
  <c r="D348" i="3"/>
  <c r="C348" i="3"/>
  <c r="B348" i="3"/>
  <c r="K347" i="3"/>
  <c r="J347" i="3"/>
  <c r="I347" i="3"/>
  <c r="H347" i="3"/>
  <c r="G347" i="3"/>
  <c r="F347" i="3"/>
  <c r="E347" i="3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E345" i="3"/>
  <c r="K345" i="3" s="1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J343" i="3"/>
  <c r="H343" i="3"/>
  <c r="G343" i="3"/>
  <c r="F343" i="3"/>
  <c r="I343" i="3" s="1"/>
  <c r="E343" i="3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E341" i="3"/>
  <c r="K341" i="3" s="1"/>
  <c r="D341" i="3"/>
  <c r="C341" i="3"/>
  <c r="B341" i="3"/>
  <c r="I340" i="3"/>
  <c r="H340" i="3"/>
  <c r="G340" i="3"/>
  <c r="F340" i="3"/>
  <c r="E340" i="3"/>
  <c r="D340" i="3"/>
  <c r="C340" i="3"/>
  <c r="B340" i="3"/>
  <c r="K339" i="3"/>
  <c r="J339" i="3"/>
  <c r="I339" i="3"/>
  <c r="H339" i="3"/>
  <c r="G339" i="3"/>
  <c r="F339" i="3"/>
  <c r="E339" i="3"/>
  <c r="D339" i="3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E337" i="3"/>
  <c r="K337" i="3" s="1"/>
  <c r="D337" i="3"/>
  <c r="C337" i="3"/>
  <c r="I337" i="3" s="1"/>
  <c r="B337" i="3"/>
  <c r="I336" i="3"/>
  <c r="H336" i="3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I335" i="3" s="1"/>
  <c r="E335" i="3"/>
  <c r="D335" i="3"/>
  <c r="C335" i="3"/>
  <c r="B335" i="3"/>
  <c r="H334" i="3"/>
  <c r="K334" i="3" s="1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I332" i="3"/>
  <c r="H332" i="3"/>
  <c r="G332" i="3"/>
  <c r="F332" i="3"/>
  <c r="E332" i="3"/>
  <c r="K332" i="3" s="1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J329" i="3"/>
  <c r="H329" i="3"/>
  <c r="G329" i="3"/>
  <c r="F329" i="3"/>
  <c r="E329" i="3"/>
  <c r="K329" i="3" s="1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J325" i="3" s="1"/>
  <c r="F325" i="3"/>
  <c r="E325" i="3"/>
  <c r="K325" i="3" s="1"/>
  <c r="D325" i="3"/>
  <c r="C325" i="3"/>
  <c r="B325" i="3"/>
  <c r="I324" i="3"/>
  <c r="H324" i="3"/>
  <c r="G324" i="3"/>
  <c r="F324" i="3"/>
  <c r="E324" i="3"/>
  <c r="D324" i="3"/>
  <c r="C324" i="3"/>
  <c r="B324" i="3"/>
  <c r="K323" i="3"/>
  <c r="J323" i="3"/>
  <c r="I323" i="3"/>
  <c r="H323" i="3"/>
  <c r="G323" i="3"/>
  <c r="F323" i="3"/>
  <c r="E323" i="3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J317" i="3" s="1"/>
  <c r="F317" i="3"/>
  <c r="E317" i="3"/>
  <c r="K317" i="3" s="1"/>
  <c r="D317" i="3"/>
  <c r="C317" i="3"/>
  <c r="I317" i="3" s="1"/>
  <c r="B317" i="3"/>
  <c r="I316" i="3"/>
  <c r="H316" i="3"/>
  <c r="G316" i="3"/>
  <c r="F316" i="3"/>
  <c r="E316" i="3"/>
  <c r="K316" i="3" s="1"/>
  <c r="D316" i="3"/>
  <c r="C316" i="3"/>
  <c r="B316" i="3"/>
  <c r="K315" i="3"/>
  <c r="J315" i="3"/>
  <c r="I315" i="3"/>
  <c r="H315" i="3"/>
  <c r="G315" i="3"/>
  <c r="F315" i="3"/>
  <c r="E315" i="3"/>
  <c r="D315" i="3"/>
  <c r="C315" i="3"/>
  <c r="B315" i="3"/>
  <c r="H314" i="3"/>
  <c r="G314" i="3"/>
  <c r="F314" i="3"/>
  <c r="E314" i="3"/>
  <c r="K314" i="3" s="1"/>
  <c r="D314" i="3"/>
  <c r="J314" i="3" s="1"/>
  <c r="C314" i="3"/>
  <c r="I314" i="3" s="1"/>
  <c r="B314" i="3"/>
  <c r="J313" i="3"/>
  <c r="H313" i="3"/>
  <c r="G313" i="3"/>
  <c r="F313" i="3"/>
  <c r="E313" i="3"/>
  <c r="K313" i="3" s="1"/>
  <c r="D313" i="3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I310" i="3" s="1"/>
  <c r="B310" i="3"/>
  <c r="H309" i="3"/>
  <c r="G309" i="3"/>
  <c r="J309" i="3" s="1"/>
  <c r="F309" i="3"/>
  <c r="E309" i="3"/>
  <c r="K309" i="3" s="1"/>
  <c r="D309" i="3"/>
  <c r="C309" i="3"/>
  <c r="B309" i="3"/>
  <c r="I308" i="3"/>
  <c r="H308" i="3"/>
  <c r="G308" i="3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H306" i="3"/>
  <c r="K306" i="3" s="1"/>
  <c r="G306" i="3"/>
  <c r="F306" i="3"/>
  <c r="E306" i="3"/>
  <c r="D306" i="3"/>
  <c r="J306" i="3" s="1"/>
  <c r="C306" i="3"/>
  <c r="I306" i="3" s="1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H302" i="3"/>
  <c r="K302" i="3" s="1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I250" i="3" s="1"/>
  <c r="B250" i="3"/>
  <c r="J249" i="3"/>
  <c r="H249" i="3"/>
  <c r="G249" i="3"/>
  <c r="F249" i="3"/>
  <c r="I249" i="3" s="1"/>
  <c r="E249" i="3"/>
  <c r="K249" i="3" s="1"/>
  <c r="D249" i="3"/>
  <c r="C249" i="3"/>
  <c r="B249" i="3"/>
  <c r="H248" i="3"/>
  <c r="K248" i="3" s="1"/>
  <c r="G248" i="3"/>
  <c r="F248" i="3"/>
  <c r="E248" i="3"/>
  <c r="D248" i="3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H238" i="3"/>
  <c r="K238" i="3" s="1"/>
  <c r="G238" i="3"/>
  <c r="F238" i="3"/>
  <c r="E238" i="3"/>
  <c r="D238" i="3"/>
  <c r="J238" i="3" s="1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K234" i="3"/>
  <c r="H234" i="3"/>
  <c r="G234" i="3"/>
  <c r="F234" i="3"/>
  <c r="E234" i="3"/>
  <c r="D234" i="3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H232" i="3"/>
  <c r="K232" i="3" s="1"/>
  <c r="G232" i="3"/>
  <c r="F232" i="3"/>
  <c r="E232" i="3"/>
  <c r="D232" i="3"/>
  <c r="C232" i="3"/>
  <c r="I232" i="3" s="1"/>
  <c r="B232" i="3"/>
  <c r="J231" i="3"/>
  <c r="H231" i="3"/>
  <c r="G231" i="3"/>
  <c r="F231" i="3"/>
  <c r="I231" i="3" s="1"/>
  <c r="E231" i="3"/>
  <c r="K231" i="3" s="1"/>
  <c r="D231" i="3"/>
  <c r="C231" i="3"/>
  <c r="B231" i="3"/>
  <c r="H230" i="3"/>
  <c r="K230" i="3" s="1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H228" i="3"/>
  <c r="K228" i="3" s="1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H222" i="3"/>
  <c r="K222" i="3" s="1"/>
  <c r="G222" i="3"/>
  <c r="F222" i="3"/>
  <c r="E222" i="3"/>
  <c r="D222" i="3"/>
  <c r="J222" i="3" s="1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K218" i="3"/>
  <c r="H218" i="3"/>
  <c r="G218" i="3"/>
  <c r="F218" i="3"/>
  <c r="E218" i="3"/>
  <c r="D218" i="3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K216" i="3" s="1"/>
  <c r="G216" i="3"/>
  <c r="F216" i="3"/>
  <c r="E216" i="3"/>
  <c r="D216" i="3"/>
  <c r="C216" i="3"/>
  <c r="B216" i="3"/>
  <c r="J215" i="3"/>
  <c r="H215" i="3"/>
  <c r="G215" i="3"/>
  <c r="F215" i="3"/>
  <c r="I215" i="3" s="1"/>
  <c r="E215" i="3"/>
  <c r="D215" i="3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C212" i="3"/>
  <c r="B212" i="3"/>
  <c r="J211" i="3"/>
  <c r="I211" i="3"/>
  <c r="H211" i="3"/>
  <c r="G211" i="3"/>
  <c r="F211" i="3"/>
  <c r="E211" i="3"/>
  <c r="D211" i="3"/>
  <c r="C211" i="3"/>
  <c r="B211" i="3"/>
  <c r="H210" i="3"/>
  <c r="K210" i="3" s="1"/>
  <c r="G210" i="3"/>
  <c r="F210" i="3"/>
  <c r="E210" i="3"/>
  <c r="D210" i="3"/>
  <c r="J210" i="3" s="1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J207" i="3"/>
  <c r="H207" i="3"/>
  <c r="G207" i="3"/>
  <c r="F207" i="3"/>
  <c r="I207" i="3" s="1"/>
  <c r="E207" i="3"/>
  <c r="K207" i="3" s="1"/>
  <c r="D207" i="3"/>
  <c r="C207" i="3"/>
  <c r="B207" i="3"/>
  <c r="H206" i="3"/>
  <c r="K206" i="3" s="1"/>
  <c r="G206" i="3"/>
  <c r="F206" i="3"/>
  <c r="E206" i="3"/>
  <c r="D206" i="3"/>
  <c r="C206" i="3"/>
  <c r="I206" i="3" s="1"/>
  <c r="B206" i="3"/>
  <c r="H205" i="3"/>
  <c r="G205" i="3"/>
  <c r="F205" i="3"/>
  <c r="I205" i="3" s="1"/>
  <c r="E205" i="3"/>
  <c r="K205" i="3" s="1"/>
  <c r="D205" i="3"/>
  <c r="J205" i="3" s="1"/>
  <c r="C205" i="3"/>
  <c r="B205" i="3"/>
  <c r="H204" i="3"/>
  <c r="K204" i="3" s="1"/>
  <c r="G204" i="3"/>
  <c r="F204" i="3"/>
  <c r="E204" i="3"/>
  <c r="D204" i="3"/>
  <c r="C204" i="3"/>
  <c r="B204" i="3"/>
  <c r="J203" i="3"/>
  <c r="I203" i="3"/>
  <c r="H203" i="3"/>
  <c r="G203" i="3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H198" i="3"/>
  <c r="G198" i="3"/>
  <c r="F198" i="3"/>
  <c r="E198" i="3"/>
  <c r="K198" i="3" s="1"/>
  <c r="D198" i="3"/>
  <c r="C198" i="3"/>
  <c r="I198" i="3" s="1"/>
  <c r="B198" i="3"/>
  <c r="H197" i="3"/>
  <c r="G197" i="3"/>
  <c r="F197" i="3"/>
  <c r="I197" i="3" s="1"/>
  <c r="E197" i="3"/>
  <c r="K197" i="3" s="1"/>
  <c r="D197" i="3"/>
  <c r="J197" i="3" s="1"/>
  <c r="C197" i="3"/>
  <c r="B197" i="3"/>
  <c r="I196" i="3"/>
  <c r="H196" i="3"/>
  <c r="K196" i="3" s="1"/>
  <c r="G196" i="3"/>
  <c r="F196" i="3"/>
  <c r="E196" i="3"/>
  <c r="D196" i="3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H194" i="3"/>
  <c r="K194" i="3" s="1"/>
  <c r="G194" i="3"/>
  <c r="F194" i="3"/>
  <c r="E194" i="3"/>
  <c r="D194" i="3"/>
  <c r="J194" i="3" s="1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F192" i="3"/>
  <c r="I192" i="3" s="1"/>
  <c r="E192" i="3"/>
  <c r="D192" i="3"/>
  <c r="J192" i="3" s="1"/>
  <c r="C192" i="3"/>
  <c r="B192" i="3"/>
  <c r="J191" i="3"/>
  <c r="H191" i="3"/>
  <c r="K191" i="3" s="1"/>
  <c r="G191" i="3"/>
  <c r="F191" i="3"/>
  <c r="I191" i="3" s="1"/>
  <c r="E191" i="3"/>
  <c r="D191" i="3"/>
  <c r="C191" i="3"/>
  <c r="B191" i="3"/>
  <c r="J190" i="3"/>
  <c r="H190" i="3"/>
  <c r="G190" i="3"/>
  <c r="F190" i="3"/>
  <c r="E190" i="3"/>
  <c r="K190" i="3" s="1"/>
  <c r="D190" i="3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H185" i="3"/>
  <c r="G185" i="3"/>
  <c r="J185" i="3" s="1"/>
  <c r="F185" i="3"/>
  <c r="I185" i="3" s="1"/>
  <c r="E185" i="3"/>
  <c r="K185" i="3" s="1"/>
  <c r="D185" i="3"/>
  <c r="C185" i="3"/>
  <c r="B185" i="3"/>
  <c r="H184" i="3"/>
  <c r="K184" i="3" s="1"/>
  <c r="G184" i="3"/>
  <c r="F184" i="3"/>
  <c r="I184" i="3" s="1"/>
  <c r="E184" i="3"/>
  <c r="D184" i="3"/>
  <c r="C184" i="3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I180" i="3"/>
  <c r="H180" i="3"/>
  <c r="K180" i="3" s="1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I176" i="3"/>
  <c r="H176" i="3"/>
  <c r="G176" i="3"/>
  <c r="F176" i="3"/>
  <c r="E176" i="3"/>
  <c r="D176" i="3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H172" i="3"/>
  <c r="K172" i="3" s="1"/>
  <c r="G172" i="3"/>
  <c r="F172" i="3"/>
  <c r="E172" i="3"/>
  <c r="D172" i="3"/>
  <c r="C172" i="3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J169" i="3"/>
  <c r="I169" i="3"/>
  <c r="H169" i="3"/>
  <c r="G169" i="3"/>
  <c r="F169" i="3"/>
  <c r="E169" i="3"/>
  <c r="K169" i="3" s="1"/>
  <c r="D169" i="3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H167" i="3"/>
  <c r="G167" i="3"/>
  <c r="F167" i="3"/>
  <c r="I167" i="3" s="1"/>
  <c r="E167" i="3"/>
  <c r="K167" i="3" s="1"/>
  <c r="D167" i="3"/>
  <c r="C167" i="3"/>
  <c r="B167" i="3"/>
  <c r="H166" i="3"/>
  <c r="G166" i="3"/>
  <c r="F166" i="3"/>
  <c r="E166" i="3"/>
  <c r="K166" i="3" s="1"/>
  <c r="D166" i="3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I164" i="3"/>
  <c r="H164" i="3"/>
  <c r="K164" i="3" s="1"/>
  <c r="G164" i="3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K162" i="3" s="1"/>
  <c r="G162" i="3"/>
  <c r="F162" i="3"/>
  <c r="E162" i="3"/>
  <c r="D162" i="3"/>
  <c r="J162" i="3" s="1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F160" i="3"/>
  <c r="I160" i="3" s="1"/>
  <c r="E160" i="3"/>
  <c r="D160" i="3"/>
  <c r="J160" i="3" s="1"/>
  <c r="C160" i="3"/>
  <c r="B160" i="3"/>
  <c r="J159" i="3"/>
  <c r="H159" i="3"/>
  <c r="K159" i="3" s="1"/>
  <c r="G159" i="3"/>
  <c r="F159" i="3"/>
  <c r="I159" i="3" s="1"/>
  <c r="E159" i="3"/>
  <c r="D159" i="3"/>
  <c r="C159" i="3"/>
  <c r="B159" i="3"/>
  <c r="J158" i="3"/>
  <c r="H158" i="3"/>
  <c r="G158" i="3"/>
  <c r="F158" i="3"/>
  <c r="E158" i="3"/>
  <c r="K158" i="3" s="1"/>
  <c r="D158" i="3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K156" i="3"/>
  <c r="H156" i="3"/>
  <c r="G156" i="3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H152" i="3"/>
  <c r="K152" i="3" s="1"/>
  <c r="G152" i="3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F144" i="3"/>
  <c r="I144" i="3" s="1"/>
  <c r="E144" i="3"/>
  <c r="D144" i="3"/>
  <c r="C144" i="3"/>
  <c r="B144" i="3"/>
  <c r="J143" i="3"/>
  <c r="H143" i="3"/>
  <c r="K143" i="3" s="1"/>
  <c r="G143" i="3"/>
  <c r="F143" i="3"/>
  <c r="E143" i="3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K141" i="3"/>
  <c r="H141" i="3"/>
  <c r="G141" i="3"/>
  <c r="J141" i="3" s="1"/>
  <c r="F141" i="3"/>
  <c r="E141" i="3"/>
  <c r="D141" i="3"/>
  <c r="C141" i="3"/>
  <c r="B141" i="3"/>
  <c r="H140" i="3"/>
  <c r="G140" i="3"/>
  <c r="F140" i="3"/>
  <c r="E140" i="3"/>
  <c r="K140" i="3" s="1"/>
  <c r="D140" i="3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G136" i="3"/>
  <c r="F136" i="3"/>
  <c r="E136" i="3"/>
  <c r="K136" i="3" s="1"/>
  <c r="D136" i="3"/>
  <c r="C136" i="3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B132" i="3"/>
  <c r="I131" i="3"/>
  <c r="H131" i="3"/>
  <c r="G131" i="3"/>
  <c r="F131" i="3"/>
  <c r="E131" i="3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I127" i="3"/>
  <c r="H127" i="3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B100" i="3"/>
  <c r="I99" i="3"/>
  <c r="H99" i="3"/>
  <c r="G99" i="3"/>
  <c r="F99" i="3"/>
  <c r="E99" i="3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I95" i="3"/>
  <c r="H95" i="3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J76" i="3" s="1"/>
  <c r="F76" i="3"/>
  <c r="E76" i="3"/>
  <c r="D76" i="3"/>
  <c r="C76" i="3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B68" i="3"/>
  <c r="I67" i="3"/>
  <c r="H67" i="3"/>
  <c r="G67" i="3"/>
  <c r="F67" i="3"/>
  <c r="E67" i="3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I63" i="3"/>
  <c r="H63" i="3"/>
  <c r="G63" i="3"/>
  <c r="F63" i="3"/>
  <c r="E63" i="3"/>
  <c r="D63" i="3"/>
  <c r="J63" i="3" s="1"/>
  <c r="C63" i="3"/>
  <c r="B63" i="3"/>
  <c r="K62" i="3"/>
  <c r="J62" i="3"/>
  <c r="H62" i="3"/>
  <c r="G62" i="3"/>
  <c r="F62" i="3"/>
  <c r="E62" i="3"/>
  <c r="D62" i="3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B48" i="3"/>
  <c r="I47" i="3"/>
  <c r="H47" i="3"/>
  <c r="G47" i="3"/>
  <c r="F47" i="3"/>
  <c r="E47" i="3"/>
  <c r="K47" i="3" s="1"/>
  <c r="D47" i="3"/>
  <c r="J47" i="3" s="1"/>
  <c r="C47" i="3"/>
  <c r="B47" i="3"/>
  <c r="K46" i="3"/>
  <c r="J46" i="3"/>
  <c r="H46" i="3"/>
  <c r="G46" i="3"/>
  <c r="F46" i="3"/>
  <c r="E46" i="3"/>
  <c r="D46" i="3"/>
  <c r="C46" i="3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B44" i="3"/>
  <c r="I43" i="3"/>
  <c r="H43" i="3"/>
  <c r="G43" i="3"/>
  <c r="F43" i="3"/>
  <c r="E43" i="3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I41" i="3"/>
  <c r="H41" i="3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I39" i="3"/>
  <c r="H39" i="3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B32" i="3"/>
  <c r="I31" i="3"/>
  <c r="H31" i="3"/>
  <c r="G31" i="3"/>
  <c r="F31" i="3"/>
  <c r="E31" i="3"/>
  <c r="K31" i="3" s="1"/>
  <c r="D31" i="3"/>
  <c r="J31" i="3" s="1"/>
  <c r="C31" i="3"/>
  <c r="B31" i="3"/>
  <c r="K30" i="3"/>
  <c r="J30" i="3"/>
  <c r="H30" i="3"/>
  <c r="G30" i="3"/>
  <c r="F30" i="3"/>
  <c r="E30" i="3"/>
  <c r="D30" i="3"/>
  <c r="C30" i="3"/>
  <c r="B30" i="3"/>
  <c r="H29" i="3"/>
  <c r="G29" i="3"/>
  <c r="F29" i="3"/>
  <c r="I29" i="3" s="1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J24" i="3" s="1"/>
  <c r="F24" i="3"/>
  <c r="I24" i="3" s="1"/>
  <c r="E24" i="3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H20" i="3"/>
  <c r="K20" i="3" s="1"/>
  <c r="G20" i="3"/>
  <c r="J20" i="3" s="1"/>
  <c r="F20" i="3"/>
  <c r="I20" i="3" s="1"/>
  <c r="E20" i="3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K16" i="3" s="1"/>
  <c r="G16" i="3"/>
  <c r="J16" i="3" s="1"/>
  <c r="F16" i="3"/>
  <c r="I16" i="3" s="1"/>
  <c r="E16" i="3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K12" i="3" s="1"/>
  <c r="G12" i="3"/>
  <c r="J12" i="3" s="1"/>
  <c r="F12" i="3"/>
  <c r="I12" i="3" s="1"/>
  <c r="E12" i="3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H8" i="3"/>
  <c r="K8" i="3" s="1"/>
  <c r="G8" i="3"/>
  <c r="J8" i="3" s="1"/>
  <c r="F8" i="3"/>
  <c r="I8" i="3" s="1"/>
  <c r="E8" i="3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K234" i="2" s="1"/>
  <c r="G234" i="2"/>
  <c r="F234" i="2"/>
  <c r="E234" i="2"/>
  <c r="D234" i="2"/>
  <c r="J234" i="2" s="1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C231" i="2"/>
  <c r="B231" i="2"/>
  <c r="I230" i="2"/>
  <c r="H230" i="2"/>
  <c r="K230" i="2" s="1"/>
  <c r="G230" i="2"/>
  <c r="F230" i="2"/>
  <c r="E230" i="2"/>
  <c r="D230" i="2"/>
  <c r="J230" i="2" s="1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F215" i="2"/>
  <c r="I215" i="2" s="1"/>
  <c r="E215" i="2"/>
  <c r="D215" i="2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I211" i="2" s="1"/>
  <c r="E211" i="2"/>
  <c r="D211" i="2"/>
  <c r="J211" i="2" s="1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F207" i="2"/>
  <c r="I207" i="2" s="1"/>
  <c r="E207" i="2"/>
  <c r="D207" i="2"/>
  <c r="J207" i="2" s="1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I203" i="2" s="1"/>
  <c r="E203" i="2"/>
  <c r="D203" i="2"/>
  <c r="J203" i="2" s="1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F199" i="2"/>
  <c r="I199" i="2" s="1"/>
  <c r="E199" i="2"/>
  <c r="D199" i="2"/>
  <c r="J199" i="2" s="1"/>
  <c r="C199" i="2"/>
  <c r="B199" i="2"/>
  <c r="I198" i="2"/>
  <c r="H198" i="2"/>
  <c r="K198" i="2" s="1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I195" i="2" s="1"/>
  <c r="E195" i="2"/>
  <c r="D195" i="2"/>
  <c r="J195" i="2" s="1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I191" i="2" s="1"/>
  <c r="E191" i="2"/>
  <c r="D191" i="2"/>
  <c r="C191" i="2"/>
  <c r="B191" i="2"/>
  <c r="I190" i="2"/>
  <c r="H190" i="2"/>
  <c r="K190" i="2" s="1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I183" i="2" s="1"/>
  <c r="E183" i="2"/>
  <c r="D183" i="2"/>
  <c r="J183" i="2" s="1"/>
  <c r="C183" i="2"/>
  <c r="B183" i="2"/>
  <c r="K182" i="2"/>
  <c r="I182" i="2"/>
  <c r="H182" i="2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I175" i="2" s="1"/>
  <c r="E175" i="2"/>
  <c r="D175" i="2"/>
  <c r="J175" i="2" s="1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H173" i="2"/>
  <c r="G173" i="2"/>
  <c r="F173" i="2"/>
  <c r="E173" i="2"/>
  <c r="K173" i="2" s="1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F171" i="2"/>
  <c r="I171" i="2" s="1"/>
  <c r="E171" i="2"/>
  <c r="D171" i="2"/>
  <c r="C171" i="2"/>
  <c r="B171" i="2"/>
  <c r="H170" i="2"/>
  <c r="K170" i="2" s="1"/>
  <c r="G170" i="2"/>
  <c r="F170" i="2"/>
  <c r="E170" i="2"/>
  <c r="D170" i="2"/>
  <c r="J170" i="2" s="1"/>
  <c r="C170" i="2"/>
  <c r="I170" i="2" s="1"/>
  <c r="B170" i="2"/>
  <c r="J169" i="2"/>
  <c r="H169" i="2"/>
  <c r="G169" i="2"/>
  <c r="F169" i="2"/>
  <c r="E169" i="2"/>
  <c r="K169" i="2" s="1"/>
  <c r="D169" i="2"/>
  <c r="C169" i="2"/>
  <c r="I169" i="2" s="1"/>
  <c r="B169" i="2"/>
  <c r="I168" i="2"/>
  <c r="H168" i="2"/>
  <c r="G168" i="2"/>
  <c r="F168" i="2"/>
  <c r="E168" i="2"/>
  <c r="K168" i="2" s="1"/>
  <c r="D168" i="2"/>
  <c r="C168" i="2"/>
  <c r="B168" i="2"/>
  <c r="K167" i="2"/>
  <c r="I167" i="2"/>
  <c r="H167" i="2"/>
  <c r="G167" i="2"/>
  <c r="F167" i="2"/>
  <c r="E167" i="2"/>
  <c r="D167" i="2"/>
  <c r="J167" i="2" s="1"/>
  <c r="C167" i="2"/>
  <c r="B167" i="2"/>
  <c r="K166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F163" i="2"/>
  <c r="I163" i="2" s="1"/>
  <c r="E163" i="2"/>
  <c r="D163" i="2"/>
  <c r="J163" i="2" s="1"/>
  <c r="C163" i="2"/>
  <c r="B163" i="2"/>
  <c r="H162" i="2"/>
  <c r="K162" i="2" s="1"/>
  <c r="G162" i="2"/>
  <c r="F162" i="2"/>
  <c r="I162" i="2" s="1"/>
  <c r="E162" i="2"/>
  <c r="D162" i="2"/>
  <c r="J162" i="2" s="1"/>
  <c r="C162" i="2"/>
  <c r="B162" i="2"/>
  <c r="J161" i="2"/>
  <c r="H161" i="2"/>
  <c r="G161" i="2"/>
  <c r="F161" i="2"/>
  <c r="E161" i="2"/>
  <c r="K161" i="2" s="1"/>
  <c r="D161" i="2"/>
  <c r="C161" i="2"/>
  <c r="I161" i="2" s="1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I159" i="2"/>
  <c r="H159" i="2"/>
  <c r="G159" i="2"/>
  <c r="F159" i="2"/>
  <c r="E159" i="2"/>
  <c r="D159" i="2"/>
  <c r="C159" i="2"/>
  <c r="B159" i="2"/>
  <c r="I158" i="2"/>
  <c r="H158" i="2"/>
  <c r="K158" i="2" s="1"/>
  <c r="G158" i="2"/>
  <c r="F158" i="2"/>
  <c r="E158" i="2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I155" i="2" s="1"/>
  <c r="E155" i="2"/>
  <c r="D155" i="2"/>
  <c r="J155" i="2" s="1"/>
  <c r="C155" i="2"/>
  <c r="B155" i="2"/>
  <c r="H154" i="2"/>
  <c r="G154" i="2"/>
  <c r="F154" i="2"/>
  <c r="I154" i="2" s="1"/>
  <c r="E154" i="2"/>
  <c r="K154" i="2" s="1"/>
  <c r="D154" i="2"/>
  <c r="J154" i="2" s="1"/>
  <c r="C154" i="2"/>
  <c r="B154" i="2"/>
  <c r="H153" i="2"/>
  <c r="K153" i="2" s="1"/>
  <c r="G153" i="2"/>
  <c r="J153" i="2" s="1"/>
  <c r="F153" i="2"/>
  <c r="E153" i="2"/>
  <c r="D153" i="2"/>
  <c r="C153" i="2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I151" i="2"/>
  <c r="H151" i="2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J149" i="2" s="1"/>
  <c r="F149" i="2"/>
  <c r="E149" i="2"/>
  <c r="K149" i="2" s="1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K146" i="2" s="1"/>
  <c r="G146" i="2"/>
  <c r="F146" i="2"/>
  <c r="E146" i="2"/>
  <c r="D146" i="2"/>
  <c r="J146" i="2" s="1"/>
  <c r="C146" i="2"/>
  <c r="B146" i="2"/>
  <c r="J145" i="2"/>
  <c r="H145" i="2"/>
  <c r="K145" i="2" s="1"/>
  <c r="G145" i="2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G141" i="2"/>
  <c r="J141" i="2" s="1"/>
  <c r="F141" i="2"/>
  <c r="E141" i="2"/>
  <c r="K141" i="2" s="1"/>
  <c r="D141" i="2"/>
  <c r="C141" i="2"/>
  <c r="B141" i="2"/>
  <c r="I140" i="2"/>
  <c r="H140" i="2"/>
  <c r="G140" i="2"/>
  <c r="J140" i="2" s="1"/>
  <c r="F140" i="2"/>
  <c r="E140" i="2"/>
  <c r="D140" i="2"/>
  <c r="C140" i="2"/>
  <c r="B140" i="2"/>
  <c r="K139" i="2"/>
  <c r="J139" i="2"/>
  <c r="I139" i="2"/>
  <c r="H139" i="2"/>
  <c r="G139" i="2"/>
  <c r="F139" i="2"/>
  <c r="E139" i="2"/>
  <c r="D139" i="2"/>
  <c r="C139" i="2"/>
  <c r="B139" i="2"/>
  <c r="K138" i="2"/>
  <c r="I138" i="2"/>
  <c r="H138" i="2"/>
  <c r="G138" i="2"/>
  <c r="F138" i="2"/>
  <c r="E138" i="2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I135" i="2" s="1"/>
  <c r="E135" i="2"/>
  <c r="D135" i="2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D132" i="2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J129" i="2"/>
  <c r="H129" i="2"/>
  <c r="G129" i="2"/>
  <c r="F129" i="2"/>
  <c r="E129" i="2"/>
  <c r="K129" i="2" s="1"/>
  <c r="D129" i="2"/>
  <c r="C129" i="2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I127" i="2"/>
  <c r="H127" i="2"/>
  <c r="G127" i="2"/>
  <c r="F127" i="2"/>
  <c r="E127" i="2"/>
  <c r="D127" i="2"/>
  <c r="J127" i="2" s="1"/>
  <c r="C127" i="2"/>
  <c r="B127" i="2"/>
  <c r="I126" i="2"/>
  <c r="H126" i="2"/>
  <c r="K126" i="2" s="1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I123" i="2" s="1"/>
  <c r="E123" i="2"/>
  <c r="D123" i="2"/>
  <c r="J123" i="2" s="1"/>
  <c r="C123" i="2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B121" i="2"/>
  <c r="I120" i="2"/>
  <c r="H120" i="2"/>
  <c r="G120" i="2"/>
  <c r="F120" i="2"/>
  <c r="E120" i="2"/>
  <c r="D120" i="2"/>
  <c r="J120" i="2" s="1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J117" i="2" s="1"/>
  <c r="F117" i="2"/>
  <c r="I117" i="2" s="1"/>
  <c r="E117" i="2"/>
  <c r="K117" i="2" s="1"/>
  <c r="D117" i="2"/>
  <c r="C117" i="2"/>
  <c r="B117" i="2"/>
  <c r="I116" i="2"/>
  <c r="H116" i="2"/>
  <c r="K116" i="2" s="1"/>
  <c r="G116" i="2"/>
  <c r="F116" i="2"/>
  <c r="E116" i="2"/>
  <c r="D116" i="2"/>
  <c r="J116" i="2" s="1"/>
  <c r="C116" i="2"/>
  <c r="B116" i="2"/>
  <c r="K115" i="2"/>
  <c r="J115" i="2"/>
  <c r="I115" i="2"/>
  <c r="H115" i="2"/>
  <c r="G115" i="2"/>
  <c r="F115" i="2"/>
  <c r="E115" i="2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J113" i="2" s="1"/>
  <c r="F113" i="2"/>
  <c r="I113" i="2" s="1"/>
  <c r="E113" i="2"/>
  <c r="K113" i="2" s="1"/>
  <c r="D113" i="2"/>
  <c r="C113" i="2"/>
  <c r="B113" i="2"/>
  <c r="I112" i="2"/>
  <c r="H112" i="2"/>
  <c r="K112" i="2" s="1"/>
  <c r="G112" i="2"/>
  <c r="F112" i="2"/>
  <c r="E112" i="2"/>
  <c r="D112" i="2"/>
  <c r="J112" i="2" s="1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I108" i="2"/>
  <c r="H108" i="2"/>
  <c r="K108" i="2" s="1"/>
  <c r="G108" i="2"/>
  <c r="F108" i="2"/>
  <c r="E108" i="2"/>
  <c r="D108" i="2"/>
  <c r="J108" i="2" s="1"/>
  <c r="C108" i="2"/>
  <c r="B108" i="2"/>
  <c r="K107" i="2"/>
  <c r="J107" i="2"/>
  <c r="I107" i="2"/>
  <c r="H107" i="2"/>
  <c r="G107" i="2"/>
  <c r="F107" i="2"/>
  <c r="E107" i="2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J105" i="2" s="1"/>
  <c r="F105" i="2"/>
  <c r="I105" i="2" s="1"/>
  <c r="E105" i="2"/>
  <c r="K105" i="2" s="1"/>
  <c r="D105" i="2"/>
  <c r="C105" i="2"/>
  <c r="B105" i="2"/>
  <c r="I104" i="2"/>
  <c r="H104" i="2"/>
  <c r="K104" i="2" s="1"/>
  <c r="G104" i="2"/>
  <c r="F104" i="2"/>
  <c r="E104" i="2"/>
  <c r="D104" i="2"/>
  <c r="J104" i="2" s="1"/>
  <c r="C104" i="2"/>
  <c r="B104" i="2"/>
  <c r="K103" i="2"/>
  <c r="J103" i="2"/>
  <c r="I103" i="2"/>
  <c r="H103" i="2"/>
  <c r="G103" i="2"/>
  <c r="F103" i="2"/>
  <c r="E103" i="2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J101" i="2" s="1"/>
  <c r="F101" i="2"/>
  <c r="I101" i="2" s="1"/>
  <c r="E101" i="2"/>
  <c r="K101" i="2" s="1"/>
  <c r="D101" i="2"/>
  <c r="C101" i="2"/>
  <c r="B101" i="2"/>
  <c r="I100" i="2"/>
  <c r="H100" i="2"/>
  <c r="K100" i="2" s="1"/>
  <c r="G100" i="2"/>
  <c r="F100" i="2"/>
  <c r="E100" i="2"/>
  <c r="D100" i="2"/>
  <c r="J100" i="2" s="1"/>
  <c r="C100" i="2"/>
  <c r="B100" i="2"/>
  <c r="K99" i="2"/>
  <c r="J99" i="2"/>
  <c r="I99" i="2"/>
  <c r="H99" i="2"/>
  <c r="G99" i="2"/>
  <c r="F99" i="2"/>
  <c r="E99" i="2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J97" i="2" s="1"/>
  <c r="F97" i="2"/>
  <c r="I97" i="2" s="1"/>
  <c r="E97" i="2"/>
  <c r="K97" i="2" s="1"/>
  <c r="D97" i="2"/>
  <c r="C97" i="2"/>
  <c r="B97" i="2"/>
  <c r="I96" i="2"/>
  <c r="H96" i="2"/>
  <c r="K96" i="2" s="1"/>
  <c r="G96" i="2"/>
  <c r="F96" i="2"/>
  <c r="E96" i="2"/>
  <c r="D96" i="2"/>
  <c r="J96" i="2" s="1"/>
  <c r="C96" i="2"/>
  <c r="B96" i="2"/>
  <c r="K95" i="2"/>
  <c r="J95" i="2"/>
  <c r="I95" i="2"/>
  <c r="H95" i="2"/>
  <c r="G95" i="2"/>
  <c r="F95" i="2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J93" i="2" s="1"/>
  <c r="F93" i="2"/>
  <c r="I93" i="2" s="1"/>
  <c r="E93" i="2"/>
  <c r="K93" i="2" s="1"/>
  <c r="D93" i="2"/>
  <c r="C93" i="2"/>
  <c r="B93" i="2"/>
  <c r="I92" i="2"/>
  <c r="H92" i="2"/>
  <c r="K92" i="2" s="1"/>
  <c r="G92" i="2"/>
  <c r="F92" i="2"/>
  <c r="E92" i="2"/>
  <c r="D92" i="2"/>
  <c r="J92" i="2" s="1"/>
  <c r="C92" i="2"/>
  <c r="B92" i="2"/>
  <c r="K91" i="2"/>
  <c r="J91" i="2"/>
  <c r="I91" i="2"/>
  <c r="H91" i="2"/>
  <c r="G91" i="2"/>
  <c r="F91" i="2"/>
  <c r="E91" i="2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J89" i="2" s="1"/>
  <c r="F89" i="2"/>
  <c r="I89" i="2" s="1"/>
  <c r="E89" i="2"/>
  <c r="K89" i="2" s="1"/>
  <c r="D89" i="2"/>
  <c r="C89" i="2"/>
  <c r="B89" i="2"/>
  <c r="I88" i="2"/>
  <c r="H88" i="2"/>
  <c r="K88" i="2" s="1"/>
  <c r="G88" i="2"/>
  <c r="F88" i="2"/>
  <c r="E88" i="2"/>
  <c r="D88" i="2"/>
  <c r="J88" i="2" s="1"/>
  <c r="C88" i="2"/>
  <c r="B88" i="2"/>
  <c r="K87" i="2"/>
  <c r="J87" i="2"/>
  <c r="I87" i="2"/>
  <c r="H87" i="2"/>
  <c r="G87" i="2"/>
  <c r="F87" i="2"/>
  <c r="E87" i="2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J85" i="2" s="1"/>
  <c r="F85" i="2"/>
  <c r="I85" i="2" s="1"/>
  <c r="E85" i="2"/>
  <c r="K85" i="2" s="1"/>
  <c r="D85" i="2"/>
  <c r="C85" i="2"/>
  <c r="B85" i="2"/>
  <c r="I84" i="2"/>
  <c r="H84" i="2"/>
  <c r="K84" i="2" s="1"/>
  <c r="G84" i="2"/>
  <c r="F84" i="2"/>
  <c r="E84" i="2"/>
  <c r="D84" i="2"/>
  <c r="J84" i="2" s="1"/>
  <c r="C84" i="2"/>
  <c r="B84" i="2"/>
  <c r="K83" i="2"/>
  <c r="J83" i="2"/>
  <c r="I83" i="2"/>
  <c r="H83" i="2"/>
  <c r="G83" i="2"/>
  <c r="F83" i="2"/>
  <c r="E83" i="2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J81" i="2" s="1"/>
  <c r="F81" i="2"/>
  <c r="I81" i="2" s="1"/>
  <c r="E81" i="2"/>
  <c r="K81" i="2" s="1"/>
  <c r="D81" i="2"/>
  <c r="C81" i="2"/>
  <c r="B81" i="2"/>
  <c r="I80" i="2"/>
  <c r="H80" i="2"/>
  <c r="K80" i="2" s="1"/>
  <c r="G80" i="2"/>
  <c r="F80" i="2"/>
  <c r="E80" i="2"/>
  <c r="D80" i="2"/>
  <c r="J80" i="2" s="1"/>
  <c r="C80" i="2"/>
  <c r="B80" i="2"/>
  <c r="K79" i="2"/>
  <c r="J79" i="2"/>
  <c r="I79" i="2"/>
  <c r="H79" i="2"/>
  <c r="G79" i="2"/>
  <c r="F79" i="2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I76" i="2"/>
  <c r="H76" i="2"/>
  <c r="K76" i="2" s="1"/>
  <c r="G76" i="2"/>
  <c r="F76" i="2"/>
  <c r="E76" i="2"/>
  <c r="D76" i="2"/>
  <c r="J76" i="2" s="1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I72" i="2"/>
  <c r="H72" i="2"/>
  <c r="K72" i="2" s="1"/>
  <c r="G72" i="2"/>
  <c r="F72" i="2"/>
  <c r="E72" i="2"/>
  <c r="D72" i="2"/>
  <c r="J72" i="2" s="1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I68" i="2"/>
  <c r="H68" i="2"/>
  <c r="K68" i="2" s="1"/>
  <c r="G68" i="2"/>
  <c r="F68" i="2"/>
  <c r="E68" i="2"/>
  <c r="D68" i="2"/>
  <c r="J68" i="2" s="1"/>
  <c r="C68" i="2"/>
  <c r="B68" i="2"/>
  <c r="K67" i="2"/>
  <c r="J67" i="2"/>
  <c r="I67" i="2"/>
  <c r="H67" i="2"/>
  <c r="G67" i="2"/>
  <c r="F67" i="2"/>
  <c r="E67" i="2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I64" i="2"/>
  <c r="H64" i="2"/>
  <c r="K64" i="2" s="1"/>
  <c r="G64" i="2"/>
  <c r="F64" i="2"/>
  <c r="E64" i="2"/>
  <c r="D64" i="2"/>
  <c r="J64" i="2" s="1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I60" i="2"/>
  <c r="H60" i="2"/>
  <c r="K60" i="2" s="1"/>
  <c r="G60" i="2"/>
  <c r="F60" i="2"/>
  <c r="E60" i="2"/>
  <c r="D60" i="2"/>
  <c r="J60" i="2" s="1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I56" i="2"/>
  <c r="H56" i="2"/>
  <c r="K56" i="2" s="1"/>
  <c r="G56" i="2"/>
  <c r="F56" i="2"/>
  <c r="E56" i="2"/>
  <c r="D56" i="2"/>
  <c r="J56" i="2" s="1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I52" i="2"/>
  <c r="H52" i="2"/>
  <c r="K52" i="2" s="1"/>
  <c r="G52" i="2"/>
  <c r="F52" i="2"/>
  <c r="E52" i="2"/>
  <c r="D52" i="2"/>
  <c r="J52" i="2" s="1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I48" i="2"/>
  <c r="H48" i="2"/>
  <c r="K48" i="2" s="1"/>
  <c r="G48" i="2"/>
  <c r="F48" i="2"/>
  <c r="E48" i="2"/>
  <c r="D48" i="2"/>
  <c r="J48" i="2" s="1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F44" i="2"/>
  <c r="E44" i="2"/>
  <c r="D44" i="2"/>
  <c r="J44" i="2" s="1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F40" i="2"/>
  <c r="E40" i="2"/>
  <c r="D40" i="2"/>
  <c r="J40" i="2" s="1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K32" i="2" s="1"/>
  <c r="G32" i="2"/>
  <c r="F32" i="2"/>
  <c r="E32" i="2"/>
  <c r="D32" i="2"/>
  <c r="J32" i="2" s="1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F28" i="2"/>
  <c r="E28" i="2"/>
  <c r="D28" i="2"/>
  <c r="J28" i="2" s="1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I24" i="2"/>
  <c r="H24" i="2"/>
  <c r="K24" i="2" s="1"/>
  <c r="G24" i="2"/>
  <c r="F24" i="2"/>
  <c r="E24" i="2"/>
  <c r="D24" i="2"/>
  <c r="J24" i="2" s="1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F20" i="2"/>
  <c r="E20" i="2"/>
  <c r="D20" i="2"/>
  <c r="J20" i="2" s="1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I16" i="2"/>
  <c r="H16" i="2"/>
  <c r="K16" i="2" s="1"/>
  <c r="G16" i="2"/>
  <c r="F16" i="2"/>
  <c r="E16" i="2"/>
  <c r="D16" i="2"/>
  <c r="J16" i="2" s="1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J9" i="2" s="1"/>
  <c r="F9" i="2"/>
  <c r="I9" i="2" s="1"/>
  <c r="E9" i="2"/>
  <c r="K9" i="2" s="1"/>
  <c r="D9" i="2"/>
  <c r="C9" i="2"/>
  <c r="B9" i="2"/>
  <c r="I8" i="2"/>
  <c r="H8" i="2"/>
  <c r="H6" i="2" s="1"/>
  <c r="G8" i="2"/>
  <c r="G6" i="2" s="1"/>
  <c r="F8" i="2"/>
  <c r="E8" i="2"/>
  <c r="D8" i="2"/>
  <c r="J8" i="2" s="1"/>
  <c r="C8" i="2"/>
  <c r="B8" i="2"/>
  <c r="K7" i="2"/>
  <c r="J7" i="2"/>
  <c r="I7" i="2"/>
  <c r="H7" i="2"/>
  <c r="G7" i="2"/>
  <c r="F7" i="2"/>
  <c r="F6" i="2" s="1"/>
  <c r="E7" i="2"/>
  <c r="D7" i="2"/>
  <c r="C7" i="2"/>
  <c r="B7" i="2"/>
  <c r="D6" i="2"/>
  <c r="J6" i="2" s="1"/>
  <c r="C6" i="2"/>
  <c r="F4" i="2"/>
  <c r="C4" i="2"/>
  <c r="I2" i="2"/>
  <c r="G2" i="2"/>
  <c r="I6" i="2" l="1"/>
  <c r="E6" i="2"/>
  <c r="K6" i="2" s="1"/>
  <c r="J176" i="2"/>
  <c r="J187" i="2"/>
  <c r="J231" i="2"/>
  <c r="K8" i="2"/>
  <c r="I121" i="2"/>
  <c r="K132" i="2"/>
  <c r="I153" i="2"/>
  <c r="J159" i="2"/>
  <c r="J168" i="2"/>
  <c r="J179" i="2"/>
  <c r="J215" i="2"/>
  <c r="J223" i="2"/>
  <c r="K120" i="2"/>
  <c r="I141" i="2"/>
  <c r="K152" i="2"/>
  <c r="J180" i="2"/>
  <c r="J191" i="2"/>
  <c r="J219" i="2"/>
  <c r="I129" i="2"/>
  <c r="K140" i="2"/>
  <c r="J171" i="2"/>
  <c r="J192" i="2"/>
  <c r="I28" i="3"/>
  <c r="K39" i="3"/>
  <c r="I44" i="3"/>
  <c r="K59" i="3"/>
  <c r="I68" i="3"/>
  <c r="K91" i="3"/>
  <c r="I100" i="3"/>
  <c r="K123" i="3"/>
  <c r="I132" i="3"/>
  <c r="I141" i="3"/>
  <c r="I30" i="3"/>
  <c r="K41" i="3"/>
  <c r="I46" i="3"/>
  <c r="K63" i="3"/>
  <c r="I72" i="3"/>
  <c r="K95" i="3"/>
  <c r="I104" i="3"/>
  <c r="K127" i="3"/>
  <c r="I136" i="3"/>
  <c r="I147" i="3"/>
  <c r="I179" i="3"/>
  <c r="J206" i="3"/>
  <c r="I32" i="3"/>
  <c r="K43" i="3"/>
  <c r="I48" i="3"/>
  <c r="K67" i="3"/>
  <c r="I76" i="3"/>
  <c r="K99" i="3"/>
  <c r="I108" i="3"/>
  <c r="K131" i="3"/>
  <c r="J140" i="3"/>
  <c r="J166" i="3"/>
  <c r="I172" i="3"/>
  <c r="J198" i="3"/>
  <c r="J156" i="3"/>
  <c r="J188" i="3"/>
  <c r="I212" i="3"/>
  <c r="J224" i="3"/>
  <c r="J240" i="3"/>
  <c r="J144" i="3"/>
  <c r="J176" i="3"/>
  <c r="K211" i="3"/>
  <c r="J212" i="3"/>
  <c r="J226" i="3"/>
  <c r="J242" i="3"/>
  <c r="J164" i="3"/>
  <c r="J196" i="3"/>
  <c r="I204" i="3"/>
  <c r="J228" i="3"/>
  <c r="J244" i="3"/>
  <c r="J152" i="3"/>
  <c r="J184" i="3"/>
  <c r="K203" i="3"/>
  <c r="J204" i="3"/>
  <c r="I216" i="3"/>
  <c r="J230" i="3"/>
  <c r="J246" i="3"/>
  <c r="J136" i="3"/>
  <c r="J172" i="3"/>
  <c r="K215" i="3"/>
  <c r="J216" i="3"/>
  <c r="J232" i="3"/>
  <c r="J248" i="3"/>
  <c r="J218" i="3"/>
  <c r="J234" i="3"/>
  <c r="J250" i="3"/>
  <c r="J316" i="3"/>
  <c r="J332" i="3"/>
  <c r="J348" i="3"/>
  <c r="J364" i="3"/>
  <c r="I309" i="3"/>
  <c r="K320" i="3"/>
  <c r="I325" i="3"/>
  <c r="K336" i="3"/>
  <c r="I341" i="3"/>
  <c r="K352" i="3"/>
  <c r="I357" i="3"/>
  <c r="K368" i="3"/>
  <c r="J308" i="3"/>
  <c r="J324" i="3"/>
  <c r="J340" i="3"/>
  <c r="J356" i="3"/>
  <c r="K372" i="3"/>
  <c r="K376" i="3"/>
  <c r="K380" i="3"/>
  <c r="K384" i="3"/>
  <c r="K388" i="3"/>
  <c r="K392" i="3"/>
  <c r="K396" i="3"/>
  <c r="K400" i="3"/>
  <c r="K404" i="3"/>
  <c r="K408" i="3"/>
  <c r="K412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K472" i="3"/>
  <c r="K308" i="3"/>
  <c r="I313" i="3"/>
  <c r="K324" i="3"/>
  <c r="I329" i="3"/>
  <c r="K340" i="3"/>
  <c r="I345" i="3"/>
  <c r="K356" i="3"/>
  <c r="I361" i="3"/>
</calcChain>
</file>

<file path=xl/sharedStrings.xml><?xml version="1.0" encoding="utf-8"?>
<sst xmlns="http://schemas.openxmlformats.org/spreadsheetml/2006/main" count="220" uniqueCount="183">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</sst>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44743</v>
      </c>
      <c r="F7" s="3" t="s">
        <v>3</v>
      </c>
      <c r="G7" s="5">
        <v>44773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07/01/2022 - 07/31/2022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07/01/2021 - 07/31/2021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3020558658.3599997</v>
      </c>
      <c r="D6" s="35">
        <f t="shared" si="0"/>
        <v>720032662.97000003</v>
      </c>
      <c r="E6" s="36">
        <f t="shared" si="0"/>
        <v>24130814.5</v>
      </c>
      <c r="F6" s="34">
        <f t="shared" si="0"/>
        <v>2630670068.0300002</v>
      </c>
      <c r="G6" s="35">
        <f t="shared" si="0"/>
        <v>676134891.66999996</v>
      </c>
      <c r="H6" s="36">
        <f t="shared" si="0"/>
        <v>19565026.833333325</v>
      </c>
      <c r="I6" s="17">
        <f t="shared" ref="I6:I69" si="1">IFERROR((C6-F6)/F6,"")</f>
        <v>0.14820885183141605</v>
      </c>
      <c r="J6" s="17">
        <f t="shared" ref="J6:J69" si="2">IFERROR((D6-G6)/G6,"")</f>
        <v>6.4924576206348464E-2</v>
      </c>
      <c r="K6" s="17">
        <f t="shared" ref="K6:K69" si="3">IFERROR((E6-H6)/H6,"")</f>
        <v>0.23336475362701023</v>
      </c>
    </row>
    <row r="7" spans="2:11" x14ac:dyDescent="0.25">
      <c r="B7" s="18" t="str">
        <f>'County Data'!A2</f>
        <v>Addison</v>
      </c>
      <c r="C7" s="41">
        <f>IF('County Data'!C2&gt;9,'County Data'!B2,"*")</f>
        <v>86253495.299999997</v>
      </c>
      <c r="D7" s="41">
        <f>IF('County Data'!E2&gt;9,'County Data'!D2,"*")</f>
        <v>19721879.32</v>
      </c>
      <c r="E7" s="42">
        <f>IF('County Data'!G2&gt;9,'County Data'!F2,"*")</f>
        <v>512829.6666666664</v>
      </c>
      <c r="F7" s="41">
        <f>IF('County Data'!I2&gt;9,'County Data'!H2,"*")</f>
        <v>79043798.280000001</v>
      </c>
      <c r="G7" s="41">
        <f>IF('County Data'!K2&gt;9,'County Data'!J2,"*")</f>
        <v>19928170.789999999</v>
      </c>
      <c r="H7" s="42">
        <f>IF('County Data'!M2&gt;9,'County Data'!L2,"*")</f>
        <v>725879.50000000035</v>
      </c>
      <c r="I7" s="19">
        <f t="shared" si="1"/>
        <v>9.1211419199021773E-2</v>
      </c>
      <c r="J7" s="19">
        <f t="shared" si="2"/>
        <v>-1.0351751406281419E-2</v>
      </c>
      <c r="K7" s="19">
        <f t="shared" si="3"/>
        <v>-0.29350578619913342</v>
      </c>
    </row>
    <row r="8" spans="2:11" x14ac:dyDescent="0.25">
      <c r="B8" s="18" t="str">
        <f>'County Data'!A3</f>
        <v>Bennington</v>
      </c>
      <c r="C8" s="41">
        <f>IF('County Data'!C3&gt;9,'County Data'!B3,"*")</f>
        <v>104672117.51000001</v>
      </c>
      <c r="D8" s="41">
        <f>IF('County Data'!E3&gt;9,'County Data'!D3,"*")</f>
        <v>36904411.909999996</v>
      </c>
      <c r="E8" s="42">
        <f>IF('County Data'!G3&gt;9,'County Data'!F3,"*")</f>
        <v>774959.66666666721</v>
      </c>
      <c r="F8" s="41">
        <f>IF('County Data'!I3&gt;9,'County Data'!H3,"*")</f>
        <v>94193174.920000002</v>
      </c>
      <c r="G8" s="41">
        <f>IF('County Data'!K3&gt;9,'County Data'!J3,"*")</f>
        <v>32572369.829999998</v>
      </c>
      <c r="H8" s="42">
        <f>IF('County Data'!M3&gt;9,'County Data'!L3,"*")</f>
        <v>860071.83333333337</v>
      </c>
      <c r="I8" s="19">
        <f t="shared" si="1"/>
        <v>0.11124948913655329</v>
      </c>
      <c r="J8" s="19">
        <f t="shared" si="2"/>
        <v>0.1329974485310576</v>
      </c>
      <c r="K8" s="19">
        <f t="shared" si="3"/>
        <v>-9.8959369866586128E-2</v>
      </c>
    </row>
    <row r="9" spans="2:11" x14ac:dyDescent="0.25">
      <c r="B9" s="9" t="str">
        <f>'County Data'!A4</f>
        <v>Caledonia</v>
      </c>
      <c r="C9" s="38">
        <f>IF('County Data'!C4&gt;9,'County Data'!B4,"*")</f>
        <v>56013853.390000001</v>
      </c>
      <c r="D9" s="38">
        <f>IF('County Data'!E4&gt;9,'County Data'!D4,"*")</f>
        <v>16912002.289999999</v>
      </c>
      <c r="E9" s="39">
        <f>IF('County Data'!G4&gt;9,'County Data'!F4,"*")</f>
        <v>306352.83333333337</v>
      </c>
      <c r="F9" s="38">
        <f>IF('County Data'!I4&gt;9,'County Data'!H4,"*")</f>
        <v>45696540.32</v>
      </c>
      <c r="G9" s="38">
        <f>IF('County Data'!K4&gt;9,'County Data'!J4,"*")</f>
        <v>15858678.48</v>
      </c>
      <c r="H9" s="39">
        <f>IF('County Data'!M4&gt;9,'County Data'!L4,"*")</f>
        <v>289977.66666666669</v>
      </c>
      <c r="I9" s="8">
        <f t="shared" si="1"/>
        <v>0.22577886635948285</v>
      </c>
      <c r="J9" s="8">
        <f t="shared" si="2"/>
        <v>6.6419393729962209E-2</v>
      </c>
      <c r="K9" s="8">
        <f t="shared" si="3"/>
        <v>5.6470440827052264E-2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523573036.94999999</v>
      </c>
      <c r="D10" s="41">
        <f>IF('County Data'!E5&gt;9,'County Data'!D5,"*")</f>
        <v>155440480.37</v>
      </c>
      <c r="E10" s="42">
        <f>IF('County Data'!G5&gt;9,'County Data'!F5,"*")</f>
        <v>9904090.1666666623</v>
      </c>
      <c r="F10" s="41">
        <f>IF('County Data'!I5&gt;9,'County Data'!H5,"*")</f>
        <v>493333745.51999998</v>
      </c>
      <c r="G10" s="41">
        <f>IF('County Data'!K5&gt;9,'County Data'!J5,"*")</f>
        <v>149461208.33000001</v>
      </c>
      <c r="H10" s="42">
        <f>IF('County Data'!M5&gt;9,'County Data'!L5,"*")</f>
        <v>4582589.3333333321</v>
      </c>
      <c r="I10" s="19">
        <f t="shared" si="1"/>
        <v>6.1295809793279372E-2</v>
      </c>
      <c r="J10" s="19">
        <f t="shared" si="2"/>
        <v>4.0005511174499353E-2</v>
      </c>
      <c r="K10" s="19">
        <f t="shared" si="3"/>
        <v>1.161243228719018</v>
      </c>
    </row>
    <row r="11" spans="2:11" x14ac:dyDescent="0.25">
      <c r="B11" s="9" t="str">
        <f>'County Data'!A6</f>
        <v>Essex</v>
      </c>
      <c r="C11" s="38">
        <f>IF('County Data'!C6&gt;9,'County Data'!B6,"*")</f>
        <v>2139100.65</v>
      </c>
      <c r="D11" s="38">
        <f>IF('County Data'!E6&gt;9,'County Data'!D6,"*")</f>
        <v>853745.88</v>
      </c>
      <c r="E11" s="39" t="str">
        <f>IF('County Data'!G6&gt;9,'County Data'!F6,"*")</f>
        <v>*</v>
      </c>
      <c r="F11" s="38">
        <f>IF('County Data'!I6&gt;9,'County Data'!H6,"*")</f>
        <v>1863213.18</v>
      </c>
      <c r="G11" s="38">
        <f>IF('County Data'!K6&gt;9,'County Data'!J6,"*")</f>
        <v>822569.44</v>
      </c>
      <c r="H11" s="39" t="str">
        <f>IF('County Data'!M6&gt;9,'County Data'!L6,"*")</f>
        <v>*</v>
      </c>
      <c r="I11" s="8">
        <f t="shared" si="1"/>
        <v>0.1480708020753696</v>
      </c>
      <c r="J11" s="8">
        <f t="shared" si="2"/>
        <v>3.7901286485916695E-2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160237770.16999999</v>
      </c>
      <c r="D12" s="41">
        <f>IF('County Data'!E7&gt;9,'County Data'!D7,"*")</f>
        <v>22777326.079999998</v>
      </c>
      <c r="E12" s="42">
        <f>IF('County Data'!G7&gt;9,'County Data'!F7,"*")</f>
        <v>301612.00000000006</v>
      </c>
      <c r="F12" s="41">
        <f>IF('County Data'!I7&gt;9,'County Data'!H7,"*")</f>
        <v>129290166.73999999</v>
      </c>
      <c r="G12" s="41">
        <f>IF('County Data'!K7&gt;9,'County Data'!J7,"*")</f>
        <v>22165062.379999999</v>
      </c>
      <c r="H12" s="42">
        <f>IF('County Data'!M7&gt;9,'County Data'!L7,"*")</f>
        <v>424862.33333333331</v>
      </c>
      <c r="I12" s="19">
        <f t="shared" si="1"/>
        <v>0.23936548471033392</v>
      </c>
      <c r="J12" s="19">
        <f t="shared" si="2"/>
        <v>2.7622917973488658E-2</v>
      </c>
      <c r="K12" s="19">
        <f t="shared" si="3"/>
        <v>-0.29009475226092829</v>
      </c>
    </row>
    <row r="13" spans="2:11" x14ac:dyDescent="0.25">
      <c r="B13" s="9" t="str">
        <f>'County Data'!A8</f>
        <v>Grand Isle</v>
      </c>
      <c r="C13" s="38">
        <f>IF('County Data'!C8&gt;9,'County Data'!B8,"*")</f>
        <v>6574057.3300000001</v>
      </c>
      <c r="D13" s="38">
        <f>IF('County Data'!E8&gt;9,'County Data'!D8,"*")</f>
        <v>2441225.0299999998</v>
      </c>
      <c r="E13" s="39" t="str">
        <f>IF('County Data'!G8&gt;9,'County Data'!F8,"*")</f>
        <v>*</v>
      </c>
      <c r="F13" s="38">
        <f>IF('County Data'!I8&gt;9,'County Data'!H8,"*")</f>
        <v>5412920.1100000003</v>
      </c>
      <c r="G13" s="38">
        <f>IF('County Data'!K8&gt;9,'County Data'!J8,"*")</f>
        <v>2262417.4700000002</v>
      </c>
      <c r="H13" s="39" t="str">
        <f>IF('County Data'!M8&gt;9,'County Data'!L8,"*")</f>
        <v>*</v>
      </c>
      <c r="I13" s="8">
        <f t="shared" si="1"/>
        <v>0.21451216652078017</v>
      </c>
      <c r="J13" s="8">
        <f t="shared" si="2"/>
        <v>7.903384869106389E-2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64744216.030000001</v>
      </c>
      <c r="D14" s="41">
        <f>IF('County Data'!E9&gt;9,'County Data'!D9,"*")</f>
        <v>23272556.760000002</v>
      </c>
      <c r="E14" s="42">
        <f>IF('County Data'!G9&gt;9,'County Data'!F9,"*")</f>
        <v>888474.16666666698</v>
      </c>
      <c r="F14" s="41">
        <f>IF('County Data'!I9&gt;9,'County Data'!H9,"*")</f>
        <v>59192567.670000002</v>
      </c>
      <c r="G14" s="41">
        <f>IF('County Data'!K9&gt;9,'County Data'!J9,"*")</f>
        <v>22937496.91</v>
      </c>
      <c r="H14" s="42">
        <f>IF('County Data'!M9&gt;9,'County Data'!L9,"*")</f>
        <v>830765.33333333349</v>
      </c>
      <c r="I14" s="19">
        <f t="shared" si="1"/>
        <v>9.3789618841179076E-2</v>
      </c>
      <c r="J14" s="19">
        <f t="shared" si="2"/>
        <v>1.460751586429321E-2</v>
      </c>
      <c r="K14" s="19">
        <f t="shared" si="3"/>
        <v>6.9464662303354185E-2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28772311.710000001</v>
      </c>
      <c r="D15" s="47">
        <f>IF('County Data'!E10&gt;9,'County Data'!D10,"*")</f>
        <v>7081928.0199999996</v>
      </c>
      <c r="E15" s="46">
        <f>IF('County Data'!G10&gt;9,'County Data'!F10,"*")</f>
        <v>240725.6666666666</v>
      </c>
      <c r="F15" s="47">
        <f>IF('County Data'!I10&gt;9,'County Data'!H10,"*")</f>
        <v>25550180.530000001</v>
      </c>
      <c r="G15" s="47">
        <f>IF('County Data'!K10&gt;9,'County Data'!J10,"*")</f>
        <v>6645747.1799999997</v>
      </c>
      <c r="H15" s="46">
        <f>IF('County Data'!M10&gt;9,'County Data'!L10,"*")</f>
        <v>209446.49999999994</v>
      </c>
      <c r="I15" s="20">
        <f t="shared" si="1"/>
        <v>0.12610991833175902</v>
      </c>
      <c r="J15" s="20">
        <f t="shared" si="2"/>
        <v>6.5633077543584772E-2</v>
      </c>
      <c r="K15" s="20">
        <f t="shared" si="3"/>
        <v>0.14934203563519402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74341801.969999999</v>
      </c>
      <c r="D16" s="41">
        <f>IF('County Data'!E11&gt;9,'County Data'!D11,"*")</f>
        <v>21406650.620000001</v>
      </c>
      <c r="E16" s="42">
        <f>IF('County Data'!G11&gt;9,'County Data'!F11,"*")</f>
        <v>551213.83333333372</v>
      </c>
      <c r="F16" s="41">
        <f>IF('County Data'!I11&gt;9,'County Data'!H11,"*")</f>
        <v>71869435.170000002</v>
      </c>
      <c r="G16" s="41">
        <f>IF('County Data'!K11&gt;9,'County Data'!J11,"*")</f>
        <v>19944889.010000002</v>
      </c>
      <c r="H16" s="42">
        <f>IF('County Data'!M11&gt;9,'County Data'!L11,"*")</f>
        <v>781940.66666666628</v>
      </c>
      <c r="I16" s="19">
        <f t="shared" si="1"/>
        <v>3.4400810221366832E-2</v>
      </c>
      <c r="J16" s="19">
        <f t="shared" si="2"/>
        <v>7.3290034818799893E-2</v>
      </c>
      <c r="K16" s="19">
        <f t="shared" si="3"/>
        <v>-0.29506948950090756</v>
      </c>
    </row>
    <row r="17" spans="2:11" x14ac:dyDescent="0.25">
      <c r="B17" s="9" t="str">
        <f>'County Data'!A12</f>
        <v>Other</v>
      </c>
      <c r="C17" s="38">
        <f>IF('County Data'!C12&gt;9,'County Data'!B12,"*")</f>
        <v>1370536185.4000001</v>
      </c>
      <c r="D17" s="38">
        <f>IF('County Data'!E12&gt;9,'County Data'!D12,"*")</f>
        <v>280842978.63</v>
      </c>
      <c r="E17" s="39">
        <f>IF('County Data'!G12&gt;9,'County Data'!F12,"*")</f>
        <v>4003208.666666666</v>
      </c>
      <c r="F17" s="38">
        <f>IF('County Data'!I12&gt;9,'County Data'!H12,"*")</f>
        <v>1145660132.9100001</v>
      </c>
      <c r="G17" s="38">
        <f>IF('County Data'!K12&gt;9,'County Data'!J12,"*")</f>
        <v>254861188.52000001</v>
      </c>
      <c r="H17" s="39">
        <f>IF('County Data'!M12&gt;9,'County Data'!L12,"*")</f>
        <v>6074778.3333333321</v>
      </c>
      <c r="I17" s="8">
        <f t="shared" si="1"/>
        <v>0.19628513381085388</v>
      </c>
      <c r="J17" s="8">
        <f t="shared" si="2"/>
        <v>0.10194486756056655</v>
      </c>
      <c r="K17" s="8">
        <f t="shared" si="3"/>
        <v>-0.34101156503104224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125172486.54000001</v>
      </c>
      <c r="D18" s="41">
        <f>IF('County Data'!E13&gt;9,'County Data'!D13,"*")</f>
        <v>45916172.060000002</v>
      </c>
      <c r="E18" s="42">
        <f>IF('County Data'!G13&gt;9,'County Data'!F13,"*")</f>
        <v>3445449.9999999995</v>
      </c>
      <c r="F18" s="41">
        <f>IF('County Data'!I13&gt;9,'County Data'!H13,"*")</f>
        <v>115192360.61</v>
      </c>
      <c r="G18" s="41">
        <f>IF('County Data'!K13&gt;9,'County Data'!J13,"*")</f>
        <v>44412473.649999999</v>
      </c>
      <c r="H18" s="42">
        <f>IF('County Data'!M13&gt;9,'County Data'!L13,"*")</f>
        <v>2019283.8333333326</v>
      </c>
      <c r="I18" s="19">
        <f t="shared" si="1"/>
        <v>8.6638782963994743E-2</v>
      </c>
      <c r="J18" s="19">
        <f t="shared" si="2"/>
        <v>3.3857569426331738E-2</v>
      </c>
      <c r="K18" s="19">
        <f t="shared" si="3"/>
        <v>0.70627325546029029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227067558.5</v>
      </c>
      <c r="D19" s="38">
        <f>IF('County Data'!E14&gt;9,'County Data'!D14,"*")</f>
        <v>38550717.899999999</v>
      </c>
      <c r="E19" s="39">
        <f>IF('County Data'!G14&gt;9,'County Data'!F14,"*")</f>
        <v>1876210.0000000002</v>
      </c>
      <c r="F19" s="38">
        <f>IF('County Data'!I14&gt;9,'County Data'!H14,"*")</f>
        <v>187268507.15000001</v>
      </c>
      <c r="G19" s="38">
        <f>IF('County Data'!K14&gt;9,'County Data'!J14,"*")</f>
        <v>37460172.68</v>
      </c>
      <c r="H19" s="39">
        <f>IF('County Data'!M14&gt;9,'County Data'!L14,"*")</f>
        <v>1507216.1666666653</v>
      </c>
      <c r="I19" s="8">
        <f t="shared" si="1"/>
        <v>0.21252399538872488</v>
      </c>
      <c r="J19" s="8">
        <f t="shared" si="2"/>
        <v>2.9112124744215109E-2</v>
      </c>
      <c r="K19" s="8">
        <f t="shared" si="3"/>
        <v>0.24481812330171299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85243352.409999996</v>
      </c>
      <c r="D20" s="41">
        <f>IF('County Data'!E15&gt;9,'County Data'!D15,"*")</f>
        <v>20339328.77</v>
      </c>
      <c r="E20" s="42">
        <f>IF('County Data'!G15&gt;9,'County Data'!F15,"*")</f>
        <v>637316.16666666674</v>
      </c>
      <c r="F20" s="41">
        <f>IF('County Data'!I15&gt;9,'County Data'!H15,"*")</f>
        <v>76786171.75</v>
      </c>
      <c r="G20" s="41">
        <f>IF('County Data'!K15&gt;9,'County Data'!J15,"*")</f>
        <v>19560116.890000001</v>
      </c>
      <c r="H20" s="42">
        <f>IF('County Data'!M15&gt;9,'County Data'!L15,"*")</f>
        <v>577202.83333333349</v>
      </c>
      <c r="I20" s="19">
        <f t="shared" si="1"/>
        <v>0.11013937102548671</v>
      </c>
      <c r="J20" s="19">
        <f t="shared" si="2"/>
        <v>3.9836770116561351E-2</v>
      </c>
      <c r="K20" s="19">
        <f t="shared" si="3"/>
        <v>0.10414594291954545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105217314.5</v>
      </c>
      <c r="D21" s="38">
        <f>IF('County Data'!E16&gt;9,'County Data'!D16,"*")</f>
        <v>27571259.329999998</v>
      </c>
      <c r="E21" s="39">
        <f>IF('County Data'!G16&gt;9,'County Data'!F16,"*")</f>
        <v>688371.66666666698</v>
      </c>
      <c r="F21" s="38">
        <f>IF('County Data'!I16&gt;9,'County Data'!H16,"*")</f>
        <v>100317153.17</v>
      </c>
      <c r="G21" s="38">
        <f>IF('County Data'!K16&gt;9,'County Data'!J16,"*")</f>
        <v>27242330.109999999</v>
      </c>
      <c r="H21" s="39">
        <f>IF('County Data'!M16&gt;9,'County Data'!L16,"*")</f>
        <v>681012.50000000012</v>
      </c>
      <c r="I21" s="8">
        <f t="shared" si="1"/>
        <v>4.8846694460079623E-2</v>
      </c>
      <c r="J21" s="8">
        <f t="shared" si="2"/>
        <v>1.2074195513813881E-2</v>
      </c>
      <c r="K21" s="8">
        <f t="shared" si="3"/>
        <v>1.0806213787069781E-2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07/01/2022 - 07/31/2022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07/01/2021 - 07/31/2021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625764.68999999994</v>
      </c>
      <c r="D6" s="35">
        <f>IF('Town Data'!E2&gt;9,'Town Data'!D2,"*")</f>
        <v>236565.55</v>
      </c>
      <c r="E6" s="36" t="str">
        <f>IF('Town Data'!G2&gt;9,'Town Data'!F2,"*")</f>
        <v>*</v>
      </c>
      <c r="F6" s="35">
        <f>IF('Town Data'!I2&gt;9,'Town Data'!H2,"*")</f>
        <v>605488.4</v>
      </c>
      <c r="G6" s="35">
        <f>IF('Town Data'!K2&gt;9,'Town Data'!J2,"*")</f>
        <v>199686.38</v>
      </c>
      <c r="H6" s="36" t="str">
        <f>IF('Town Data'!M2&gt;9,'Town Data'!L2,"*")</f>
        <v>*</v>
      </c>
      <c r="I6" s="17">
        <f t="shared" ref="I6:I69" si="0">IFERROR((C6-F6)/F6,"")</f>
        <v>3.3487495383891619E-2</v>
      </c>
      <c r="J6" s="17">
        <f t="shared" ref="J6:J69" si="1">IFERROR((D6-G6)/G6,"")</f>
        <v>0.18468545526239688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37">
        <f>IF('Town Data'!C3&gt;9,'Town Data'!B3,"*")</f>
        <v>2604566.77</v>
      </c>
      <c r="D7" s="38">
        <f>IF('Town Data'!E3&gt;9,'Town Data'!D3,"*")</f>
        <v>668233.56999999995</v>
      </c>
      <c r="E7" s="39" t="str">
        <f>IF('Town Data'!G3&gt;9,'Town Data'!F3,"*")</f>
        <v>*</v>
      </c>
      <c r="F7" s="38">
        <f>IF('Town Data'!I3&gt;9,'Town Data'!H3,"*")</f>
        <v>1778929.25</v>
      </c>
      <c r="G7" s="38">
        <f>IF('Town Data'!K3&gt;9,'Town Data'!J3,"*")</f>
        <v>551200.97</v>
      </c>
      <c r="H7" s="39" t="str">
        <f>IF('Town Data'!M3&gt;9,'Town Data'!L3,"*")</f>
        <v>*</v>
      </c>
      <c r="I7" s="8">
        <f t="shared" si="0"/>
        <v>0.46412049270649747</v>
      </c>
      <c r="J7" s="8">
        <f t="shared" si="1"/>
        <v>0.21232292098469999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0">
        <f>IF('Town Data'!C4&gt;9,'Town Data'!B4,"*")</f>
        <v>12078984.949999999</v>
      </c>
      <c r="D8" s="41">
        <f>IF('Town Data'!E4&gt;9,'Town Data'!D4,"*")</f>
        <v>564982.93000000005</v>
      </c>
      <c r="E8" s="42" t="str">
        <f>IF('Town Data'!G4&gt;9,'Town Data'!F4,"*")</f>
        <v>*</v>
      </c>
      <c r="F8" s="41">
        <f>IF('Town Data'!I4&gt;9,'Town Data'!H4,"*")</f>
        <v>10289561.789999999</v>
      </c>
      <c r="G8" s="41">
        <f>IF('Town Data'!K4&gt;9,'Town Data'!J4,"*")</f>
        <v>494791.67999999999</v>
      </c>
      <c r="H8" s="42" t="str">
        <f>IF('Town Data'!M4&gt;9,'Town Data'!L4,"*")</f>
        <v>*</v>
      </c>
      <c r="I8" s="19">
        <f t="shared" si="0"/>
        <v>0.17390664408459713</v>
      </c>
      <c r="J8" s="19">
        <f t="shared" si="1"/>
        <v>0.14186020670355665</v>
      </c>
      <c r="K8" s="19" t="str">
        <f t="shared" si="2"/>
        <v/>
      </c>
    </row>
    <row r="9" spans="2:11" x14ac:dyDescent="0.25">
      <c r="B9" t="str">
        <f>'Town Data'!A5</f>
        <v>BARRE</v>
      </c>
      <c r="C9" s="37">
        <f>IF('Town Data'!C5&gt;9,'Town Data'!B5,"*")</f>
        <v>42806872.789999999</v>
      </c>
      <c r="D9" s="38">
        <f>IF('Town Data'!E5&gt;9,'Town Data'!D5,"*")</f>
        <v>13218782.66</v>
      </c>
      <c r="E9" s="39">
        <f>IF('Town Data'!G5&gt;9,'Town Data'!F5,"*")</f>
        <v>256757.50000000009</v>
      </c>
      <c r="F9" s="38">
        <f>IF('Town Data'!I5&gt;9,'Town Data'!H5,"*")</f>
        <v>37378464.75</v>
      </c>
      <c r="G9" s="38">
        <f>IF('Town Data'!K5&gt;9,'Town Data'!J5,"*")</f>
        <v>11340503.99</v>
      </c>
      <c r="H9" s="39">
        <f>IF('Town Data'!M5&gt;9,'Town Data'!L5,"*")</f>
        <v>359701.49999999953</v>
      </c>
      <c r="I9" s="8">
        <f t="shared" si="0"/>
        <v>0.14522822369262769</v>
      </c>
      <c r="J9" s="8">
        <f t="shared" si="1"/>
        <v>0.16562567868731906</v>
      </c>
      <c r="K9" s="8">
        <f t="shared" si="2"/>
        <v>-0.28619285713292708</v>
      </c>
    </row>
    <row r="10" spans="2:11" x14ac:dyDescent="0.25">
      <c r="B10" s="24" t="str">
        <f>'Town Data'!A6</f>
        <v>BARRE TOWN</v>
      </c>
      <c r="C10" s="40">
        <f>IF('Town Data'!C6&gt;9,'Town Data'!B6,"*")</f>
        <v>9823559.2799999993</v>
      </c>
      <c r="D10" s="41">
        <f>IF('Town Data'!E6&gt;9,'Town Data'!D6,"*")</f>
        <v>1233376.23</v>
      </c>
      <c r="E10" s="42" t="str">
        <f>IF('Town Data'!G6&gt;9,'Town Data'!F6,"*")</f>
        <v>*</v>
      </c>
      <c r="F10" s="41">
        <f>IF('Town Data'!I6&gt;9,'Town Data'!H6,"*")</f>
        <v>8931209.1300000008</v>
      </c>
      <c r="G10" s="41">
        <f>IF('Town Data'!K6&gt;9,'Town Data'!J6,"*")</f>
        <v>1064655.1200000001</v>
      </c>
      <c r="H10" s="42" t="str">
        <f>IF('Town Data'!M6&gt;9,'Town Data'!L6,"*")</f>
        <v>*</v>
      </c>
      <c r="I10" s="19">
        <f t="shared" si="0"/>
        <v>9.991370003895525E-2</v>
      </c>
      <c r="J10" s="19">
        <f t="shared" si="1"/>
        <v>0.15847489654678018</v>
      </c>
      <c r="K10" s="19" t="str">
        <f t="shared" si="2"/>
        <v/>
      </c>
    </row>
    <row r="11" spans="2:11" x14ac:dyDescent="0.25">
      <c r="B11" t="str">
        <f>'Town Data'!A7</f>
        <v>BARTON</v>
      </c>
      <c r="C11" s="37">
        <f>IF('Town Data'!C7&gt;9,'Town Data'!B7,"*")</f>
        <v>19781073.640000001</v>
      </c>
      <c r="D11" s="38">
        <f>IF('Town Data'!E7&gt;9,'Town Data'!D7,"*")</f>
        <v>2320233.14</v>
      </c>
      <c r="E11" s="39" t="str">
        <f>IF('Town Data'!G7&gt;9,'Town Data'!F7,"*")</f>
        <v>*</v>
      </c>
      <c r="F11" s="38">
        <f>IF('Town Data'!I7&gt;9,'Town Data'!H7,"*")</f>
        <v>19504186.129999999</v>
      </c>
      <c r="G11" s="38">
        <f>IF('Town Data'!K7&gt;9,'Town Data'!J7,"*")</f>
        <v>2090105.17</v>
      </c>
      <c r="H11" s="39">
        <f>IF('Town Data'!M7&gt;9,'Town Data'!L7,"*")</f>
        <v>33915.666666666664</v>
      </c>
      <c r="I11" s="8">
        <f t="shared" si="0"/>
        <v>1.4196311917579186E-2</v>
      </c>
      <c r="J11" s="8">
        <f t="shared" si="1"/>
        <v>0.11010353608187104</v>
      </c>
      <c r="K11" s="8" t="str">
        <f t="shared" si="2"/>
        <v/>
      </c>
    </row>
    <row r="12" spans="2:11" x14ac:dyDescent="0.25">
      <c r="B12" s="24" t="str">
        <f>'Town Data'!A8</f>
        <v>BENNINGTON</v>
      </c>
      <c r="C12" s="40">
        <f>IF('Town Data'!C8&gt;9,'Town Data'!B8,"*")</f>
        <v>49408437.479999997</v>
      </c>
      <c r="D12" s="41">
        <f>IF('Town Data'!E8&gt;9,'Town Data'!D8,"*")</f>
        <v>18598405.52</v>
      </c>
      <c r="E12" s="42">
        <f>IF('Town Data'!G8&gt;9,'Town Data'!F8,"*")</f>
        <v>222227</v>
      </c>
      <c r="F12" s="41">
        <f>IF('Town Data'!I8&gt;9,'Town Data'!H8,"*")</f>
        <v>41698609.039999999</v>
      </c>
      <c r="G12" s="41">
        <f>IF('Town Data'!K8&gt;9,'Town Data'!J8,"*")</f>
        <v>14622523.18</v>
      </c>
      <c r="H12" s="42">
        <f>IF('Town Data'!M8&gt;9,'Town Data'!L8,"*")</f>
        <v>191755.83333333334</v>
      </c>
      <c r="I12" s="19">
        <f t="shared" si="0"/>
        <v>0.18489413957679576</v>
      </c>
      <c r="J12" s="19">
        <f t="shared" si="1"/>
        <v>0.27190125062944165</v>
      </c>
      <c r="K12" s="19">
        <f t="shared" si="2"/>
        <v>0.15890607413073043</v>
      </c>
    </row>
    <row r="13" spans="2:11" x14ac:dyDescent="0.25">
      <c r="B13" t="str">
        <f>'Town Data'!A9</f>
        <v>BERLIN</v>
      </c>
      <c r="C13" s="37">
        <f>IF('Town Data'!C9&gt;9,'Town Data'!B9,"*")</f>
        <v>17413424.09</v>
      </c>
      <c r="D13" s="38">
        <f>IF('Town Data'!E9&gt;9,'Town Data'!D9,"*")</f>
        <v>5628073.1900000004</v>
      </c>
      <c r="E13" s="39">
        <f>IF('Town Data'!G9&gt;9,'Town Data'!F9,"*")</f>
        <v>107710.16666666674</v>
      </c>
      <c r="F13" s="38">
        <f>IF('Town Data'!I9&gt;9,'Town Data'!H9,"*")</f>
        <v>17360383.649999999</v>
      </c>
      <c r="G13" s="38">
        <f>IF('Town Data'!K9&gt;9,'Town Data'!J9,"*")</f>
        <v>6271315.25</v>
      </c>
      <c r="H13" s="39">
        <f>IF('Town Data'!M9&gt;9,'Town Data'!L9,"*")</f>
        <v>52589.333333333358</v>
      </c>
      <c r="I13" s="8">
        <f t="shared" si="0"/>
        <v>3.0552573646609096E-3</v>
      </c>
      <c r="J13" s="8">
        <f t="shared" si="1"/>
        <v>-0.10256892443734185</v>
      </c>
      <c r="K13" s="8">
        <f t="shared" si="2"/>
        <v>1.048137138076163</v>
      </c>
    </row>
    <row r="14" spans="2:11" x14ac:dyDescent="0.25">
      <c r="B14" s="24" t="str">
        <f>'Town Data'!A10</f>
        <v>BETHEL</v>
      </c>
      <c r="C14" s="40">
        <f>IF('Town Data'!C10&gt;9,'Town Data'!B10,"*")</f>
        <v>4564783.0599999996</v>
      </c>
      <c r="D14" s="41">
        <f>IF('Town Data'!E10&gt;9,'Town Data'!D10,"*")</f>
        <v>524398.5</v>
      </c>
      <c r="E14" s="42" t="str">
        <f>IF('Town Data'!G10&gt;9,'Town Data'!F10,"*")</f>
        <v>*</v>
      </c>
      <c r="F14" s="41">
        <f>IF('Town Data'!I10&gt;9,'Town Data'!H10,"*")</f>
        <v>3968446.82</v>
      </c>
      <c r="G14" s="41">
        <f>IF('Town Data'!K10&gt;9,'Town Data'!J10,"*")</f>
        <v>491238.29</v>
      </c>
      <c r="H14" s="42" t="str">
        <f>IF('Town Data'!M10&gt;9,'Town Data'!L10,"*")</f>
        <v>*</v>
      </c>
      <c r="I14" s="19">
        <f t="shared" si="0"/>
        <v>0.15026942959008829</v>
      </c>
      <c r="J14" s="19">
        <f t="shared" si="1"/>
        <v>6.7503308832053827E-2</v>
      </c>
      <c r="K14" s="19" t="str">
        <f t="shared" si="2"/>
        <v/>
      </c>
    </row>
    <row r="15" spans="2:11" x14ac:dyDescent="0.25">
      <c r="B15" t="str">
        <f>'Town Data'!A11</f>
        <v>BRADFORD</v>
      </c>
      <c r="C15" s="37">
        <f>IF('Town Data'!C11&gt;9,'Town Data'!B11,"*")</f>
        <v>8627605.8399999999</v>
      </c>
      <c r="D15" s="38">
        <f>IF('Town Data'!E11&gt;9,'Town Data'!D11,"*")</f>
        <v>1908922.83</v>
      </c>
      <c r="E15" s="39">
        <f>IF('Town Data'!G11&gt;9,'Town Data'!F11,"*")</f>
        <v>149313</v>
      </c>
      <c r="F15" s="38">
        <f>IF('Town Data'!I11&gt;9,'Town Data'!H11,"*")</f>
        <v>7640847.8200000003</v>
      </c>
      <c r="G15" s="38">
        <f>IF('Town Data'!K11&gt;9,'Town Data'!J11,"*")</f>
        <v>1819950.14</v>
      </c>
      <c r="H15" s="39">
        <f>IF('Town Data'!M11&gt;9,'Town Data'!L11,"*")</f>
        <v>100682.00000000001</v>
      </c>
      <c r="I15" s="8">
        <f t="shared" si="0"/>
        <v>0.12914247780424967</v>
      </c>
      <c r="J15" s="8">
        <f t="shared" si="1"/>
        <v>4.8887432707359874E-2</v>
      </c>
      <c r="K15" s="8">
        <f t="shared" si="2"/>
        <v>0.48301583202558529</v>
      </c>
    </row>
    <row r="16" spans="2:11" x14ac:dyDescent="0.25">
      <c r="B16" s="25" t="str">
        <f>'Town Data'!A12</f>
        <v>BRANDON</v>
      </c>
      <c r="C16" s="43">
        <f>IF('Town Data'!C12&gt;9,'Town Data'!B12,"*")</f>
        <v>8433964.4800000004</v>
      </c>
      <c r="D16" s="44">
        <f>IF('Town Data'!E12&gt;9,'Town Data'!D12,"*")</f>
        <v>1519695.72</v>
      </c>
      <c r="E16" s="45" t="str">
        <f>IF('Town Data'!G12&gt;9,'Town Data'!F12,"*")</f>
        <v>*</v>
      </c>
      <c r="F16" s="44">
        <f>IF('Town Data'!I12&gt;9,'Town Data'!H12,"*")</f>
        <v>7497349.0099999998</v>
      </c>
      <c r="G16" s="44">
        <f>IF('Town Data'!K12&gt;9,'Town Data'!J12,"*")</f>
        <v>1361383.5</v>
      </c>
      <c r="H16" s="45" t="str">
        <f>IF('Town Data'!M12&gt;9,'Town Data'!L12,"*")</f>
        <v>*</v>
      </c>
      <c r="I16" s="23">
        <f t="shared" si="0"/>
        <v>0.12492621975457438</v>
      </c>
      <c r="J16" s="23">
        <f t="shared" si="1"/>
        <v>0.11628774698679686</v>
      </c>
      <c r="K16" s="23" t="str">
        <f t="shared" si="2"/>
        <v/>
      </c>
    </row>
    <row r="17" spans="2:11" x14ac:dyDescent="0.25">
      <c r="B17" s="24" t="str">
        <f>'Town Data'!A13</f>
        <v>BRATTLEBORO</v>
      </c>
      <c r="C17" s="40">
        <f>IF('Town Data'!C13&gt;9,'Town Data'!B13,"*")</f>
        <v>43622002.509999998</v>
      </c>
      <c r="D17" s="41">
        <f>IF('Town Data'!E13&gt;9,'Town Data'!D13,"*")</f>
        <v>8137724.8899999997</v>
      </c>
      <c r="E17" s="42">
        <f>IF('Town Data'!G13&gt;9,'Town Data'!F13,"*")</f>
        <v>179075.3333333334</v>
      </c>
      <c r="F17" s="41">
        <f>IF('Town Data'!I13&gt;9,'Town Data'!H13,"*")</f>
        <v>36998212.030000001</v>
      </c>
      <c r="G17" s="41">
        <f>IF('Town Data'!K13&gt;9,'Town Data'!J13,"*")</f>
        <v>8261414.6500000004</v>
      </c>
      <c r="H17" s="42">
        <f>IF('Town Data'!M13&gt;9,'Town Data'!L13,"*")</f>
        <v>286065.33333333343</v>
      </c>
      <c r="I17" s="19">
        <f t="shared" si="0"/>
        <v>0.17903001568370644</v>
      </c>
      <c r="J17" s="19">
        <f t="shared" si="1"/>
        <v>-1.4971983036827802E-2</v>
      </c>
      <c r="K17" s="19">
        <f t="shared" si="2"/>
        <v>-0.37400547194347211</v>
      </c>
    </row>
    <row r="18" spans="2:11" x14ac:dyDescent="0.25">
      <c r="B18" t="str">
        <f>'Town Data'!A14</f>
        <v>BRIDGEWATER</v>
      </c>
      <c r="C18" s="37" t="str">
        <f>IF('Town Data'!C14&gt;9,'Town Data'!B14,"*")</f>
        <v>*</v>
      </c>
      <c r="D18" s="38" t="str">
        <f>IF('Town Data'!E14&gt;9,'Town Data'!D14,"*")</f>
        <v>*</v>
      </c>
      <c r="E18" s="39" t="str">
        <f>IF('Town Data'!G14&gt;9,'Town Data'!F14,"*")</f>
        <v>*</v>
      </c>
      <c r="F18" s="38">
        <f>IF('Town Data'!I14&gt;9,'Town Data'!H14,"*")</f>
        <v>741789.65</v>
      </c>
      <c r="G18" s="38">
        <f>IF('Town Data'!K14&gt;9,'Town Data'!J14,"*")</f>
        <v>299080.25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BRIDPORT</v>
      </c>
      <c r="C19" s="40">
        <f>IF('Town Data'!C15&gt;9,'Town Data'!B15,"*")</f>
        <v>1709149.96</v>
      </c>
      <c r="D19" s="41">
        <f>IF('Town Data'!E15&gt;9,'Town Data'!D15,"*")</f>
        <v>378369.73</v>
      </c>
      <c r="E19" s="42" t="str">
        <f>IF('Town Data'!G15&gt;9,'Town Data'!F15,"*")</f>
        <v>*</v>
      </c>
      <c r="F19" s="41">
        <f>IF('Town Data'!I15&gt;9,'Town Data'!H15,"*")</f>
        <v>1403833.1</v>
      </c>
      <c r="G19" s="41">
        <f>IF('Town Data'!K15&gt;9,'Town Data'!J15,"*")</f>
        <v>474905.23</v>
      </c>
      <c r="H19" s="42" t="str">
        <f>IF('Town Data'!M15&gt;9,'Town Data'!L15,"*")</f>
        <v>*</v>
      </c>
      <c r="I19" s="19">
        <f t="shared" si="0"/>
        <v>0.21748800480626923</v>
      </c>
      <c r="J19" s="19">
        <f t="shared" si="1"/>
        <v>-0.20327318778948802</v>
      </c>
      <c r="K19" s="19" t="str">
        <f t="shared" si="2"/>
        <v/>
      </c>
    </row>
    <row r="20" spans="2:11" x14ac:dyDescent="0.25">
      <c r="B20" t="str">
        <f>'Town Data'!A16</f>
        <v>BRIGHTON</v>
      </c>
      <c r="C20" s="37">
        <f>IF('Town Data'!C16&gt;9,'Town Data'!B16,"*")</f>
        <v>1336057.3600000001</v>
      </c>
      <c r="D20" s="38">
        <f>IF('Town Data'!E16&gt;9,'Town Data'!D16,"*")</f>
        <v>658656.82999999996</v>
      </c>
      <c r="E20" s="39" t="str">
        <f>IF('Town Data'!G16&gt;9,'Town Data'!F16,"*")</f>
        <v>*</v>
      </c>
      <c r="F20" s="38">
        <f>IF('Town Data'!I16&gt;9,'Town Data'!H16,"*")</f>
        <v>1259032.06</v>
      </c>
      <c r="G20" s="38">
        <f>IF('Town Data'!K16&gt;9,'Town Data'!J16,"*")</f>
        <v>585126.11</v>
      </c>
      <c r="H20" s="39" t="str">
        <f>IF('Town Data'!M16&gt;9,'Town Data'!L16,"*")</f>
        <v>*</v>
      </c>
      <c r="I20" s="8">
        <f t="shared" si="0"/>
        <v>6.1178187948605571E-2</v>
      </c>
      <c r="J20" s="8">
        <f t="shared" si="1"/>
        <v>0.12566644821233489</v>
      </c>
      <c r="K20" s="8" t="str">
        <f t="shared" si="2"/>
        <v/>
      </c>
    </row>
    <row r="21" spans="2:11" x14ac:dyDescent="0.25">
      <c r="B21" s="24" t="str">
        <f>'Town Data'!A17</f>
        <v>BRISTOL</v>
      </c>
      <c r="C21" s="40">
        <f>IF('Town Data'!C17&gt;9,'Town Data'!B17,"*")</f>
        <v>5526696.96</v>
      </c>
      <c r="D21" s="41">
        <f>IF('Town Data'!E17&gt;9,'Town Data'!D17,"*")</f>
        <v>2215165.5699999998</v>
      </c>
      <c r="E21" s="42" t="str">
        <f>IF('Town Data'!G17&gt;9,'Town Data'!F17,"*")</f>
        <v>*</v>
      </c>
      <c r="F21" s="41">
        <f>IF('Town Data'!I17&gt;9,'Town Data'!H17,"*")</f>
        <v>4879424.6100000003</v>
      </c>
      <c r="G21" s="41">
        <f>IF('Town Data'!K17&gt;9,'Town Data'!J17,"*")</f>
        <v>1940960.9</v>
      </c>
      <c r="H21" s="42" t="str">
        <f>IF('Town Data'!M17&gt;9,'Town Data'!L17,"*")</f>
        <v>*</v>
      </c>
      <c r="I21" s="19">
        <f t="shared" si="0"/>
        <v>0.13265341751022558</v>
      </c>
      <c r="J21" s="19">
        <f t="shared" si="1"/>
        <v>0.14127263975281518</v>
      </c>
      <c r="K21" s="19" t="str">
        <f t="shared" si="2"/>
        <v/>
      </c>
    </row>
    <row r="22" spans="2:11" x14ac:dyDescent="0.25">
      <c r="B22" t="str">
        <f>'Town Data'!A18</f>
        <v>BURKE</v>
      </c>
      <c r="C22" s="37">
        <f>IF('Town Data'!C18&gt;9,'Town Data'!B18,"*")</f>
        <v>1375887.77</v>
      </c>
      <c r="D22" s="38">
        <f>IF('Town Data'!E18&gt;9,'Town Data'!D18,"*")</f>
        <v>878900.37</v>
      </c>
      <c r="E22" s="39" t="str">
        <f>IF('Town Data'!G18&gt;9,'Town Data'!F18,"*")</f>
        <v>*</v>
      </c>
      <c r="F22" s="38">
        <f>IF('Town Data'!I18&gt;9,'Town Data'!H18,"*")</f>
        <v>1316756.52</v>
      </c>
      <c r="G22" s="38">
        <f>IF('Town Data'!K18&gt;9,'Town Data'!J18,"*")</f>
        <v>857311.9</v>
      </c>
      <c r="H22" s="39" t="str">
        <f>IF('Town Data'!M18&gt;9,'Town Data'!L18,"*")</f>
        <v>*</v>
      </c>
      <c r="I22" s="8">
        <f t="shared" si="0"/>
        <v>4.4906745553840124E-2</v>
      </c>
      <c r="J22" s="8">
        <f t="shared" si="1"/>
        <v>2.5181582105649032E-2</v>
      </c>
      <c r="K22" s="8" t="str">
        <f t="shared" si="2"/>
        <v/>
      </c>
    </row>
    <row r="23" spans="2:11" x14ac:dyDescent="0.25">
      <c r="B23" s="24" t="str">
        <f>'Town Data'!A19</f>
        <v>BURLINGTON</v>
      </c>
      <c r="C23" s="40">
        <f>IF('Town Data'!C19&gt;9,'Town Data'!B19,"*")</f>
        <v>75621541.489999995</v>
      </c>
      <c r="D23" s="41">
        <f>IF('Town Data'!E19&gt;9,'Town Data'!D19,"*")</f>
        <v>23329923.68</v>
      </c>
      <c r="E23" s="42">
        <f>IF('Town Data'!G19&gt;9,'Town Data'!F19,"*")</f>
        <v>358551.16666666657</v>
      </c>
      <c r="F23" s="41">
        <f>IF('Town Data'!I19&gt;9,'Town Data'!H19,"*")</f>
        <v>76111461.549999997</v>
      </c>
      <c r="G23" s="41">
        <f>IF('Town Data'!K19&gt;9,'Town Data'!J19,"*")</f>
        <v>22987851.18</v>
      </c>
      <c r="H23" s="42">
        <f>IF('Town Data'!M19&gt;9,'Town Data'!L19,"*")</f>
        <v>471700.00000000012</v>
      </c>
      <c r="I23" s="19">
        <f t="shared" si="0"/>
        <v>-6.4368762604585985E-3</v>
      </c>
      <c r="J23" s="19">
        <f t="shared" si="1"/>
        <v>1.4880577454651853E-2</v>
      </c>
      <c r="K23" s="19">
        <f t="shared" si="2"/>
        <v>-0.23987456716839839</v>
      </c>
    </row>
    <row r="24" spans="2:11" x14ac:dyDescent="0.25">
      <c r="B24" t="str">
        <f>'Town Data'!A20</f>
        <v>CAMBRIDGE</v>
      </c>
      <c r="C24" s="37">
        <f>IF('Town Data'!C20&gt;9,'Town Data'!B20,"*")</f>
        <v>6185003.1100000003</v>
      </c>
      <c r="D24" s="38">
        <f>IF('Town Data'!E20&gt;9,'Town Data'!D20,"*")</f>
        <v>2836748.31</v>
      </c>
      <c r="E24" s="39" t="str">
        <f>IF('Town Data'!G20&gt;9,'Town Data'!F20,"*")</f>
        <v>*</v>
      </c>
      <c r="F24" s="38">
        <f>IF('Town Data'!I20&gt;9,'Town Data'!H20,"*")</f>
        <v>4846325.87</v>
      </c>
      <c r="G24" s="38">
        <f>IF('Town Data'!K20&gt;9,'Town Data'!J20,"*")</f>
        <v>2520645.75</v>
      </c>
      <c r="H24" s="39" t="str">
        <f>IF('Town Data'!M20&gt;9,'Town Data'!L20,"*")</f>
        <v>*</v>
      </c>
      <c r="I24" s="8">
        <f t="shared" si="0"/>
        <v>0.27622518087088521</v>
      </c>
      <c r="J24" s="8">
        <f t="shared" si="1"/>
        <v>0.12540538867867493</v>
      </c>
      <c r="K24" s="8" t="str">
        <f t="shared" si="2"/>
        <v/>
      </c>
    </row>
    <row r="25" spans="2:11" x14ac:dyDescent="0.25">
      <c r="B25" s="24" t="str">
        <f>'Town Data'!A21</f>
        <v>CASTLETON</v>
      </c>
      <c r="C25" s="40">
        <f>IF('Town Data'!C21&gt;9,'Town Data'!B21,"*")</f>
        <v>6654048.5800000001</v>
      </c>
      <c r="D25" s="41">
        <f>IF('Town Data'!E21&gt;9,'Town Data'!D21,"*")</f>
        <v>2305160.5099999998</v>
      </c>
      <c r="E25" s="42" t="str">
        <f>IF('Town Data'!G21&gt;9,'Town Data'!F21,"*")</f>
        <v>*</v>
      </c>
      <c r="F25" s="41">
        <f>IF('Town Data'!I21&gt;9,'Town Data'!H21,"*")</f>
        <v>6796302.29</v>
      </c>
      <c r="G25" s="41">
        <f>IF('Town Data'!K21&gt;9,'Town Data'!J21,"*")</f>
        <v>2722033.26</v>
      </c>
      <c r="H25" s="42" t="str">
        <f>IF('Town Data'!M21&gt;9,'Town Data'!L21,"*")</f>
        <v>*</v>
      </c>
      <c r="I25" s="19">
        <f t="shared" si="0"/>
        <v>-2.0931045137487544E-2</v>
      </c>
      <c r="J25" s="19">
        <f t="shared" si="1"/>
        <v>-0.15314755926237286</v>
      </c>
      <c r="K25" s="19" t="str">
        <f t="shared" si="2"/>
        <v/>
      </c>
    </row>
    <row r="26" spans="2:11" x14ac:dyDescent="0.25">
      <c r="B26" t="str">
        <f>'Town Data'!A22</f>
        <v>CHARLOTTE</v>
      </c>
      <c r="C26" s="37">
        <f>IF('Town Data'!C22&gt;9,'Town Data'!B22,"*")</f>
        <v>1847838.42</v>
      </c>
      <c r="D26" s="38">
        <f>IF('Town Data'!E22&gt;9,'Town Data'!D22,"*")</f>
        <v>664741.89</v>
      </c>
      <c r="E26" s="39" t="str">
        <f>IF('Town Data'!G22&gt;9,'Town Data'!F22,"*")</f>
        <v>*</v>
      </c>
      <c r="F26" s="38">
        <f>IF('Town Data'!I22&gt;9,'Town Data'!H22,"*")</f>
        <v>2101775.11</v>
      </c>
      <c r="G26" s="38">
        <f>IF('Town Data'!K22&gt;9,'Town Data'!J22,"*")</f>
        <v>652464.29</v>
      </c>
      <c r="H26" s="39" t="str">
        <f>IF('Town Data'!M22&gt;9,'Town Data'!L22,"*")</f>
        <v>*</v>
      </c>
      <c r="I26" s="8">
        <f t="shared" si="0"/>
        <v>-0.12082010524903397</v>
      </c>
      <c r="J26" s="8">
        <f t="shared" si="1"/>
        <v>1.8817275041979654E-2</v>
      </c>
      <c r="K26" s="8" t="str">
        <f t="shared" si="2"/>
        <v/>
      </c>
    </row>
    <row r="27" spans="2:11" x14ac:dyDescent="0.25">
      <c r="B27" s="24" t="str">
        <f>'Town Data'!A23</f>
        <v>CHESTER</v>
      </c>
      <c r="C27" s="40">
        <f>IF('Town Data'!C23&gt;9,'Town Data'!B23,"*")</f>
        <v>3367657.95</v>
      </c>
      <c r="D27" s="41">
        <f>IF('Town Data'!E23&gt;9,'Town Data'!D23,"*")</f>
        <v>785947.2</v>
      </c>
      <c r="E27" s="42" t="str">
        <f>IF('Town Data'!G23&gt;9,'Town Data'!F23,"*")</f>
        <v>*</v>
      </c>
      <c r="F27" s="41">
        <f>IF('Town Data'!I23&gt;9,'Town Data'!H23,"*")</f>
        <v>3043121.69</v>
      </c>
      <c r="G27" s="41">
        <f>IF('Town Data'!K23&gt;9,'Town Data'!J23,"*")</f>
        <v>904679.32</v>
      </c>
      <c r="H27" s="42" t="str">
        <f>IF('Town Data'!M23&gt;9,'Town Data'!L23,"*")</f>
        <v>*</v>
      </c>
      <c r="I27" s="19">
        <f t="shared" si="0"/>
        <v>0.10664583709105641</v>
      </c>
      <c r="J27" s="19">
        <f t="shared" si="1"/>
        <v>-0.13124221740804246</v>
      </c>
      <c r="K27" s="19" t="str">
        <f t="shared" si="2"/>
        <v/>
      </c>
    </row>
    <row r="28" spans="2:11" x14ac:dyDescent="0.25">
      <c r="B28" t="str">
        <f>'Town Data'!A24</f>
        <v>CLARENDON</v>
      </c>
      <c r="C28" s="37">
        <f>IF('Town Data'!C24&gt;9,'Town Data'!B24,"*")</f>
        <v>7382743.8200000003</v>
      </c>
      <c r="D28" s="38">
        <f>IF('Town Data'!E24&gt;9,'Town Data'!D24,"*")</f>
        <v>1400505.92</v>
      </c>
      <c r="E28" s="39" t="str">
        <f>IF('Town Data'!G24&gt;9,'Town Data'!F24,"*")</f>
        <v>*</v>
      </c>
      <c r="F28" s="38">
        <f>IF('Town Data'!I24&gt;9,'Town Data'!H24,"*")</f>
        <v>8531253.4399999995</v>
      </c>
      <c r="G28" s="38">
        <f>IF('Town Data'!K24&gt;9,'Town Data'!J24,"*")</f>
        <v>2126268.5699999998</v>
      </c>
      <c r="H28" s="39" t="str">
        <f>IF('Town Data'!M24&gt;9,'Town Data'!L24,"*")</f>
        <v>*</v>
      </c>
      <c r="I28" s="8">
        <f t="shared" si="0"/>
        <v>-0.13462378395829244</v>
      </c>
      <c r="J28" s="8">
        <f t="shared" si="1"/>
        <v>-0.34133159857599737</v>
      </c>
      <c r="K28" s="8" t="str">
        <f t="shared" si="2"/>
        <v/>
      </c>
    </row>
    <row r="29" spans="2:11" x14ac:dyDescent="0.25">
      <c r="B29" s="24" t="str">
        <f>'Town Data'!A25</f>
        <v>COLCHESTER</v>
      </c>
      <c r="C29" s="40">
        <f>IF('Town Data'!C25&gt;9,'Town Data'!B25,"*")</f>
        <v>131167527.06</v>
      </c>
      <c r="D29" s="41">
        <f>IF('Town Data'!E25&gt;9,'Town Data'!D25,"*")</f>
        <v>34094312.659999996</v>
      </c>
      <c r="E29" s="42">
        <f>IF('Town Data'!G25&gt;9,'Town Data'!F25,"*")</f>
        <v>655968.1666666664</v>
      </c>
      <c r="F29" s="41">
        <f>IF('Town Data'!I25&gt;9,'Town Data'!H25,"*")</f>
        <v>107794843.97</v>
      </c>
      <c r="G29" s="41">
        <f>IF('Town Data'!K25&gt;9,'Town Data'!J25,"*")</f>
        <v>32855015.960000001</v>
      </c>
      <c r="H29" s="42">
        <f>IF('Town Data'!M25&gt;9,'Town Data'!L25,"*")</f>
        <v>574930.33333333291</v>
      </c>
      <c r="I29" s="19">
        <f t="shared" si="0"/>
        <v>0.2168256127028188</v>
      </c>
      <c r="J29" s="19">
        <f t="shared" si="1"/>
        <v>3.7720167340926029E-2</v>
      </c>
      <c r="K29" s="19">
        <f t="shared" si="2"/>
        <v>0.14095244003476401</v>
      </c>
    </row>
    <row r="30" spans="2:11" x14ac:dyDescent="0.25">
      <c r="B30" t="str">
        <f>'Town Data'!A26</f>
        <v>CORINTH</v>
      </c>
      <c r="C30" s="37" t="str">
        <f>IF('Town Data'!C26&gt;9,'Town Data'!B26,"*")</f>
        <v>*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>
        <f>IF('Town Data'!I26&gt;9,'Town Data'!H26,"*")</f>
        <v>509504.54</v>
      </c>
      <c r="G30" s="38">
        <f>IF('Town Data'!K26&gt;9,'Town Data'!J26,"*")</f>
        <v>174703.84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CRAFTSBURY</v>
      </c>
      <c r="C31" s="40">
        <f>IF('Town Data'!C27&gt;9,'Town Data'!B27,"*")</f>
        <v>887021.89</v>
      </c>
      <c r="D31" s="41">
        <f>IF('Town Data'!E27&gt;9,'Town Data'!D27,"*")</f>
        <v>475011.78</v>
      </c>
      <c r="E31" s="42" t="str">
        <f>IF('Town Data'!G27&gt;9,'Town Data'!F27,"*")</f>
        <v>*</v>
      </c>
      <c r="F31" s="41">
        <f>IF('Town Data'!I27&gt;9,'Town Data'!H27,"*")</f>
        <v>586152.03</v>
      </c>
      <c r="G31" s="41">
        <f>IF('Town Data'!K27&gt;9,'Town Data'!J27,"*")</f>
        <v>253153.43</v>
      </c>
      <c r="H31" s="42" t="str">
        <f>IF('Town Data'!M27&gt;9,'Town Data'!L27,"*")</f>
        <v>*</v>
      </c>
      <c r="I31" s="19">
        <f t="shared" si="0"/>
        <v>0.51329662715660984</v>
      </c>
      <c r="J31" s="19">
        <f t="shared" si="1"/>
        <v>0.8763790006716482</v>
      </c>
      <c r="K31" s="19" t="str">
        <f t="shared" si="2"/>
        <v/>
      </c>
    </row>
    <row r="32" spans="2:11" x14ac:dyDescent="0.25">
      <c r="B32" t="str">
        <f>'Town Data'!A28</f>
        <v>DANBY</v>
      </c>
      <c r="C32" s="37">
        <f>IF('Town Data'!C28&gt;9,'Town Data'!B28,"*")</f>
        <v>2165780.84</v>
      </c>
      <c r="D32" s="38">
        <f>IF('Town Data'!E28&gt;9,'Town Data'!D28,"*")</f>
        <v>500395.14</v>
      </c>
      <c r="E32" s="39" t="str">
        <f>IF('Town Data'!G28&gt;9,'Town Data'!F28,"*")</f>
        <v>*</v>
      </c>
      <c r="F32" s="38">
        <f>IF('Town Data'!I28&gt;9,'Town Data'!H28,"*")</f>
        <v>1979850.94</v>
      </c>
      <c r="G32" s="38">
        <f>IF('Town Data'!K28&gt;9,'Town Data'!J28,"*")</f>
        <v>489043.24</v>
      </c>
      <c r="H32" s="39" t="str">
        <f>IF('Town Data'!M28&gt;9,'Town Data'!L28,"*")</f>
        <v>*</v>
      </c>
      <c r="I32" s="8">
        <f t="shared" si="0"/>
        <v>9.3911059789177825E-2</v>
      </c>
      <c r="J32" s="8">
        <f t="shared" si="1"/>
        <v>2.3212466856713986E-2</v>
      </c>
      <c r="K32" s="8" t="str">
        <f t="shared" si="2"/>
        <v/>
      </c>
    </row>
    <row r="33" spans="2:11" x14ac:dyDescent="0.25">
      <c r="B33" s="24" t="str">
        <f>'Town Data'!A29</f>
        <v>DANVILLE</v>
      </c>
      <c r="C33" s="40">
        <f>IF('Town Data'!C29&gt;9,'Town Data'!B29,"*")</f>
        <v>1547080.81</v>
      </c>
      <c r="D33" s="41">
        <f>IF('Town Data'!E29&gt;9,'Town Data'!D29,"*")</f>
        <v>987419.58</v>
      </c>
      <c r="E33" s="42" t="str">
        <f>IF('Town Data'!G29&gt;9,'Town Data'!F29,"*")</f>
        <v>*</v>
      </c>
      <c r="F33" s="41">
        <f>IF('Town Data'!I29&gt;9,'Town Data'!H29,"*")</f>
        <v>1545326.21</v>
      </c>
      <c r="G33" s="41">
        <f>IF('Town Data'!K29&gt;9,'Town Data'!J29,"*")</f>
        <v>982990.79</v>
      </c>
      <c r="H33" s="42" t="str">
        <f>IF('Town Data'!M29&gt;9,'Town Data'!L29,"*")</f>
        <v>*</v>
      </c>
      <c r="I33" s="19">
        <f t="shared" si="0"/>
        <v>1.1354236980165458E-3</v>
      </c>
      <c r="J33" s="19">
        <f t="shared" si="1"/>
        <v>4.5054236978150329E-3</v>
      </c>
      <c r="K33" s="19" t="str">
        <f t="shared" si="2"/>
        <v/>
      </c>
    </row>
    <row r="34" spans="2:11" x14ac:dyDescent="0.25">
      <c r="B34" t="str">
        <f>'Town Data'!A30</f>
        <v>DERBY</v>
      </c>
      <c r="C34" s="37">
        <f>IF('Town Data'!C30&gt;9,'Town Data'!B30,"*")</f>
        <v>23334673.579999998</v>
      </c>
      <c r="D34" s="38">
        <f>IF('Town Data'!E30&gt;9,'Town Data'!D30,"*")</f>
        <v>9732852.7300000004</v>
      </c>
      <c r="E34" s="39">
        <f>IF('Town Data'!G30&gt;9,'Town Data'!F30,"*")</f>
        <v>99831.166666666657</v>
      </c>
      <c r="F34" s="38">
        <f>IF('Town Data'!I30&gt;9,'Town Data'!H30,"*")</f>
        <v>21614589.550000001</v>
      </c>
      <c r="G34" s="38">
        <f>IF('Town Data'!K30&gt;9,'Town Data'!J30,"*")</f>
        <v>9238771.7799999993</v>
      </c>
      <c r="H34" s="39">
        <f>IF('Town Data'!M30&gt;9,'Town Data'!L30,"*")</f>
        <v>172396.66666666672</v>
      </c>
      <c r="I34" s="8">
        <f t="shared" si="0"/>
        <v>7.9579768379177823E-2</v>
      </c>
      <c r="J34" s="8">
        <f t="shared" si="1"/>
        <v>5.347907295097197E-2</v>
      </c>
      <c r="K34" s="8">
        <f t="shared" si="2"/>
        <v>-0.42092171155668151</v>
      </c>
    </row>
    <row r="35" spans="2:11" x14ac:dyDescent="0.25">
      <c r="B35" s="24" t="str">
        <f>'Town Data'!A31</f>
        <v>DORSET</v>
      </c>
      <c r="C35" s="40">
        <f>IF('Town Data'!C31&gt;9,'Town Data'!B31,"*")</f>
        <v>2678598.92</v>
      </c>
      <c r="D35" s="41">
        <f>IF('Town Data'!E31&gt;9,'Town Data'!D31,"*")</f>
        <v>1142290.8899999999</v>
      </c>
      <c r="E35" s="42" t="str">
        <f>IF('Town Data'!G31&gt;9,'Town Data'!F31,"*")</f>
        <v>*</v>
      </c>
      <c r="F35" s="41">
        <f>IF('Town Data'!I31&gt;9,'Town Data'!H31,"*")</f>
        <v>2564712.5</v>
      </c>
      <c r="G35" s="41">
        <f>IF('Town Data'!K31&gt;9,'Town Data'!J31,"*")</f>
        <v>1091266.95</v>
      </c>
      <c r="H35" s="42" t="str">
        <f>IF('Town Data'!M31&gt;9,'Town Data'!L31,"*")</f>
        <v>*</v>
      </c>
      <c r="I35" s="19">
        <f t="shared" si="0"/>
        <v>4.440514092710194E-2</v>
      </c>
      <c r="J35" s="19">
        <f t="shared" si="1"/>
        <v>4.6756607079505109E-2</v>
      </c>
      <c r="K35" s="19" t="str">
        <f t="shared" si="2"/>
        <v/>
      </c>
    </row>
    <row r="36" spans="2:11" x14ac:dyDescent="0.25">
      <c r="B36" t="str">
        <f>'Town Data'!A32</f>
        <v>DOVER</v>
      </c>
      <c r="C36" s="37">
        <f>IF('Town Data'!C32&gt;9,'Town Data'!B32,"*")</f>
        <v>1268934.56</v>
      </c>
      <c r="D36" s="38">
        <f>IF('Town Data'!E32&gt;9,'Town Data'!D32,"*")</f>
        <v>797253.26</v>
      </c>
      <c r="E36" s="39" t="str">
        <f>IF('Town Data'!G32&gt;9,'Town Data'!F32,"*")</f>
        <v>*</v>
      </c>
      <c r="F36" s="38">
        <f>IF('Town Data'!I32&gt;9,'Town Data'!H32,"*")</f>
        <v>837759.63</v>
      </c>
      <c r="G36" s="38">
        <f>IF('Town Data'!K32&gt;9,'Town Data'!J32,"*")</f>
        <v>582552.5</v>
      </c>
      <c r="H36" s="39" t="str">
        <f>IF('Town Data'!M32&gt;9,'Town Data'!L32,"*")</f>
        <v>*</v>
      </c>
      <c r="I36" s="8">
        <f t="shared" si="0"/>
        <v>0.51467618462350595</v>
      </c>
      <c r="J36" s="8">
        <f t="shared" si="1"/>
        <v>0.36855177859506227</v>
      </c>
      <c r="K36" s="8" t="str">
        <f t="shared" si="2"/>
        <v/>
      </c>
    </row>
    <row r="37" spans="2:11" x14ac:dyDescent="0.25">
      <c r="B37" s="24" t="str">
        <f>'Town Data'!A33</f>
        <v>DUMMERSTON</v>
      </c>
      <c r="C37" s="40">
        <f>IF('Town Data'!C33&gt;9,'Town Data'!B33,"*")</f>
        <v>1887772.03</v>
      </c>
      <c r="D37" s="41">
        <f>IF('Town Data'!E33&gt;9,'Town Data'!D33,"*")</f>
        <v>484122.58</v>
      </c>
      <c r="E37" s="42" t="str">
        <f>IF('Town Data'!G33&gt;9,'Town Data'!F33,"*")</f>
        <v>*</v>
      </c>
      <c r="F37" s="41">
        <f>IF('Town Data'!I33&gt;9,'Town Data'!H33,"*")</f>
        <v>1779833.36</v>
      </c>
      <c r="G37" s="41">
        <f>IF('Town Data'!K33&gt;9,'Town Data'!J33,"*")</f>
        <v>451109.05</v>
      </c>
      <c r="H37" s="42" t="str">
        <f>IF('Town Data'!M33&gt;9,'Town Data'!L33,"*")</f>
        <v>*</v>
      </c>
      <c r="I37" s="19">
        <f t="shared" si="0"/>
        <v>6.0645379744989111E-2</v>
      </c>
      <c r="J37" s="19">
        <f t="shared" si="1"/>
        <v>7.3183036341212898E-2</v>
      </c>
      <c r="K37" s="19" t="str">
        <f t="shared" si="2"/>
        <v/>
      </c>
    </row>
    <row r="38" spans="2:11" x14ac:dyDescent="0.25">
      <c r="B38" t="str">
        <f>'Town Data'!A34</f>
        <v>EAST MONTPELIER</v>
      </c>
      <c r="C38" s="37">
        <f>IF('Town Data'!C34&gt;9,'Town Data'!B34,"*")</f>
        <v>5554543.8099999996</v>
      </c>
      <c r="D38" s="38">
        <f>IF('Town Data'!E34&gt;9,'Town Data'!D34,"*")</f>
        <v>1815498.61</v>
      </c>
      <c r="E38" s="39" t="str">
        <f>IF('Town Data'!G34&gt;9,'Town Data'!F34,"*")</f>
        <v>*</v>
      </c>
      <c r="F38" s="38">
        <f>IF('Town Data'!I34&gt;9,'Town Data'!H34,"*")</f>
        <v>5262331.2300000004</v>
      </c>
      <c r="G38" s="38">
        <f>IF('Town Data'!K34&gt;9,'Town Data'!J34,"*")</f>
        <v>1997052.55</v>
      </c>
      <c r="H38" s="39" t="str">
        <f>IF('Town Data'!M34&gt;9,'Town Data'!L34,"*")</f>
        <v>*</v>
      </c>
      <c r="I38" s="8">
        <f t="shared" si="0"/>
        <v>5.5529111952156443E-2</v>
      </c>
      <c r="J38" s="8">
        <f t="shared" si="1"/>
        <v>-9.0910947736452877E-2</v>
      </c>
      <c r="K38" s="8" t="str">
        <f t="shared" si="2"/>
        <v/>
      </c>
    </row>
    <row r="39" spans="2:11" x14ac:dyDescent="0.25">
      <c r="B39" s="24" t="str">
        <f>'Town Data'!A35</f>
        <v>ENOSBURG</v>
      </c>
      <c r="C39" s="40">
        <f>IF('Town Data'!C35&gt;9,'Town Data'!B35,"*")</f>
        <v>7576821.46</v>
      </c>
      <c r="D39" s="41">
        <f>IF('Town Data'!E35&gt;9,'Town Data'!D35,"*")</f>
        <v>2369161.4500000002</v>
      </c>
      <c r="E39" s="42" t="str">
        <f>IF('Town Data'!G35&gt;9,'Town Data'!F35,"*")</f>
        <v>*</v>
      </c>
      <c r="F39" s="41">
        <f>IF('Town Data'!I35&gt;9,'Town Data'!H35,"*")</f>
        <v>6520360.2999999998</v>
      </c>
      <c r="G39" s="41">
        <f>IF('Town Data'!K35&gt;9,'Town Data'!J35,"*")</f>
        <v>2092688.36</v>
      </c>
      <c r="H39" s="42" t="str">
        <f>IF('Town Data'!M35&gt;9,'Town Data'!L35,"*")</f>
        <v>*</v>
      </c>
      <c r="I39" s="19">
        <f t="shared" si="0"/>
        <v>0.16202496662646085</v>
      </c>
      <c r="J39" s="19">
        <f t="shared" si="1"/>
        <v>0.13211383753288525</v>
      </c>
      <c r="K39" s="19" t="str">
        <f t="shared" si="2"/>
        <v/>
      </c>
    </row>
    <row r="40" spans="2:11" x14ac:dyDescent="0.25">
      <c r="B40" t="str">
        <f>'Town Data'!A36</f>
        <v>ESSEX</v>
      </c>
      <c r="C40" s="37">
        <f>IF('Town Data'!C36&gt;9,'Town Data'!B36,"*")</f>
        <v>40590030.890000001</v>
      </c>
      <c r="D40" s="38">
        <f>IF('Town Data'!E36&gt;9,'Town Data'!D36,"*")</f>
        <v>7270179.3499999996</v>
      </c>
      <c r="E40" s="39">
        <f>IF('Town Data'!G36&gt;9,'Town Data'!F36,"*")</f>
        <v>117507.1666666667</v>
      </c>
      <c r="F40" s="38">
        <f>IF('Town Data'!I36&gt;9,'Town Data'!H36,"*")</f>
        <v>39119804.43</v>
      </c>
      <c r="G40" s="38">
        <f>IF('Town Data'!K36&gt;9,'Town Data'!J36,"*")</f>
        <v>7978244.8200000003</v>
      </c>
      <c r="H40" s="39">
        <f>IF('Town Data'!M36&gt;9,'Town Data'!L36,"*")</f>
        <v>294746</v>
      </c>
      <c r="I40" s="8">
        <f t="shared" si="0"/>
        <v>3.7582663855868385E-2</v>
      </c>
      <c r="J40" s="8">
        <f t="shared" si="1"/>
        <v>-8.874952899728146E-2</v>
      </c>
      <c r="K40" s="8">
        <f t="shared" si="2"/>
        <v>-0.60132735756662792</v>
      </c>
    </row>
    <row r="41" spans="2:11" x14ac:dyDescent="0.25">
      <c r="B41" s="24" t="str">
        <f>'Town Data'!A37</f>
        <v>FAIR HAVEN</v>
      </c>
      <c r="C41" s="40">
        <f>IF('Town Data'!C37&gt;9,'Town Data'!B37,"*")</f>
        <v>7850081.5700000003</v>
      </c>
      <c r="D41" s="41">
        <f>IF('Town Data'!E37&gt;9,'Town Data'!D37,"*")</f>
        <v>1561423.98</v>
      </c>
      <c r="E41" s="42" t="str">
        <f>IF('Town Data'!G37&gt;9,'Town Data'!F37,"*")</f>
        <v>*</v>
      </c>
      <c r="F41" s="41">
        <f>IF('Town Data'!I37&gt;9,'Town Data'!H37,"*")</f>
        <v>6906920.0499999998</v>
      </c>
      <c r="G41" s="41">
        <f>IF('Town Data'!K37&gt;9,'Town Data'!J37,"*")</f>
        <v>2110408</v>
      </c>
      <c r="H41" s="42" t="str">
        <f>IF('Town Data'!M37&gt;9,'Town Data'!L37,"*")</f>
        <v>*</v>
      </c>
      <c r="I41" s="19">
        <f t="shared" si="0"/>
        <v>0.1365531254412016</v>
      </c>
      <c r="J41" s="19">
        <f t="shared" si="1"/>
        <v>-0.26013169965238953</v>
      </c>
      <c r="K41" s="19" t="str">
        <f t="shared" si="2"/>
        <v/>
      </c>
    </row>
    <row r="42" spans="2:11" x14ac:dyDescent="0.25">
      <c r="B42" t="str">
        <f>'Town Data'!A38</f>
        <v>FAIRFAX</v>
      </c>
      <c r="C42" s="37">
        <f>IF('Town Data'!C38&gt;9,'Town Data'!B38,"*")</f>
        <v>5537816.2400000002</v>
      </c>
      <c r="D42" s="38">
        <f>IF('Town Data'!E38&gt;9,'Town Data'!D38,"*")</f>
        <v>1974897.32</v>
      </c>
      <c r="E42" s="39" t="str">
        <f>IF('Town Data'!G38&gt;9,'Town Data'!F38,"*")</f>
        <v>*</v>
      </c>
      <c r="F42" s="38">
        <f>IF('Town Data'!I38&gt;9,'Town Data'!H38,"*")</f>
        <v>4460230.26</v>
      </c>
      <c r="G42" s="38">
        <f>IF('Town Data'!K38&gt;9,'Town Data'!J38,"*")</f>
        <v>1718688.92</v>
      </c>
      <c r="H42" s="39" t="str">
        <f>IF('Town Data'!M38&gt;9,'Town Data'!L38,"*")</f>
        <v>*</v>
      </c>
      <c r="I42" s="8">
        <f t="shared" si="0"/>
        <v>0.24159873306630597</v>
      </c>
      <c r="J42" s="8">
        <f t="shared" si="1"/>
        <v>0.1490720030940795</v>
      </c>
      <c r="K42" s="8" t="str">
        <f t="shared" si="2"/>
        <v/>
      </c>
    </row>
    <row r="43" spans="2:11" x14ac:dyDescent="0.25">
      <c r="B43" s="24" t="str">
        <f>'Town Data'!A39</f>
        <v>FAIRFIELD</v>
      </c>
      <c r="C43" s="40">
        <f>IF('Town Data'!C39&gt;9,'Town Data'!B39,"*")</f>
        <v>742392.66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 t="str">
        <f>IF('Town Data'!I39&gt;9,'Town Data'!H39,"*")</f>
        <v>*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FAIRLEE</v>
      </c>
      <c r="C44" s="37">
        <f>IF('Town Data'!C40&gt;9,'Town Data'!B40,"*")</f>
        <v>2101192.92</v>
      </c>
      <c r="D44" s="38">
        <f>IF('Town Data'!E40&gt;9,'Town Data'!D40,"*")</f>
        <v>782927</v>
      </c>
      <c r="E44" s="39" t="str">
        <f>IF('Town Data'!G40&gt;9,'Town Data'!F40,"*")</f>
        <v>*</v>
      </c>
      <c r="F44" s="38">
        <f>IF('Town Data'!I40&gt;9,'Town Data'!H40,"*")</f>
        <v>1697783.56</v>
      </c>
      <c r="G44" s="38">
        <f>IF('Town Data'!K40&gt;9,'Town Data'!J40,"*")</f>
        <v>605492.5</v>
      </c>
      <c r="H44" s="39" t="str">
        <f>IF('Town Data'!M40&gt;9,'Town Data'!L40,"*")</f>
        <v>*</v>
      </c>
      <c r="I44" s="8">
        <f t="shared" si="0"/>
        <v>0.23760941589044474</v>
      </c>
      <c r="J44" s="8">
        <f t="shared" si="1"/>
        <v>0.29304161488375163</v>
      </c>
      <c r="K44" s="8" t="str">
        <f t="shared" si="2"/>
        <v/>
      </c>
    </row>
    <row r="45" spans="2:11" x14ac:dyDescent="0.25">
      <c r="B45" s="24" t="str">
        <f>'Town Data'!A41</f>
        <v>FERRISBURGH</v>
      </c>
      <c r="C45" s="40">
        <f>IF('Town Data'!C41&gt;9,'Town Data'!B41,"*")</f>
        <v>3136457.81</v>
      </c>
      <c r="D45" s="41">
        <f>IF('Town Data'!E41&gt;9,'Town Data'!D41,"*")</f>
        <v>942921.99</v>
      </c>
      <c r="E45" s="42" t="str">
        <f>IF('Town Data'!G41&gt;9,'Town Data'!F41,"*")</f>
        <v>*</v>
      </c>
      <c r="F45" s="41">
        <f>IF('Town Data'!I41&gt;9,'Town Data'!H41,"*")</f>
        <v>2694404.8</v>
      </c>
      <c r="G45" s="41">
        <f>IF('Town Data'!K41&gt;9,'Town Data'!J41,"*")</f>
        <v>866105</v>
      </c>
      <c r="H45" s="42" t="str">
        <f>IF('Town Data'!M41&gt;9,'Town Data'!L41,"*")</f>
        <v>*</v>
      </c>
      <c r="I45" s="19">
        <f t="shared" si="0"/>
        <v>0.16406332485749739</v>
      </c>
      <c r="J45" s="19">
        <f t="shared" si="1"/>
        <v>8.8692468003302133E-2</v>
      </c>
      <c r="K45" s="19" t="str">
        <f t="shared" si="2"/>
        <v/>
      </c>
    </row>
    <row r="46" spans="2:11" x14ac:dyDescent="0.25">
      <c r="B46" t="str">
        <f>'Town Data'!A42</f>
        <v>GEORGIA</v>
      </c>
      <c r="C46" s="37">
        <f>IF('Town Data'!C42&gt;9,'Town Data'!B42,"*")</f>
        <v>1437675.69</v>
      </c>
      <c r="D46" s="38">
        <f>IF('Town Data'!E42&gt;9,'Town Data'!D42,"*")</f>
        <v>641012.06999999995</v>
      </c>
      <c r="E46" s="39" t="str">
        <f>IF('Town Data'!G42&gt;9,'Town Data'!F42,"*")</f>
        <v>*</v>
      </c>
      <c r="F46" s="38">
        <f>IF('Town Data'!I42&gt;9,'Town Data'!H42,"*")</f>
        <v>1108850.79</v>
      </c>
      <c r="G46" s="38">
        <f>IF('Town Data'!K42&gt;9,'Town Data'!J42,"*")</f>
        <v>552466.52</v>
      </c>
      <c r="H46" s="39" t="str">
        <f>IF('Town Data'!M42&gt;9,'Town Data'!L42,"*")</f>
        <v>*</v>
      </c>
      <c r="I46" s="8">
        <f t="shared" si="0"/>
        <v>0.29654566959365192</v>
      </c>
      <c r="J46" s="8">
        <f t="shared" si="1"/>
        <v>0.16027315103184883</v>
      </c>
      <c r="K46" s="8" t="str">
        <f t="shared" si="2"/>
        <v/>
      </c>
    </row>
    <row r="47" spans="2:11" x14ac:dyDescent="0.25">
      <c r="B47" s="24" t="str">
        <f>'Town Data'!A43</f>
        <v>GRAND ISLE</v>
      </c>
      <c r="C47" s="40">
        <f>IF('Town Data'!C43&gt;9,'Town Data'!B43,"*")</f>
        <v>489231.84</v>
      </c>
      <c r="D47" s="41">
        <f>IF('Town Data'!E43&gt;9,'Town Data'!D43,"*")</f>
        <v>322046.40000000002</v>
      </c>
      <c r="E47" s="42" t="str">
        <f>IF('Town Data'!G43&gt;9,'Town Data'!F43,"*")</f>
        <v>*</v>
      </c>
      <c r="F47" s="41">
        <f>IF('Town Data'!I43&gt;9,'Town Data'!H43,"*")</f>
        <v>614571.43000000005</v>
      </c>
      <c r="G47" s="41">
        <f>IF('Town Data'!K43&gt;9,'Town Data'!J43,"*")</f>
        <v>333351.87</v>
      </c>
      <c r="H47" s="42" t="str">
        <f>IF('Town Data'!M43&gt;9,'Town Data'!L43,"*")</f>
        <v>*</v>
      </c>
      <c r="I47" s="19">
        <f t="shared" si="0"/>
        <v>-0.20394633378906016</v>
      </c>
      <c r="J47" s="19">
        <f t="shared" si="1"/>
        <v>-3.3914524013319534E-2</v>
      </c>
      <c r="K47" s="19" t="str">
        <f t="shared" si="2"/>
        <v/>
      </c>
    </row>
    <row r="48" spans="2:11" x14ac:dyDescent="0.25">
      <c r="B48" t="str">
        <f>'Town Data'!A44</f>
        <v>GROTON</v>
      </c>
      <c r="C48" s="37" t="str">
        <f>IF('Town Data'!C44&gt;9,'Town Data'!B44,"*")</f>
        <v>*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>
        <f>IF('Town Data'!I44&gt;9,'Town Data'!H44,"*")</f>
        <v>1123941.23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HARDWICK</v>
      </c>
      <c r="C49" s="40">
        <f>IF('Town Data'!C45&gt;9,'Town Data'!B45,"*")</f>
        <v>11488706.550000001</v>
      </c>
      <c r="D49" s="41">
        <f>IF('Town Data'!E45&gt;9,'Town Data'!D45,"*")</f>
        <v>1665524.12</v>
      </c>
      <c r="E49" s="42" t="str">
        <f>IF('Town Data'!G45&gt;9,'Town Data'!F45,"*")</f>
        <v>*</v>
      </c>
      <c r="F49" s="41">
        <f>IF('Town Data'!I45&gt;9,'Town Data'!H45,"*")</f>
        <v>9082170.6899999995</v>
      </c>
      <c r="G49" s="41">
        <f>IF('Town Data'!K45&gt;9,'Town Data'!J45,"*")</f>
        <v>1838657.71</v>
      </c>
      <c r="H49" s="42" t="str">
        <f>IF('Town Data'!M45&gt;9,'Town Data'!L45,"*")</f>
        <v>*</v>
      </c>
      <c r="I49" s="19">
        <f t="shared" si="0"/>
        <v>0.26497364365214343</v>
      </c>
      <c r="J49" s="19">
        <f t="shared" si="1"/>
        <v>-9.4163034836973469E-2</v>
      </c>
      <c r="K49" s="19" t="str">
        <f t="shared" si="2"/>
        <v/>
      </c>
    </row>
    <row r="50" spans="2:11" x14ac:dyDescent="0.25">
      <c r="B50" t="str">
        <f>'Town Data'!A46</f>
        <v>HARTFORD</v>
      </c>
      <c r="C50" s="37">
        <f>IF('Town Data'!C46&gt;9,'Town Data'!B46,"*")</f>
        <v>48220744.100000001</v>
      </c>
      <c r="D50" s="38">
        <f>IF('Town Data'!E46&gt;9,'Town Data'!D46,"*")</f>
        <v>9229856.0700000003</v>
      </c>
      <c r="E50" s="39">
        <f>IF('Town Data'!G46&gt;9,'Town Data'!F46,"*")</f>
        <v>131048.33333333334</v>
      </c>
      <c r="F50" s="38">
        <f>IF('Town Data'!I46&gt;9,'Town Data'!H46,"*")</f>
        <v>46681582.960000001</v>
      </c>
      <c r="G50" s="38">
        <f>IF('Town Data'!K46&gt;9,'Town Data'!J46,"*")</f>
        <v>9446258.4600000009</v>
      </c>
      <c r="H50" s="39">
        <f>IF('Town Data'!M46&gt;9,'Town Data'!L46,"*")</f>
        <v>131685.66666666674</v>
      </c>
      <c r="I50" s="8">
        <f t="shared" si="0"/>
        <v>3.2971485592484299E-2</v>
      </c>
      <c r="J50" s="8">
        <f t="shared" si="1"/>
        <v>-2.2908794092005035E-2</v>
      </c>
      <c r="K50" s="8">
        <f t="shared" si="2"/>
        <v>-4.8398079264516322E-3</v>
      </c>
    </row>
    <row r="51" spans="2:11" x14ac:dyDescent="0.25">
      <c r="B51" s="24" t="str">
        <f>'Town Data'!A47</f>
        <v>HARTLAND</v>
      </c>
      <c r="C51" s="40">
        <f>IF('Town Data'!C47&gt;9,'Town Data'!B47,"*")</f>
        <v>707237.45</v>
      </c>
      <c r="D51" s="41">
        <f>IF('Town Data'!E47&gt;9,'Town Data'!D47,"*")</f>
        <v>230265.02</v>
      </c>
      <c r="E51" s="42" t="str">
        <f>IF('Town Data'!G47&gt;9,'Town Data'!F47,"*")</f>
        <v>*</v>
      </c>
      <c r="F51" s="41">
        <f>IF('Town Data'!I47&gt;9,'Town Data'!H47,"*")</f>
        <v>704034.05</v>
      </c>
      <c r="G51" s="41">
        <f>IF('Town Data'!K47&gt;9,'Town Data'!J47,"*")</f>
        <v>302979.96000000002</v>
      </c>
      <c r="H51" s="42" t="str">
        <f>IF('Town Data'!M47&gt;9,'Town Data'!L47,"*")</f>
        <v>*</v>
      </c>
      <c r="I51" s="19">
        <f t="shared" si="0"/>
        <v>4.550064020340929E-3</v>
      </c>
      <c r="J51" s="19">
        <f t="shared" si="1"/>
        <v>-0.23999917354269909</v>
      </c>
      <c r="K51" s="19" t="str">
        <f t="shared" si="2"/>
        <v/>
      </c>
    </row>
    <row r="52" spans="2:11" x14ac:dyDescent="0.25">
      <c r="B52" t="str">
        <f>'Town Data'!A48</f>
        <v>HIGHGATE</v>
      </c>
      <c r="C52" s="37">
        <f>IF('Town Data'!C48&gt;9,'Town Data'!B48,"*")</f>
        <v>2372673.61</v>
      </c>
      <c r="D52" s="38">
        <f>IF('Town Data'!E48&gt;9,'Town Data'!D48,"*")</f>
        <v>692857.37</v>
      </c>
      <c r="E52" s="39" t="str">
        <f>IF('Town Data'!G48&gt;9,'Town Data'!F48,"*")</f>
        <v>*</v>
      </c>
      <c r="F52" s="38">
        <f>IF('Town Data'!I48&gt;9,'Town Data'!H48,"*")</f>
        <v>2108935.7000000002</v>
      </c>
      <c r="G52" s="38">
        <f>IF('Town Data'!K48&gt;9,'Town Data'!J48,"*")</f>
        <v>661679.98</v>
      </c>
      <c r="H52" s="39" t="str">
        <f>IF('Town Data'!M48&gt;9,'Town Data'!L48,"*")</f>
        <v>*</v>
      </c>
      <c r="I52" s="8">
        <f t="shared" si="0"/>
        <v>0.12505735001783111</v>
      </c>
      <c r="J52" s="8">
        <f t="shared" si="1"/>
        <v>4.7118533040700454E-2</v>
      </c>
      <c r="K52" s="8" t="str">
        <f t="shared" si="2"/>
        <v/>
      </c>
    </row>
    <row r="53" spans="2:11" x14ac:dyDescent="0.25">
      <c r="B53" s="24" t="str">
        <f>'Town Data'!A49</f>
        <v>HINESBURG</v>
      </c>
      <c r="C53" s="40">
        <f>IF('Town Data'!C49&gt;9,'Town Data'!B49,"*")</f>
        <v>7488411.3399999999</v>
      </c>
      <c r="D53" s="41">
        <f>IF('Town Data'!E49&gt;9,'Town Data'!D49,"*")</f>
        <v>2027230.09</v>
      </c>
      <c r="E53" s="42" t="str">
        <f>IF('Town Data'!G49&gt;9,'Town Data'!F49,"*")</f>
        <v>*</v>
      </c>
      <c r="F53" s="41">
        <f>IF('Town Data'!I49&gt;9,'Town Data'!H49,"*")</f>
        <v>6395695.71</v>
      </c>
      <c r="G53" s="41">
        <f>IF('Town Data'!K49&gt;9,'Town Data'!J49,"*")</f>
        <v>1849515.7</v>
      </c>
      <c r="H53" s="42" t="str">
        <f>IF('Town Data'!M49&gt;9,'Town Data'!L49,"*")</f>
        <v>*</v>
      </c>
      <c r="I53" s="19">
        <f t="shared" si="0"/>
        <v>0.17085172271274299</v>
      </c>
      <c r="J53" s="19">
        <f t="shared" si="1"/>
        <v>9.6086986447317072E-2</v>
      </c>
      <c r="K53" s="19" t="str">
        <f t="shared" si="2"/>
        <v/>
      </c>
    </row>
    <row r="54" spans="2:11" x14ac:dyDescent="0.25">
      <c r="B54" t="str">
        <f>'Town Data'!A50</f>
        <v>HYDE PARK</v>
      </c>
      <c r="C54" s="37">
        <f>IF('Town Data'!C50&gt;9,'Town Data'!B50,"*")</f>
        <v>3145854.51</v>
      </c>
      <c r="D54" s="38">
        <f>IF('Town Data'!E50&gt;9,'Town Data'!D50,"*")</f>
        <v>441976.07</v>
      </c>
      <c r="E54" s="39" t="str">
        <f>IF('Town Data'!G50&gt;9,'Town Data'!F50,"*")</f>
        <v>*</v>
      </c>
      <c r="F54" s="38">
        <f>IF('Town Data'!I50&gt;9,'Town Data'!H50,"*")</f>
        <v>3514625.1</v>
      </c>
      <c r="G54" s="38">
        <f>IF('Town Data'!K50&gt;9,'Town Data'!J50,"*")</f>
        <v>418178.93</v>
      </c>
      <c r="H54" s="39" t="str">
        <f>IF('Town Data'!M50&gt;9,'Town Data'!L50,"*")</f>
        <v>*</v>
      </c>
      <c r="I54" s="8">
        <f t="shared" si="0"/>
        <v>-0.1049245878315728</v>
      </c>
      <c r="J54" s="8">
        <f t="shared" si="1"/>
        <v>5.6906597374477987E-2</v>
      </c>
      <c r="K54" s="8" t="str">
        <f t="shared" si="2"/>
        <v/>
      </c>
    </row>
    <row r="55" spans="2:11" x14ac:dyDescent="0.25">
      <c r="B55" s="24" t="str">
        <f>'Town Data'!A51</f>
        <v>IRASBURG</v>
      </c>
      <c r="C55" s="40">
        <f>IF('Town Data'!C51&gt;9,'Town Data'!B51,"*")</f>
        <v>2268846.91</v>
      </c>
      <c r="D55" s="41" t="str">
        <f>IF('Town Data'!E51&gt;9,'Town Data'!D51,"*")</f>
        <v>*</v>
      </c>
      <c r="E55" s="42" t="str">
        <f>IF('Town Data'!G51&gt;9,'Town Data'!F51,"*")</f>
        <v>*</v>
      </c>
      <c r="F55" s="41">
        <f>IF('Town Data'!I51&gt;9,'Town Data'!H51,"*")</f>
        <v>2219339.2000000002</v>
      </c>
      <c r="G55" s="41" t="str">
        <f>IF('Town Data'!K51&gt;9,'Town Data'!J51,"*")</f>
        <v>*</v>
      </c>
      <c r="H55" s="42" t="str">
        <f>IF('Town Data'!M51&gt;9,'Town Data'!L51,"*")</f>
        <v>*</v>
      </c>
      <c r="I55" s="19">
        <f t="shared" si="0"/>
        <v>2.2307410241751219E-2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JAMAICA</v>
      </c>
      <c r="C56" s="37">
        <f>IF('Town Data'!C52&gt;9,'Town Data'!B52,"*")</f>
        <v>1606280.73</v>
      </c>
      <c r="D56" s="38">
        <f>IF('Town Data'!E52&gt;9,'Town Data'!D52,"*")</f>
        <v>350511</v>
      </c>
      <c r="E56" s="39" t="str">
        <f>IF('Town Data'!G52&gt;9,'Town Data'!F52,"*")</f>
        <v>*</v>
      </c>
      <c r="F56" s="38">
        <f>IF('Town Data'!I52&gt;9,'Town Data'!H52,"*")</f>
        <v>1268396.01</v>
      </c>
      <c r="G56" s="38">
        <f>IF('Town Data'!K52&gt;9,'Town Data'!J52,"*")</f>
        <v>358360.38</v>
      </c>
      <c r="H56" s="39" t="str">
        <f>IF('Town Data'!M52&gt;9,'Town Data'!L52,"*")</f>
        <v>*</v>
      </c>
      <c r="I56" s="8">
        <f t="shared" si="0"/>
        <v>0.26638740372574965</v>
      </c>
      <c r="J56" s="8">
        <f t="shared" si="1"/>
        <v>-2.1903593248784936E-2</v>
      </c>
      <c r="K56" s="8" t="str">
        <f t="shared" si="2"/>
        <v/>
      </c>
    </row>
    <row r="57" spans="2:11" x14ac:dyDescent="0.25">
      <c r="B57" s="24" t="str">
        <f>'Town Data'!A53</f>
        <v>JERICHO</v>
      </c>
      <c r="C57" s="40">
        <f>IF('Town Data'!C53&gt;9,'Town Data'!B53,"*")</f>
        <v>3967775.5</v>
      </c>
      <c r="D57" s="41">
        <f>IF('Town Data'!E53&gt;9,'Town Data'!D53,"*")</f>
        <v>1222976.18</v>
      </c>
      <c r="E57" s="42" t="str">
        <f>IF('Town Data'!G53&gt;9,'Town Data'!F53,"*")</f>
        <v>*</v>
      </c>
      <c r="F57" s="41">
        <f>IF('Town Data'!I53&gt;9,'Town Data'!H53,"*")</f>
        <v>2928566.41</v>
      </c>
      <c r="G57" s="41">
        <f>IF('Town Data'!K53&gt;9,'Town Data'!J53,"*")</f>
        <v>967728.12</v>
      </c>
      <c r="H57" s="42" t="str">
        <f>IF('Town Data'!M53&gt;9,'Town Data'!L53,"*")</f>
        <v>*</v>
      </c>
      <c r="I57" s="19">
        <f t="shared" si="0"/>
        <v>0.35485249248624678</v>
      </c>
      <c r="J57" s="19">
        <f t="shared" si="1"/>
        <v>0.26376009410577006</v>
      </c>
      <c r="K57" s="19" t="str">
        <f t="shared" si="2"/>
        <v/>
      </c>
    </row>
    <row r="58" spans="2:11" x14ac:dyDescent="0.25">
      <c r="B58" t="str">
        <f>'Town Data'!A54</f>
        <v>JOHNSON</v>
      </c>
      <c r="C58" s="37">
        <f>IF('Town Data'!C54&gt;9,'Town Data'!B54,"*")</f>
        <v>10562798.359999999</v>
      </c>
      <c r="D58" s="38">
        <f>IF('Town Data'!E54&gt;9,'Town Data'!D54,"*")</f>
        <v>3149905.11</v>
      </c>
      <c r="E58" s="39" t="str">
        <f>IF('Town Data'!G54&gt;9,'Town Data'!F54,"*")</f>
        <v>*</v>
      </c>
      <c r="F58" s="38">
        <f>IF('Town Data'!I54&gt;9,'Town Data'!H54,"*")</f>
        <v>10359263.449999999</v>
      </c>
      <c r="G58" s="38">
        <f>IF('Town Data'!K54&gt;9,'Town Data'!J54,"*")</f>
        <v>3137019.05</v>
      </c>
      <c r="H58" s="39" t="str">
        <f>IF('Town Data'!M54&gt;9,'Town Data'!L54,"*")</f>
        <v>*</v>
      </c>
      <c r="I58" s="8">
        <f t="shared" si="0"/>
        <v>1.9647623692782924E-2</v>
      </c>
      <c r="J58" s="8">
        <f t="shared" si="1"/>
        <v>4.1077404359403102E-3</v>
      </c>
      <c r="K58" s="8" t="str">
        <f t="shared" si="2"/>
        <v/>
      </c>
    </row>
    <row r="59" spans="2:11" x14ac:dyDescent="0.25">
      <c r="B59" s="24" t="str">
        <f>'Town Data'!A55</f>
        <v>KILLINGTON</v>
      </c>
      <c r="C59" s="40">
        <f>IF('Town Data'!C55&gt;9,'Town Data'!B55,"*")</f>
        <v>4140150.81</v>
      </c>
      <c r="D59" s="41">
        <f>IF('Town Data'!E55&gt;9,'Town Data'!D55,"*")</f>
        <v>3199429.38</v>
      </c>
      <c r="E59" s="42" t="str">
        <f>IF('Town Data'!G55&gt;9,'Town Data'!F55,"*")</f>
        <v>*</v>
      </c>
      <c r="F59" s="41">
        <f>IF('Town Data'!I55&gt;9,'Town Data'!H55,"*")</f>
        <v>3361991.66</v>
      </c>
      <c r="G59" s="41">
        <f>IF('Town Data'!K55&gt;9,'Town Data'!J55,"*")</f>
        <v>2746471.32</v>
      </c>
      <c r="H59" s="42" t="str">
        <f>IF('Town Data'!M55&gt;9,'Town Data'!L55,"*")</f>
        <v>*</v>
      </c>
      <c r="I59" s="19">
        <f t="shared" si="0"/>
        <v>0.23145778713799661</v>
      </c>
      <c r="J59" s="19">
        <f t="shared" si="1"/>
        <v>0.16492364464231873</v>
      </c>
      <c r="K59" s="19" t="str">
        <f t="shared" si="2"/>
        <v/>
      </c>
    </row>
    <row r="60" spans="2:11" x14ac:dyDescent="0.25">
      <c r="B60" t="str">
        <f>'Town Data'!A56</f>
        <v>LONDONDERRY</v>
      </c>
      <c r="C60" s="37">
        <f>IF('Town Data'!C56&gt;9,'Town Data'!B56,"*")</f>
        <v>8141469.0199999996</v>
      </c>
      <c r="D60" s="38">
        <f>IF('Town Data'!E56&gt;9,'Town Data'!D56,"*")</f>
        <v>3905426.6</v>
      </c>
      <c r="E60" s="39" t="str">
        <f>IF('Town Data'!G56&gt;9,'Town Data'!F56,"*")</f>
        <v>*</v>
      </c>
      <c r="F60" s="38">
        <f>IF('Town Data'!I56&gt;9,'Town Data'!H56,"*")</f>
        <v>7704627.4800000004</v>
      </c>
      <c r="G60" s="38">
        <f>IF('Town Data'!K56&gt;9,'Town Data'!J56,"*")</f>
        <v>3950146.39</v>
      </c>
      <c r="H60" s="39" t="str">
        <f>IF('Town Data'!M56&gt;9,'Town Data'!L56,"*")</f>
        <v>*</v>
      </c>
      <c r="I60" s="8">
        <f t="shared" si="0"/>
        <v>5.6698593297855211E-2</v>
      </c>
      <c r="J60" s="8">
        <f t="shared" si="1"/>
        <v>-1.1321046256212301E-2</v>
      </c>
      <c r="K60" s="8" t="str">
        <f t="shared" si="2"/>
        <v/>
      </c>
    </row>
    <row r="61" spans="2:11" x14ac:dyDescent="0.25">
      <c r="B61" s="24" t="str">
        <f>'Town Data'!A57</f>
        <v>LUDLOW</v>
      </c>
      <c r="C61" s="40">
        <f>IF('Town Data'!C57&gt;9,'Town Data'!B57,"*")</f>
        <v>8247965.6200000001</v>
      </c>
      <c r="D61" s="41">
        <f>IF('Town Data'!E57&gt;9,'Town Data'!D57,"*")</f>
        <v>3973295.05</v>
      </c>
      <c r="E61" s="42" t="str">
        <f>IF('Town Data'!G57&gt;9,'Town Data'!F57,"*")</f>
        <v>*</v>
      </c>
      <c r="F61" s="41">
        <f>IF('Town Data'!I57&gt;9,'Town Data'!H57,"*")</f>
        <v>7393010.6200000001</v>
      </c>
      <c r="G61" s="41">
        <f>IF('Town Data'!K57&gt;9,'Town Data'!J57,"*")</f>
        <v>3584885.41</v>
      </c>
      <c r="H61" s="42" t="str">
        <f>IF('Town Data'!M57&gt;9,'Town Data'!L57,"*")</f>
        <v>*</v>
      </c>
      <c r="I61" s="19">
        <f t="shared" si="0"/>
        <v>0.11564368617125022</v>
      </c>
      <c r="J61" s="19">
        <f t="shared" si="1"/>
        <v>0.10834645897370529</v>
      </c>
      <c r="K61" s="19" t="str">
        <f t="shared" si="2"/>
        <v/>
      </c>
    </row>
    <row r="62" spans="2:11" x14ac:dyDescent="0.25">
      <c r="B62" t="str">
        <f>'Town Data'!A58</f>
        <v>LYNDON</v>
      </c>
      <c r="C62" s="37">
        <f>IF('Town Data'!C58&gt;9,'Town Data'!B58,"*")</f>
        <v>9671582.8100000005</v>
      </c>
      <c r="D62" s="38">
        <f>IF('Town Data'!E58&gt;9,'Town Data'!D58,"*")</f>
        <v>3856147.65</v>
      </c>
      <c r="E62" s="39">
        <f>IF('Town Data'!G58&gt;9,'Town Data'!F58,"*")</f>
        <v>22000.333333333372</v>
      </c>
      <c r="F62" s="38">
        <f>IF('Town Data'!I58&gt;9,'Town Data'!H58,"*")</f>
        <v>8631935.2599999998</v>
      </c>
      <c r="G62" s="38">
        <f>IF('Town Data'!K58&gt;9,'Town Data'!J58,"*")</f>
        <v>3680278.33</v>
      </c>
      <c r="H62" s="39">
        <f>IF('Town Data'!M58&gt;9,'Town Data'!L58,"*")</f>
        <v>34122.000000000036</v>
      </c>
      <c r="I62" s="8">
        <f t="shared" si="0"/>
        <v>0.12044200039563327</v>
      </c>
      <c r="J62" s="8">
        <f t="shared" si="1"/>
        <v>4.7786961808402091E-2</v>
      </c>
      <c r="K62" s="8">
        <f t="shared" si="2"/>
        <v>-0.35524490553504046</v>
      </c>
    </row>
    <row r="63" spans="2:11" x14ac:dyDescent="0.25">
      <c r="B63" s="24" t="str">
        <f>'Town Data'!A59</f>
        <v>MANCHESTER</v>
      </c>
      <c r="C63" s="40">
        <f>IF('Town Data'!C59&gt;9,'Town Data'!B59,"*")</f>
        <v>29093379.719999999</v>
      </c>
      <c r="D63" s="41">
        <f>IF('Town Data'!E59&gt;9,'Town Data'!D59,"*")</f>
        <v>13619735.76</v>
      </c>
      <c r="E63" s="42">
        <f>IF('Town Data'!G59&gt;9,'Town Data'!F59,"*")</f>
        <v>232913.1666666668</v>
      </c>
      <c r="F63" s="41">
        <f>IF('Town Data'!I59&gt;9,'Town Data'!H59,"*")</f>
        <v>27603008.030000001</v>
      </c>
      <c r="G63" s="41">
        <f>IF('Town Data'!K59&gt;9,'Town Data'!J59,"*")</f>
        <v>13223811.35</v>
      </c>
      <c r="H63" s="42">
        <f>IF('Town Data'!M59&gt;9,'Town Data'!L59,"*")</f>
        <v>261135.83333333369</v>
      </c>
      <c r="I63" s="19">
        <f t="shared" si="0"/>
        <v>5.3993089752399623E-2</v>
      </c>
      <c r="J63" s="19">
        <f t="shared" si="1"/>
        <v>2.9940264536517314E-2</v>
      </c>
      <c r="K63" s="19">
        <f t="shared" si="2"/>
        <v>-0.10807657572846897</v>
      </c>
    </row>
    <row r="64" spans="2:11" x14ac:dyDescent="0.25">
      <c r="B64" t="str">
        <f>'Town Data'!A60</f>
        <v>MENDON</v>
      </c>
      <c r="C64" s="37" t="str">
        <f>IF('Town Data'!C60&gt;9,'Town Data'!B60,"*")</f>
        <v>*</v>
      </c>
      <c r="D64" s="38" t="str">
        <f>IF('Town Data'!E60&gt;9,'Town Data'!D60,"*")</f>
        <v>*</v>
      </c>
      <c r="E64" s="39" t="str">
        <f>IF('Town Data'!G60&gt;9,'Town Data'!F60,"*")</f>
        <v>*</v>
      </c>
      <c r="F64" s="38">
        <f>IF('Town Data'!I60&gt;9,'Town Data'!H60,"*")</f>
        <v>2636096.5299999998</v>
      </c>
      <c r="G64" s="38">
        <f>IF('Town Data'!K60&gt;9,'Town Data'!J60,"*")</f>
        <v>551108.53</v>
      </c>
      <c r="H64" s="39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MIDDLEBURY</v>
      </c>
      <c r="C65" s="40">
        <f>IF('Town Data'!C61&gt;9,'Town Data'!B61,"*")</f>
        <v>41018853.850000001</v>
      </c>
      <c r="D65" s="41">
        <f>IF('Town Data'!E61&gt;9,'Town Data'!D61,"*")</f>
        <v>11786683.24</v>
      </c>
      <c r="E65" s="42">
        <f>IF('Town Data'!G61&gt;9,'Town Data'!F61,"*")</f>
        <v>42150.166666666664</v>
      </c>
      <c r="F65" s="41">
        <f>IF('Town Data'!I61&gt;9,'Town Data'!H61,"*")</f>
        <v>38713070.32</v>
      </c>
      <c r="G65" s="41">
        <f>IF('Town Data'!K61&gt;9,'Town Data'!J61,"*")</f>
        <v>12418241.99</v>
      </c>
      <c r="H65" s="42">
        <f>IF('Town Data'!M61&gt;9,'Town Data'!L61,"*")</f>
        <v>97427.166666666628</v>
      </c>
      <c r="I65" s="19">
        <f t="shared" si="0"/>
        <v>5.9560854020115891E-2</v>
      </c>
      <c r="J65" s="19">
        <f t="shared" si="1"/>
        <v>-5.0857339590303793E-2</v>
      </c>
      <c r="K65" s="19">
        <f t="shared" si="2"/>
        <v>-0.56736741805417024</v>
      </c>
    </row>
    <row r="66" spans="2:11" x14ac:dyDescent="0.25">
      <c r="B66" t="str">
        <f>'Town Data'!A62</f>
        <v>MILTON</v>
      </c>
      <c r="C66" s="37">
        <f>IF('Town Data'!C62&gt;9,'Town Data'!B62,"*")</f>
        <v>16883305.52</v>
      </c>
      <c r="D66" s="38">
        <f>IF('Town Data'!E62&gt;9,'Town Data'!D62,"*")</f>
        <v>4720560.74</v>
      </c>
      <c r="E66" s="39">
        <f>IF('Town Data'!G62&gt;9,'Town Data'!F62,"*")</f>
        <v>81476.833333333299</v>
      </c>
      <c r="F66" s="38">
        <f>IF('Town Data'!I62&gt;9,'Town Data'!H62,"*")</f>
        <v>14516484.109999999</v>
      </c>
      <c r="G66" s="38">
        <f>IF('Town Data'!K62&gt;9,'Town Data'!J62,"*")</f>
        <v>4069986.62</v>
      </c>
      <c r="H66" s="39">
        <f>IF('Town Data'!M62&gt;9,'Town Data'!L62,"*")</f>
        <v>46153.166666666664</v>
      </c>
      <c r="I66" s="8">
        <f t="shared" si="0"/>
        <v>0.16304370893566186</v>
      </c>
      <c r="J66" s="8">
        <f t="shared" si="1"/>
        <v>0.15984674662149137</v>
      </c>
      <c r="K66" s="8">
        <f t="shared" si="2"/>
        <v>0.76535737887252164</v>
      </c>
    </row>
    <row r="67" spans="2:11" x14ac:dyDescent="0.25">
      <c r="B67" s="24" t="str">
        <f>'Town Data'!A63</f>
        <v>MONTPELIER</v>
      </c>
      <c r="C67" s="40">
        <f>IF('Town Data'!C63&gt;9,'Town Data'!B63,"*")</f>
        <v>17595539.870000001</v>
      </c>
      <c r="D67" s="41">
        <f>IF('Town Data'!E63&gt;9,'Town Data'!D63,"*")</f>
        <v>5147613.9000000004</v>
      </c>
      <c r="E67" s="42">
        <f>IF('Town Data'!G63&gt;9,'Town Data'!F63,"*")</f>
        <v>275587.99999999965</v>
      </c>
      <c r="F67" s="41">
        <f>IF('Town Data'!I63&gt;9,'Town Data'!H63,"*")</f>
        <v>17181554.960000001</v>
      </c>
      <c r="G67" s="41">
        <f>IF('Town Data'!K63&gt;9,'Town Data'!J63,"*")</f>
        <v>6316496.0300000003</v>
      </c>
      <c r="H67" s="42">
        <f>IF('Town Data'!M63&gt;9,'Town Data'!L63,"*")</f>
        <v>359871.83333333302</v>
      </c>
      <c r="I67" s="19">
        <f t="shared" si="0"/>
        <v>2.4094728967418214E-2</v>
      </c>
      <c r="J67" s="19">
        <f t="shared" si="1"/>
        <v>-0.18505230185350086</v>
      </c>
      <c r="K67" s="19">
        <f t="shared" si="2"/>
        <v>-0.23420514062645481</v>
      </c>
    </row>
    <row r="68" spans="2:11" x14ac:dyDescent="0.25">
      <c r="B68" t="str">
        <f>'Town Data'!A64</f>
        <v>MORETOWN</v>
      </c>
      <c r="C68" s="37">
        <f>IF('Town Data'!C64&gt;9,'Town Data'!B64,"*")</f>
        <v>592911.43000000005</v>
      </c>
      <c r="D68" s="38">
        <f>IF('Town Data'!E64&gt;9,'Town Data'!D64,"*")</f>
        <v>237482.89</v>
      </c>
      <c r="E68" s="39" t="str">
        <f>IF('Town Data'!G64&gt;9,'Town Data'!F64,"*")</f>
        <v>*</v>
      </c>
      <c r="F68" s="38">
        <f>IF('Town Data'!I64&gt;9,'Town Data'!H64,"*")</f>
        <v>536574.09</v>
      </c>
      <c r="G68" s="38">
        <f>IF('Town Data'!K64&gt;9,'Town Data'!J64,"*")</f>
        <v>223065.84</v>
      </c>
      <c r="H68" s="39" t="str">
        <f>IF('Town Data'!M64&gt;9,'Town Data'!L64,"*")</f>
        <v>*</v>
      </c>
      <c r="I68" s="8">
        <f t="shared" si="0"/>
        <v>0.10499452181897208</v>
      </c>
      <c r="J68" s="8">
        <f t="shared" si="1"/>
        <v>6.4631366236981944E-2</v>
      </c>
      <c r="K68" s="8" t="str">
        <f t="shared" si="2"/>
        <v/>
      </c>
    </row>
    <row r="69" spans="2:11" x14ac:dyDescent="0.25">
      <c r="B69" s="24" t="str">
        <f>'Town Data'!A65</f>
        <v>MORRISTOWN</v>
      </c>
      <c r="C69" s="40">
        <f>IF('Town Data'!C65&gt;9,'Town Data'!B65,"*")</f>
        <v>25916768.170000002</v>
      </c>
      <c r="D69" s="41">
        <f>IF('Town Data'!E65&gt;9,'Town Data'!D65,"*")</f>
        <v>8183277.1900000004</v>
      </c>
      <c r="E69" s="42">
        <f>IF('Town Data'!G65&gt;9,'Town Data'!F65,"*")</f>
        <v>138205.33333333331</v>
      </c>
      <c r="F69" s="41">
        <f>IF('Town Data'!I65&gt;9,'Town Data'!H65,"*")</f>
        <v>23887934.879999999</v>
      </c>
      <c r="G69" s="41">
        <f>IF('Town Data'!K65&gt;9,'Town Data'!J65,"*")</f>
        <v>8355311.3200000003</v>
      </c>
      <c r="H69" s="42">
        <f>IF('Town Data'!M65&gt;9,'Town Data'!L65,"*")</f>
        <v>209871.33333333366</v>
      </c>
      <c r="I69" s="19">
        <f t="shared" si="0"/>
        <v>8.4931296915859766E-2</v>
      </c>
      <c r="J69" s="19">
        <f t="shared" si="1"/>
        <v>-2.0589792936644265E-2</v>
      </c>
      <c r="K69" s="19">
        <f t="shared" si="2"/>
        <v>-0.34147588840146614</v>
      </c>
    </row>
    <row r="70" spans="2:11" x14ac:dyDescent="0.25">
      <c r="B70" t="str">
        <f>'Town Data'!A66</f>
        <v>NEW HAVEN</v>
      </c>
      <c r="C70" s="37">
        <f>IF('Town Data'!C66&gt;9,'Town Data'!B66,"*")</f>
        <v>14308297.84</v>
      </c>
      <c r="D70" s="38">
        <f>IF('Town Data'!E66&gt;9,'Town Data'!D66,"*")</f>
        <v>931297.45</v>
      </c>
      <c r="E70" s="39" t="str">
        <f>IF('Town Data'!G66&gt;9,'Town Data'!F66,"*")</f>
        <v>*</v>
      </c>
      <c r="F70" s="38">
        <f>IF('Town Data'!I66&gt;9,'Town Data'!H66,"*")</f>
        <v>12534164.15</v>
      </c>
      <c r="G70" s="38">
        <f>IF('Town Data'!K66&gt;9,'Town Data'!J66,"*")</f>
        <v>948915.05</v>
      </c>
      <c r="H70" s="39" t="str">
        <f>IF('Town Data'!M66&gt;9,'Town Data'!L66,"*")</f>
        <v>*</v>
      </c>
      <c r="I70" s="8">
        <f t="shared" ref="I70:I133" si="3">IFERROR((C70-F70)/F70,"")</f>
        <v>0.14154383720912092</v>
      </c>
      <c r="J70" s="8">
        <f t="shared" ref="J70:J133" si="4">IFERROR((D70-G70)/G70,"")</f>
        <v>-1.8566045506391845E-2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NEWBURY</v>
      </c>
      <c r="C71" s="40">
        <f>IF('Town Data'!C67&gt;9,'Town Data'!B67,"*")</f>
        <v>3716605</v>
      </c>
      <c r="D71" s="41">
        <f>IF('Town Data'!E67&gt;9,'Town Data'!D67,"*")</f>
        <v>282586.07</v>
      </c>
      <c r="E71" s="42" t="str">
        <f>IF('Town Data'!G67&gt;9,'Town Data'!F67,"*")</f>
        <v>*</v>
      </c>
      <c r="F71" s="41">
        <f>IF('Town Data'!I67&gt;9,'Town Data'!H67,"*")</f>
        <v>3297997.67</v>
      </c>
      <c r="G71" s="41">
        <f>IF('Town Data'!K67&gt;9,'Town Data'!J67,"*")</f>
        <v>319877.21999999997</v>
      </c>
      <c r="H71" s="42" t="str">
        <f>IF('Town Data'!M67&gt;9,'Town Data'!L67,"*")</f>
        <v>*</v>
      </c>
      <c r="I71" s="19">
        <f t="shared" si="3"/>
        <v>0.12692772157113139</v>
      </c>
      <c r="J71" s="19">
        <f t="shared" si="4"/>
        <v>-0.11657957387525116</v>
      </c>
      <c r="K71" s="19" t="str">
        <f t="shared" si="5"/>
        <v/>
      </c>
    </row>
    <row r="72" spans="2:11" x14ac:dyDescent="0.25">
      <c r="B72" t="str">
        <f>'Town Data'!A68</f>
        <v>NEWFANE</v>
      </c>
      <c r="C72" s="37">
        <f>IF('Town Data'!C68&gt;9,'Town Data'!B68,"*")</f>
        <v>406731.09</v>
      </c>
      <c r="D72" s="38">
        <f>IF('Town Data'!E68&gt;9,'Town Data'!D68,"*")</f>
        <v>166361.4</v>
      </c>
      <c r="E72" s="39" t="str">
        <f>IF('Town Data'!G68&gt;9,'Town Data'!F68,"*")</f>
        <v>*</v>
      </c>
      <c r="F72" s="38">
        <f>IF('Town Data'!I68&gt;9,'Town Data'!H68,"*")</f>
        <v>287867.74</v>
      </c>
      <c r="G72" s="38">
        <f>IF('Town Data'!K68&gt;9,'Town Data'!J68,"*")</f>
        <v>132822.07</v>
      </c>
      <c r="H72" s="39" t="str">
        <f>IF('Town Data'!M68&gt;9,'Town Data'!L68,"*")</f>
        <v>*</v>
      </c>
      <c r="I72" s="8">
        <f t="shared" si="3"/>
        <v>0.41290958827133611</v>
      </c>
      <c r="J72" s="8">
        <f t="shared" si="4"/>
        <v>0.25251323067017389</v>
      </c>
      <c r="K72" s="8" t="str">
        <f t="shared" si="5"/>
        <v/>
      </c>
    </row>
    <row r="73" spans="2:11" x14ac:dyDescent="0.25">
      <c r="B73" s="24" t="str">
        <f>'Town Data'!A69</f>
        <v>NEWPORT</v>
      </c>
      <c r="C73" s="40">
        <f>IF('Town Data'!C69&gt;9,'Town Data'!B69,"*")</f>
        <v>20564100.120000001</v>
      </c>
      <c r="D73" s="41">
        <f>IF('Town Data'!E69&gt;9,'Town Data'!D69,"*")</f>
        <v>5340923.87</v>
      </c>
      <c r="E73" s="42">
        <f>IF('Town Data'!G69&gt;9,'Town Data'!F69,"*")</f>
        <v>111028.83333333337</v>
      </c>
      <c r="F73" s="41">
        <f>IF('Town Data'!I69&gt;9,'Town Data'!H69,"*")</f>
        <v>21203510.920000002</v>
      </c>
      <c r="G73" s="41">
        <f>IF('Town Data'!K69&gt;9,'Town Data'!J69,"*")</f>
        <v>4784392.21</v>
      </c>
      <c r="H73" s="42">
        <f>IF('Town Data'!M69&gt;9,'Town Data'!L69,"*")</f>
        <v>95130.666666666672</v>
      </c>
      <c r="I73" s="19">
        <f t="shared" si="3"/>
        <v>-3.0155892692133493E-2</v>
      </c>
      <c r="J73" s="19">
        <f t="shared" si="4"/>
        <v>0.11632233219441684</v>
      </c>
      <c r="K73" s="19">
        <f t="shared" si="5"/>
        <v>0.16711926052587353</v>
      </c>
    </row>
    <row r="74" spans="2:11" x14ac:dyDescent="0.25">
      <c r="B74" t="str">
        <f>'Town Data'!A70</f>
        <v>NEWPORT TOWN</v>
      </c>
      <c r="C74" s="37" t="str">
        <f>IF('Town Data'!C70&gt;9,'Town Data'!B70,"*")</f>
        <v>*</v>
      </c>
      <c r="D74" s="38" t="str">
        <f>IF('Town Data'!E70&gt;9,'Town Data'!D70,"*")</f>
        <v>*</v>
      </c>
      <c r="E74" s="39" t="str">
        <f>IF('Town Data'!G70&gt;9,'Town Data'!F70,"*")</f>
        <v>*</v>
      </c>
      <c r="F74" s="38">
        <f>IF('Town Data'!I70&gt;9,'Town Data'!H70,"*")</f>
        <v>433359.77</v>
      </c>
      <c r="G74" s="38" t="str">
        <f>IF('Town Data'!K70&gt;9,'Town Data'!J70,"*")</f>
        <v>*</v>
      </c>
      <c r="H74" s="39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 t="str">
        <f>'Town Data'!A71</f>
        <v>NORTHFIELD</v>
      </c>
      <c r="C75" s="40">
        <f>IF('Town Data'!C71&gt;9,'Town Data'!B71,"*")</f>
        <v>6076196.2199999997</v>
      </c>
      <c r="D75" s="41">
        <f>IF('Town Data'!E71&gt;9,'Town Data'!D71,"*")</f>
        <v>1622859.97</v>
      </c>
      <c r="E75" s="42" t="str">
        <f>IF('Town Data'!G71&gt;9,'Town Data'!F71,"*")</f>
        <v>*</v>
      </c>
      <c r="F75" s="41">
        <f>IF('Town Data'!I71&gt;9,'Town Data'!H71,"*")</f>
        <v>4869099.1500000004</v>
      </c>
      <c r="G75" s="41">
        <f>IF('Town Data'!K71&gt;9,'Town Data'!J71,"*")</f>
        <v>1416952.04</v>
      </c>
      <c r="H75" s="42" t="str">
        <f>IF('Town Data'!M71&gt;9,'Town Data'!L71,"*")</f>
        <v>*</v>
      </c>
      <c r="I75" s="19">
        <f t="shared" si="3"/>
        <v>0.24790973295337379</v>
      </c>
      <c r="J75" s="19">
        <f t="shared" si="4"/>
        <v>0.14531750136017302</v>
      </c>
      <c r="K75" s="19" t="str">
        <f t="shared" si="5"/>
        <v/>
      </c>
    </row>
    <row r="76" spans="2:11" x14ac:dyDescent="0.25">
      <c r="B76" t="str">
        <f>'Town Data'!A72</f>
        <v>NORWICH</v>
      </c>
      <c r="C76" s="37">
        <f>IF('Town Data'!C72&gt;9,'Town Data'!B72,"*")</f>
        <v>2274710.85</v>
      </c>
      <c r="D76" s="38">
        <f>IF('Town Data'!E72&gt;9,'Town Data'!D72,"*")</f>
        <v>417876.93</v>
      </c>
      <c r="E76" s="39" t="str">
        <f>IF('Town Data'!G72&gt;9,'Town Data'!F72,"*")</f>
        <v>*</v>
      </c>
      <c r="F76" s="38">
        <f>IF('Town Data'!I72&gt;9,'Town Data'!H72,"*")</f>
        <v>1932966.92</v>
      </c>
      <c r="G76" s="38">
        <f>IF('Town Data'!K72&gt;9,'Town Data'!J72,"*")</f>
        <v>573621.88</v>
      </c>
      <c r="H76" s="39" t="str">
        <f>IF('Town Data'!M72&gt;9,'Town Data'!L72,"*")</f>
        <v>*</v>
      </c>
      <c r="I76" s="8">
        <f t="shared" si="3"/>
        <v>0.17679760913859829</v>
      </c>
      <c r="J76" s="8">
        <f t="shared" si="4"/>
        <v>-0.27151152253815702</v>
      </c>
      <c r="K76" s="8" t="str">
        <f t="shared" si="5"/>
        <v/>
      </c>
    </row>
    <row r="77" spans="2:11" x14ac:dyDescent="0.25">
      <c r="B77" s="24" t="str">
        <f>'Town Data'!A73</f>
        <v>ORWELL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1237117.04</v>
      </c>
      <c r="G77" s="41" t="str">
        <f>IF('Town Data'!K73&gt;9,'Town Data'!J73,"*")</f>
        <v>*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 t="str">
        <f>'Town Data'!A74</f>
        <v>PITTSFORD</v>
      </c>
      <c r="C78" s="37">
        <f>IF('Town Data'!C74&gt;9,'Town Data'!B74,"*")</f>
        <v>3685753.34</v>
      </c>
      <c r="D78" s="38">
        <f>IF('Town Data'!E74&gt;9,'Town Data'!D74,"*")</f>
        <v>1172480.58</v>
      </c>
      <c r="E78" s="39" t="str">
        <f>IF('Town Data'!G74&gt;9,'Town Data'!F74,"*")</f>
        <v>*</v>
      </c>
      <c r="F78" s="38">
        <f>IF('Town Data'!I74&gt;9,'Town Data'!H74,"*")</f>
        <v>3434989.11</v>
      </c>
      <c r="G78" s="38">
        <f>IF('Town Data'!K74&gt;9,'Town Data'!J74,"*")</f>
        <v>972357.36</v>
      </c>
      <c r="H78" s="39" t="str">
        <f>IF('Town Data'!M74&gt;9,'Town Data'!L74,"*")</f>
        <v>*</v>
      </c>
      <c r="I78" s="8">
        <f t="shared" si="3"/>
        <v>7.3002918486690632E-2</v>
      </c>
      <c r="J78" s="8">
        <f t="shared" si="4"/>
        <v>0.20581241859474389</v>
      </c>
      <c r="K78" s="8" t="str">
        <f t="shared" si="5"/>
        <v/>
      </c>
    </row>
    <row r="79" spans="2:11" x14ac:dyDescent="0.25">
      <c r="B79" s="24" t="str">
        <f>'Town Data'!A75</f>
        <v>POULTNEY</v>
      </c>
      <c r="C79" s="40">
        <f>IF('Town Data'!C75&gt;9,'Town Data'!B75,"*")</f>
        <v>2968645.41</v>
      </c>
      <c r="D79" s="41">
        <f>IF('Town Data'!E75&gt;9,'Town Data'!D75,"*")</f>
        <v>935240.72</v>
      </c>
      <c r="E79" s="42" t="str">
        <f>IF('Town Data'!G75&gt;9,'Town Data'!F75,"*")</f>
        <v>*</v>
      </c>
      <c r="F79" s="41">
        <f>IF('Town Data'!I75&gt;9,'Town Data'!H75,"*")</f>
        <v>2914087.84</v>
      </c>
      <c r="G79" s="41">
        <f>IF('Town Data'!K75&gt;9,'Town Data'!J75,"*")</f>
        <v>898023.79</v>
      </c>
      <c r="H79" s="42" t="str">
        <f>IF('Town Data'!M75&gt;9,'Town Data'!L75,"*")</f>
        <v>*</v>
      </c>
      <c r="I79" s="19">
        <f t="shared" si="3"/>
        <v>1.8722005991418673E-2</v>
      </c>
      <c r="J79" s="19">
        <f t="shared" si="4"/>
        <v>4.1443144841407743E-2</v>
      </c>
      <c r="K79" s="19" t="str">
        <f t="shared" si="5"/>
        <v/>
      </c>
    </row>
    <row r="80" spans="2:11" x14ac:dyDescent="0.25">
      <c r="B80" t="str">
        <f>'Town Data'!A76</f>
        <v>POWNAL</v>
      </c>
      <c r="C80" s="37">
        <f>IF('Town Data'!C76&gt;9,'Town Data'!B76,"*")</f>
        <v>1062222.71</v>
      </c>
      <c r="D80" s="38">
        <f>IF('Town Data'!E76&gt;9,'Town Data'!D76,"*")</f>
        <v>687882.69</v>
      </c>
      <c r="E80" s="39" t="str">
        <f>IF('Town Data'!G76&gt;9,'Town Data'!F76,"*")</f>
        <v>*</v>
      </c>
      <c r="F80" s="38">
        <f>IF('Town Data'!I76&gt;9,'Town Data'!H76,"*")</f>
        <v>1034471.01</v>
      </c>
      <c r="G80" s="38">
        <f>IF('Town Data'!K76&gt;9,'Town Data'!J76,"*")</f>
        <v>703045.28</v>
      </c>
      <c r="H80" s="39" t="str">
        <f>IF('Town Data'!M76&gt;9,'Town Data'!L76,"*")</f>
        <v>*</v>
      </c>
      <c r="I80" s="8">
        <f t="shared" si="3"/>
        <v>2.6826948006981804E-2</v>
      </c>
      <c r="J80" s="8">
        <f t="shared" si="4"/>
        <v>-2.1567017703326426E-2</v>
      </c>
      <c r="K80" s="8" t="str">
        <f t="shared" si="5"/>
        <v/>
      </c>
    </row>
    <row r="81" spans="2:11" x14ac:dyDescent="0.25">
      <c r="B81" s="24" t="str">
        <f>'Town Data'!A77</f>
        <v>PUTNEY</v>
      </c>
      <c r="C81" s="40">
        <f>IF('Town Data'!C77&gt;9,'Town Data'!B77,"*")</f>
        <v>767030.87</v>
      </c>
      <c r="D81" s="41">
        <f>IF('Town Data'!E77&gt;9,'Town Data'!D77,"*")</f>
        <v>207675.82</v>
      </c>
      <c r="E81" s="42" t="str">
        <f>IF('Town Data'!G77&gt;9,'Town Data'!F77,"*")</f>
        <v>*</v>
      </c>
      <c r="F81" s="41">
        <f>IF('Town Data'!I77&gt;9,'Town Data'!H77,"*")</f>
        <v>720488.72</v>
      </c>
      <c r="G81" s="41">
        <f>IF('Town Data'!K77&gt;9,'Town Data'!J77,"*")</f>
        <v>207184.91</v>
      </c>
      <c r="H81" s="42" t="str">
        <f>IF('Town Data'!M77&gt;9,'Town Data'!L77,"*")</f>
        <v>*</v>
      </c>
      <c r="I81" s="19">
        <f t="shared" si="3"/>
        <v>6.4598027294584193E-2</v>
      </c>
      <c r="J81" s="19">
        <f t="shared" si="4"/>
        <v>2.3694293179942665E-3</v>
      </c>
      <c r="K81" s="19" t="str">
        <f t="shared" si="5"/>
        <v/>
      </c>
    </row>
    <row r="82" spans="2:11" x14ac:dyDescent="0.25">
      <c r="B82" t="str">
        <f>'Town Data'!A78</f>
        <v>RANDOLPH</v>
      </c>
      <c r="C82" s="37">
        <f>IF('Town Data'!C78&gt;9,'Town Data'!B78,"*")</f>
        <v>8268282.46</v>
      </c>
      <c r="D82" s="38">
        <f>IF('Town Data'!E78&gt;9,'Town Data'!D78,"*")</f>
        <v>1950294.33</v>
      </c>
      <c r="E82" s="39">
        <f>IF('Town Data'!G78&gt;9,'Town Data'!F78,"*")</f>
        <v>33768.499999999978</v>
      </c>
      <c r="F82" s="38">
        <f>IF('Town Data'!I78&gt;9,'Town Data'!H78,"*")</f>
        <v>7401737.8099999996</v>
      </c>
      <c r="G82" s="38">
        <f>IF('Town Data'!K78&gt;9,'Town Data'!J78,"*")</f>
        <v>1799781.3</v>
      </c>
      <c r="H82" s="39">
        <f>IF('Town Data'!M78&gt;9,'Town Data'!L78,"*")</f>
        <v>29461.833333333332</v>
      </c>
      <c r="I82" s="8">
        <f t="shared" si="3"/>
        <v>0.1170731350182749</v>
      </c>
      <c r="J82" s="8">
        <f t="shared" si="4"/>
        <v>8.3628510864069999E-2</v>
      </c>
      <c r="K82" s="8">
        <f t="shared" si="5"/>
        <v>0.14617782328549297</v>
      </c>
    </row>
    <row r="83" spans="2:11" x14ac:dyDescent="0.25">
      <c r="B83" s="24" t="str">
        <f>'Town Data'!A79</f>
        <v>RICHFORD</v>
      </c>
      <c r="C83" s="40">
        <f>IF('Town Data'!C79&gt;9,'Town Data'!B79,"*")</f>
        <v>6522542.6699999999</v>
      </c>
      <c r="D83" s="41">
        <f>IF('Town Data'!E79&gt;9,'Town Data'!D79,"*")</f>
        <v>367613.5</v>
      </c>
      <c r="E83" s="42" t="str">
        <f>IF('Town Data'!G79&gt;9,'Town Data'!F79,"*")</f>
        <v>*</v>
      </c>
      <c r="F83" s="41">
        <f>IF('Town Data'!I79&gt;9,'Town Data'!H79,"*")</f>
        <v>6143948.5999999996</v>
      </c>
      <c r="G83" s="41">
        <f>IF('Town Data'!K79&gt;9,'Town Data'!J79,"*")</f>
        <v>331472.65999999997</v>
      </c>
      <c r="H83" s="42" t="str">
        <f>IF('Town Data'!M79&gt;9,'Town Data'!L79,"*")</f>
        <v>*</v>
      </c>
      <c r="I83" s="19">
        <f t="shared" si="3"/>
        <v>6.1620644091976991E-2</v>
      </c>
      <c r="J83" s="19">
        <f t="shared" si="4"/>
        <v>0.1090311339704458</v>
      </c>
      <c r="K83" s="19" t="str">
        <f t="shared" si="5"/>
        <v/>
      </c>
    </row>
    <row r="84" spans="2:11" x14ac:dyDescent="0.25">
      <c r="B84" t="str">
        <f>'Town Data'!A80</f>
        <v>RICHMOND</v>
      </c>
      <c r="C84" s="37">
        <f>IF('Town Data'!C80&gt;9,'Town Data'!B80,"*")</f>
        <v>10434411.619999999</v>
      </c>
      <c r="D84" s="38">
        <f>IF('Town Data'!E80&gt;9,'Town Data'!D80,"*")</f>
        <v>2900124.44</v>
      </c>
      <c r="E84" s="46" t="str">
        <f>IF('Town Data'!G80&gt;9,'Town Data'!F80,"*")</f>
        <v>*</v>
      </c>
      <c r="F84" s="38">
        <f>IF('Town Data'!I80&gt;9,'Town Data'!H80,"*")</f>
        <v>9421415.7799999993</v>
      </c>
      <c r="G84" s="38">
        <f>IF('Town Data'!K80&gt;9,'Town Data'!J80,"*")</f>
        <v>2537300.19</v>
      </c>
      <c r="H84" s="39" t="str">
        <f>IF('Town Data'!M80&gt;9,'Town Data'!L80,"*")</f>
        <v>*</v>
      </c>
      <c r="I84" s="8">
        <f t="shared" si="3"/>
        <v>0.10752055356164314</v>
      </c>
      <c r="J84" s="8">
        <f t="shared" si="4"/>
        <v>0.14299618603662345</v>
      </c>
      <c r="K84" s="8" t="str">
        <f t="shared" si="5"/>
        <v/>
      </c>
    </row>
    <row r="85" spans="2:11" x14ac:dyDescent="0.25">
      <c r="B85" s="24" t="str">
        <f>'Town Data'!A81</f>
        <v>ROCHESTER</v>
      </c>
      <c r="C85" s="40">
        <f>IF('Town Data'!C81&gt;9,'Town Data'!B81,"*")</f>
        <v>2096656.35</v>
      </c>
      <c r="D85" s="41">
        <f>IF('Town Data'!E81&gt;9,'Town Data'!D81,"*")</f>
        <v>503175.34</v>
      </c>
      <c r="E85" s="42" t="str">
        <f>IF('Town Data'!G81&gt;9,'Town Data'!F81,"*")</f>
        <v>*</v>
      </c>
      <c r="F85" s="41">
        <f>IF('Town Data'!I81&gt;9,'Town Data'!H81,"*")</f>
        <v>1955164.27</v>
      </c>
      <c r="G85" s="41">
        <f>IF('Town Data'!K81&gt;9,'Town Data'!J81,"*")</f>
        <v>399670.48</v>
      </c>
      <c r="H85" s="42" t="str">
        <f>IF('Town Data'!M81&gt;9,'Town Data'!L81,"*")</f>
        <v>*</v>
      </c>
      <c r="I85" s="19">
        <f t="shared" si="3"/>
        <v>7.2368384677979042E-2</v>
      </c>
      <c r="J85" s="19">
        <f t="shared" si="4"/>
        <v>0.25897549401196718</v>
      </c>
      <c r="K85" s="19" t="str">
        <f t="shared" si="5"/>
        <v/>
      </c>
    </row>
    <row r="86" spans="2:11" x14ac:dyDescent="0.25">
      <c r="B86" t="str">
        <f>'Town Data'!A82</f>
        <v>ROCKINGHAM</v>
      </c>
      <c r="C86" s="37">
        <f>IF('Town Data'!C82&gt;9,'Town Data'!B82,"*")</f>
        <v>7007820.3499999996</v>
      </c>
      <c r="D86" s="38">
        <f>IF('Town Data'!E82&gt;9,'Town Data'!D82,"*")</f>
        <v>1339296.18</v>
      </c>
      <c r="E86" s="39" t="str">
        <f>IF('Town Data'!G82&gt;9,'Town Data'!F82,"*")</f>
        <v>*</v>
      </c>
      <c r="F86" s="38">
        <f>IF('Town Data'!I82&gt;9,'Town Data'!H82,"*")</f>
        <v>5862569.6399999997</v>
      </c>
      <c r="G86" s="38">
        <f>IF('Town Data'!K82&gt;9,'Town Data'!J82,"*")</f>
        <v>1300834.81</v>
      </c>
      <c r="H86" s="39" t="str">
        <f>IF('Town Data'!M82&gt;9,'Town Data'!L82,"*")</f>
        <v>*</v>
      </c>
      <c r="I86" s="8">
        <f t="shared" si="3"/>
        <v>0.19534961293867037</v>
      </c>
      <c r="J86" s="8">
        <f t="shared" si="4"/>
        <v>2.9566682644355035E-2</v>
      </c>
      <c r="K86" s="8" t="str">
        <f t="shared" si="5"/>
        <v/>
      </c>
    </row>
    <row r="87" spans="2:11" x14ac:dyDescent="0.25">
      <c r="B87" s="24" t="str">
        <f>'Town Data'!A83</f>
        <v>ROYALTON</v>
      </c>
      <c r="C87" s="40">
        <f>IF('Town Data'!C83&gt;9,'Town Data'!B83,"*")</f>
        <v>5602976.0300000003</v>
      </c>
      <c r="D87" s="41">
        <f>IF('Town Data'!E83&gt;9,'Town Data'!D83,"*")</f>
        <v>1126623.04</v>
      </c>
      <c r="E87" s="42" t="str">
        <f>IF('Town Data'!G83&gt;9,'Town Data'!F83,"*")</f>
        <v>*</v>
      </c>
      <c r="F87" s="41">
        <f>IF('Town Data'!I83&gt;9,'Town Data'!H83,"*")</f>
        <v>6308383.96</v>
      </c>
      <c r="G87" s="41">
        <f>IF('Town Data'!K83&gt;9,'Town Data'!J83,"*")</f>
        <v>911764.95</v>
      </c>
      <c r="H87" s="42" t="str">
        <f>IF('Town Data'!M83&gt;9,'Town Data'!L83,"*")</f>
        <v>*</v>
      </c>
      <c r="I87" s="19">
        <f t="shared" si="3"/>
        <v>-0.11182070312663717</v>
      </c>
      <c r="J87" s="19">
        <f t="shared" si="4"/>
        <v>0.23565074529351024</v>
      </c>
      <c r="K87" s="19" t="str">
        <f t="shared" si="5"/>
        <v/>
      </c>
    </row>
    <row r="88" spans="2:11" x14ac:dyDescent="0.25">
      <c r="B88" t="str">
        <f>'Town Data'!A84</f>
        <v>RUTLAND</v>
      </c>
      <c r="C88" s="37">
        <f>IF('Town Data'!C84&gt;9,'Town Data'!B84,"*")</f>
        <v>41705573.060000002</v>
      </c>
      <c r="D88" s="38">
        <f>IF('Town Data'!E84&gt;9,'Town Data'!D84,"*")</f>
        <v>15899782.92</v>
      </c>
      <c r="E88" s="39">
        <f>IF('Town Data'!G84&gt;9,'Town Data'!F84,"*")</f>
        <v>741355.83333333337</v>
      </c>
      <c r="F88" s="38">
        <f>IF('Town Data'!I84&gt;9,'Town Data'!H84,"*")</f>
        <v>37926860.469999999</v>
      </c>
      <c r="G88" s="38">
        <f>IF('Town Data'!K84&gt;9,'Town Data'!J84,"*")</f>
        <v>14438340.74</v>
      </c>
      <c r="H88" s="39">
        <f>IF('Town Data'!M84&gt;9,'Town Data'!L84,"*")</f>
        <v>685179.5</v>
      </c>
      <c r="I88" s="8">
        <f t="shared" si="3"/>
        <v>9.9631568317893091E-2</v>
      </c>
      <c r="J88" s="8">
        <f t="shared" si="4"/>
        <v>0.10121953805614368</v>
      </c>
      <c r="K88" s="8">
        <f t="shared" si="5"/>
        <v>8.1987761357911859E-2</v>
      </c>
    </row>
    <row r="89" spans="2:11" x14ac:dyDescent="0.25">
      <c r="B89" s="24" t="str">
        <f>'Town Data'!A85</f>
        <v>RUTLAND TOWN</v>
      </c>
      <c r="C89" s="40">
        <f>IF('Town Data'!C85&gt;9,'Town Data'!B85,"*")</f>
        <v>26749373.199999999</v>
      </c>
      <c r="D89" s="41">
        <f>IF('Town Data'!E85&gt;9,'Town Data'!D85,"*")</f>
        <v>13542657.810000001</v>
      </c>
      <c r="E89" s="42">
        <f>IF('Town Data'!G85&gt;9,'Town Data'!F85,"*")</f>
        <v>2025039.3333333333</v>
      </c>
      <c r="F89" s="41">
        <f>IF('Town Data'!I85&gt;9,'Town Data'!H85,"*")</f>
        <v>24416017.969999999</v>
      </c>
      <c r="G89" s="41">
        <f>IF('Town Data'!K85&gt;9,'Town Data'!J85,"*")</f>
        <v>12922486.380000001</v>
      </c>
      <c r="H89" s="42">
        <f>IF('Town Data'!M85&gt;9,'Town Data'!L85,"*")</f>
        <v>495668.66666666663</v>
      </c>
      <c r="I89" s="19">
        <f t="shared" si="3"/>
        <v>9.5566575715458513E-2</v>
      </c>
      <c r="J89" s="19">
        <f t="shared" si="4"/>
        <v>4.7991648956955575E-2</v>
      </c>
      <c r="K89" s="19">
        <f t="shared" si="5"/>
        <v>3.0854697291066748</v>
      </c>
    </row>
    <row r="90" spans="2:11" x14ac:dyDescent="0.25">
      <c r="B90" t="str">
        <f>'Town Data'!A86</f>
        <v>SHAFTSBURY</v>
      </c>
      <c r="C90" s="37">
        <f>IF('Town Data'!C86&gt;9,'Town Data'!B86,"*")</f>
        <v>7612960.7000000002</v>
      </c>
      <c r="D90" s="38">
        <f>IF('Town Data'!E86&gt;9,'Town Data'!D86,"*")</f>
        <v>733811.91</v>
      </c>
      <c r="E90" s="39" t="str">
        <f>IF('Town Data'!G86&gt;9,'Town Data'!F86,"*")</f>
        <v>*</v>
      </c>
      <c r="F90" s="38">
        <f>IF('Town Data'!I86&gt;9,'Town Data'!H86,"*")</f>
        <v>8723620.7899999991</v>
      </c>
      <c r="G90" s="38">
        <f>IF('Town Data'!K86&gt;9,'Town Data'!J86,"*")</f>
        <v>778767.2</v>
      </c>
      <c r="H90" s="39" t="str">
        <f>IF('Town Data'!M86&gt;9,'Town Data'!L86,"*")</f>
        <v>*</v>
      </c>
      <c r="I90" s="8">
        <f t="shared" si="3"/>
        <v>-0.12731641101057065</v>
      </c>
      <c r="J90" s="8">
        <f t="shared" si="4"/>
        <v>-5.7726224216941756E-2</v>
      </c>
      <c r="K90" s="8" t="str">
        <f t="shared" si="5"/>
        <v/>
      </c>
    </row>
    <row r="91" spans="2:11" x14ac:dyDescent="0.25">
      <c r="B91" s="24" t="str">
        <f>'Town Data'!A87</f>
        <v>SHELBURNE</v>
      </c>
      <c r="C91" s="40">
        <f>IF('Town Data'!C87&gt;9,'Town Data'!B87,"*")</f>
        <v>24310071.449999999</v>
      </c>
      <c r="D91" s="41">
        <f>IF('Town Data'!E87&gt;9,'Town Data'!D87,"*")</f>
        <v>5373196.5199999996</v>
      </c>
      <c r="E91" s="42">
        <f>IF('Town Data'!G87&gt;9,'Town Data'!F87,"*")</f>
        <v>71453.333333333328</v>
      </c>
      <c r="F91" s="41">
        <f>IF('Town Data'!I87&gt;9,'Town Data'!H87,"*")</f>
        <v>26456312.309999999</v>
      </c>
      <c r="G91" s="41">
        <f>IF('Town Data'!K87&gt;9,'Town Data'!J87,"*")</f>
        <v>5676665.4500000002</v>
      </c>
      <c r="H91" s="42">
        <f>IF('Town Data'!M87&gt;9,'Town Data'!L87,"*")</f>
        <v>20905.499999999996</v>
      </c>
      <c r="I91" s="19">
        <f t="shared" si="3"/>
        <v>-8.1123961452056179E-2</v>
      </c>
      <c r="J91" s="19">
        <f t="shared" si="4"/>
        <v>-5.3459012632143157E-2</v>
      </c>
      <c r="K91" s="19">
        <f t="shared" si="5"/>
        <v>2.4179203239976723</v>
      </c>
    </row>
    <row r="92" spans="2:11" x14ac:dyDescent="0.25">
      <c r="B92" t="str">
        <f>'Town Data'!A88</f>
        <v>SHOREHAM</v>
      </c>
      <c r="C92" s="37">
        <f>IF('Town Data'!C88&gt;9,'Town Data'!B88,"*")</f>
        <v>6427850.6699999999</v>
      </c>
      <c r="D92" s="38" t="str">
        <f>IF('Town Data'!E88&gt;9,'Town Data'!D88,"*")</f>
        <v>*</v>
      </c>
      <c r="E92" s="39" t="str">
        <f>IF('Town Data'!G88&gt;9,'Town Data'!F88,"*")</f>
        <v>*</v>
      </c>
      <c r="F92" s="38" t="str">
        <f>IF('Town Data'!I88&gt;9,'Town Data'!H88,"*")</f>
        <v>*</v>
      </c>
      <c r="G92" s="38" t="str">
        <f>IF('Town Data'!K88&gt;9,'Town Data'!J88,"*")</f>
        <v>*</v>
      </c>
      <c r="H92" s="39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 t="str">
        <f>'Town Data'!A89</f>
        <v>SOUTH BURLINGTON</v>
      </c>
      <c r="C93" s="40">
        <f>IF('Town Data'!C89&gt;9,'Town Data'!B89,"*")</f>
        <v>119542920.09999999</v>
      </c>
      <c r="D93" s="41">
        <f>IF('Town Data'!E89&gt;9,'Town Data'!D89,"*")</f>
        <v>32175917.170000002</v>
      </c>
      <c r="E93" s="42">
        <f>IF('Town Data'!G89&gt;9,'Town Data'!F89,"*")</f>
        <v>6309155.8333333302</v>
      </c>
      <c r="F93" s="41">
        <f>IF('Town Data'!I89&gt;9,'Town Data'!H89,"*")</f>
        <v>122512400.28</v>
      </c>
      <c r="G93" s="41">
        <f>IF('Town Data'!K89&gt;9,'Town Data'!J89,"*")</f>
        <v>29055269.329999998</v>
      </c>
      <c r="H93" s="42">
        <f>IF('Town Data'!M89&gt;9,'Town Data'!L89,"*")</f>
        <v>1166034.1666666663</v>
      </c>
      <c r="I93" s="19">
        <f t="shared" si="3"/>
        <v>-2.4238200975683365E-2</v>
      </c>
      <c r="J93" s="19">
        <f t="shared" si="4"/>
        <v>0.10740385176116361</v>
      </c>
      <c r="K93" s="19">
        <f t="shared" si="5"/>
        <v>4.4107812735618808</v>
      </c>
    </row>
    <row r="94" spans="2:11" x14ac:dyDescent="0.25">
      <c r="B94" t="str">
        <f>'Town Data'!A90</f>
        <v>SOUTH HERO</v>
      </c>
      <c r="C94" s="37">
        <f>IF('Town Data'!C90&gt;9,'Town Data'!B90,"*")</f>
        <v>2707208.74</v>
      </c>
      <c r="D94" s="38">
        <f>IF('Town Data'!E90&gt;9,'Town Data'!D90,"*")</f>
        <v>1159462.26</v>
      </c>
      <c r="E94" s="39" t="str">
        <f>IF('Town Data'!G90&gt;9,'Town Data'!F90,"*")</f>
        <v>*</v>
      </c>
      <c r="F94" s="38">
        <f>IF('Town Data'!I90&gt;9,'Town Data'!H90,"*")</f>
        <v>2279104.4</v>
      </c>
      <c r="G94" s="38">
        <f>IF('Town Data'!K90&gt;9,'Town Data'!J90,"*")</f>
        <v>1105482.08</v>
      </c>
      <c r="H94" s="39" t="str">
        <f>IF('Town Data'!M90&gt;9,'Town Data'!L90,"*")</f>
        <v>*</v>
      </c>
      <c r="I94" s="8">
        <f t="shared" si="3"/>
        <v>0.18783884582031449</v>
      </c>
      <c r="J94" s="8">
        <f t="shared" si="4"/>
        <v>4.8829538693200648E-2</v>
      </c>
      <c r="K94" s="8" t="str">
        <f t="shared" si="5"/>
        <v/>
      </c>
    </row>
    <row r="95" spans="2:11" x14ac:dyDescent="0.25">
      <c r="B95" s="24" t="str">
        <f>'Town Data'!A91</f>
        <v>SPRINGFIELD</v>
      </c>
      <c r="C95" s="40">
        <f>IF('Town Data'!C91&gt;9,'Town Data'!B91,"*")</f>
        <v>11787480.91</v>
      </c>
      <c r="D95" s="41">
        <f>IF('Town Data'!E91&gt;9,'Town Data'!D91,"*")</f>
        <v>5333603.51</v>
      </c>
      <c r="E95" s="42">
        <f>IF('Town Data'!G91&gt;9,'Town Data'!F91,"*")</f>
        <v>126323.83333333327</v>
      </c>
      <c r="F95" s="41">
        <f>IF('Town Data'!I91&gt;9,'Town Data'!H91,"*")</f>
        <v>12801299.4</v>
      </c>
      <c r="G95" s="41">
        <f>IF('Town Data'!K91&gt;9,'Town Data'!J91,"*")</f>
        <v>5109635.34</v>
      </c>
      <c r="H95" s="42">
        <f>IF('Town Data'!M91&gt;9,'Town Data'!L91,"*")</f>
        <v>108462.33333333328</v>
      </c>
      <c r="I95" s="19">
        <f t="shared" si="3"/>
        <v>-7.9196529846024863E-2</v>
      </c>
      <c r="J95" s="19">
        <f t="shared" si="4"/>
        <v>4.3832515453049913E-2</v>
      </c>
      <c r="K95" s="19">
        <f t="shared" si="5"/>
        <v>0.16467928958440251</v>
      </c>
    </row>
    <row r="96" spans="2:11" x14ac:dyDescent="0.25">
      <c r="B96" t="str">
        <f>'Town Data'!A92</f>
        <v>ST ALBANS</v>
      </c>
      <c r="C96" s="37">
        <f>IF('Town Data'!C92&gt;9,'Town Data'!B92,"*")</f>
        <v>92418660.069999993</v>
      </c>
      <c r="D96" s="38">
        <f>IF('Town Data'!E92&gt;9,'Town Data'!D92,"*")</f>
        <v>3977575.14</v>
      </c>
      <c r="E96" s="39">
        <f>IF('Town Data'!G92&gt;9,'Town Data'!F92,"*")</f>
        <v>67120.666666666701</v>
      </c>
      <c r="F96" s="38">
        <f>IF('Town Data'!I92&gt;9,'Town Data'!H92,"*")</f>
        <v>58952564.090000004</v>
      </c>
      <c r="G96" s="38">
        <f>IF('Town Data'!K92&gt;9,'Town Data'!J92,"*")</f>
        <v>4049716.95</v>
      </c>
      <c r="H96" s="39">
        <f>IF('Town Data'!M92&gt;9,'Town Data'!L92,"*")</f>
        <v>171262.83333333334</v>
      </c>
      <c r="I96" s="8">
        <f t="shared" si="3"/>
        <v>0.56767837831292522</v>
      </c>
      <c r="J96" s="8">
        <f t="shared" si="4"/>
        <v>-1.7814037595886806E-2</v>
      </c>
      <c r="K96" s="8">
        <f t="shared" si="5"/>
        <v>-0.60808387108703277</v>
      </c>
    </row>
    <row r="97" spans="2:11" x14ac:dyDescent="0.25">
      <c r="B97" s="24" t="str">
        <f>'Town Data'!A93</f>
        <v>ST ALBANS TOWN</v>
      </c>
      <c r="C97" s="40">
        <f>IF('Town Data'!C93&gt;9,'Town Data'!B93,"*")</f>
        <v>25585583.199999999</v>
      </c>
      <c r="D97" s="41">
        <f>IF('Town Data'!E93&gt;9,'Town Data'!D93,"*")</f>
        <v>8512720.5700000003</v>
      </c>
      <c r="E97" s="42">
        <f>IF('Town Data'!G93&gt;9,'Town Data'!F93,"*")</f>
        <v>71177.166666666657</v>
      </c>
      <c r="F97" s="41">
        <f>IF('Town Data'!I93&gt;9,'Town Data'!H93,"*")</f>
        <v>32121379.809999999</v>
      </c>
      <c r="G97" s="41">
        <f>IF('Town Data'!K93&gt;9,'Town Data'!J93,"*")</f>
        <v>8310532.2999999998</v>
      </c>
      <c r="H97" s="42">
        <f>IF('Town Data'!M93&gt;9,'Town Data'!L93,"*")</f>
        <v>52736.666666666664</v>
      </c>
      <c r="I97" s="19">
        <f t="shared" si="3"/>
        <v>-0.20347185110538998</v>
      </c>
      <c r="J97" s="19">
        <f t="shared" si="4"/>
        <v>2.4329159998571992E-2</v>
      </c>
      <c r="K97" s="19">
        <f t="shared" si="5"/>
        <v>0.34967132292522585</v>
      </c>
    </row>
    <row r="98" spans="2:11" x14ac:dyDescent="0.25">
      <c r="B98" t="str">
        <f>'Town Data'!A94</f>
        <v>ST JOHNSBURY</v>
      </c>
      <c r="C98" s="37">
        <f>IF('Town Data'!C94&gt;9,'Town Data'!B94,"*")</f>
        <v>25455221.640000001</v>
      </c>
      <c r="D98" s="38">
        <f>IF('Town Data'!E94&gt;9,'Town Data'!D94,"*")</f>
        <v>7933631.5499999998</v>
      </c>
      <c r="E98" s="39">
        <f>IF('Town Data'!G94&gt;9,'Town Data'!F94,"*")</f>
        <v>115342.5</v>
      </c>
      <c r="F98" s="38">
        <f>IF('Town Data'!I94&gt;9,'Town Data'!H94,"*")</f>
        <v>21115470.27</v>
      </c>
      <c r="G98" s="38">
        <f>IF('Town Data'!K94&gt;9,'Town Data'!J94,"*")</f>
        <v>7046568.3600000003</v>
      </c>
      <c r="H98" s="39">
        <f>IF('Town Data'!M94&gt;9,'Town Data'!L94,"*")</f>
        <v>84011.666666666657</v>
      </c>
      <c r="I98" s="8">
        <f t="shared" si="3"/>
        <v>0.20552473208071256</v>
      </c>
      <c r="J98" s="8">
        <f t="shared" si="4"/>
        <v>0.12588584182840445</v>
      </c>
      <c r="K98" s="8">
        <f t="shared" si="5"/>
        <v>0.37293431467851701</v>
      </c>
    </row>
    <row r="99" spans="2:11" x14ac:dyDescent="0.25">
      <c r="B99" s="24" t="str">
        <f>'Town Data'!A95</f>
        <v>STOWE</v>
      </c>
      <c r="C99" s="40">
        <f>IF('Town Data'!C95&gt;9,'Town Data'!B95,"*")</f>
        <v>17620047.550000001</v>
      </c>
      <c r="D99" s="41">
        <f>IF('Town Data'!E95&gt;9,'Town Data'!D95,"*")</f>
        <v>7932547.6200000001</v>
      </c>
      <c r="E99" s="42">
        <f>IF('Town Data'!G95&gt;9,'Town Data'!F95,"*")</f>
        <v>344829.00000000035</v>
      </c>
      <c r="F99" s="41">
        <f>IF('Town Data'!I95&gt;9,'Town Data'!H95,"*")</f>
        <v>15353953.98</v>
      </c>
      <c r="G99" s="41">
        <f>IF('Town Data'!K95&gt;9,'Town Data'!J95,"*")</f>
        <v>7892051.3300000001</v>
      </c>
      <c r="H99" s="42">
        <f>IF('Town Data'!M95&gt;9,'Town Data'!L95,"*")</f>
        <v>383041.50000000012</v>
      </c>
      <c r="I99" s="19">
        <f t="shared" si="3"/>
        <v>0.1475902280905495</v>
      </c>
      <c r="J99" s="19">
        <f t="shared" si="4"/>
        <v>5.1312755463287178E-3</v>
      </c>
      <c r="K99" s="19">
        <f t="shared" si="5"/>
        <v>-9.9760730886861493E-2</v>
      </c>
    </row>
    <row r="100" spans="2:11" x14ac:dyDescent="0.25">
      <c r="B100" s="24" t="str">
        <f>'Town Data'!A96</f>
        <v>SWANTON</v>
      </c>
      <c r="C100" s="40">
        <f>IF('Town Data'!C96&gt;9,'Town Data'!B96,"*")</f>
        <v>15552319.91</v>
      </c>
      <c r="D100" s="41">
        <f>IF('Town Data'!E96&gt;9,'Town Data'!D96,"*")</f>
        <v>3260915.3</v>
      </c>
      <c r="E100" s="42" t="str">
        <f>IF('Town Data'!G96&gt;9,'Town Data'!F96,"*")</f>
        <v>*</v>
      </c>
      <c r="F100" s="41">
        <f>IF('Town Data'!I96&gt;9,'Town Data'!H96,"*")</f>
        <v>14683340.640000001</v>
      </c>
      <c r="G100" s="41">
        <f>IF('Town Data'!K96&gt;9,'Town Data'!J96,"*")</f>
        <v>3392326.1</v>
      </c>
      <c r="H100" s="42" t="str">
        <f>IF('Town Data'!M96&gt;9,'Town Data'!L96,"*")</f>
        <v>*</v>
      </c>
      <c r="I100" s="19">
        <f t="shared" si="3"/>
        <v>5.9181305624194762E-2</v>
      </c>
      <c r="J100" s="19">
        <f t="shared" si="4"/>
        <v>-3.8737667348666828E-2</v>
      </c>
      <c r="K100" s="19" t="str">
        <f t="shared" si="5"/>
        <v/>
      </c>
    </row>
    <row r="101" spans="2:11" x14ac:dyDescent="0.25">
      <c r="B101" s="24" t="str">
        <f>'Town Data'!A97</f>
        <v>THETFORD</v>
      </c>
      <c r="C101" s="40">
        <f>IF('Town Data'!C97&gt;9,'Town Data'!B97,"*")</f>
        <v>2431142.21</v>
      </c>
      <c r="D101" s="41">
        <f>IF('Town Data'!E97&gt;9,'Town Data'!D97,"*")</f>
        <v>871041.51</v>
      </c>
      <c r="E101" s="42" t="str">
        <f>IF('Town Data'!G97&gt;9,'Town Data'!F97,"*")</f>
        <v>*</v>
      </c>
      <c r="F101" s="41">
        <f>IF('Town Data'!I97&gt;9,'Town Data'!H97,"*")</f>
        <v>2548212.71</v>
      </c>
      <c r="G101" s="41">
        <f>IF('Town Data'!K97&gt;9,'Town Data'!J97,"*")</f>
        <v>1002530.45</v>
      </c>
      <c r="H101" s="42" t="str">
        <f>IF('Town Data'!M97&gt;9,'Town Data'!L97,"*")</f>
        <v>*</v>
      </c>
      <c r="I101" s="19">
        <f t="shared" si="3"/>
        <v>-4.5942200798456893E-2</v>
      </c>
      <c r="J101" s="19">
        <f t="shared" si="4"/>
        <v>-0.13115705363363273</v>
      </c>
      <c r="K101" s="19" t="str">
        <f t="shared" si="5"/>
        <v/>
      </c>
    </row>
    <row r="102" spans="2:11" x14ac:dyDescent="0.25">
      <c r="B102" s="24" t="str">
        <f>'Town Data'!A98</f>
        <v>TROY</v>
      </c>
      <c r="C102" s="40">
        <f>IF('Town Data'!C98&gt;9,'Town Data'!B98,"*")</f>
        <v>2430130.6800000002</v>
      </c>
      <c r="D102" s="41">
        <f>IF('Town Data'!E98&gt;9,'Town Data'!D98,"*")</f>
        <v>352410.3</v>
      </c>
      <c r="E102" s="42" t="str">
        <f>IF('Town Data'!G98&gt;9,'Town Data'!F98,"*")</f>
        <v>*</v>
      </c>
      <c r="F102" s="41">
        <f>IF('Town Data'!I98&gt;9,'Town Data'!H98,"*")</f>
        <v>1607836.88</v>
      </c>
      <c r="G102" s="41">
        <f>IF('Town Data'!K98&gt;9,'Town Data'!J98,"*")</f>
        <v>311695.40000000002</v>
      </c>
      <c r="H102" s="42" t="str">
        <f>IF('Town Data'!M98&gt;9,'Town Data'!L98,"*")</f>
        <v>*</v>
      </c>
      <c r="I102" s="19">
        <f t="shared" si="3"/>
        <v>0.5114286220378278</v>
      </c>
      <c r="J102" s="19">
        <f t="shared" si="4"/>
        <v>0.1306240002258614</v>
      </c>
      <c r="K102" s="19" t="str">
        <f t="shared" si="5"/>
        <v/>
      </c>
    </row>
    <row r="103" spans="2:11" x14ac:dyDescent="0.25">
      <c r="B103" s="24" t="str">
        <f>'Town Data'!A99</f>
        <v>UNDERHILL</v>
      </c>
      <c r="C103" s="40" t="str">
        <f>IF('Town Data'!C99&gt;9,'Town Data'!B99,"*")</f>
        <v>*</v>
      </c>
      <c r="D103" s="41" t="str">
        <f>IF('Town Data'!E99&gt;9,'Town Data'!D99,"*")</f>
        <v>*</v>
      </c>
      <c r="E103" s="42" t="str">
        <f>IF('Town Data'!G99&gt;9,'Town Data'!F99,"*")</f>
        <v>*</v>
      </c>
      <c r="F103" s="41">
        <f>IF('Town Data'!I99&gt;9,'Town Data'!H99,"*")</f>
        <v>2513792.7200000002</v>
      </c>
      <c r="G103" s="41">
        <f>IF('Town Data'!K99&gt;9,'Town Data'!J99,"*")</f>
        <v>233318.88</v>
      </c>
      <c r="H103" s="4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 t="str">
        <f>'Town Data'!A100</f>
        <v>VERGENNES</v>
      </c>
      <c r="C104" s="40">
        <f>IF('Town Data'!C100&gt;9,'Town Data'!B100,"*")</f>
        <v>10029278.51</v>
      </c>
      <c r="D104" s="41">
        <f>IF('Town Data'!E100&gt;9,'Town Data'!D100,"*")</f>
        <v>1721862.69</v>
      </c>
      <c r="E104" s="42" t="str">
        <f>IF('Town Data'!G100&gt;9,'Town Data'!F100,"*")</f>
        <v>*</v>
      </c>
      <c r="F104" s="41">
        <f>IF('Town Data'!I100&gt;9,'Town Data'!H100,"*")</f>
        <v>8261328.8099999996</v>
      </c>
      <c r="G104" s="41">
        <f>IF('Town Data'!K100&gt;9,'Town Data'!J100,"*")</f>
        <v>1788844.11</v>
      </c>
      <c r="H104" s="42">
        <f>IF('Town Data'!M100&gt;9,'Town Data'!L100,"*")</f>
        <v>357940.16666666698</v>
      </c>
      <c r="I104" s="19">
        <f t="shared" si="3"/>
        <v>0.21400306665677918</v>
      </c>
      <c r="J104" s="19">
        <f t="shared" si="4"/>
        <v>-3.7443967098955401E-2</v>
      </c>
      <c r="K104" s="19" t="str">
        <f t="shared" si="5"/>
        <v/>
      </c>
    </row>
    <row r="105" spans="2:11" x14ac:dyDescent="0.25">
      <c r="B105" s="24" t="str">
        <f>'Town Data'!A101</f>
        <v>VERNON</v>
      </c>
      <c r="C105" s="40">
        <f>IF('Town Data'!C101&gt;9,'Town Data'!B101,"*")</f>
        <v>2275800.54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2403625.7999999998</v>
      </c>
      <c r="G105" s="41">
        <f>IF('Town Data'!K101&gt;9,'Town Data'!J101,"*")</f>
        <v>601458.71</v>
      </c>
      <c r="H105" s="42" t="str">
        <f>IF('Town Data'!M101&gt;9,'Town Data'!L101,"*")</f>
        <v>*</v>
      </c>
      <c r="I105" s="19">
        <f t="shared" si="3"/>
        <v>-5.3180183038474535E-2</v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 t="str">
        <f>'Town Data'!A102</f>
        <v>WAITSFIELD</v>
      </c>
      <c r="C106" s="40">
        <f>IF('Town Data'!C102&gt;9,'Town Data'!B102,"*")</f>
        <v>9752919.2799999993</v>
      </c>
      <c r="D106" s="41">
        <f>IF('Town Data'!E102&gt;9,'Town Data'!D102,"*")</f>
        <v>3809882.25</v>
      </c>
      <c r="E106" s="42" t="str">
        <f>IF('Town Data'!G102&gt;9,'Town Data'!F102,"*")</f>
        <v>*</v>
      </c>
      <c r="F106" s="41">
        <f>IF('Town Data'!I102&gt;9,'Town Data'!H102,"*")</f>
        <v>8876567.2699999996</v>
      </c>
      <c r="G106" s="41">
        <f>IF('Town Data'!K102&gt;9,'Town Data'!J102,"*")</f>
        <v>3492938.97</v>
      </c>
      <c r="H106" s="42" t="str">
        <f>IF('Town Data'!M102&gt;9,'Town Data'!L102,"*")</f>
        <v>*</v>
      </c>
      <c r="I106" s="19">
        <f t="shared" si="3"/>
        <v>9.8726453970758882E-2</v>
      </c>
      <c r="J106" s="19">
        <f t="shared" si="4"/>
        <v>9.0738281636795898E-2</v>
      </c>
      <c r="K106" s="19" t="str">
        <f t="shared" si="5"/>
        <v/>
      </c>
    </row>
    <row r="107" spans="2:11" x14ac:dyDescent="0.25">
      <c r="B107" s="24" t="str">
        <f>'Town Data'!A103</f>
        <v>WARREN</v>
      </c>
      <c r="C107" s="40">
        <f>IF('Town Data'!C103&gt;9,'Town Data'!B103,"*")</f>
        <v>4156333.12</v>
      </c>
      <c r="D107" s="41">
        <f>IF('Town Data'!E103&gt;9,'Town Data'!D103,"*")</f>
        <v>735581.89</v>
      </c>
      <c r="E107" s="42" t="str">
        <f>IF('Town Data'!G103&gt;9,'Town Data'!F103,"*")</f>
        <v>*</v>
      </c>
      <c r="F107" s="41">
        <f>IF('Town Data'!I103&gt;9,'Town Data'!H103,"*")</f>
        <v>3535753.91</v>
      </c>
      <c r="G107" s="41">
        <f>IF('Town Data'!K103&gt;9,'Town Data'!J103,"*")</f>
        <v>691787.98</v>
      </c>
      <c r="H107" s="42" t="str">
        <f>IF('Town Data'!M103&gt;9,'Town Data'!L103,"*")</f>
        <v>*</v>
      </c>
      <c r="I107" s="19">
        <f t="shared" si="3"/>
        <v>0.17551538534535621</v>
      </c>
      <c r="J107" s="19">
        <f t="shared" si="4"/>
        <v>6.3305393077225824E-2</v>
      </c>
      <c r="K107" s="19" t="str">
        <f t="shared" si="5"/>
        <v/>
      </c>
    </row>
    <row r="108" spans="2:11" x14ac:dyDescent="0.25">
      <c r="B108" s="24" t="str">
        <f>'Town Data'!A104</f>
        <v>WATERBURY</v>
      </c>
      <c r="C108" s="40">
        <f>IF('Town Data'!C104&gt;9,'Town Data'!B104,"*")</f>
        <v>9725151.7899999991</v>
      </c>
      <c r="D108" s="41">
        <f>IF('Town Data'!E104&gt;9,'Town Data'!D104,"*")</f>
        <v>4133832.27</v>
      </c>
      <c r="E108" s="42" t="str">
        <f>IF('Town Data'!G104&gt;9,'Town Data'!F104,"*")</f>
        <v>*</v>
      </c>
      <c r="F108" s="41">
        <f>IF('Town Data'!I104&gt;9,'Town Data'!H104,"*")</f>
        <v>8725265.9399999995</v>
      </c>
      <c r="G108" s="41">
        <f>IF('Town Data'!K104&gt;9,'Town Data'!J104,"*")</f>
        <v>3796084.1</v>
      </c>
      <c r="H108" s="42">
        <f>IF('Town Data'!M104&gt;9,'Town Data'!L104,"*")</f>
        <v>264099.83333333302</v>
      </c>
      <c r="I108" s="19">
        <f t="shared" si="3"/>
        <v>0.11459660449042997</v>
      </c>
      <c r="J108" s="19">
        <f t="shared" si="4"/>
        <v>8.8972783822149751E-2</v>
      </c>
      <c r="K108" s="19" t="str">
        <f t="shared" si="5"/>
        <v/>
      </c>
    </row>
    <row r="109" spans="2:11" x14ac:dyDescent="0.25">
      <c r="B109" s="24" t="str">
        <f>'Town Data'!A105</f>
        <v>WATERFORD</v>
      </c>
      <c r="C109" s="40">
        <f>IF('Town Data'!C105&gt;9,'Town Data'!B105,"*")</f>
        <v>2910919.28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>
        <f>IF('Town Data'!I105&gt;9,'Town Data'!H105,"*")</f>
        <v>781725.75</v>
      </c>
      <c r="G109" s="41">
        <f>IF('Town Data'!K105&gt;9,'Town Data'!J105,"*")</f>
        <v>134307.60999999999</v>
      </c>
      <c r="H109" s="42" t="str">
        <f>IF('Town Data'!M105&gt;9,'Town Data'!L105,"*")</f>
        <v>*</v>
      </c>
      <c r="I109" s="19">
        <f t="shared" si="3"/>
        <v>2.7237090885134587</v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 t="str">
        <f>'Town Data'!A106</f>
        <v>WEATHERSFIELD</v>
      </c>
      <c r="C110" s="40">
        <f>IF('Town Data'!C106&gt;9,'Town Data'!B106,"*")</f>
        <v>2579512.44</v>
      </c>
      <c r="D110" s="41">
        <f>IF('Town Data'!E106&gt;9,'Town Data'!D106,"*")</f>
        <v>447464.67</v>
      </c>
      <c r="E110" s="42" t="str">
        <f>IF('Town Data'!G106&gt;9,'Town Data'!F106,"*")</f>
        <v>*</v>
      </c>
      <c r="F110" s="41">
        <f>IF('Town Data'!I106&gt;9,'Town Data'!H106,"*")</f>
        <v>1655967.69</v>
      </c>
      <c r="G110" s="41">
        <f>IF('Town Data'!K106&gt;9,'Town Data'!J106,"*")</f>
        <v>404630.51</v>
      </c>
      <c r="H110" s="42" t="str">
        <f>IF('Town Data'!M106&gt;9,'Town Data'!L106,"*")</f>
        <v>*</v>
      </c>
      <c r="I110" s="19">
        <f t="shared" si="3"/>
        <v>0.55770698642073147</v>
      </c>
      <c r="J110" s="19">
        <f t="shared" si="4"/>
        <v>0.10585993626629879</v>
      </c>
      <c r="K110" s="19" t="str">
        <f t="shared" si="5"/>
        <v/>
      </c>
    </row>
    <row r="111" spans="2:11" x14ac:dyDescent="0.25">
      <c r="B111" s="24" t="str">
        <f>'Town Data'!A107</f>
        <v>WEST RUTLAND</v>
      </c>
      <c r="C111" s="40">
        <f>IF('Town Data'!C107&gt;9,'Town Data'!B107,"*")</f>
        <v>4716776.47</v>
      </c>
      <c r="D111" s="41">
        <f>IF('Town Data'!E107&gt;9,'Town Data'!D107,"*")</f>
        <v>1267399.55</v>
      </c>
      <c r="E111" s="42" t="str">
        <f>IF('Town Data'!G107&gt;9,'Town Data'!F107,"*")</f>
        <v>*</v>
      </c>
      <c r="F111" s="41">
        <f>IF('Town Data'!I107&gt;9,'Town Data'!H107,"*")</f>
        <v>4106229.08</v>
      </c>
      <c r="G111" s="41">
        <f>IF('Town Data'!K107&gt;9,'Town Data'!J107,"*")</f>
        <v>1186822.1599999999</v>
      </c>
      <c r="H111" s="42" t="str">
        <f>IF('Town Data'!M107&gt;9,'Town Data'!L107,"*")</f>
        <v>*</v>
      </c>
      <c r="I111" s="19">
        <f t="shared" si="3"/>
        <v>0.14868809754764087</v>
      </c>
      <c r="J111" s="19">
        <f t="shared" si="4"/>
        <v>6.7893398620059581E-2</v>
      </c>
      <c r="K111" s="19" t="str">
        <f t="shared" si="5"/>
        <v/>
      </c>
    </row>
    <row r="112" spans="2:11" x14ac:dyDescent="0.25">
      <c r="B112" s="24" t="str">
        <f>'Town Data'!A108</f>
        <v>WESTMINSTER</v>
      </c>
      <c r="C112" s="40">
        <f>IF('Town Data'!C108&gt;9,'Town Data'!B108,"*")</f>
        <v>8894791.0399999991</v>
      </c>
      <c r="D112" s="41">
        <f>IF('Town Data'!E108&gt;9,'Town Data'!D108,"*")</f>
        <v>737611.2</v>
      </c>
      <c r="E112" s="42" t="str">
        <f>IF('Town Data'!G108&gt;9,'Town Data'!F108,"*")</f>
        <v>*</v>
      </c>
      <c r="F112" s="41">
        <f>IF('Town Data'!I108&gt;9,'Town Data'!H108,"*")</f>
        <v>10845279.32</v>
      </c>
      <c r="G112" s="41">
        <f>IF('Town Data'!K108&gt;9,'Town Data'!J108,"*")</f>
        <v>727732.98</v>
      </c>
      <c r="H112" s="42" t="str">
        <f>IF('Town Data'!M108&gt;9,'Town Data'!L108,"*")</f>
        <v>*</v>
      </c>
      <c r="I112" s="19">
        <f t="shared" si="3"/>
        <v>-0.17984675382247334</v>
      </c>
      <c r="J112" s="19">
        <f t="shared" si="4"/>
        <v>1.3573962251923737E-2</v>
      </c>
      <c r="K112" s="19" t="str">
        <f t="shared" si="5"/>
        <v/>
      </c>
    </row>
    <row r="113" spans="2:11" x14ac:dyDescent="0.25">
      <c r="B113" s="24" t="str">
        <f>'Town Data'!A109</f>
        <v>WHITINGHAM</v>
      </c>
      <c r="C113" s="40">
        <f>IF('Town Data'!C109&gt;9,'Town Data'!B109,"*")</f>
        <v>255376.34</v>
      </c>
      <c r="D113" s="41">
        <f>IF('Town Data'!E109&gt;9,'Town Data'!D109,"*")</f>
        <v>93613.73</v>
      </c>
      <c r="E113" s="42" t="str">
        <f>IF('Town Data'!G109&gt;9,'Town Data'!F109,"*")</f>
        <v>*</v>
      </c>
      <c r="F113" s="41">
        <f>IF('Town Data'!I109&gt;9,'Town Data'!H109,"*")</f>
        <v>387709.76</v>
      </c>
      <c r="G113" s="41">
        <f>IF('Town Data'!K109&gt;9,'Town Data'!J109,"*")</f>
        <v>150861.47</v>
      </c>
      <c r="H113" s="42" t="str">
        <f>IF('Town Data'!M109&gt;9,'Town Data'!L109,"*")</f>
        <v>*</v>
      </c>
      <c r="I113" s="19">
        <f t="shared" si="3"/>
        <v>-0.34132083752547271</v>
      </c>
      <c r="J113" s="19">
        <f t="shared" si="4"/>
        <v>-0.37947224032750049</v>
      </c>
      <c r="K113" s="19" t="str">
        <f t="shared" si="5"/>
        <v/>
      </c>
    </row>
    <row r="114" spans="2:11" x14ac:dyDescent="0.25">
      <c r="B114" s="24" t="str">
        <f>'Town Data'!A110</f>
        <v>WILLIAMSTOWN</v>
      </c>
      <c r="C114" s="40">
        <f>IF('Town Data'!C110&gt;9,'Town Data'!B110,"*")</f>
        <v>1780906.02</v>
      </c>
      <c r="D114" s="41">
        <f>IF('Town Data'!E110&gt;9,'Town Data'!D110,"*")</f>
        <v>616825.65</v>
      </c>
      <c r="E114" s="42" t="str">
        <f>IF('Town Data'!G110&gt;9,'Town Data'!F110,"*")</f>
        <v>*</v>
      </c>
      <c r="F114" s="41">
        <f>IF('Town Data'!I110&gt;9,'Town Data'!H110,"*")</f>
        <v>1345138.49</v>
      </c>
      <c r="G114" s="41">
        <f>IF('Town Data'!K110&gt;9,'Town Data'!J110,"*")</f>
        <v>452085.99</v>
      </c>
      <c r="H114" s="42" t="str">
        <f>IF('Town Data'!M110&gt;9,'Town Data'!L110,"*")</f>
        <v>*</v>
      </c>
      <c r="I114" s="19">
        <f t="shared" si="3"/>
        <v>0.32395737185395684</v>
      </c>
      <c r="J114" s="19">
        <f t="shared" si="4"/>
        <v>0.36439894985465054</v>
      </c>
      <c r="K114" s="19" t="str">
        <f t="shared" si="5"/>
        <v/>
      </c>
    </row>
    <row r="115" spans="2:11" x14ac:dyDescent="0.25">
      <c r="B115" s="24" t="str">
        <f>'Town Data'!A111</f>
        <v>WILLISTON</v>
      </c>
      <c r="C115" s="40">
        <f>IF('Town Data'!C111&gt;9,'Town Data'!B111,"*")</f>
        <v>86449164.480000004</v>
      </c>
      <c r="D115" s="41">
        <f>IF('Town Data'!E111&gt;9,'Town Data'!D111,"*")</f>
        <v>40022363.689999998</v>
      </c>
      <c r="E115" s="42">
        <f>IF('Town Data'!G111&gt;9,'Town Data'!F111,"*")</f>
        <v>1708389.1666666658</v>
      </c>
      <c r="F115" s="41">
        <f>IF('Town Data'!I111&gt;9,'Town Data'!H111,"*")</f>
        <v>76620906.510000005</v>
      </c>
      <c r="G115" s="41">
        <f>IF('Town Data'!K111&gt;9,'Town Data'!J111,"*")</f>
        <v>38899216.100000001</v>
      </c>
      <c r="H115" s="42">
        <f>IF('Town Data'!M111&gt;9,'Town Data'!L111,"*")</f>
        <v>1874851.166666666</v>
      </c>
      <c r="I115" s="19">
        <f t="shared" si="3"/>
        <v>0.12827123062968834</v>
      </c>
      <c r="J115" s="19">
        <f t="shared" si="4"/>
        <v>2.8873270533592992E-2</v>
      </c>
      <c r="K115" s="19">
        <f t="shared" si="5"/>
        <v>-8.8786781030707751E-2</v>
      </c>
    </row>
    <row r="116" spans="2:11" x14ac:dyDescent="0.25">
      <c r="B116" s="24" t="str">
        <f>'Town Data'!A112</f>
        <v>WILMINGTON</v>
      </c>
      <c r="C116" s="40">
        <f>IF('Town Data'!C112&gt;9,'Town Data'!B112,"*")</f>
        <v>5574187.0099999998</v>
      </c>
      <c r="D116" s="41">
        <f>IF('Town Data'!E112&gt;9,'Town Data'!D112,"*")</f>
        <v>2056270.62</v>
      </c>
      <c r="E116" s="42" t="str">
        <f>IF('Town Data'!G112&gt;9,'Town Data'!F112,"*")</f>
        <v>*</v>
      </c>
      <c r="F116" s="41">
        <f>IF('Town Data'!I112&gt;9,'Town Data'!H112,"*")</f>
        <v>4522977.8</v>
      </c>
      <c r="G116" s="41">
        <f>IF('Town Data'!K112&gt;9,'Town Data'!J112,"*")</f>
        <v>1527578.11</v>
      </c>
      <c r="H116" s="42" t="str">
        <f>IF('Town Data'!M112&gt;9,'Town Data'!L112,"*")</f>
        <v>*</v>
      </c>
      <c r="I116" s="19">
        <f t="shared" si="3"/>
        <v>0.23241529286303372</v>
      </c>
      <c r="J116" s="19">
        <f t="shared" si="4"/>
        <v>0.34609851145353215</v>
      </c>
      <c r="K116" s="19" t="str">
        <f t="shared" si="5"/>
        <v/>
      </c>
    </row>
    <row r="117" spans="2:11" x14ac:dyDescent="0.25">
      <c r="B117" s="24" t="str">
        <f>'Town Data'!A113</f>
        <v>WINDSOR</v>
      </c>
      <c r="C117" s="40">
        <f>IF('Town Data'!C113&gt;9,'Town Data'!B113,"*")</f>
        <v>2893850.88</v>
      </c>
      <c r="D117" s="41">
        <f>IF('Town Data'!E113&gt;9,'Town Data'!D113,"*")</f>
        <v>1077787.18</v>
      </c>
      <c r="E117" s="42" t="str">
        <f>IF('Town Data'!G113&gt;9,'Town Data'!F113,"*")</f>
        <v>*</v>
      </c>
      <c r="F117" s="41">
        <f>IF('Town Data'!I113&gt;9,'Town Data'!H113,"*")</f>
        <v>3099621.73</v>
      </c>
      <c r="G117" s="41">
        <f>IF('Town Data'!K113&gt;9,'Town Data'!J113,"*")</f>
        <v>1113860.53</v>
      </c>
      <c r="H117" s="42" t="str">
        <f>IF('Town Data'!M113&gt;9,'Town Data'!L113,"*")</f>
        <v>*</v>
      </c>
      <c r="I117" s="19">
        <f t="shared" si="3"/>
        <v>-6.6385794114303134E-2</v>
      </c>
      <c r="J117" s="19">
        <f t="shared" si="4"/>
        <v>-3.2385876892504752E-2</v>
      </c>
      <c r="K117" s="19" t="str">
        <f t="shared" si="5"/>
        <v/>
      </c>
    </row>
    <row r="118" spans="2:11" x14ac:dyDescent="0.25">
      <c r="B118" s="24" t="str">
        <f>'Town Data'!A114</f>
        <v>WINHALL</v>
      </c>
      <c r="C118" s="40">
        <f>IF('Town Data'!C114&gt;9,'Town Data'!B114,"*")</f>
        <v>1628638.35</v>
      </c>
      <c r="D118" s="41">
        <f>IF('Town Data'!E114&gt;9,'Town Data'!D114,"*")</f>
        <v>762115.23</v>
      </c>
      <c r="E118" s="42" t="str">
        <f>IF('Town Data'!G114&gt;9,'Town Data'!F114,"*")</f>
        <v>*</v>
      </c>
      <c r="F118" s="41">
        <f>IF('Town Data'!I114&gt;9,'Town Data'!H114,"*")</f>
        <v>1028632.71</v>
      </c>
      <c r="G118" s="41">
        <f>IF('Town Data'!K114&gt;9,'Town Data'!J114,"*")</f>
        <v>666226.85</v>
      </c>
      <c r="H118" s="42" t="str">
        <f>IF('Town Data'!M114&gt;9,'Town Data'!L114,"*")</f>
        <v>*</v>
      </c>
      <c r="I118" s="19">
        <f t="shared" si="3"/>
        <v>0.58330406389662659</v>
      </c>
      <c r="J118" s="19">
        <f t="shared" si="4"/>
        <v>0.14392752258483729</v>
      </c>
      <c r="K118" s="19" t="str">
        <f t="shared" si="5"/>
        <v/>
      </c>
    </row>
    <row r="119" spans="2:11" x14ac:dyDescent="0.25">
      <c r="B119" s="24" t="str">
        <f>'Town Data'!A115</f>
        <v>WINOOSKI</v>
      </c>
      <c r="C119" s="40">
        <f>IF('Town Data'!C115&gt;9,'Town Data'!B115,"*")</f>
        <v>4355437</v>
      </c>
      <c r="D119" s="41">
        <f>IF('Town Data'!E115&gt;9,'Town Data'!D115,"*")</f>
        <v>1132258.01</v>
      </c>
      <c r="E119" s="42" t="str">
        <f>IF('Town Data'!G115&gt;9,'Town Data'!F115,"*")</f>
        <v>*</v>
      </c>
      <c r="F119" s="41">
        <f>IF('Town Data'!I115&gt;9,'Town Data'!H115,"*")</f>
        <v>4360530.92</v>
      </c>
      <c r="G119" s="41">
        <f>IF('Town Data'!K115&gt;9,'Town Data'!J115,"*")</f>
        <v>1248931.3400000001</v>
      </c>
      <c r="H119" s="42" t="str">
        <f>IF('Town Data'!M115&gt;9,'Town Data'!L115,"*")</f>
        <v>*</v>
      </c>
      <c r="I119" s="19">
        <f t="shared" si="3"/>
        <v>-1.1681880242234185E-3</v>
      </c>
      <c r="J119" s="19">
        <f t="shared" si="4"/>
        <v>-9.3418530117116025E-2</v>
      </c>
      <c r="K119" s="19" t="str">
        <f t="shared" si="5"/>
        <v/>
      </c>
    </row>
    <row r="120" spans="2:11" x14ac:dyDescent="0.25">
      <c r="B120" s="24" t="str">
        <f>'Town Data'!A116</f>
        <v>WOLCOTT</v>
      </c>
      <c r="C120" s="40">
        <f>IF('Town Data'!C116&gt;9,'Town Data'!B116,"*")</f>
        <v>695517.46</v>
      </c>
      <c r="D120" s="41">
        <f>IF('Town Data'!E116&gt;9,'Town Data'!D116,"*")</f>
        <v>479699.47</v>
      </c>
      <c r="E120" s="42" t="str">
        <f>IF('Town Data'!G116&gt;9,'Town Data'!F116,"*")</f>
        <v>*</v>
      </c>
      <c r="F120" s="41">
        <f>IF('Town Data'!I116&gt;9,'Town Data'!H116,"*")</f>
        <v>603667.19999999995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>
        <f t="shared" si="3"/>
        <v>0.15215380262502257</v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 t="str">
        <f>'Town Data'!A117</f>
        <v>WOODSTOCK</v>
      </c>
      <c r="C121" s="40">
        <f>IF('Town Data'!C117&gt;9,'Town Data'!B117,"*")</f>
        <v>7912606.3899999997</v>
      </c>
      <c r="D121" s="41">
        <f>IF('Town Data'!E117&gt;9,'Town Data'!D117,"*")</f>
        <v>2525092.75</v>
      </c>
      <c r="E121" s="42">
        <f>IF('Town Data'!G117&gt;9,'Town Data'!F117,"*")</f>
        <v>148873.50000000035</v>
      </c>
      <c r="F121" s="41">
        <f>IF('Town Data'!I117&gt;9,'Town Data'!H117,"*")</f>
        <v>6402547.1500000004</v>
      </c>
      <c r="G121" s="41">
        <f>IF('Town Data'!K117&gt;9,'Town Data'!J117,"*")</f>
        <v>2639512.3199999998</v>
      </c>
      <c r="H121" s="42">
        <f>IF('Town Data'!M117&gt;9,'Town Data'!L117,"*")</f>
        <v>149085</v>
      </c>
      <c r="I121" s="19">
        <f t="shared" si="3"/>
        <v>0.2358528886429207</v>
      </c>
      <c r="J121" s="19">
        <f t="shared" si="4"/>
        <v>-4.3348753909206922E-2</v>
      </c>
      <c r="K121" s="19">
        <f t="shared" si="5"/>
        <v>-1.4186537881051128E-3</v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K11" sqref="K11"/>
    </sheetView>
  </sheetViews>
  <sheetFormatPr defaultRowHeight="15" x14ac:dyDescent="0.25"/>
  <cols>
    <col min="1" max="1" width="19.85546875" customWidth="1"/>
    <col min="2" max="2" width="17.7109375" style="27" customWidth="1"/>
    <col min="3" max="3" width="17.7109375" customWidth="1"/>
    <col min="4" max="4" width="17.7109375" style="27" customWidth="1"/>
    <col min="5" max="5" width="17.7109375" customWidth="1"/>
    <col min="6" max="6" width="17.7109375" style="27" customWidth="1"/>
    <col min="7" max="7" width="17.7109375" customWidth="1"/>
    <col min="8" max="8" width="17.7109375" style="27" customWidth="1"/>
    <col min="9" max="9" width="17.7109375" customWidth="1"/>
    <col min="10" max="10" width="17.7109375" style="27" customWidth="1"/>
    <col min="11" max="11" width="17.7109375" customWidth="1"/>
    <col min="12" max="12" width="17.7109375" style="27" customWidth="1"/>
    <col min="13" max="13" width="17.7109375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625764.68999999994</v>
      </c>
      <c r="C2" s="30">
        <v>10</v>
      </c>
      <c r="D2" s="33">
        <v>236565.55</v>
      </c>
      <c r="E2" s="30">
        <v>10</v>
      </c>
      <c r="F2" s="30">
        <v>0</v>
      </c>
      <c r="G2" s="30">
        <v>0</v>
      </c>
      <c r="H2" s="33">
        <v>605488.4</v>
      </c>
      <c r="I2" s="30">
        <v>12</v>
      </c>
      <c r="J2" s="33">
        <v>199686.38</v>
      </c>
      <c r="K2" s="30">
        <v>11</v>
      </c>
      <c r="L2" s="30">
        <v>0</v>
      </c>
      <c r="M2" s="30">
        <v>0</v>
      </c>
    </row>
    <row r="3" spans="1:13" x14ac:dyDescent="0.25">
      <c r="A3" s="29" t="s">
        <v>53</v>
      </c>
      <c r="B3" s="33">
        <v>2604566.77</v>
      </c>
      <c r="C3" s="30">
        <v>17</v>
      </c>
      <c r="D3" s="33">
        <v>668233.56999999995</v>
      </c>
      <c r="E3" s="30">
        <v>17</v>
      </c>
      <c r="F3" s="30">
        <v>0</v>
      </c>
      <c r="G3" s="30">
        <v>0</v>
      </c>
      <c r="H3" s="33">
        <v>1778929.25</v>
      </c>
      <c r="I3" s="30">
        <v>18</v>
      </c>
      <c r="J3" s="33">
        <v>551200.97</v>
      </c>
      <c r="K3" s="30">
        <v>18</v>
      </c>
      <c r="L3" s="30">
        <v>0</v>
      </c>
      <c r="M3" s="30">
        <v>0</v>
      </c>
    </row>
    <row r="4" spans="1:13" x14ac:dyDescent="0.25">
      <c r="A4" s="29" t="s">
        <v>54</v>
      </c>
      <c r="B4" s="33">
        <v>12078984.949999999</v>
      </c>
      <c r="C4" s="30">
        <v>20</v>
      </c>
      <c r="D4" s="33">
        <v>564982.93000000005</v>
      </c>
      <c r="E4" s="30">
        <v>19</v>
      </c>
      <c r="F4" s="33">
        <v>0</v>
      </c>
      <c r="G4" s="30">
        <v>0</v>
      </c>
      <c r="H4" s="33">
        <v>10289561.789999999</v>
      </c>
      <c r="I4" s="30">
        <v>18</v>
      </c>
      <c r="J4" s="33">
        <v>494791.67999999999</v>
      </c>
      <c r="K4" s="30">
        <v>17</v>
      </c>
      <c r="L4" s="33">
        <v>0</v>
      </c>
      <c r="M4" s="30">
        <v>0</v>
      </c>
    </row>
    <row r="5" spans="1:13" x14ac:dyDescent="0.25">
      <c r="A5" s="29" t="s">
        <v>55</v>
      </c>
      <c r="B5" s="33">
        <v>42806872.789999999</v>
      </c>
      <c r="C5" s="30">
        <v>165</v>
      </c>
      <c r="D5" s="33">
        <v>13218782.66</v>
      </c>
      <c r="E5" s="30">
        <v>152</v>
      </c>
      <c r="F5" s="30">
        <v>256757.50000000009</v>
      </c>
      <c r="G5" s="30">
        <v>38</v>
      </c>
      <c r="H5" s="33">
        <v>37378464.75</v>
      </c>
      <c r="I5" s="30">
        <v>169</v>
      </c>
      <c r="J5" s="33">
        <v>11340503.99</v>
      </c>
      <c r="K5" s="30">
        <v>158</v>
      </c>
      <c r="L5" s="30">
        <v>359701.49999999953</v>
      </c>
      <c r="M5" s="30">
        <v>43</v>
      </c>
    </row>
    <row r="6" spans="1:13" x14ac:dyDescent="0.25">
      <c r="A6" s="29" t="s">
        <v>56</v>
      </c>
      <c r="B6" s="33">
        <v>9823559.2799999993</v>
      </c>
      <c r="C6" s="30">
        <v>28</v>
      </c>
      <c r="D6" s="33">
        <v>1233376.23</v>
      </c>
      <c r="E6" s="30">
        <v>27</v>
      </c>
      <c r="F6" s="33">
        <v>0</v>
      </c>
      <c r="G6" s="30">
        <v>0</v>
      </c>
      <c r="H6" s="33">
        <v>8931209.1300000008</v>
      </c>
      <c r="I6" s="30">
        <v>28</v>
      </c>
      <c r="J6" s="33">
        <v>1064655.1200000001</v>
      </c>
      <c r="K6" s="30">
        <v>26</v>
      </c>
      <c r="L6" s="33">
        <v>0</v>
      </c>
      <c r="M6" s="30">
        <v>0</v>
      </c>
    </row>
    <row r="7" spans="1:13" x14ac:dyDescent="0.25">
      <c r="A7" s="29" t="s">
        <v>57</v>
      </c>
      <c r="B7" s="33">
        <v>19781073.640000001</v>
      </c>
      <c r="C7" s="30">
        <v>41</v>
      </c>
      <c r="D7" s="33">
        <v>2320233.14</v>
      </c>
      <c r="E7" s="30">
        <v>36</v>
      </c>
      <c r="F7" s="33">
        <v>0</v>
      </c>
      <c r="G7" s="30">
        <v>0</v>
      </c>
      <c r="H7" s="33">
        <v>19504186.129999999</v>
      </c>
      <c r="I7" s="30">
        <v>41</v>
      </c>
      <c r="J7" s="33">
        <v>2090105.17</v>
      </c>
      <c r="K7" s="30">
        <v>36</v>
      </c>
      <c r="L7" s="33">
        <v>33915.666666666664</v>
      </c>
      <c r="M7" s="30">
        <v>11</v>
      </c>
    </row>
    <row r="8" spans="1:13" x14ac:dyDescent="0.25">
      <c r="A8" s="29" t="s">
        <v>58</v>
      </c>
      <c r="B8" s="33">
        <v>49408437.479999997</v>
      </c>
      <c r="C8" s="30">
        <v>160</v>
      </c>
      <c r="D8" s="33">
        <v>18598405.52</v>
      </c>
      <c r="E8" s="30">
        <v>152</v>
      </c>
      <c r="F8" s="33">
        <v>222227</v>
      </c>
      <c r="G8" s="30">
        <v>32</v>
      </c>
      <c r="H8" s="33">
        <v>41698609.039999999</v>
      </c>
      <c r="I8" s="30">
        <v>170</v>
      </c>
      <c r="J8" s="33">
        <v>14622523.18</v>
      </c>
      <c r="K8" s="30">
        <v>162</v>
      </c>
      <c r="L8" s="33">
        <v>191755.83333333334</v>
      </c>
      <c r="M8" s="30">
        <v>39</v>
      </c>
    </row>
    <row r="9" spans="1:13" x14ac:dyDescent="0.25">
      <c r="A9" s="29" t="s">
        <v>59</v>
      </c>
      <c r="B9" s="33">
        <v>17413424.09</v>
      </c>
      <c r="C9" s="30">
        <v>40</v>
      </c>
      <c r="D9" s="33">
        <v>5628073.1900000004</v>
      </c>
      <c r="E9" s="30">
        <v>37</v>
      </c>
      <c r="F9" s="30">
        <v>107710.16666666674</v>
      </c>
      <c r="G9" s="30">
        <v>19</v>
      </c>
      <c r="H9" s="33">
        <v>17360383.649999999</v>
      </c>
      <c r="I9" s="30">
        <v>44</v>
      </c>
      <c r="J9" s="33">
        <v>6271315.25</v>
      </c>
      <c r="K9" s="30">
        <v>43</v>
      </c>
      <c r="L9" s="30">
        <v>52589.333333333358</v>
      </c>
      <c r="M9" s="30">
        <v>22</v>
      </c>
    </row>
    <row r="10" spans="1:13" x14ac:dyDescent="0.25">
      <c r="A10" s="29" t="s">
        <v>60</v>
      </c>
      <c r="B10" s="33">
        <v>4564783.0599999996</v>
      </c>
      <c r="C10" s="30">
        <v>21</v>
      </c>
      <c r="D10" s="33">
        <v>524398.5</v>
      </c>
      <c r="E10" s="30">
        <v>19</v>
      </c>
      <c r="F10" s="33">
        <v>0</v>
      </c>
      <c r="G10" s="30">
        <v>0</v>
      </c>
      <c r="H10" s="33">
        <v>3968446.82</v>
      </c>
      <c r="I10" s="30">
        <v>25</v>
      </c>
      <c r="J10" s="33">
        <v>491238.29</v>
      </c>
      <c r="K10" s="30">
        <v>22</v>
      </c>
      <c r="L10" s="33">
        <v>0</v>
      </c>
      <c r="M10" s="30">
        <v>0</v>
      </c>
    </row>
    <row r="11" spans="1:13" x14ac:dyDescent="0.25">
      <c r="A11" s="29" t="s">
        <v>61</v>
      </c>
      <c r="B11" s="33">
        <v>8627605.8399999999</v>
      </c>
      <c r="C11" s="30">
        <v>27</v>
      </c>
      <c r="D11" s="33">
        <v>1908922.83</v>
      </c>
      <c r="E11" s="30">
        <v>25</v>
      </c>
      <c r="F11" s="30">
        <v>149313</v>
      </c>
      <c r="G11" s="30">
        <v>14</v>
      </c>
      <c r="H11" s="33">
        <v>7640847.8200000003</v>
      </c>
      <c r="I11" s="30">
        <v>26</v>
      </c>
      <c r="J11" s="33">
        <v>1819950.14</v>
      </c>
      <c r="K11" s="30">
        <v>24</v>
      </c>
      <c r="L11" s="30">
        <v>100682.00000000001</v>
      </c>
      <c r="M11" s="30">
        <v>16</v>
      </c>
    </row>
    <row r="12" spans="1:13" x14ac:dyDescent="0.25">
      <c r="A12" s="29" t="s">
        <v>62</v>
      </c>
      <c r="B12" s="33">
        <v>8433964.4800000004</v>
      </c>
      <c r="C12" s="30">
        <v>47</v>
      </c>
      <c r="D12" s="33">
        <v>1519695.72</v>
      </c>
      <c r="E12" s="30">
        <v>42</v>
      </c>
      <c r="F12" s="33">
        <v>0</v>
      </c>
      <c r="G12" s="30">
        <v>0</v>
      </c>
      <c r="H12" s="33">
        <v>7497349.0099999998</v>
      </c>
      <c r="I12" s="30">
        <v>51</v>
      </c>
      <c r="J12" s="33">
        <v>1361383.5</v>
      </c>
      <c r="K12" s="30">
        <v>45</v>
      </c>
      <c r="L12" s="33">
        <v>0</v>
      </c>
      <c r="M12" s="30">
        <v>0</v>
      </c>
    </row>
    <row r="13" spans="1:13" x14ac:dyDescent="0.25">
      <c r="A13" s="29" t="s">
        <v>63</v>
      </c>
      <c r="B13" s="33">
        <v>43622002.509999998</v>
      </c>
      <c r="C13" s="30">
        <v>182</v>
      </c>
      <c r="D13" s="33">
        <v>8137724.8899999997</v>
      </c>
      <c r="E13" s="30">
        <v>169</v>
      </c>
      <c r="F13" s="30">
        <v>179075.3333333334</v>
      </c>
      <c r="G13" s="30">
        <v>39</v>
      </c>
      <c r="H13" s="30">
        <v>36998212.030000001</v>
      </c>
      <c r="I13" s="30">
        <v>184</v>
      </c>
      <c r="J13" s="30">
        <v>8261414.6500000004</v>
      </c>
      <c r="K13" s="30">
        <v>170</v>
      </c>
      <c r="L13" s="30">
        <v>286065.33333333343</v>
      </c>
      <c r="M13" s="30">
        <v>47</v>
      </c>
    </row>
    <row r="14" spans="1:13" x14ac:dyDescent="0.25">
      <c r="A14" s="29" t="s">
        <v>64</v>
      </c>
      <c r="B14" s="33">
        <v>0</v>
      </c>
      <c r="C14" s="30">
        <v>0</v>
      </c>
      <c r="D14" s="33">
        <v>0</v>
      </c>
      <c r="E14" s="30">
        <v>0</v>
      </c>
      <c r="F14" s="30">
        <v>0</v>
      </c>
      <c r="G14" s="30">
        <v>0</v>
      </c>
      <c r="H14" s="33">
        <v>741789.65</v>
      </c>
      <c r="I14" s="30">
        <v>11</v>
      </c>
      <c r="J14" s="33">
        <v>299080.25</v>
      </c>
      <c r="K14" s="30">
        <v>11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1709149.96</v>
      </c>
      <c r="C15" s="30">
        <v>12</v>
      </c>
      <c r="D15" s="33">
        <v>378369.73</v>
      </c>
      <c r="E15" s="30">
        <v>12</v>
      </c>
      <c r="F15" s="30">
        <v>0</v>
      </c>
      <c r="G15" s="30">
        <v>0</v>
      </c>
      <c r="H15" s="33">
        <v>1403833.1</v>
      </c>
      <c r="I15" s="30">
        <v>11</v>
      </c>
      <c r="J15" s="33">
        <v>474905.23</v>
      </c>
      <c r="K15" s="30">
        <v>11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1336057.3600000001</v>
      </c>
      <c r="C16" s="30">
        <v>12</v>
      </c>
      <c r="D16" s="33">
        <v>658656.82999999996</v>
      </c>
      <c r="E16" s="30">
        <v>11</v>
      </c>
      <c r="F16" s="30">
        <v>0</v>
      </c>
      <c r="G16" s="30">
        <v>0</v>
      </c>
      <c r="H16" s="33">
        <v>1259032.06</v>
      </c>
      <c r="I16" s="30">
        <v>13</v>
      </c>
      <c r="J16" s="33">
        <v>585126.11</v>
      </c>
      <c r="K16" s="30">
        <v>11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5526696.96</v>
      </c>
      <c r="C17" s="30">
        <v>45</v>
      </c>
      <c r="D17" s="33">
        <v>2215165.5699999998</v>
      </c>
      <c r="E17" s="30">
        <v>43</v>
      </c>
      <c r="F17" s="33">
        <v>0</v>
      </c>
      <c r="G17" s="30">
        <v>0</v>
      </c>
      <c r="H17" s="33">
        <v>4879424.6100000003</v>
      </c>
      <c r="I17" s="30">
        <v>39</v>
      </c>
      <c r="J17" s="33">
        <v>1940960.9</v>
      </c>
      <c r="K17" s="30">
        <v>38</v>
      </c>
      <c r="L17" s="33">
        <v>0</v>
      </c>
      <c r="M17" s="30">
        <v>0</v>
      </c>
    </row>
    <row r="18" spans="1:13" x14ac:dyDescent="0.25">
      <c r="A18" s="29" t="s">
        <v>68</v>
      </c>
      <c r="B18" s="33">
        <v>1375887.77</v>
      </c>
      <c r="C18" s="30">
        <v>19</v>
      </c>
      <c r="D18" s="33">
        <v>878900.37</v>
      </c>
      <c r="E18" s="30">
        <v>17</v>
      </c>
      <c r="F18" s="30">
        <v>0</v>
      </c>
      <c r="G18" s="30">
        <v>0</v>
      </c>
      <c r="H18" s="33">
        <v>1316756.52</v>
      </c>
      <c r="I18" s="30">
        <v>20</v>
      </c>
      <c r="J18" s="33">
        <v>857311.9</v>
      </c>
      <c r="K18" s="30">
        <v>19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75621541.489999995</v>
      </c>
      <c r="C19" s="30">
        <v>338</v>
      </c>
      <c r="D19" s="33">
        <v>23329923.68</v>
      </c>
      <c r="E19" s="30">
        <v>315</v>
      </c>
      <c r="F19" s="30">
        <v>358551.16666666657</v>
      </c>
      <c r="G19" s="30">
        <v>57</v>
      </c>
      <c r="H19" s="33">
        <v>76111461.549999997</v>
      </c>
      <c r="I19" s="30">
        <v>338</v>
      </c>
      <c r="J19" s="33">
        <v>22987851.18</v>
      </c>
      <c r="K19" s="30">
        <v>320</v>
      </c>
      <c r="L19" s="30">
        <v>471700.00000000012</v>
      </c>
      <c r="M19" s="30">
        <v>60</v>
      </c>
    </row>
    <row r="20" spans="1:13" x14ac:dyDescent="0.25">
      <c r="A20" s="29" t="s">
        <v>70</v>
      </c>
      <c r="B20" s="33">
        <v>6185003.1100000003</v>
      </c>
      <c r="C20" s="30">
        <v>44</v>
      </c>
      <c r="D20" s="33">
        <v>2836748.31</v>
      </c>
      <c r="E20" s="30">
        <v>43</v>
      </c>
      <c r="F20" s="30">
        <v>0</v>
      </c>
      <c r="G20" s="30">
        <v>0</v>
      </c>
      <c r="H20" s="33">
        <v>4846325.87</v>
      </c>
      <c r="I20" s="30">
        <v>41</v>
      </c>
      <c r="J20" s="33">
        <v>2520645.75</v>
      </c>
      <c r="K20" s="30">
        <v>41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6654048.5800000001</v>
      </c>
      <c r="C21" s="30">
        <v>41</v>
      </c>
      <c r="D21" s="33">
        <v>2305160.5099999998</v>
      </c>
      <c r="E21" s="30">
        <v>36</v>
      </c>
      <c r="F21" s="30">
        <v>0</v>
      </c>
      <c r="G21" s="30">
        <v>0</v>
      </c>
      <c r="H21" s="33">
        <v>6796302.29</v>
      </c>
      <c r="I21" s="30">
        <v>41</v>
      </c>
      <c r="J21" s="33">
        <v>2722033.26</v>
      </c>
      <c r="K21" s="30">
        <v>36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1847838.42</v>
      </c>
      <c r="C22" s="30">
        <v>29</v>
      </c>
      <c r="D22" s="33">
        <v>664741.89</v>
      </c>
      <c r="E22" s="30">
        <v>24</v>
      </c>
      <c r="F22" s="30">
        <v>0</v>
      </c>
      <c r="G22" s="30">
        <v>0</v>
      </c>
      <c r="H22" s="33">
        <v>2101775.11</v>
      </c>
      <c r="I22" s="30">
        <v>27</v>
      </c>
      <c r="J22" s="33">
        <v>652464.29</v>
      </c>
      <c r="K22" s="30">
        <v>21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3367657.95</v>
      </c>
      <c r="C23" s="30">
        <v>33</v>
      </c>
      <c r="D23" s="33">
        <v>785947.2</v>
      </c>
      <c r="E23" s="30">
        <v>28</v>
      </c>
      <c r="F23" s="33">
        <v>0</v>
      </c>
      <c r="G23" s="30">
        <v>0</v>
      </c>
      <c r="H23" s="33">
        <v>3043121.69</v>
      </c>
      <c r="I23" s="30">
        <v>33</v>
      </c>
      <c r="J23" s="33">
        <v>904679.32</v>
      </c>
      <c r="K23" s="30">
        <v>28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7382743.8200000003</v>
      </c>
      <c r="C24" s="30">
        <v>24</v>
      </c>
      <c r="D24" s="33">
        <v>1400505.92</v>
      </c>
      <c r="E24" s="30">
        <v>22</v>
      </c>
      <c r="F24" s="30">
        <v>0</v>
      </c>
      <c r="G24" s="30">
        <v>0</v>
      </c>
      <c r="H24" s="33">
        <v>8531253.4399999995</v>
      </c>
      <c r="I24" s="30">
        <v>26</v>
      </c>
      <c r="J24" s="33">
        <v>2126268.5699999998</v>
      </c>
      <c r="K24" s="30">
        <v>24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131167527.06</v>
      </c>
      <c r="C25" s="30">
        <v>136</v>
      </c>
      <c r="D25" s="30">
        <v>34094312.659999996</v>
      </c>
      <c r="E25" s="30">
        <v>120</v>
      </c>
      <c r="F25" s="30">
        <v>655968.1666666664</v>
      </c>
      <c r="G25" s="30">
        <v>33</v>
      </c>
      <c r="H25" s="33">
        <v>107794843.97</v>
      </c>
      <c r="I25" s="30">
        <v>135</v>
      </c>
      <c r="J25" s="33">
        <v>32855015.960000001</v>
      </c>
      <c r="K25" s="30">
        <v>124</v>
      </c>
      <c r="L25" s="30">
        <v>574930.33333333291</v>
      </c>
      <c r="M25" s="30">
        <v>36</v>
      </c>
    </row>
    <row r="26" spans="1:13" x14ac:dyDescent="0.25">
      <c r="A26" s="29" t="s">
        <v>76</v>
      </c>
      <c r="B26" s="33">
        <v>0</v>
      </c>
      <c r="C26" s="30">
        <v>0</v>
      </c>
      <c r="D26" s="33">
        <v>0</v>
      </c>
      <c r="E26" s="30">
        <v>0</v>
      </c>
      <c r="F26" s="30">
        <v>0</v>
      </c>
      <c r="G26" s="30">
        <v>0</v>
      </c>
      <c r="H26" s="33">
        <v>509504.54</v>
      </c>
      <c r="I26" s="30">
        <v>10</v>
      </c>
      <c r="J26" s="33">
        <v>174703.84</v>
      </c>
      <c r="K26" s="30">
        <v>10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887021.89</v>
      </c>
      <c r="C27" s="30">
        <v>14</v>
      </c>
      <c r="D27" s="33">
        <v>475011.78</v>
      </c>
      <c r="E27" s="30">
        <v>14</v>
      </c>
      <c r="F27" s="33">
        <v>0</v>
      </c>
      <c r="G27" s="30">
        <v>0</v>
      </c>
      <c r="H27" s="33">
        <v>586152.03</v>
      </c>
      <c r="I27" s="30">
        <v>13</v>
      </c>
      <c r="J27" s="33">
        <v>253153.43</v>
      </c>
      <c r="K27" s="30">
        <v>13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2165780.84</v>
      </c>
      <c r="C28" s="30">
        <v>13</v>
      </c>
      <c r="D28" s="33">
        <v>500395.14</v>
      </c>
      <c r="E28" s="30">
        <v>10</v>
      </c>
      <c r="F28" s="30">
        <v>0</v>
      </c>
      <c r="G28" s="30">
        <v>0</v>
      </c>
      <c r="H28" s="33">
        <v>1979850.94</v>
      </c>
      <c r="I28" s="30">
        <v>12</v>
      </c>
      <c r="J28" s="33">
        <v>489043.24</v>
      </c>
      <c r="K28" s="30">
        <v>10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1547080.81</v>
      </c>
      <c r="C29" s="30">
        <v>17</v>
      </c>
      <c r="D29" s="33">
        <v>987419.58</v>
      </c>
      <c r="E29" s="30">
        <v>17</v>
      </c>
      <c r="F29" s="30">
        <v>0</v>
      </c>
      <c r="G29" s="30">
        <v>0</v>
      </c>
      <c r="H29" s="33">
        <v>1545326.21</v>
      </c>
      <c r="I29" s="30">
        <v>18</v>
      </c>
      <c r="J29" s="33">
        <v>982990.79</v>
      </c>
      <c r="K29" s="30">
        <v>18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23334673.579999998</v>
      </c>
      <c r="C30" s="30">
        <v>47</v>
      </c>
      <c r="D30" s="33">
        <v>9732852.7300000004</v>
      </c>
      <c r="E30" s="30">
        <v>44</v>
      </c>
      <c r="F30" s="30">
        <v>99831.166666666657</v>
      </c>
      <c r="G30" s="30">
        <v>21</v>
      </c>
      <c r="H30" s="33">
        <v>21614589.550000001</v>
      </c>
      <c r="I30" s="30">
        <v>49</v>
      </c>
      <c r="J30" s="33">
        <v>9238771.7799999993</v>
      </c>
      <c r="K30" s="30">
        <v>45</v>
      </c>
      <c r="L30" s="30">
        <v>172396.66666666672</v>
      </c>
      <c r="M30" s="30">
        <v>20</v>
      </c>
    </row>
    <row r="31" spans="1:13" x14ac:dyDescent="0.25">
      <c r="A31" s="29" t="s">
        <v>81</v>
      </c>
      <c r="B31" s="33">
        <v>2678598.92</v>
      </c>
      <c r="C31" s="30">
        <v>25</v>
      </c>
      <c r="D31" s="33">
        <v>1142290.8899999999</v>
      </c>
      <c r="E31" s="30">
        <v>23</v>
      </c>
      <c r="F31" s="30">
        <v>0</v>
      </c>
      <c r="G31" s="30">
        <v>0</v>
      </c>
      <c r="H31" s="33">
        <v>2564712.5</v>
      </c>
      <c r="I31" s="30">
        <v>29</v>
      </c>
      <c r="J31" s="33">
        <v>1091266.95</v>
      </c>
      <c r="K31" s="30">
        <v>27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1268934.56</v>
      </c>
      <c r="C32" s="30">
        <v>24</v>
      </c>
      <c r="D32" s="33">
        <v>797253.26</v>
      </c>
      <c r="E32" s="30">
        <v>24</v>
      </c>
      <c r="F32" s="33">
        <v>0</v>
      </c>
      <c r="G32" s="30">
        <v>0</v>
      </c>
      <c r="H32" s="33">
        <v>837759.63</v>
      </c>
      <c r="I32" s="30">
        <v>27</v>
      </c>
      <c r="J32" s="33">
        <v>582552.5</v>
      </c>
      <c r="K32" s="30">
        <v>25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1887772.03</v>
      </c>
      <c r="C33" s="30">
        <v>15</v>
      </c>
      <c r="D33" s="33">
        <v>484122.58</v>
      </c>
      <c r="E33" s="30">
        <v>13</v>
      </c>
      <c r="F33" s="33">
        <v>0</v>
      </c>
      <c r="G33" s="30">
        <v>0</v>
      </c>
      <c r="H33" s="33">
        <v>1779833.36</v>
      </c>
      <c r="I33" s="30">
        <v>15</v>
      </c>
      <c r="J33" s="33">
        <v>451109.05</v>
      </c>
      <c r="K33" s="30">
        <v>14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5554543.8099999996</v>
      </c>
      <c r="C34" s="30">
        <v>27</v>
      </c>
      <c r="D34" s="33">
        <v>1815498.61</v>
      </c>
      <c r="E34" s="30">
        <v>25</v>
      </c>
      <c r="F34" s="30">
        <v>0</v>
      </c>
      <c r="G34" s="30">
        <v>0</v>
      </c>
      <c r="H34" s="33">
        <v>5262331.2300000004</v>
      </c>
      <c r="I34" s="30">
        <v>28</v>
      </c>
      <c r="J34" s="33">
        <v>1997052.55</v>
      </c>
      <c r="K34" s="30">
        <v>26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7576821.46</v>
      </c>
      <c r="C35" s="30">
        <v>40</v>
      </c>
      <c r="D35" s="33">
        <v>2369161.4500000002</v>
      </c>
      <c r="E35" s="30">
        <v>40</v>
      </c>
      <c r="F35" s="30">
        <v>0</v>
      </c>
      <c r="G35" s="30">
        <v>0</v>
      </c>
      <c r="H35" s="33">
        <v>6520360.2999999998</v>
      </c>
      <c r="I35" s="30">
        <v>39</v>
      </c>
      <c r="J35" s="33">
        <v>2092688.36</v>
      </c>
      <c r="K35" s="30">
        <v>39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40590030.890000001</v>
      </c>
      <c r="C36" s="30">
        <v>117</v>
      </c>
      <c r="D36" s="33">
        <v>7270179.3499999996</v>
      </c>
      <c r="E36" s="30">
        <v>110</v>
      </c>
      <c r="F36" s="30">
        <v>117507.1666666667</v>
      </c>
      <c r="G36" s="30">
        <v>24</v>
      </c>
      <c r="H36" s="33">
        <v>39119804.43</v>
      </c>
      <c r="I36" s="30">
        <v>112</v>
      </c>
      <c r="J36" s="33">
        <v>7978244.8200000003</v>
      </c>
      <c r="K36" s="30">
        <v>103</v>
      </c>
      <c r="L36" s="30">
        <v>294746</v>
      </c>
      <c r="M36" s="30">
        <v>26</v>
      </c>
    </row>
    <row r="37" spans="1:13" x14ac:dyDescent="0.25">
      <c r="A37" s="29" t="s">
        <v>87</v>
      </c>
      <c r="B37" s="33">
        <v>7850081.5700000003</v>
      </c>
      <c r="C37" s="30">
        <v>34</v>
      </c>
      <c r="D37" s="33">
        <v>1561423.98</v>
      </c>
      <c r="E37" s="30">
        <v>34</v>
      </c>
      <c r="F37" s="30">
        <v>0</v>
      </c>
      <c r="G37" s="30">
        <v>0</v>
      </c>
      <c r="H37" s="33">
        <v>6906920.0499999998</v>
      </c>
      <c r="I37" s="30">
        <v>31</v>
      </c>
      <c r="J37" s="33">
        <v>2110408</v>
      </c>
      <c r="K37" s="30">
        <v>30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5537816.2400000002</v>
      </c>
      <c r="C38" s="30">
        <v>25</v>
      </c>
      <c r="D38" s="33">
        <v>1974897.32</v>
      </c>
      <c r="E38" s="30">
        <v>23</v>
      </c>
      <c r="F38" s="30">
        <v>0</v>
      </c>
      <c r="G38" s="30">
        <v>0</v>
      </c>
      <c r="H38" s="33">
        <v>4460230.26</v>
      </c>
      <c r="I38" s="30">
        <v>22</v>
      </c>
      <c r="J38" s="33">
        <v>1718688.92</v>
      </c>
      <c r="K38" s="30">
        <v>20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742392.66</v>
      </c>
      <c r="C39" s="30">
        <v>10</v>
      </c>
      <c r="D39" s="33">
        <v>0</v>
      </c>
      <c r="E39" s="30">
        <v>0</v>
      </c>
      <c r="F39" s="30">
        <v>0</v>
      </c>
      <c r="G39" s="30">
        <v>0</v>
      </c>
      <c r="H39" s="33">
        <v>0</v>
      </c>
      <c r="I39" s="30">
        <v>0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2101192.92</v>
      </c>
      <c r="C40" s="30">
        <v>21</v>
      </c>
      <c r="D40" s="33">
        <v>782927</v>
      </c>
      <c r="E40" s="30">
        <v>20</v>
      </c>
      <c r="F40" s="33">
        <v>0</v>
      </c>
      <c r="G40" s="30">
        <v>0</v>
      </c>
      <c r="H40" s="33">
        <v>1697783.56</v>
      </c>
      <c r="I40" s="30">
        <v>19</v>
      </c>
      <c r="J40" s="33">
        <v>605492.5</v>
      </c>
      <c r="K40" s="30">
        <v>18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3136457.81</v>
      </c>
      <c r="C41" s="30">
        <v>17</v>
      </c>
      <c r="D41" s="33">
        <v>942921.99</v>
      </c>
      <c r="E41" s="30">
        <v>16</v>
      </c>
      <c r="F41" s="30">
        <v>0</v>
      </c>
      <c r="G41" s="30">
        <v>0</v>
      </c>
      <c r="H41" s="33">
        <v>2694404.8</v>
      </c>
      <c r="I41" s="30">
        <v>16</v>
      </c>
      <c r="J41" s="33">
        <v>866105</v>
      </c>
      <c r="K41" s="30">
        <v>16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1437675.69</v>
      </c>
      <c r="C42" s="30">
        <v>13</v>
      </c>
      <c r="D42" s="33">
        <v>641012.06999999995</v>
      </c>
      <c r="E42" s="30">
        <v>13</v>
      </c>
      <c r="F42" s="30">
        <v>0</v>
      </c>
      <c r="G42" s="30">
        <v>0</v>
      </c>
      <c r="H42" s="33">
        <v>1108850.79</v>
      </c>
      <c r="I42" s="30">
        <v>13</v>
      </c>
      <c r="J42" s="33">
        <v>552466.52</v>
      </c>
      <c r="K42" s="30">
        <v>12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489231.84</v>
      </c>
      <c r="C43" s="30">
        <v>10</v>
      </c>
      <c r="D43" s="33">
        <v>322046.40000000002</v>
      </c>
      <c r="E43" s="30">
        <v>10</v>
      </c>
      <c r="F43" s="30">
        <v>0</v>
      </c>
      <c r="G43" s="30">
        <v>0</v>
      </c>
      <c r="H43" s="33">
        <v>614571.43000000005</v>
      </c>
      <c r="I43" s="30">
        <v>12</v>
      </c>
      <c r="J43" s="33">
        <v>333351.87</v>
      </c>
      <c r="K43" s="30">
        <v>12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0</v>
      </c>
      <c r="C44" s="30">
        <v>0</v>
      </c>
      <c r="D44" s="33">
        <v>0</v>
      </c>
      <c r="E44" s="30">
        <v>0</v>
      </c>
      <c r="F44" s="30">
        <v>0</v>
      </c>
      <c r="G44" s="30">
        <v>0</v>
      </c>
      <c r="H44" s="33">
        <v>1123941.23</v>
      </c>
      <c r="I44" s="30">
        <v>10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11488706.550000001</v>
      </c>
      <c r="C45" s="30">
        <v>38</v>
      </c>
      <c r="D45" s="33">
        <v>1665524.12</v>
      </c>
      <c r="E45" s="30">
        <v>35</v>
      </c>
      <c r="F45" s="30">
        <v>0</v>
      </c>
      <c r="G45" s="30">
        <v>0</v>
      </c>
      <c r="H45" s="33">
        <v>9082170.6899999995</v>
      </c>
      <c r="I45" s="30">
        <v>38</v>
      </c>
      <c r="J45" s="33">
        <v>1838657.71</v>
      </c>
      <c r="K45" s="30">
        <v>36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48220744.100000001</v>
      </c>
      <c r="C46" s="30">
        <v>128</v>
      </c>
      <c r="D46" s="33">
        <v>9229856.0700000003</v>
      </c>
      <c r="E46" s="30">
        <v>124</v>
      </c>
      <c r="F46" s="30">
        <v>131048.33333333334</v>
      </c>
      <c r="G46" s="30">
        <v>37</v>
      </c>
      <c r="H46" s="33">
        <v>46681582.960000001</v>
      </c>
      <c r="I46" s="30">
        <v>127</v>
      </c>
      <c r="J46" s="33">
        <v>9446258.4600000009</v>
      </c>
      <c r="K46" s="30">
        <v>119</v>
      </c>
      <c r="L46" s="30">
        <v>131685.66666666674</v>
      </c>
      <c r="M46" s="30">
        <v>42</v>
      </c>
    </row>
    <row r="47" spans="1:13" x14ac:dyDescent="0.25">
      <c r="A47" s="29" t="s">
        <v>97</v>
      </c>
      <c r="B47" s="33">
        <v>707237.45</v>
      </c>
      <c r="C47" s="30">
        <v>12</v>
      </c>
      <c r="D47" s="33">
        <v>230265.02</v>
      </c>
      <c r="E47" s="30">
        <v>12</v>
      </c>
      <c r="F47" s="30">
        <v>0</v>
      </c>
      <c r="G47" s="30">
        <v>0</v>
      </c>
      <c r="H47" s="33">
        <v>704034.05</v>
      </c>
      <c r="I47" s="30">
        <v>17</v>
      </c>
      <c r="J47" s="33">
        <v>302979.96000000002</v>
      </c>
      <c r="K47" s="30">
        <v>15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2372673.61</v>
      </c>
      <c r="C48" s="30">
        <v>14</v>
      </c>
      <c r="D48" s="33">
        <v>692857.37</v>
      </c>
      <c r="E48" s="30">
        <v>13</v>
      </c>
      <c r="F48" s="30">
        <v>0</v>
      </c>
      <c r="G48" s="30">
        <v>0</v>
      </c>
      <c r="H48" s="33">
        <v>2108935.7000000002</v>
      </c>
      <c r="I48" s="30">
        <v>14</v>
      </c>
      <c r="J48" s="33">
        <v>661679.98</v>
      </c>
      <c r="K48" s="30">
        <v>14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7488411.3399999999</v>
      </c>
      <c r="C49" s="30">
        <v>40</v>
      </c>
      <c r="D49" s="33">
        <v>2027230.09</v>
      </c>
      <c r="E49" s="30">
        <v>39</v>
      </c>
      <c r="F49" s="30">
        <v>0</v>
      </c>
      <c r="G49" s="30">
        <v>0</v>
      </c>
      <c r="H49" s="33">
        <v>6395695.71</v>
      </c>
      <c r="I49" s="30">
        <v>37</v>
      </c>
      <c r="J49" s="33">
        <v>1849515.7</v>
      </c>
      <c r="K49" s="30">
        <v>33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3145854.51</v>
      </c>
      <c r="C50" s="30">
        <v>17</v>
      </c>
      <c r="D50" s="33">
        <v>441976.07</v>
      </c>
      <c r="E50" s="30">
        <v>17</v>
      </c>
      <c r="F50" s="30">
        <v>0</v>
      </c>
      <c r="G50" s="30">
        <v>0</v>
      </c>
      <c r="H50" s="33">
        <v>3514625.1</v>
      </c>
      <c r="I50" s="30">
        <v>21</v>
      </c>
      <c r="J50" s="33">
        <v>418178.93</v>
      </c>
      <c r="K50" s="30">
        <v>19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2268846.91</v>
      </c>
      <c r="C51" s="30">
        <v>12</v>
      </c>
      <c r="D51" s="33">
        <v>0</v>
      </c>
      <c r="E51" s="30">
        <v>0</v>
      </c>
      <c r="F51" s="33">
        <v>0</v>
      </c>
      <c r="G51" s="30">
        <v>0</v>
      </c>
      <c r="H51" s="33">
        <v>2219339.2000000002</v>
      </c>
      <c r="I51" s="30">
        <v>11</v>
      </c>
      <c r="J51" s="33">
        <v>0</v>
      </c>
      <c r="K51" s="30">
        <v>0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1606280.73</v>
      </c>
      <c r="C52" s="30">
        <v>13</v>
      </c>
      <c r="D52" s="33">
        <v>350511</v>
      </c>
      <c r="E52" s="30">
        <v>12</v>
      </c>
      <c r="F52" s="33">
        <v>0</v>
      </c>
      <c r="G52" s="30">
        <v>0</v>
      </c>
      <c r="H52" s="33">
        <v>1268396.01</v>
      </c>
      <c r="I52" s="30">
        <v>15</v>
      </c>
      <c r="J52" s="33">
        <v>358360.38</v>
      </c>
      <c r="K52" s="30">
        <v>15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3967775.5</v>
      </c>
      <c r="C53" s="30">
        <v>25</v>
      </c>
      <c r="D53" s="33">
        <v>1222976.18</v>
      </c>
      <c r="E53" s="30">
        <v>23</v>
      </c>
      <c r="F53" s="33">
        <v>0</v>
      </c>
      <c r="G53" s="30">
        <v>0</v>
      </c>
      <c r="H53" s="33">
        <v>2928566.41</v>
      </c>
      <c r="I53" s="30">
        <v>23</v>
      </c>
      <c r="J53" s="33">
        <v>967728.12</v>
      </c>
      <c r="K53" s="30">
        <v>22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10562798.359999999</v>
      </c>
      <c r="C54" s="30">
        <v>31</v>
      </c>
      <c r="D54" s="33">
        <v>3149905.11</v>
      </c>
      <c r="E54" s="30">
        <v>29</v>
      </c>
      <c r="F54" s="33">
        <v>0</v>
      </c>
      <c r="G54" s="30">
        <v>0</v>
      </c>
      <c r="H54" s="33">
        <v>10359263.449999999</v>
      </c>
      <c r="I54" s="30">
        <v>28</v>
      </c>
      <c r="J54" s="33">
        <v>3137019.05</v>
      </c>
      <c r="K54" s="30">
        <v>27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4140150.81</v>
      </c>
      <c r="C55" s="30">
        <v>25</v>
      </c>
      <c r="D55" s="33">
        <v>3199429.38</v>
      </c>
      <c r="E55" s="30">
        <v>24</v>
      </c>
      <c r="F55" s="33">
        <v>0</v>
      </c>
      <c r="G55" s="30">
        <v>0</v>
      </c>
      <c r="H55" s="33">
        <v>3361991.66</v>
      </c>
      <c r="I55" s="30">
        <v>24</v>
      </c>
      <c r="J55" s="33">
        <v>2746471.32</v>
      </c>
      <c r="K55" s="30">
        <v>21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8141469.0199999996</v>
      </c>
      <c r="C56" s="30">
        <v>25</v>
      </c>
      <c r="D56" s="33">
        <v>3905426.6</v>
      </c>
      <c r="E56" s="30">
        <v>24</v>
      </c>
      <c r="F56" s="33">
        <v>0</v>
      </c>
      <c r="G56" s="30">
        <v>0</v>
      </c>
      <c r="H56" s="33">
        <v>7704627.4800000004</v>
      </c>
      <c r="I56" s="30">
        <v>27</v>
      </c>
      <c r="J56" s="33">
        <v>3950146.39</v>
      </c>
      <c r="K56" s="30">
        <v>27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8247965.6200000001</v>
      </c>
      <c r="C57" s="30">
        <v>42</v>
      </c>
      <c r="D57" s="33">
        <v>3973295.05</v>
      </c>
      <c r="E57" s="30">
        <v>39</v>
      </c>
      <c r="F57" s="30">
        <v>0</v>
      </c>
      <c r="G57" s="30">
        <v>0</v>
      </c>
      <c r="H57" s="33">
        <v>7393010.6200000001</v>
      </c>
      <c r="I57" s="30">
        <v>39</v>
      </c>
      <c r="J57" s="33">
        <v>3584885.41</v>
      </c>
      <c r="K57" s="30">
        <v>36</v>
      </c>
      <c r="L57" s="30">
        <v>0</v>
      </c>
      <c r="M57" s="30">
        <v>0</v>
      </c>
    </row>
    <row r="58" spans="1:13" x14ac:dyDescent="0.25">
      <c r="A58" s="29" t="s">
        <v>108</v>
      </c>
      <c r="B58" s="33">
        <v>9671582.8100000005</v>
      </c>
      <c r="C58" s="30">
        <v>60</v>
      </c>
      <c r="D58" s="33">
        <v>3856147.65</v>
      </c>
      <c r="E58" s="30">
        <v>56</v>
      </c>
      <c r="F58" s="30">
        <v>22000.333333333372</v>
      </c>
      <c r="G58" s="30">
        <v>12</v>
      </c>
      <c r="H58" s="33">
        <v>8631935.2599999998</v>
      </c>
      <c r="I58" s="30">
        <v>60</v>
      </c>
      <c r="J58" s="33">
        <v>3680278.33</v>
      </c>
      <c r="K58" s="30">
        <v>52</v>
      </c>
      <c r="L58" s="30">
        <v>34122.000000000036</v>
      </c>
      <c r="M58" s="30">
        <v>12</v>
      </c>
    </row>
    <row r="59" spans="1:13" x14ac:dyDescent="0.25">
      <c r="A59" s="29" t="s">
        <v>109</v>
      </c>
      <c r="B59" s="33">
        <v>29093379.719999999</v>
      </c>
      <c r="C59" s="30">
        <v>141</v>
      </c>
      <c r="D59" s="33">
        <v>13619735.76</v>
      </c>
      <c r="E59" s="30">
        <v>134</v>
      </c>
      <c r="F59" s="33">
        <v>232913.1666666668</v>
      </c>
      <c r="G59" s="30">
        <v>26</v>
      </c>
      <c r="H59" s="33">
        <v>27603008.030000001</v>
      </c>
      <c r="I59" s="30">
        <v>146</v>
      </c>
      <c r="J59" s="33">
        <v>13223811.35</v>
      </c>
      <c r="K59" s="30">
        <v>141</v>
      </c>
      <c r="L59" s="33">
        <v>261135.83333333369</v>
      </c>
      <c r="M59" s="30">
        <v>28</v>
      </c>
    </row>
    <row r="60" spans="1:13" x14ac:dyDescent="0.25">
      <c r="A60" s="29" t="s">
        <v>110</v>
      </c>
      <c r="B60" s="33">
        <v>0</v>
      </c>
      <c r="C60" s="30">
        <v>0</v>
      </c>
      <c r="D60" s="33">
        <v>0</v>
      </c>
      <c r="E60" s="30">
        <v>0</v>
      </c>
      <c r="F60" s="30">
        <v>0</v>
      </c>
      <c r="G60" s="30">
        <v>0</v>
      </c>
      <c r="H60" s="33">
        <v>2636096.5299999998</v>
      </c>
      <c r="I60" s="30">
        <v>11</v>
      </c>
      <c r="J60" s="33">
        <v>551108.53</v>
      </c>
      <c r="K60" s="30">
        <v>10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41018853.850000001</v>
      </c>
      <c r="C61" s="30">
        <v>119</v>
      </c>
      <c r="D61" s="33">
        <v>11786683.24</v>
      </c>
      <c r="E61" s="30">
        <v>116</v>
      </c>
      <c r="F61" s="30">
        <v>42150.166666666664</v>
      </c>
      <c r="G61" s="30">
        <v>25</v>
      </c>
      <c r="H61" s="33">
        <v>38713070.32</v>
      </c>
      <c r="I61" s="30">
        <v>123</v>
      </c>
      <c r="J61" s="33">
        <v>12418241.99</v>
      </c>
      <c r="K61" s="30">
        <v>121</v>
      </c>
      <c r="L61" s="30">
        <v>97427.166666666628</v>
      </c>
      <c r="M61" s="30">
        <v>29</v>
      </c>
    </row>
    <row r="62" spans="1:13" x14ac:dyDescent="0.25">
      <c r="A62" s="29" t="s">
        <v>112</v>
      </c>
      <c r="B62" s="33">
        <v>16883305.52</v>
      </c>
      <c r="C62" s="30">
        <v>82</v>
      </c>
      <c r="D62" s="33">
        <v>4720560.74</v>
      </c>
      <c r="E62" s="30">
        <v>75</v>
      </c>
      <c r="F62" s="30">
        <v>81476.833333333299</v>
      </c>
      <c r="G62" s="30">
        <v>15</v>
      </c>
      <c r="H62" s="33">
        <v>14516484.109999999</v>
      </c>
      <c r="I62" s="30">
        <v>76</v>
      </c>
      <c r="J62" s="33">
        <v>4069986.62</v>
      </c>
      <c r="K62" s="30">
        <v>68</v>
      </c>
      <c r="L62" s="30">
        <v>46153.166666666664</v>
      </c>
      <c r="M62" s="30">
        <v>17</v>
      </c>
    </row>
    <row r="63" spans="1:13" x14ac:dyDescent="0.25">
      <c r="A63" s="29" t="s">
        <v>113</v>
      </c>
      <c r="B63" s="33">
        <v>17595539.870000001</v>
      </c>
      <c r="C63" s="30">
        <v>98</v>
      </c>
      <c r="D63" s="33">
        <v>5147613.9000000004</v>
      </c>
      <c r="E63" s="30">
        <v>94</v>
      </c>
      <c r="F63" s="30">
        <v>275587.99999999965</v>
      </c>
      <c r="G63" s="30">
        <v>21</v>
      </c>
      <c r="H63" s="33">
        <v>17181554.960000001</v>
      </c>
      <c r="I63" s="30">
        <v>103</v>
      </c>
      <c r="J63" s="33">
        <v>6316496.0300000003</v>
      </c>
      <c r="K63" s="30">
        <v>98</v>
      </c>
      <c r="L63" s="30">
        <v>359871.83333333302</v>
      </c>
      <c r="M63" s="30">
        <v>27</v>
      </c>
    </row>
    <row r="64" spans="1:13" x14ac:dyDescent="0.25">
      <c r="A64" s="29" t="s">
        <v>114</v>
      </c>
      <c r="B64" s="33">
        <v>592911.43000000005</v>
      </c>
      <c r="C64" s="30">
        <v>11</v>
      </c>
      <c r="D64" s="33">
        <v>237482.89</v>
      </c>
      <c r="E64" s="30">
        <v>10</v>
      </c>
      <c r="F64" s="30">
        <v>0</v>
      </c>
      <c r="G64" s="30">
        <v>0</v>
      </c>
      <c r="H64" s="33">
        <v>536574.09</v>
      </c>
      <c r="I64" s="30">
        <v>11</v>
      </c>
      <c r="J64" s="33">
        <v>223065.84</v>
      </c>
      <c r="K64" s="30">
        <v>10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25916768.170000002</v>
      </c>
      <c r="C65" s="30">
        <v>88</v>
      </c>
      <c r="D65" s="33">
        <v>8183277.1900000004</v>
      </c>
      <c r="E65" s="30">
        <v>88</v>
      </c>
      <c r="F65" s="33">
        <v>138205.33333333331</v>
      </c>
      <c r="G65" s="30">
        <v>32</v>
      </c>
      <c r="H65" s="33">
        <v>23887934.879999999</v>
      </c>
      <c r="I65" s="30">
        <v>92</v>
      </c>
      <c r="J65" s="33">
        <v>8355311.3200000003</v>
      </c>
      <c r="K65" s="30">
        <v>92</v>
      </c>
      <c r="L65" s="33">
        <v>209871.33333333366</v>
      </c>
      <c r="M65" s="30">
        <v>25</v>
      </c>
    </row>
    <row r="66" spans="1:13" x14ac:dyDescent="0.25">
      <c r="A66" s="29" t="s">
        <v>116</v>
      </c>
      <c r="B66" s="33">
        <v>14308297.84</v>
      </c>
      <c r="C66" s="30">
        <v>23</v>
      </c>
      <c r="D66" s="33">
        <v>931297.45</v>
      </c>
      <c r="E66" s="30">
        <v>22</v>
      </c>
      <c r="F66" s="30">
        <v>0</v>
      </c>
      <c r="G66" s="30">
        <v>0</v>
      </c>
      <c r="H66" s="33">
        <v>12534164.15</v>
      </c>
      <c r="I66" s="30">
        <v>23</v>
      </c>
      <c r="J66" s="33">
        <v>948915.05</v>
      </c>
      <c r="K66" s="30">
        <v>22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3716605</v>
      </c>
      <c r="C67" s="30">
        <v>13</v>
      </c>
      <c r="D67" s="33">
        <v>282586.07</v>
      </c>
      <c r="E67" s="30">
        <v>11</v>
      </c>
      <c r="F67" s="30">
        <v>0</v>
      </c>
      <c r="G67" s="30">
        <v>0</v>
      </c>
      <c r="H67" s="33">
        <v>3297997.67</v>
      </c>
      <c r="I67" s="30">
        <v>16</v>
      </c>
      <c r="J67" s="33">
        <v>319877.21999999997</v>
      </c>
      <c r="K67" s="30">
        <v>14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406731.09</v>
      </c>
      <c r="C68" s="30">
        <v>13</v>
      </c>
      <c r="D68" s="33">
        <v>166361.4</v>
      </c>
      <c r="E68" s="30">
        <v>12</v>
      </c>
      <c r="F68" s="30">
        <v>0</v>
      </c>
      <c r="G68" s="30">
        <v>0</v>
      </c>
      <c r="H68" s="33">
        <v>287867.74</v>
      </c>
      <c r="I68" s="30">
        <v>10</v>
      </c>
      <c r="J68" s="33">
        <v>132822.07</v>
      </c>
      <c r="K68" s="30">
        <v>10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20564100.120000001</v>
      </c>
      <c r="C69" s="30">
        <v>87</v>
      </c>
      <c r="D69" s="33">
        <v>5340923.87</v>
      </c>
      <c r="E69" s="30">
        <v>81</v>
      </c>
      <c r="F69" s="30">
        <v>111028.83333333337</v>
      </c>
      <c r="G69" s="30">
        <v>20</v>
      </c>
      <c r="H69" s="33">
        <v>21203510.920000002</v>
      </c>
      <c r="I69" s="30">
        <v>90</v>
      </c>
      <c r="J69" s="33">
        <v>4784392.21</v>
      </c>
      <c r="K69" s="30">
        <v>84</v>
      </c>
      <c r="L69" s="30">
        <v>95130.666666666672</v>
      </c>
      <c r="M69" s="30">
        <v>24</v>
      </c>
    </row>
    <row r="70" spans="1:13" x14ac:dyDescent="0.25">
      <c r="A70" s="29" t="s">
        <v>120</v>
      </c>
      <c r="B70" s="33">
        <v>0</v>
      </c>
      <c r="C70" s="30">
        <v>0</v>
      </c>
      <c r="D70" s="33">
        <v>0</v>
      </c>
      <c r="E70" s="30">
        <v>0</v>
      </c>
      <c r="F70" s="30">
        <v>0</v>
      </c>
      <c r="G70" s="30">
        <v>0</v>
      </c>
      <c r="H70" s="33">
        <v>433359.77</v>
      </c>
      <c r="I70" s="30">
        <v>10</v>
      </c>
      <c r="J70" s="33">
        <v>0</v>
      </c>
      <c r="K70" s="30">
        <v>0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6076196.2199999997</v>
      </c>
      <c r="C71" s="30">
        <v>39</v>
      </c>
      <c r="D71" s="33">
        <v>1622859.97</v>
      </c>
      <c r="E71" s="30">
        <v>35</v>
      </c>
      <c r="F71" s="33">
        <v>0</v>
      </c>
      <c r="G71" s="30">
        <v>0</v>
      </c>
      <c r="H71" s="33">
        <v>4869099.1500000004</v>
      </c>
      <c r="I71" s="30">
        <v>33</v>
      </c>
      <c r="J71" s="33">
        <v>1416952.04</v>
      </c>
      <c r="K71" s="30">
        <v>31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2274710.85</v>
      </c>
      <c r="C72" s="30">
        <v>16</v>
      </c>
      <c r="D72" s="33">
        <v>417876.93</v>
      </c>
      <c r="E72" s="30">
        <v>16</v>
      </c>
      <c r="F72" s="33">
        <v>0</v>
      </c>
      <c r="G72" s="30">
        <v>0</v>
      </c>
      <c r="H72" s="33">
        <v>1932966.92</v>
      </c>
      <c r="I72" s="30">
        <v>16</v>
      </c>
      <c r="J72" s="33">
        <v>573621.88</v>
      </c>
      <c r="K72" s="30">
        <v>16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1237117.04</v>
      </c>
      <c r="I73" s="30">
        <v>10</v>
      </c>
      <c r="J73" s="30">
        <v>0</v>
      </c>
      <c r="K73" s="30">
        <v>0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3685753.34</v>
      </c>
      <c r="C74" s="30">
        <v>23</v>
      </c>
      <c r="D74" s="33">
        <v>1172480.58</v>
      </c>
      <c r="E74" s="30">
        <v>23</v>
      </c>
      <c r="F74" s="33">
        <v>0</v>
      </c>
      <c r="G74" s="30">
        <v>0</v>
      </c>
      <c r="H74" s="33">
        <v>3434989.11</v>
      </c>
      <c r="I74" s="30">
        <v>25</v>
      </c>
      <c r="J74" s="33">
        <v>972357.36</v>
      </c>
      <c r="K74" s="30">
        <v>25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2968645.41</v>
      </c>
      <c r="C75" s="30">
        <v>30</v>
      </c>
      <c r="D75" s="33">
        <v>935240.72</v>
      </c>
      <c r="E75" s="30">
        <v>29</v>
      </c>
      <c r="F75" s="33">
        <v>0</v>
      </c>
      <c r="G75" s="30">
        <v>0</v>
      </c>
      <c r="H75" s="33">
        <v>2914087.84</v>
      </c>
      <c r="I75" s="30">
        <v>30</v>
      </c>
      <c r="J75" s="33">
        <v>898023.79</v>
      </c>
      <c r="K75" s="30">
        <v>29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1062222.71</v>
      </c>
      <c r="C76" s="30">
        <v>10</v>
      </c>
      <c r="D76" s="33">
        <v>687882.69</v>
      </c>
      <c r="E76" s="30">
        <v>10</v>
      </c>
      <c r="F76" s="30">
        <v>0</v>
      </c>
      <c r="G76" s="30">
        <v>0</v>
      </c>
      <c r="H76" s="33">
        <v>1034471.01</v>
      </c>
      <c r="I76" s="30">
        <v>10</v>
      </c>
      <c r="J76" s="33">
        <v>703045.28</v>
      </c>
      <c r="K76" s="30">
        <v>10</v>
      </c>
      <c r="L76" s="30">
        <v>0</v>
      </c>
      <c r="M76" s="30">
        <v>0</v>
      </c>
    </row>
    <row r="77" spans="1:13" x14ac:dyDescent="0.25">
      <c r="A77" t="s">
        <v>127</v>
      </c>
      <c r="B77" s="31">
        <v>767030.87</v>
      </c>
      <c r="C77">
        <v>15</v>
      </c>
      <c r="D77" s="31">
        <v>207675.82</v>
      </c>
      <c r="E77">
        <v>13</v>
      </c>
      <c r="F77" s="31">
        <v>0</v>
      </c>
      <c r="G77">
        <v>0</v>
      </c>
      <c r="H77" s="31">
        <v>720488.72</v>
      </c>
      <c r="I77">
        <v>16</v>
      </c>
      <c r="J77" s="31">
        <v>207184.91</v>
      </c>
      <c r="K77">
        <v>13</v>
      </c>
      <c r="L77" s="31">
        <v>0</v>
      </c>
      <c r="M77">
        <v>0</v>
      </c>
    </row>
    <row r="78" spans="1:13" x14ac:dyDescent="0.25">
      <c r="A78" t="s">
        <v>128</v>
      </c>
      <c r="B78" s="31">
        <v>8268282.46</v>
      </c>
      <c r="C78">
        <v>54</v>
      </c>
      <c r="D78" s="31">
        <v>1950294.33</v>
      </c>
      <c r="E78">
        <v>50</v>
      </c>
      <c r="F78" s="31">
        <v>33768.499999999978</v>
      </c>
      <c r="G78">
        <v>13</v>
      </c>
      <c r="H78" s="31">
        <v>7401737.8099999996</v>
      </c>
      <c r="I78">
        <v>58</v>
      </c>
      <c r="J78" s="31">
        <v>1799781.3</v>
      </c>
      <c r="K78">
        <v>53</v>
      </c>
      <c r="L78" s="31">
        <v>29461.833333333332</v>
      </c>
      <c r="M78">
        <v>10</v>
      </c>
    </row>
    <row r="79" spans="1:13" x14ac:dyDescent="0.25">
      <c r="A79" t="s">
        <v>129</v>
      </c>
      <c r="B79" s="31">
        <v>6522542.6699999999</v>
      </c>
      <c r="C79">
        <v>14</v>
      </c>
      <c r="D79" s="31">
        <v>367613.5</v>
      </c>
      <c r="E79">
        <v>12</v>
      </c>
      <c r="F79" s="31">
        <v>0</v>
      </c>
      <c r="G79">
        <v>0</v>
      </c>
      <c r="H79" s="31">
        <v>6143948.5999999996</v>
      </c>
      <c r="I79">
        <v>14</v>
      </c>
      <c r="J79" s="31">
        <v>331472.65999999997</v>
      </c>
      <c r="K79">
        <v>12</v>
      </c>
      <c r="L79" s="31">
        <v>0</v>
      </c>
      <c r="M79">
        <v>0</v>
      </c>
    </row>
    <row r="80" spans="1:13" x14ac:dyDescent="0.25">
      <c r="A80" t="s">
        <v>130</v>
      </c>
      <c r="B80" s="31">
        <v>10434411.619999999</v>
      </c>
      <c r="C80">
        <v>28</v>
      </c>
      <c r="D80" s="31">
        <v>2900124.44</v>
      </c>
      <c r="E80">
        <v>25</v>
      </c>
      <c r="F80" s="31">
        <v>0</v>
      </c>
      <c r="G80">
        <v>0</v>
      </c>
      <c r="H80" s="31">
        <v>9421415.7799999993</v>
      </c>
      <c r="I80">
        <v>29</v>
      </c>
      <c r="J80" s="31">
        <v>2537300.19</v>
      </c>
      <c r="K80">
        <v>29</v>
      </c>
      <c r="L80" s="31">
        <v>0</v>
      </c>
      <c r="M80">
        <v>0</v>
      </c>
    </row>
    <row r="81" spans="1:13" x14ac:dyDescent="0.25">
      <c r="A81" t="s">
        <v>131</v>
      </c>
      <c r="B81" s="31">
        <v>2096656.35</v>
      </c>
      <c r="C81">
        <v>14</v>
      </c>
      <c r="D81" s="31">
        <v>503175.34</v>
      </c>
      <c r="E81">
        <v>13</v>
      </c>
      <c r="F81" s="31">
        <v>0</v>
      </c>
      <c r="G81">
        <v>0</v>
      </c>
      <c r="H81" s="31">
        <v>1955164.27</v>
      </c>
      <c r="I81">
        <v>13</v>
      </c>
      <c r="J81" s="31">
        <v>399670.48</v>
      </c>
      <c r="K81">
        <v>12</v>
      </c>
      <c r="L81" s="31">
        <v>0</v>
      </c>
      <c r="M81">
        <v>0</v>
      </c>
    </row>
    <row r="82" spans="1:13" x14ac:dyDescent="0.25">
      <c r="A82" t="s">
        <v>132</v>
      </c>
      <c r="B82" s="31">
        <v>7007820.3499999996</v>
      </c>
      <c r="C82">
        <v>46</v>
      </c>
      <c r="D82" s="31">
        <v>1339296.18</v>
      </c>
      <c r="E82">
        <v>42</v>
      </c>
      <c r="F82" s="31">
        <v>0</v>
      </c>
      <c r="G82">
        <v>0</v>
      </c>
      <c r="H82" s="31">
        <v>5862569.6399999997</v>
      </c>
      <c r="I82">
        <v>47</v>
      </c>
      <c r="J82" s="31">
        <v>1300834.81</v>
      </c>
      <c r="K82">
        <v>42</v>
      </c>
      <c r="L82" s="31">
        <v>0</v>
      </c>
      <c r="M82">
        <v>0</v>
      </c>
    </row>
    <row r="83" spans="1:13" x14ac:dyDescent="0.25">
      <c r="A83" t="s">
        <v>133</v>
      </c>
      <c r="B83" s="31">
        <v>5602976.0300000003</v>
      </c>
      <c r="C83">
        <v>26</v>
      </c>
      <c r="D83" s="31">
        <v>1126623.04</v>
      </c>
      <c r="E83">
        <v>20</v>
      </c>
      <c r="F83">
        <v>0</v>
      </c>
      <c r="G83">
        <v>0</v>
      </c>
      <c r="H83" s="31">
        <v>6308383.96</v>
      </c>
      <c r="I83">
        <v>21</v>
      </c>
      <c r="J83" s="31">
        <v>911764.95</v>
      </c>
      <c r="K83">
        <v>17</v>
      </c>
      <c r="L83">
        <v>0</v>
      </c>
      <c r="M83">
        <v>0</v>
      </c>
    </row>
    <row r="84" spans="1:13" x14ac:dyDescent="0.25">
      <c r="A84" t="s">
        <v>134</v>
      </c>
      <c r="B84" s="31">
        <v>41705573.060000002</v>
      </c>
      <c r="C84">
        <v>210</v>
      </c>
      <c r="D84" s="31">
        <v>15899782.92</v>
      </c>
      <c r="E84">
        <v>199</v>
      </c>
      <c r="F84">
        <v>741355.83333333337</v>
      </c>
      <c r="G84">
        <v>49</v>
      </c>
      <c r="H84" s="31">
        <v>37926860.469999999</v>
      </c>
      <c r="I84">
        <v>196</v>
      </c>
      <c r="J84" s="31">
        <v>14438340.74</v>
      </c>
      <c r="K84">
        <v>188</v>
      </c>
      <c r="L84">
        <v>685179.5</v>
      </c>
      <c r="M84">
        <v>55</v>
      </c>
    </row>
    <row r="85" spans="1:13" x14ac:dyDescent="0.25">
      <c r="A85" t="s">
        <v>135</v>
      </c>
      <c r="B85" s="31">
        <v>26749373.199999999</v>
      </c>
      <c r="C85">
        <v>60</v>
      </c>
      <c r="D85" s="31">
        <v>13542657.810000001</v>
      </c>
      <c r="E85">
        <v>59</v>
      </c>
      <c r="F85" s="31">
        <v>2025039.3333333333</v>
      </c>
      <c r="G85">
        <v>20</v>
      </c>
      <c r="H85" s="31">
        <v>24416017.969999999</v>
      </c>
      <c r="I85">
        <v>64</v>
      </c>
      <c r="J85" s="31">
        <v>12922486.380000001</v>
      </c>
      <c r="K85">
        <v>62</v>
      </c>
      <c r="L85" s="31">
        <v>495668.66666666663</v>
      </c>
      <c r="M85">
        <v>22</v>
      </c>
    </row>
    <row r="86" spans="1:13" x14ac:dyDescent="0.25">
      <c r="A86" t="s">
        <v>136</v>
      </c>
      <c r="B86" s="31">
        <v>7612960.7000000002</v>
      </c>
      <c r="C86">
        <v>13</v>
      </c>
      <c r="D86" s="31">
        <v>733811.91</v>
      </c>
      <c r="E86">
        <v>11</v>
      </c>
      <c r="F86">
        <v>0</v>
      </c>
      <c r="G86">
        <v>0</v>
      </c>
      <c r="H86" s="31">
        <v>8723620.7899999991</v>
      </c>
      <c r="I86">
        <v>12</v>
      </c>
      <c r="J86" s="31">
        <v>778767.2</v>
      </c>
      <c r="K86">
        <v>10</v>
      </c>
      <c r="L86">
        <v>0</v>
      </c>
      <c r="M86">
        <v>0</v>
      </c>
    </row>
    <row r="87" spans="1:13" x14ac:dyDescent="0.25">
      <c r="A87" t="s">
        <v>137</v>
      </c>
      <c r="B87" s="31">
        <v>24310071.449999999</v>
      </c>
      <c r="C87">
        <v>85</v>
      </c>
      <c r="D87" s="31">
        <v>5373196.5199999996</v>
      </c>
      <c r="E87">
        <v>81</v>
      </c>
      <c r="F87">
        <v>71453.333333333328</v>
      </c>
      <c r="G87">
        <v>11</v>
      </c>
      <c r="H87" s="31">
        <v>26456312.309999999</v>
      </c>
      <c r="I87">
        <v>86</v>
      </c>
      <c r="J87" s="31">
        <v>5676665.4500000002</v>
      </c>
      <c r="K87">
        <v>81</v>
      </c>
      <c r="L87">
        <v>20905.499999999996</v>
      </c>
      <c r="M87">
        <v>15</v>
      </c>
    </row>
    <row r="88" spans="1:13" x14ac:dyDescent="0.25">
      <c r="A88" t="s">
        <v>138</v>
      </c>
      <c r="B88" s="31">
        <v>6427850.6699999999</v>
      </c>
      <c r="C88">
        <v>10</v>
      </c>
      <c r="D88" s="31">
        <v>0</v>
      </c>
      <c r="E88">
        <v>0</v>
      </c>
      <c r="F88" s="31">
        <v>0</v>
      </c>
      <c r="G88">
        <v>0</v>
      </c>
      <c r="H88" s="31">
        <v>0</v>
      </c>
      <c r="I88">
        <v>0</v>
      </c>
      <c r="J88" s="31">
        <v>0</v>
      </c>
      <c r="K88">
        <v>0</v>
      </c>
      <c r="L88" s="31">
        <v>0</v>
      </c>
      <c r="M88">
        <v>0</v>
      </c>
    </row>
    <row r="89" spans="1:13" x14ac:dyDescent="0.25">
      <c r="A89" t="s">
        <v>139</v>
      </c>
      <c r="B89" s="31">
        <v>119542920.09999999</v>
      </c>
      <c r="C89">
        <v>299</v>
      </c>
      <c r="D89" s="31">
        <v>32175917.170000002</v>
      </c>
      <c r="E89">
        <v>273</v>
      </c>
      <c r="F89">
        <v>6309155.8333333302</v>
      </c>
      <c r="G89">
        <v>96</v>
      </c>
      <c r="H89" s="31">
        <v>122512400.28</v>
      </c>
      <c r="I89">
        <v>307</v>
      </c>
      <c r="J89" s="31">
        <v>29055269.329999998</v>
      </c>
      <c r="K89">
        <v>284</v>
      </c>
      <c r="L89">
        <v>1166034.1666666663</v>
      </c>
      <c r="M89">
        <v>103</v>
      </c>
    </row>
    <row r="90" spans="1:13" x14ac:dyDescent="0.25">
      <c r="A90" t="s">
        <v>140</v>
      </c>
      <c r="B90" s="31">
        <v>2707208.74</v>
      </c>
      <c r="C90">
        <v>20</v>
      </c>
      <c r="D90" s="31">
        <v>1159462.26</v>
      </c>
      <c r="E90">
        <v>20</v>
      </c>
      <c r="F90">
        <v>0</v>
      </c>
      <c r="G90">
        <v>0</v>
      </c>
      <c r="H90" s="31">
        <v>2279104.4</v>
      </c>
      <c r="I90">
        <v>23</v>
      </c>
      <c r="J90" s="31">
        <v>1105482.08</v>
      </c>
      <c r="K90">
        <v>22</v>
      </c>
      <c r="L90">
        <v>0</v>
      </c>
      <c r="M90">
        <v>0</v>
      </c>
    </row>
    <row r="91" spans="1:13" x14ac:dyDescent="0.25">
      <c r="A91" t="s">
        <v>141</v>
      </c>
      <c r="B91" s="31">
        <v>11787480.91</v>
      </c>
      <c r="C91">
        <v>76</v>
      </c>
      <c r="D91" s="31">
        <v>5333603.51</v>
      </c>
      <c r="E91">
        <v>70</v>
      </c>
      <c r="F91">
        <v>126323.83333333327</v>
      </c>
      <c r="G91">
        <v>22</v>
      </c>
      <c r="H91" s="31">
        <v>12801299.4</v>
      </c>
      <c r="I91">
        <v>73</v>
      </c>
      <c r="J91" s="31">
        <v>5109635.34</v>
      </c>
      <c r="K91">
        <v>68</v>
      </c>
      <c r="L91">
        <v>108462.33333333328</v>
      </c>
      <c r="M91">
        <v>23</v>
      </c>
    </row>
    <row r="92" spans="1:13" x14ac:dyDescent="0.25">
      <c r="A92" t="s">
        <v>142</v>
      </c>
      <c r="B92" s="31">
        <v>92418660.069999993</v>
      </c>
      <c r="C92">
        <v>93</v>
      </c>
      <c r="D92" s="31">
        <v>3977575.14</v>
      </c>
      <c r="E92">
        <v>88</v>
      </c>
      <c r="F92">
        <v>67120.666666666701</v>
      </c>
      <c r="G92">
        <v>16</v>
      </c>
      <c r="H92" s="31">
        <v>58952564.090000004</v>
      </c>
      <c r="I92">
        <v>85</v>
      </c>
      <c r="J92" s="31">
        <v>4049716.95</v>
      </c>
      <c r="K92">
        <v>79</v>
      </c>
      <c r="L92">
        <v>171262.83333333334</v>
      </c>
      <c r="M92">
        <v>21</v>
      </c>
    </row>
    <row r="93" spans="1:13" x14ac:dyDescent="0.25">
      <c r="A93" t="s">
        <v>143</v>
      </c>
      <c r="B93" s="31">
        <v>25585583.199999999</v>
      </c>
      <c r="C93">
        <v>48</v>
      </c>
      <c r="D93" s="31">
        <v>8512720.5700000003</v>
      </c>
      <c r="E93">
        <v>45</v>
      </c>
      <c r="F93">
        <v>71177.166666666657</v>
      </c>
      <c r="G93">
        <v>16</v>
      </c>
      <c r="H93" s="31">
        <v>32121379.809999999</v>
      </c>
      <c r="I93">
        <v>54</v>
      </c>
      <c r="J93" s="31">
        <v>8310532.2999999998</v>
      </c>
      <c r="K93">
        <v>51</v>
      </c>
      <c r="L93">
        <v>52736.666666666664</v>
      </c>
      <c r="M93">
        <v>18</v>
      </c>
    </row>
    <row r="94" spans="1:13" x14ac:dyDescent="0.25">
      <c r="A94" t="s">
        <v>144</v>
      </c>
      <c r="B94" s="31">
        <v>25455221.640000001</v>
      </c>
      <c r="C94">
        <v>109</v>
      </c>
      <c r="D94" s="31">
        <v>7933631.5499999998</v>
      </c>
      <c r="E94">
        <v>106</v>
      </c>
      <c r="F94" s="31">
        <v>115342.5</v>
      </c>
      <c r="G94">
        <v>38</v>
      </c>
      <c r="H94" s="31">
        <v>21115470.27</v>
      </c>
      <c r="I94">
        <v>114</v>
      </c>
      <c r="J94" s="31">
        <v>7046568.3600000003</v>
      </c>
      <c r="K94">
        <v>109</v>
      </c>
      <c r="L94" s="31">
        <v>84011.666666666657</v>
      </c>
      <c r="M94">
        <v>37</v>
      </c>
    </row>
    <row r="95" spans="1:13" x14ac:dyDescent="0.25">
      <c r="A95" t="s">
        <v>145</v>
      </c>
      <c r="B95" s="31">
        <v>17620047.550000001</v>
      </c>
      <c r="C95">
        <v>114</v>
      </c>
      <c r="D95" s="31">
        <v>7932547.6200000001</v>
      </c>
      <c r="E95">
        <v>109</v>
      </c>
      <c r="F95">
        <v>344829.00000000035</v>
      </c>
      <c r="G95">
        <v>16</v>
      </c>
      <c r="H95" s="31">
        <v>15353953.98</v>
      </c>
      <c r="I95">
        <v>101</v>
      </c>
      <c r="J95" s="31">
        <v>7892051.3300000001</v>
      </c>
      <c r="K95">
        <v>100</v>
      </c>
      <c r="L95">
        <v>383041.50000000012</v>
      </c>
      <c r="M95">
        <v>21</v>
      </c>
    </row>
    <row r="96" spans="1:13" x14ac:dyDescent="0.25">
      <c r="A96" t="s">
        <v>146</v>
      </c>
      <c r="B96" s="31">
        <v>15552319.91</v>
      </c>
      <c r="C96">
        <v>53</v>
      </c>
      <c r="D96" s="31">
        <v>3260915.3</v>
      </c>
      <c r="E96">
        <v>50</v>
      </c>
      <c r="F96">
        <v>0</v>
      </c>
      <c r="G96">
        <v>0</v>
      </c>
      <c r="H96" s="31">
        <v>14683340.640000001</v>
      </c>
      <c r="I96">
        <v>55</v>
      </c>
      <c r="J96" s="31">
        <v>3392326.1</v>
      </c>
      <c r="K96">
        <v>51</v>
      </c>
      <c r="L96">
        <v>0</v>
      </c>
      <c r="M96">
        <v>0</v>
      </c>
    </row>
    <row r="97" spans="1:13" x14ac:dyDescent="0.25">
      <c r="A97" t="s">
        <v>147</v>
      </c>
      <c r="B97" s="31">
        <v>2431142.21</v>
      </c>
      <c r="C97">
        <v>16</v>
      </c>
      <c r="D97" s="31">
        <v>871041.51</v>
      </c>
      <c r="E97">
        <v>16</v>
      </c>
      <c r="F97">
        <v>0</v>
      </c>
      <c r="G97">
        <v>0</v>
      </c>
      <c r="H97" s="31">
        <v>2548212.71</v>
      </c>
      <c r="I97">
        <v>19</v>
      </c>
      <c r="J97" s="31">
        <v>1002530.45</v>
      </c>
      <c r="K97">
        <v>19</v>
      </c>
      <c r="L97">
        <v>0</v>
      </c>
      <c r="M97">
        <v>0</v>
      </c>
    </row>
    <row r="98" spans="1:13" x14ac:dyDescent="0.25">
      <c r="A98" t="s">
        <v>148</v>
      </c>
      <c r="B98" s="31">
        <v>2430130.6800000002</v>
      </c>
      <c r="C98">
        <v>10</v>
      </c>
      <c r="D98" s="31">
        <v>352410.3</v>
      </c>
      <c r="E98">
        <v>10</v>
      </c>
      <c r="F98" s="31">
        <v>0</v>
      </c>
      <c r="G98">
        <v>0</v>
      </c>
      <c r="H98" s="31">
        <v>1607836.88</v>
      </c>
      <c r="I98">
        <v>10</v>
      </c>
      <c r="J98" s="31">
        <v>311695.40000000002</v>
      </c>
      <c r="K98">
        <v>10</v>
      </c>
      <c r="L98" s="31">
        <v>0</v>
      </c>
      <c r="M98">
        <v>0</v>
      </c>
    </row>
    <row r="99" spans="1:13" x14ac:dyDescent="0.25">
      <c r="A99" t="s">
        <v>149</v>
      </c>
      <c r="B99" s="31">
        <v>0</v>
      </c>
      <c r="C99">
        <v>0</v>
      </c>
      <c r="D99" s="31">
        <v>0</v>
      </c>
      <c r="E99">
        <v>0</v>
      </c>
      <c r="F99" s="31">
        <v>0</v>
      </c>
      <c r="G99">
        <v>0</v>
      </c>
      <c r="H99" s="31">
        <v>2513792.7200000002</v>
      </c>
      <c r="I99">
        <v>11</v>
      </c>
      <c r="J99" s="31">
        <v>233318.88</v>
      </c>
      <c r="K99">
        <v>10</v>
      </c>
      <c r="L99" s="31">
        <v>0</v>
      </c>
      <c r="M99">
        <v>0</v>
      </c>
    </row>
    <row r="100" spans="1:13" x14ac:dyDescent="0.25">
      <c r="A100" t="s">
        <v>150</v>
      </c>
      <c r="B100">
        <v>10029278.51</v>
      </c>
      <c r="C100">
        <v>42</v>
      </c>
      <c r="D100">
        <v>1721862.69</v>
      </c>
      <c r="E100">
        <v>37</v>
      </c>
      <c r="F100">
        <v>0</v>
      </c>
      <c r="G100">
        <v>0</v>
      </c>
      <c r="H100">
        <v>8261328.8099999996</v>
      </c>
      <c r="I100">
        <v>44</v>
      </c>
      <c r="J100">
        <v>1788844.11</v>
      </c>
      <c r="K100">
        <v>40</v>
      </c>
      <c r="L100">
        <v>357940.16666666698</v>
      </c>
      <c r="M100">
        <v>10</v>
      </c>
    </row>
    <row r="101" spans="1:13" x14ac:dyDescent="0.25">
      <c r="A101" t="s">
        <v>151</v>
      </c>
      <c r="B101">
        <v>2275800.54</v>
      </c>
      <c r="C101">
        <v>12</v>
      </c>
      <c r="D101">
        <v>0</v>
      </c>
      <c r="E101">
        <v>0</v>
      </c>
      <c r="F101">
        <v>0</v>
      </c>
      <c r="G101">
        <v>0</v>
      </c>
      <c r="H101">
        <v>2403625.7999999998</v>
      </c>
      <c r="I101">
        <v>13</v>
      </c>
      <c r="J101">
        <v>601458.71</v>
      </c>
      <c r="K101">
        <v>12</v>
      </c>
      <c r="L101">
        <v>0</v>
      </c>
      <c r="M101">
        <v>0</v>
      </c>
    </row>
    <row r="102" spans="1:13" x14ac:dyDescent="0.25">
      <c r="A102" t="s">
        <v>152</v>
      </c>
      <c r="B102">
        <v>9752919.2799999993</v>
      </c>
      <c r="C102">
        <v>64</v>
      </c>
      <c r="D102">
        <v>3809882.25</v>
      </c>
      <c r="E102">
        <v>61</v>
      </c>
      <c r="F102">
        <v>0</v>
      </c>
      <c r="G102">
        <v>0</v>
      </c>
      <c r="H102">
        <v>8876567.2699999996</v>
      </c>
      <c r="I102">
        <v>64</v>
      </c>
      <c r="J102">
        <v>3492938.97</v>
      </c>
      <c r="K102">
        <v>62</v>
      </c>
      <c r="L102">
        <v>0</v>
      </c>
      <c r="M102">
        <v>0</v>
      </c>
    </row>
    <row r="103" spans="1:13" x14ac:dyDescent="0.25">
      <c r="A103" t="s">
        <v>153</v>
      </c>
      <c r="B103">
        <v>4156333.12</v>
      </c>
      <c r="C103">
        <v>18</v>
      </c>
      <c r="D103">
        <v>735581.89</v>
      </c>
      <c r="E103">
        <v>18</v>
      </c>
      <c r="F103">
        <v>0</v>
      </c>
      <c r="G103">
        <v>0</v>
      </c>
      <c r="H103">
        <v>3535753.91</v>
      </c>
      <c r="I103">
        <v>20</v>
      </c>
      <c r="J103">
        <v>691787.98</v>
      </c>
      <c r="K103">
        <v>19</v>
      </c>
      <c r="L103">
        <v>0</v>
      </c>
      <c r="M103">
        <v>0</v>
      </c>
    </row>
    <row r="104" spans="1:13" x14ac:dyDescent="0.25">
      <c r="A104" t="s">
        <v>154</v>
      </c>
      <c r="B104">
        <v>9725151.7899999991</v>
      </c>
      <c r="C104">
        <v>70</v>
      </c>
      <c r="D104">
        <v>4133832.27</v>
      </c>
      <c r="E104">
        <v>66</v>
      </c>
      <c r="F104">
        <v>0</v>
      </c>
      <c r="G104">
        <v>0</v>
      </c>
      <c r="H104">
        <v>8725265.9399999995</v>
      </c>
      <c r="I104">
        <v>70</v>
      </c>
      <c r="J104">
        <v>3796084.1</v>
      </c>
      <c r="K104">
        <v>68</v>
      </c>
      <c r="L104">
        <v>264099.83333333302</v>
      </c>
      <c r="M104">
        <v>11</v>
      </c>
    </row>
    <row r="105" spans="1:13" x14ac:dyDescent="0.25">
      <c r="A105" t="s">
        <v>155</v>
      </c>
      <c r="B105">
        <v>2910919.28</v>
      </c>
      <c r="C105">
        <v>10</v>
      </c>
      <c r="D105">
        <v>0</v>
      </c>
      <c r="E105">
        <v>0</v>
      </c>
      <c r="F105">
        <v>0</v>
      </c>
      <c r="G105">
        <v>0</v>
      </c>
      <c r="H105">
        <v>781725.75</v>
      </c>
      <c r="I105">
        <v>10</v>
      </c>
      <c r="J105">
        <v>134307.60999999999</v>
      </c>
      <c r="K105">
        <v>10</v>
      </c>
      <c r="L105">
        <v>0</v>
      </c>
      <c r="M105">
        <v>0</v>
      </c>
    </row>
    <row r="106" spans="1:13" x14ac:dyDescent="0.25">
      <c r="A106" t="s">
        <v>156</v>
      </c>
      <c r="B106">
        <v>2579512.44</v>
      </c>
      <c r="C106">
        <v>12</v>
      </c>
      <c r="D106">
        <v>447464.67</v>
      </c>
      <c r="E106">
        <v>10</v>
      </c>
      <c r="F106">
        <v>0</v>
      </c>
      <c r="G106">
        <v>0</v>
      </c>
      <c r="H106">
        <v>1655967.69</v>
      </c>
      <c r="I106">
        <v>12</v>
      </c>
      <c r="J106">
        <v>404630.51</v>
      </c>
      <c r="K106">
        <v>11</v>
      </c>
      <c r="L106">
        <v>0</v>
      </c>
      <c r="M106">
        <v>0</v>
      </c>
    </row>
    <row r="107" spans="1:13" x14ac:dyDescent="0.25">
      <c r="A107" t="s">
        <v>157</v>
      </c>
      <c r="B107">
        <v>4716776.47</v>
      </c>
      <c r="C107">
        <v>23</v>
      </c>
      <c r="D107">
        <v>1267399.55</v>
      </c>
      <c r="E107">
        <v>22</v>
      </c>
      <c r="F107">
        <v>0</v>
      </c>
      <c r="G107">
        <v>0</v>
      </c>
      <c r="H107">
        <v>4106229.08</v>
      </c>
      <c r="I107">
        <v>20</v>
      </c>
      <c r="J107">
        <v>1186822.1599999999</v>
      </c>
      <c r="K107">
        <v>19</v>
      </c>
      <c r="L107">
        <v>0</v>
      </c>
      <c r="M107">
        <v>0</v>
      </c>
    </row>
    <row r="108" spans="1:13" x14ac:dyDescent="0.25">
      <c r="A108" t="s">
        <v>158</v>
      </c>
      <c r="B108">
        <v>8894791.0399999991</v>
      </c>
      <c r="C108">
        <v>20</v>
      </c>
      <c r="D108">
        <v>737611.2</v>
      </c>
      <c r="E108">
        <v>20</v>
      </c>
      <c r="F108">
        <v>0</v>
      </c>
      <c r="G108">
        <v>0</v>
      </c>
      <c r="H108">
        <v>10845279.32</v>
      </c>
      <c r="I108">
        <v>21</v>
      </c>
      <c r="J108">
        <v>727732.98</v>
      </c>
      <c r="K108">
        <v>20</v>
      </c>
      <c r="L108">
        <v>0</v>
      </c>
      <c r="M108">
        <v>0</v>
      </c>
    </row>
    <row r="109" spans="1:13" x14ac:dyDescent="0.25">
      <c r="A109" t="s">
        <v>159</v>
      </c>
      <c r="B109">
        <v>255376.34</v>
      </c>
      <c r="C109">
        <v>11</v>
      </c>
      <c r="D109">
        <v>93613.73</v>
      </c>
      <c r="E109">
        <v>10</v>
      </c>
      <c r="F109">
        <v>0</v>
      </c>
      <c r="G109">
        <v>0</v>
      </c>
      <c r="H109">
        <v>387709.76</v>
      </c>
      <c r="I109">
        <v>11</v>
      </c>
      <c r="J109">
        <v>150861.47</v>
      </c>
      <c r="K109">
        <v>11</v>
      </c>
      <c r="L109">
        <v>0</v>
      </c>
      <c r="M109">
        <v>0</v>
      </c>
    </row>
    <row r="110" spans="1:13" x14ac:dyDescent="0.25">
      <c r="A110" t="s">
        <v>160</v>
      </c>
      <c r="B110">
        <v>1780906.02</v>
      </c>
      <c r="C110">
        <v>13</v>
      </c>
      <c r="D110">
        <v>616825.65</v>
      </c>
      <c r="E110">
        <v>13</v>
      </c>
      <c r="F110">
        <v>0</v>
      </c>
      <c r="G110">
        <v>0</v>
      </c>
      <c r="H110">
        <v>1345138.49</v>
      </c>
      <c r="I110">
        <v>14</v>
      </c>
      <c r="J110">
        <v>452085.99</v>
      </c>
      <c r="K110">
        <v>14</v>
      </c>
      <c r="L110">
        <v>0</v>
      </c>
      <c r="M110">
        <v>0</v>
      </c>
    </row>
    <row r="111" spans="1:13" x14ac:dyDescent="0.25">
      <c r="A111" t="s">
        <v>161</v>
      </c>
      <c r="B111">
        <v>86449164.480000004</v>
      </c>
      <c r="C111">
        <v>229</v>
      </c>
      <c r="D111">
        <v>40022363.689999998</v>
      </c>
      <c r="E111">
        <v>210</v>
      </c>
      <c r="F111">
        <v>1708389.1666666658</v>
      </c>
      <c r="G111">
        <v>73</v>
      </c>
      <c r="H111">
        <v>76620906.510000005</v>
      </c>
      <c r="I111">
        <v>235</v>
      </c>
      <c r="J111">
        <v>38899216.100000001</v>
      </c>
      <c r="K111">
        <v>215</v>
      </c>
      <c r="L111">
        <v>1874851.166666666</v>
      </c>
      <c r="M111">
        <v>72</v>
      </c>
    </row>
    <row r="112" spans="1:13" x14ac:dyDescent="0.25">
      <c r="A112" t="s">
        <v>162</v>
      </c>
      <c r="B112">
        <v>5574187.0099999998</v>
      </c>
      <c r="C112">
        <v>42</v>
      </c>
      <c r="D112">
        <v>2056270.62</v>
      </c>
      <c r="E112">
        <v>40</v>
      </c>
      <c r="F112">
        <v>0</v>
      </c>
      <c r="G112">
        <v>0</v>
      </c>
      <c r="H112">
        <v>4522977.8</v>
      </c>
      <c r="I112">
        <v>41</v>
      </c>
      <c r="J112">
        <v>1527578.11</v>
      </c>
      <c r="K112">
        <v>39</v>
      </c>
      <c r="L112">
        <v>0</v>
      </c>
      <c r="M112">
        <v>0</v>
      </c>
    </row>
    <row r="113" spans="1:13" x14ac:dyDescent="0.25">
      <c r="A113" t="s">
        <v>163</v>
      </c>
      <c r="B113">
        <v>2893850.88</v>
      </c>
      <c r="C113">
        <v>28</v>
      </c>
      <c r="D113">
        <v>1077787.18</v>
      </c>
      <c r="E113">
        <v>25</v>
      </c>
      <c r="F113">
        <v>0</v>
      </c>
      <c r="G113">
        <v>0</v>
      </c>
      <c r="H113">
        <v>3099621.73</v>
      </c>
      <c r="I113">
        <v>29</v>
      </c>
      <c r="J113">
        <v>1113860.53</v>
      </c>
      <c r="K113">
        <v>25</v>
      </c>
      <c r="L113">
        <v>0</v>
      </c>
      <c r="M113">
        <v>0</v>
      </c>
    </row>
    <row r="114" spans="1:13" x14ac:dyDescent="0.25">
      <c r="A114" t="s">
        <v>164</v>
      </c>
      <c r="B114">
        <v>1628638.35</v>
      </c>
      <c r="C114">
        <v>18</v>
      </c>
      <c r="D114">
        <v>762115.23</v>
      </c>
      <c r="E114">
        <v>16</v>
      </c>
      <c r="F114">
        <v>0</v>
      </c>
      <c r="G114">
        <v>0</v>
      </c>
      <c r="H114">
        <v>1028632.71</v>
      </c>
      <c r="I114">
        <v>14</v>
      </c>
      <c r="J114">
        <v>666226.85</v>
      </c>
      <c r="K114">
        <v>12</v>
      </c>
      <c r="L114">
        <v>0</v>
      </c>
      <c r="M114">
        <v>0</v>
      </c>
    </row>
    <row r="115" spans="1:13" x14ac:dyDescent="0.25">
      <c r="A115" t="s">
        <v>165</v>
      </c>
      <c r="B115">
        <v>4355437</v>
      </c>
      <c r="C115">
        <v>46</v>
      </c>
      <c r="D115">
        <v>1132258.01</v>
      </c>
      <c r="E115">
        <v>40</v>
      </c>
      <c r="F115">
        <v>0</v>
      </c>
      <c r="G115">
        <v>0</v>
      </c>
      <c r="H115">
        <v>4360530.92</v>
      </c>
      <c r="I115">
        <v>45</v>
      </c>
      <c r="J115">
        <v>1248931.3400000001</v>
      </c>
      <c r="K115">
        <v>39</v>
      </c>
      <c r="L115">
        <v>0</v>
      </c>
      <c r="M115">
        <v>0</v>
      </c>
    </row>
    <row r="116" spans="1:13" x14ac:dyDescent="0.25">
      <c r="A116" t="s">
        <v>166</v>
      </c>
      <c r="B116">
        <v>695517.46</v>
      </c>
      <c r="C116">
        <v>12</v>
      </c>
      <c r="D116">
        <v>479699.47</v>
      </c>
      <c r="E116">
        <v>10</v>
      </c>
      <c r="F116">
        <v>0</v>
      </c>
      <c r="G116">
        <v>0</v>
      </c>
      <c r="H116">
        <v>603667.19999999995</v>
      </c>
      <c r="I116">
        <v>12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">
        <v>167</v>
      </c>
      <c r="B117">
        <v>7912606.3899999997</v>
      </c>
      <c r="C117">
        <v>63</v>
      </c>
      <c r="D117">
        <v>2525092.75</v>
      </c>
      <c r="E117">
        <v>57</v>
      </c>
      <c r="F117">
        <v>148873.50000000035</v>
      </c>
      <c r="G117">
        <v>11</v>
      </c>
      <c r="H117">
        <v>6402547.1500000004</v>
      </c>
      <c r="I117">
        <v>61</v>
      </c>
      <c r="J117">
        <v>2639512.3199999998</v>
      </c>
      <c r="K117">
        <v>55</v>
      </c>
      <c r="L117">
        <v>149085</v>
      </c>
      <c r="M117">
        <v>12</v>
      </c>
    </row>
    <row r="118" spans="1:13" x14ac:dyDescent="0.25">
      <c r="B118"/>
      <c r="D118"/>
      <c r="F118"/>
      <c r="H118"/>
      <c r="J118"/>
      <c r="L118"/>
    </row>
    <row r="119" spans="1:13" x14ac:dyDescent="0.25">
      <c r="B119"/>
      <c r="D119"/>
      <c r="F119"/>
      <c r="H119"/>
      <c r="J119"/>
      <c r="L119"/>
    </row>
    <row r="120" spans="1:13" x14ac:dyDescent="0.25">
      <c r="B120"/>
      <c r="D120"/>
      <c r="F120"/>
      <c r="H120"/>
      <c r="J120"/>
      <c r="L120"/>
    </row>
    <row r="121" spans="1:13" x14ac:dyDescent="0.25">
      <c r="B121"/>
      <c r="D121"/>
      <c r="F121"/>
      <c r="H121"/>
      <c r="J121"/>
      <c r="L121"/>
    </row>
    <row r="122" spans="1:13" x14ac:dyDescent="0.25">
      <c r="B122"/>
      <c r="D122"/>
      <c r="F122"/>
      <c r="H122"/>
      <c r="J122"/>
      <c r="L122"/>
    </row>
    <row r="123" spans="1:13" x14ac:dyDescent="0.25">
      <c r="B123"/>
      <c r="D123"/>
      <c r="F123"/>
      <c r="H123"/>
      <c r="J123"/>
      <c r="L123"/>
    </row>
    <row r="124" spans="1:13" x14ac:dyDescent="0.25">
      <c r="B124"/>
      <c r="D124"/>
      <c r="F124"/>
      <c r="H124"/>
      <c r="J124"/>
      <c r="L124"/>
    </row>
    <row r="125" spans="1:13" x14ac:dyDescent="0.25">
      <c r="B125"/>
      <c r="D125"/>
      <c r="F125"/>
      <c r="H125"/>
      <c r="J125"/>
      <c r="L125"/>
    </row>
    <row r="126" spans="1:13" x14ac:dyDescent="0.25">
      <c r="B126"/>
      <c r="D126"/>
      <c r="F126"/>
      <c r="H126"/>
      <c r="J126"/>
      <c r="L126"/>
    </row>
    <row r="127" spans="1:13" x14ac:dyDescent="0.25">
      <c r="B127"/>
      <c r="D127"/>
      <c r="F127"/>
      <c r="H127"/>
      <c r="J127"/>
      <c r="L127"/>
    </row>
    <row r="128" spans="1:13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D27" sqref="D27"/>
    </sheetView>
  </sheetViews>
  <sheetFormatPr defaultRowHeight="15" x14ac:dyDescent="0.25"/>
  <cols>
    <col min="1" max="1" width="15" customWidth="1"/>
    <col min="2" max="2" width="17.7109375" customWidth="1"/>
    <col min="3" max="3" width="17.7109375" style="2" customWidth="1"/>
    <col min="4" max="4" width="17.7109375" customWidth="1"/>
    <col min="5" max="5" width="17.7109375" style="2" customWidth="1"/>
    <col min="6" max="6" width="17.7109375" customWidth="1"/>
    <col min="7" max="7" width="17.7109375" style="2" customWidth="1"/>
    <col min="8" max="8" width="17.7109375" customWidth="1"/>
    <col min="9" max="9" width="17.7109375" style="2" customWidth="1"/>
    <col min="10" max="10" width="17.7109375" customWidth="1"/>
    <col min="11" max="11" width="17.7109375" style="2" customWidth="1"/>
    <col min="12" max="12" width="17.7109375" customWidth="1"/>
    <col min="13" max="13" width="17.7109375" style="28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168</v>
      </c>
      <c r="B2" s="31">
        <v>86253495.299999997</v>
      </c>
      <c r="C2" s="2">
        <v>345</v>
      </c>
      <c r="D2" s="31">
        <v>19721879.32</v>
      </c>
      <c r="E2" s="2">
        <v>326</v>
      </c>
      <c r="F2" s="31">
        <v>512829.6666666664</v>
      </c>
      <c r="G2" s="2">
        <v>55</v>
      </c>
      <c r="H2" s="31">
        <v>79043798.280000001</v>
      </c>
      <c r="I2" s="2">
        <v>344</v>
      </c>
      <c r="J2" s="31">
        <v>19928170.789999999</v>
      </c>
      <c r="K2" s="2">
        <v>325</v>
      </c>
      <c r="L2" s="31">
        <v>725879.50000000035</v>
      </c>
      <c r="M2" s="28">
        <v>62</v>
      </c>
    </row>
    <row r="3" spans="1:13" x14ac:dyDescent="0.25">
      <c r="A3" t="s">
        <v>169</v>
      </c>
      <c r="B3" s="31">
        <v>104672117.51000001</v>
      </c>
      <c r="C3" s="2">
        <v>410</v>
      </c>
      <c r="D3" s="31">
        <v>36904411.909999996</v>
      </c>
      <c r="E3" s="2">
        <v>385</v>
      </c>
      <c r="F3" s="31">
        <v>774959.66666666721</v>
      </c>
      <c r="G3" s="2">
        <v>75</v>
      </c>
      <c r="H3" s="31">
        <v>94193174.920000002</v>
      </c>
      <c r="I3" s="2">
        <v>429</v>
      </c>
      <c r="J3" s="31">
        <v>32572369.829999998</v>
      </c>
      <c r="K3" s="2">
        <v>406</v>
      </c>
      <c r="L3" s="31">
        <v>860071.83333333337</v>
      </c>
      <c r="M3" s="28">
        <v>87</v>
      </c>
    </row>
    <row r="4" spans="1:13" x14ac:dyDescent="0.25">
      <c r="A4" t="s">
        <v>170</v>
      </c>
      <c r="B4" s="31">
        <v>56013853.390000001</v>
      </c>
      <c r="C4" s="2">
        <v>291</v>
      </c>
      <c r="D4" s="31">
        <v>16912002.289999999</v>
      </c>
      <c r="E4" s="2">
        <v>273</v>
      </c>
      <c r="F4" s="31">
        <v>306352.83333333337</v>
      </c>
      <c r="G4" s="2">
        <v>75</v>
      </c>
      <c r="H4" s="31">
        <v>45696540.32</v>
      </c>
      <c r="I4" s="2">
        <v>298</v>
      </c>
      <c r="J4" s="31">
        <v>15858678.48</v>
      </c>
      <c r="K4" s="2">
        <v>278</v>
      </c>
      <c r="L4" s="31">
        <v>289977.66666666669</v>
      </c>
      <c r="M4" s="28">
        <v>72</v>
      </c>
    </row>
    <row r="5" spans="1:13" x14ac:dyDescent="0.25">
      <c r="A5" t="s">
        <v>171</v>
      </c>
      <c r="B5" s="31">
        <v>523573036.94999999</v>
      </c>
      <c r="C5" s="32">
        <v>1483</v>
      </c>
      <c r="D5" s="31">
        <v>155440480.37</v>
      </c>
      <c r="E5" s="32">
        <v>1362</v>
      </c>
      <c r="F5" s="31">
        <v>9904090.1666666623</v>
      </c>
      <c r="G5" s="2">
        <v>332</v>
      </c>
      <c r="H5" s="31">
        <v>493333745.51999998</v>
      </c>
      <c r="I5" s="32">
        <v>1484</v>
      </c>
      <c r="J5" s="31">
        <v>149461208.33000001</v>
      </c>
      <c r="K5" s="32">
        <v>1370</v>
      </c>
      <c r="L5" s="31">
        <v>4582589.3333333321</v>
      </c>
      <c r="M5" s="28">
        <v>355</v>
      </c>
    </row>
    <row r="6" spans="1:13" x14ac:dyDescent="0.25">
      <c r="A6" t="s">
        <v>172</v>
      </c>
      <c r="B6" s="31">
        <v>2139100.65</v>
      </c>
      <c r="C6" s="2">
        <v>26</v>
      </c>
      <c r="D6" s="31">
        <v>853745.88</v>
      </c>
      <c r="E6" s="2">
        <v>25</v>
      </c>
      <c r="F6">
        <v>0</v>
      </c>
      <c r="G6" s="2">
        <v>0</v>
      </c>
      <c r="H6" s="31">
        <v>1863213.18</v>
      </c>
      <c r="I6" s="2">
        <v>30</v>
      </c>
      <c r="J6" s="31">
        <v>822569.44</v>
      </c>
      <c r="K6" s="2">
        <v>27</v>
      </c>
      <c r="L6">
        <v>0</v>
      </c>
      <c r="M6" s="28">
        <v>0</v>
      </c>
    </row>
    <row r="7" spans="1:13" x14ac:dyDescent="0.25">
      <c r="A7" t="s">
        <v>173</v>
      </c>
      <c r="B7" s="31">
        <v>160237770.16999999</v>
      </c>
      <c r="C7" s="2">
        <v>339</v>
      </c>
      <c r="D7" s="31">
        <v>22777326.079999998</v>
      </c>
      <c r="E7" s="2">
        <v>318</v>
      </c>
      <c r="F7" s="31">
        <v>301612.00000000006</v>
      </c>
      <c r="G7" s="2">
        <v>65</v>
      </c>
      <c r="H7" s="31">
        <v>129290166.73999999</v>
      </c>
      <c r="I7" s="2">
        <v>330</v>
      </c>
      <c r="J7" s="31">
        <v>22165062.379999999</v>
      </c>
      <c r="K7" s="2">
        <v>311</v>
      </c>
      <c r="L7" s="31">
        <v>424862.33333333331</v>
      </c>
      <c r="M7" s="28">
        <v>71</v>
      </c>
    </row>
    <row r="8" spans="1:13" x14ac:dyDescent="0.25">
      <c r="A8" t="s">
        <v>174</v>
      </c>
      <c r="B8" s="31">
        <v>6574057.3300000001</v>
      </c>
      <c r="C8" s="2">
        <v>57</v>
      </c>
      <c r="D8" s="31">
        <v>2441225.0299999998</v>
      </c>
      <c r="E8" s="2">
        <v>57</v>
      </c>
      <c r="F8">
        <v>0</v>
      </c>
      <c r="G8" s="2">
        <v>0</v>
      </c>
      <c r="H8" s="31">
        <v>5412920.1100000003</v>
      </c>
      <c r="I8" s="2">
        <v>63</v>
      </c>
      <c r="J8" s="31">
        <v>2262417.4700000002</v>
      </c>
      <c r="K8" s="2">
        <v>61</v>
      </c>
      <c r="L8">
        <v>0</v>
      </c>
      <c r="M8" s="28">
        <v>0</v>
      </c>
    </row>
    <row r="9" spans="1:13" x14ac:dyDescent="0.25">
      <c r="A9" t="s">
        <v>175</v>
      </c>
      <c r="B9" s="31">
        <v>64744216.030000001</v>
      </c>
      <c r="C9" s="2">
        <v>321</v>
      </c>
      <c r="D9" s="31">
        <v>23272556.760000002</v>
      </c>
      <c r="E9" s="2">
        <v>311</v>
      </c>
      <c r="F9" s="31">
        <v>888474.16666666698</v>
      </c>
      <c r="G9" s="2">
        <v>62</v>
      </c>
      <c r="H9" s="31">
        <v>59192567.670000002</v>
      </c>
      <c r="I9" s="2">
        <v>310</v>
      </c>
      <c r="J9" s="31">
        <v>22937496.91</v>
      </c>
      <c r="K9" s="2">
        <v>302</v>
      </c>
      <c r="L9" s="31">
        <v>830765.33333333349</v>
      </c>
      <c r="M9" s="28">
        <v>63</v>
      </c>
    </row>
    <row r="10" spans="1:13" x14ac:dyDescent="0.25">
      <c r="A10" t="s">
        <v>176</v>
      </c>
      <c r="B10" s="31">
        <v>28772311.710000001</v>
      </c>
      <c r="C10" s="2">
        <v>192</v>
      </c>
      <c r="D10" s="31">
        <v>7081928.0199999996</v>
      </c>
      <c r="E10" s="2">
        <v>180</v>
      </c>
      <c r="F10" s="31">
        <v>240725.6666666666</v>
      </c>
      <c r="G10" s="2">
        <v>49</v>
      </c>
      <c r="H10" s="31">
        <v>25550180.530000001</v>
      </c>
      <c r="I10" s="2">
        <v>201</v>
      </c>
      <c r="J10" s="31">
        <v>6645747.1799999997</v>
      </c>
      <c r="K10" s="2">
        <v>187</v>
      </c>
      <c r="L10" s="31">
        <v>209446.49999999994</v>
      </c>
      <c r="M10" s="28">
        <v>52</v>
      </c>
    </row>
    <row r="11" spans="1:13" x14ac:dyDescent="0.25">
      <c r="A11" t="s">
        <v>177</v>
      </c>
      <c r="B11" s="31">
        <v>74341801.969999999</v>
      </c>
      <c r="C11" s="2">
        <v>264</v>
      </c>
      <c r="D11" s="31">
        <v>21406650.620000001</v>
      </c>
      <c r="E11" s="2">
        <v>246</v>
      </c>
      <c r="F11" s="31">
        <v>551213.83333333372</v>
      </c>
      <c r="G11" s="2">
        <v>64</v>
      </c>
      <c r="H11" s="31">
        <v>71869435.170000002</v>
      </c>
      <c r="I11" s="2">
        <v>266</v>
      </c>
      <c r="J11" s="31">
        <v>19944889.010000002</v>
      </c>
      <c r="K11" s="2">
        <v>246</v>
      </c>
      <c r="L11" s="31">
        <v>781940.66666666628</v>
      </c>
      <c r="M11" s="28">
        <v>70</v>
      </c>
    </row>
    <row r="12" spans="1:13" x14ac:dyDescent="0.25">
      <c r="A12" t="s">
        <v>178</v>
      </c>
      <c r="B12" s="31">
        <v>1370536185.4000001</v>
      </c>
      <c r="C12" s="2">
        <v>7239</v>
      </c>
      <c r="D12" s="31">
        <v>280842978.63</v>
      </c>
      <c r="E12" s="2">
        <v>5823</v>
      </c>
      <c r="F12" s="31">
        <v>4003208.666666666</v>
      </c>
      <c r="G12" s="2">
        <v>285</v>
      </c>
      <c r="H12" s="31">
        <v>1145660132.9100001</v>
      </c>
      <c r="I12" s="2">
        <v>6404</v>
      </c>
      <c r="J12" s="31">
        <v>254861188.52000001</v>
      </c>
      <c r="K12" s="2">
        <v>5130</v>
      </c>
      <c r="L12" s="31">
        <v>6074778.3333333321</v>
      </c>
      <c r="M12" s="28">
        <v>282</v>
      </c>
    </row>
    <row r="13" spans="1:13" x14ac:dyDescent="0.25">
      <c r="A13" t="s">
        <v>179</v>
      </c>
      <c r="B13" s="31">
        <v>125172486.54000001</v>
      </c>
      <c r="C13" s="2">
        <v>600</v>
      </c>
      <c r="D13" s="31">
        <v>45916172.060000002</v>
      </c>
      <c r="E13" s="2">
        <v>563</v>
      </c>
      <c r="F13" s="31">
        <v>3445449.9999999995</v>
      </c>
      <c r="G13" s="2">
        <v>116</v>
      </c>
      <c r="H13" s="31">
        <v>115192360.61</v>
      </c>
      <c r="I13" s="2">
        <v>592</v>
      </c>
      <c r="J13" s="31">
        <v>44412473.649999999</v>
      </c>
      <c r="K13" s="2">
        <v>552</v>
      </c>
      <c r="L13" s="31">
        <v>2019283.8333333326</v>
      </c>
      <c r="M13" s="28">
        <v>124</v>
      </c>
    </row>
    <row r="14" spans="1:13" x14ac:dyDescent="0.25">
      <c r="A14" t="s">
        <v>180</v>
      </c>
      <c r="B14" s="31">
        <v>227067558.5</v>
      </c>
      <c r="C14" s="2">
        <v>606</v>
      </c>
      <c r="D14" s="31">
        <v>38550717.899999999</v>
      </c>
      <c r="E14" s="2">
        <v>567</v>
      </c>
      <c r="F14" s="31">
        <v>1876210.0000000002</v>
      </c>
      <c r="G14" s="2">
        <v>120</v>
      </c>
      <c r="H14" s="31">
        <v>187268507.15000001</v>
      </c>
      <c r="I14" s="2">
        <v>613</v>
      </c>
      <c r="J14" s="31">
        <v>37460172.68</v>
      </c>
      <c r="K14" s="2">
        <v>581</v>
      </c>
      <c r="L14" s="31">
        <v>1507216.1666666653</v>
      </c>
      <c r="M14" s="28">
        <v>135</v>
      </c>
    </row>
    <row r="15" spans="1:13" x14ac:dyDescent="0.25">
      <c r="A15" t="s">
        <v>181</v>
      </c>
      <c r="B15" s="31">
        <v>85243352.409999996</v>
      </c>
      <c r="C15" s="2">
        <v>462</v>
      </c>
      <c r="D15" s="31">
        <v>20339328.77</v>
      </c>
      <c r="E15" s="2">
        <v>426</v>
      </c>
      <c r="F15" s="31">
        <v>637316.16666666674</v>
      </c>
      <c r="G15" s="2">
        <v>86</v>
      </c>
      <c r="H15" s="31">
        <v>76786171.75</v>
      </c>
      <c r="I15" s="2">
        <v>467</v>
      </c>
      <c r="J15" s="31">
        <v>19560116.890000001</v>
      </c>
      <c r="K15" s="2">
        <v>435</v>
      </c>
      <c r="L15" s="31">
        <v>577202.83333333349</v>
      </c>
      <c r="M15" s="28">
        <v>99</v>
      </c>
    </row>
    <row r="16" spans="1:13" x14ac:dyDescent="0.25">
      <c r="A16" t="s">
        <v>182</v>
      </c>
      <c r="B16">
        <v>105217314.5</v>
      </c>
      <c r="C16" s="2">
        <v>526</v>
      </c>
      <c r="D16">
        <v>27571259.329999998</v>
      </c>
      <c r="E16" s="2">
        <v>482</v>
      </c>
      <c r="F16">
        <v>688371.66666666698</v>
      </c>
      <c r="G16" s="2">
        <v>128</v>
      </c>
      <c r="H16">
        <v>100317153.17</v>
      </c>
      <c r="I16" s="2">
        <v>519</v>
      </c>
      <c r="J16">
        <v>27242330.109999999</v>
      </c>
      <c r="K16" s="2">
        <v>472</v>
      </c>
      <c r="L16">
        <v>681012.50000000012</v>
      </c>
      <c r="M16" s="28">
        <v>135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2023-02-08T22:31:15Z</dcterms:modified>
</cp:coreProperties>
</file>