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A9533AC-B644-4409-9E79-735709FBBF5E}" xr6:coauthVersionLast="45" xr6:coauthVersionMax="45" xr10:uidLastSave="{00000000-0000-0000-0000-000000000000}"/>
  <bookViews>
    <workbookView xWindow="1920" yWindow="135" windowWidth="26205" windowHeight="14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I350" i="3"/>
  <c r="H350" i="3"/>
  <c r="G350" i="3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I346" i="3"/>
  <c r="H346" i="3"/>
  <c r="G346" i="3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J343" i="3" s="1"/>
  <c r="F343" i="3"/>
  <c r="E343" i="3"/>
  <c r="K343" i="3" s="1"/>
  <c r="D343" i="3"/>
  <c r="C343" i="3"/>
  <c r="I343" i="3" s="1"/>
  <c r="B343" i="3"/>
  <c r="J342" i="3"/>
  <c r="I342" i="3"/>
  <c r="H342" i="3"/>
  <c r="G342" i="3"/>
  <c r="F342" i="3"/>
  <c r="E342" i="3"/>
  <c r="K342" i="3" s="1"/>
  <c r="D342" i="3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J339" i="3" s="1"/>
  <c r="F339" i="3"/>
  <c r="E339" i="3"/>
  <c r="K339" i="3" s="1"/>
  <c r="D339" i="3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J335" i="3" s="1"/>
  <c r="F335" i="3"/>
  <c r="E335" i="3"/>
  <c r="K335" i="3" s="1"/>
  <c r="D335" i="3"/>
  <c r="C335" i="3"/>
  <c r="I335" i="3" s="1"/>
  <c r="B335" i="3"/>
  <c r="J334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J326" i="3"/>
  <c r="I326" i="3"/>
  <c r="H326" i="3"/>
  <c r="G326" i="3"/>
  <c r="F326" i="3"/>
  <c r="E326" i="3"/>
  <c r="K326" i="3" s="1"/>
  <c r="D326" i="3"/>
  <c r="C326" i="3"/>
  <c r="B326" i="3"/>
  <c r="K325" i="3"/>
  <c r="H325" i="3"/>
  <c r="G325" i="3"/>
  <c r="F325" i="3"/>
  <c r="E325" i="3"/>
  <c r="D325" i="3"/>
  <c r="J325" i="3" s="1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J323" i="3" s="1"/>
  <c r="F323" i="3"/>
  <c r="E323" i="3"/>
  <c r="K323" i="3" s="1"/>
  <c r="D323" i="3"/>
  <c r="C323" i="3"/>
  <c r="I323" i="3" s="1"/>
  <c r="B323" i="3"/>
  <c r="J322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I318" i="3"/>
  <c r="H318" i="3"/>
  <c r="G318" i="3"/>
  <c r="F318" i="3"/>
  <c r="E318" i="3"/>
  <c r="K318" i="3" s="1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J302" i="3"/>
  <c r="H302" i="3"/>
  <c r="G302" i="3"/>
  <c r="F302" i="3"/>
  <c r="I302" i="3" s="1"/>
  <c r="E302" i="3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J298" i="3"/>
  <c r="H298" i="3"/>
  <c r="G298" i="3"/>
  <c r="F298" i="3"/>
  <c r="I298" i="3" s="1"/>
  <c r="E298" i="3"/>
  <c r="D298" i="3"/>
  <c r="C298" i="3"/>
  <c r="B298" i="3"/>
  <c r="H297" i="3"/>
  <c r="K297" i="3" s="1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I295" i="3"/>
  <c r="H295" i="3"/>
  <c r="G295" i="3"/>
  <c r="F295" i="3"/>
  <c r="E295" i="3"/>
  <c r="K295" i="3" s="1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J290" i="3"/>
  <c r="H290" i="3"/>
  <c r="G290" i="3"/>
  <c r="F290" i="3"/>
  <c r="I290" i="3" s="1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J286" i="3"/>
  <c r="H286" i="3"/>
  <c r="G286" i="3"/>
  <c r="F286" i="3"/>
  <c r="I286" i="3" s="1"/>
  <c r="E286" i="3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J282" i="3"/>
  <c r="H282" i="3"/>
  <c r="G282" i="3"/>
  <c r="F282" i="3"/>
  <c r="I282" i="3" s="1"/>
  <c r="E282" i="3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B280" i="3"/>
  <c r="I279" i="3"/>
  <c r="H279" i="3"/>
  <c r="G279" i="3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I274" i="3" s="1"/>
  <c r="E274" i="3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J270" i="3"/>
  <c r="H270" i="3"/>
  <c r="G270" i="3"/>
  <c r="F270" i="3"/>
  <c r="I270" i="3" s="1"/>
  <c r="E270" i="3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E268" i="3"/>
  <c r="K268" i="3" s="1"/>
  <c r="D268" i="3"/>
  <c r="C268" i="3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I266" i="3" s="1"/>
  <c r="E266" i="3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E264" i="3"/>
  <c r="K264" i="3" s="1"/>
  <c r="D264" i="3"/>
  <c r="C264" i="3"/>
  <c r="B264" i="3"/>
  <c r="I263" i="3"/>
  <c r="H263" i="3"/>
  <c r="G263" i="3"/>
  <c r="F263" i="3"/>
  <c r="E263" i="3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I259" i="3"/>
  <c r="H259" i="3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D253" i="3"/>
  <c r="J253" i="3" s="1"/>
  <c r="C253" i="3"/>
  <c r="I253" i="3" s="1"/>
  <c r="B253" i="3"/>
  <c r="H252" i="3"/>
  <c r="G252" i="3"/>
  <c r="J252" i="3" s="1"/>
  <c r="F252" i="3"/>
  <c r="E252" i="3"/>
  <c r="K252" i="3" s="1"/>
  <c r="D252" i="3"/>
  <c r="C252" i="3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J250" i="3"/>
  <c r="H250" i="3"/>
  <c r="G250" i="3"/>
  <c r="F250" i="3"/>
  <c r="I250" i="3" s="1"/>
  <c r="E250" i="3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E248" i="3"/>
  <c r="K248" i="3" s="1"/>
  <c r="D248" i="3"/>
  <c r="C248" i="3"/>
  <c r="B248" i="3"/>
  <c r="I247" i="3"/>
  <c r="H247" i="3"/>
  <c r="G247" i="3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I243" i="3"/>
  <c r="H243" i="3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K241" i="3" s="1"/>
  <c r="D241" i="3"/>
  <c r="J241" i="3" s="1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E236" i="3"/>
  <c r="K236" i="3" s="1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J234" i="3"/>
  <c r="H234" i="3"/>
  <c r="G234" i="3"/>
  <c r="F234" i="3"/>
  <c r="I234" i="3" s="1"/>
  <c r="E234" i="3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H232" i="3"/>
  <c r="G232" i="3"/>
  <c r="J232" i="3" s="1"/>
  <c r="F232" i="3"/>
  <c r="E232" i="3"/>
  <c r="K232" i="3" s="1"/>
  <c r="D232" i="3"/>
  <c r="C232" i="3"/>
  <c r="B232" i="3"/>
  <c r="I231" i="3"/>
  <c r="H231" i="3"/>
  <c r="G231" i="3"/>
  <c r="F231" i="3"/>
  <c r="E231" i="3"/>
  <c r="D231" i="3"/>
  <c r="C231" i="3"/>
  <c r="B231" i="3"/>
  <c r="K230" i="3"/>
  <c r="J230" i="3"/>
  <c r="I230" i="3"/>
  <c r="H230" i="3"/>
  <c r="G230" i="3"/>
  <c r="F230" i="3"/>
  <c r="E230" i="3"/>
  <c r="D230" i="3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D221" i="3"/>
  <c r="J221" i="3" s="1"/>
  <c r="C221" i="3"/>
  <c r="I221" i="3" s="1"/>
  <c r="B221" i="3"/>
  <c r="H220" i="3"/>
  <c r="G220" i="3"/>
  <c r="J220" i="3" s="1"/>
  <c r="F220" i="3"/>
  <c r="E220" i="3"/>
  <c r="K220" i="3" s="1"/>
  <c r="D220" i="3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J218" i="3"/>
  <c r="H218" i="3"/>
  <c r="G218" i="3"/>
  <c r="F218" i="3"/>
  <c r="I218" i="3" s="1"/>
  <c r="E218" i="3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H216" i="3"/>
  <c r="G216" i="3"/>
  <c r="J216" i="3" s="1"/>
  <c r="F216" i="3"/>
  <c r="E216" i="3"/>
  <c r="K216" i="3" s="1"/>
  <c r="D216" i="3"/>
  <c r="C216" i="3"/>
  <c r="B216" i="3"/>
  <c r="I215" i="3"/>
  <c r="H215" i="3"/>
  <c r="G215" i="3"/>
  <c r="F215" i="3"/>
  <c r="E215" i="3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H208" i="3"/>
  <c r="G208" i="3"/>
  <c r="J208" i="3" s="1"/>
  <c r="F208" i="3"/>
  <c r="E208" i="3"/>
  <c r="K208" i="3" s="1"/>
  <c r="D208" i="3"/>
  <c r="C208" i="3"/>
  <c r="B208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K205" i="3"/>
  <c r="I205" i="3"/>
  <c r="H205" i="3"/>
  <c r="G205" i="3"/>
  <c r="F205" i="3"/>
  <c r="E205" i="3"/>
  <c r="D205" i="3"/>
  <c r="J205" i="3" s="1"/>
  <c r="C205" i="3"/>
  <c r="B205" i="3"/>
  <c r="J204" i="3"/>
  <c r="H204" i="3"/>
  <c r="G204" i="3"/>
  <c r="F204" i="3"/>
  <c r="E204" i="3"/>
  <c r="K204" i="3" s="1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B202" i="3"/>
  <c r="H201" i="3"/>
  <c r="G201" i="3"/>
  <c r="F201" i="3"/>
  <c r="I201" i="3" s="1"/>
  <c r="E201" i="3"/>
  <c r="K201" i="3" s="1"/>
  <c r="D201" i="3"/>
  <c r="J201" i="3" s="1"/>
  <c r="C201" i="3"/>
  <c r="B201" i="3"/>
  <c r="H200" i="3"/>
  <c r="K200" i="3" s="1"/>
  <c r="G200" i="3"/>
  <c r="J200" i="3" s="1"/>
  <c r="F200" i="3"/>
  <c r="E200" i="3"/>
  <c r="D200" i="3"/>
  <c r="C200" i="3"/>
  <c r="B200" i="3"/>
  <c r="I199" i="3"/>
  <c r="H199" i="3"/>
  <c r="G199" i="3"/>
  <c r="J199" i="3" s="1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H196" i="3"/>
  <c r="G196" i="3"/>
  <c r="J196" i="3" s="1"/>
  <c r="F196" i="3"/>
  <c r="E196" i="3"/>
  <c r="K196" i="3" s="1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H194" i="3"/>
  <c r="G194" i="3"/>
  <c r="J194" i="3" s="1"/>
  <c r="F194" i="3"/>
  <c r="I194" i="3" s="1"/>
  <c r="E194" i="3"/>
  <c r="D194" i="3"/>
  <c r="C194" i="3"/>
  <c r="B194" i="3"/>
  <c r="I193" i="3"/>
  <c r="H193" i="3"/>
  <c r="K193" i="3" s="1"/>
  <c r="G193" i="3"/>
  <c r="F193" i="3"/>
  <c r="E193" i="3"/>
  <c r="D193" i="3"/>
  <c r="J193" i="3" s="1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I190" i="3" s="1"/>
  <c r="B190" i="3"/>
  <c r="H189" i="3"/>
  <c r="G189" i="3"/>
  <c r="F189" i="3"/>
  <c r="E189" i="3"/>
  <c r="D189" i="3"/>
  <c r="J189" i="3" s="1"/>
  <c r="C189" i="3"/>
  <c r="B189" i="3"/>
  <c r="J188" i="3"/>
  <c r="H188" i="3"/>
  <c r="G188" i="3"/>
  <c r="F188" i="3"/>
  <c r="E188" i="3"/>
  <c r="K188" i="3" s="1"/>
  <c r="D188" i="3"/>
  <c r="C188" i="3"/>
  <c r="B188" i="3"/>
  <c r="J187" i="3"/>
  <c r="I187" i="3"/>
  <c r="H187" i="3"/>
  <c r="G187" i="3"/>
  <c r="F187" i="3"/>
  <c r="E187" i="3"/>
  <c r="D187" i="3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H185" i="3"/>
  <c r="G185" i="3"/>
  <c r="F185" i="3"/>
  <c r="E185" i="3"/>
  <c r="K185" i="3" s="1"/>
  <c r="D185" i="3"/>
  <c r="J185" i="3" s="1"/>
  <c r="C185" i="3"/>
  <c r="I185" i="3" s="1"/>
  <c r="B185" i="3"/>
  <c r="K184" i="3"/>
  <c r="J184" i="3"/>
  <c r="H184" i="3"/>
  <c r="G184" i="3"/>
  <c r="F184" i="3"/>
  <c r="E184" i="3"/>
  <c r="D184" i="3"/>
  <c r="C184" i="3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J181" i="3" s="1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C178" i="3"/>
  <c r="B178" i="3"/>
  <c r="I177" i="3"/>
  <c r="H177" i="3"/>
  <c r="K177" i="3" s="1"/>
  <c r="G177" i="3"/>
  <c r="J177" i="3" s="1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H171" i="3"/>
  <c r="G171" i="3"/>
  <c r="F171" i="3"/>
  <c r="E171" i="3"/>
  <c r="K171" i="3" s="1"/>
  <c r="D171" i="3"/>
  <c r="C171" i="3"/>
  <c r="I171" i="3" s="1"/>
  <c r="B171" i="3"/>
  <c r="H170" i="3"/>
  <c r="G170" i="3"/>
  <c r="F170" i="3"/>
  <c r="I170" i="3" s="1"/>
  <c r="E170" i="3"/>
  <c r="K170" i="3" s="1"/>
  <c r="D170" i="3"/>
  <c r="C170" i="3"/>
  <c r="B170" i="3"/>
  <c r="I169" i="3"/>
  <c r="H169" i="3"/>
  <c r="K169" i="3" s="1"/>
  <c r="G169" i="3"/>
  <c r="J169" i="3" s="1"/>
  <c r="F169" i="3"/>
  <c r="E169" i="3"/>
  <c r="D169" i="3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C166" i="3"/>
  <c r="B166" i="3"/>
  <c r="K165" i="3"/>
  <c r="I165" i="3"/>
  <c r="H165" i="3"/>
  <c r="G165" i="3"/>
  <c r="J165" i="3" s="1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F162" i="3"/>
  <c r="I162" i="3" s="1"/>
  <c r="E162" i="3"/>
  <c r="K162" i="3" s="1"/>
  <c r="D162" i="3"/>
  <c r="J162" i="3" s="1"/>
  <c r="C162" i="3"/>
  <c r="B162" i="3"/>
  <c r="K161" i="3"/>
  <c r="H161" i="3"/>
  <c r="G161" i="3"/>
  <c r="J161" i="3" s="1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C159" i="3"/>
  <c r="I159" i="3" s="1"/>
  <c r="B159" i="3"/>
  <c r="H158" i="3"/>
  <c r="G158" i="3"/>
  <c r="F158" i="3"/>
  <c r="I158" i="3" s="1"/>
  <c r="E158" i="3"/>
  <c r="K158" i="3" s="1"/>
  <c r="D158" i="3"/>
  <c r="C158" i="3"/>
  <c r="B158" i="3"/>
  <c r="I157" i="3"/>
  <c r="H157" i="3"/>
  <c r="K157" i="3" s="1"/>
  <c r="G157" i="3"/>
  <c r="J157" i="3" s="1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J152" i="3"/>
  <c r="H152" i="3"/>
  <c r="G152" i="3"/>
  <c r="F152" i="3"/>
  <c r="E152" i="3"/>
  <c r="K152" i="3" s="1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J149" i="3" s="1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C146" i="3"/>
  <c r="B146" i="3"/>
  <c r="K145" i="3"/>
  <c r="I145" i="3"/>
  <c r="H145" i="3"/>
  <c r="G145" i="3"/>
  <c r="J145" i="3" s="1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E139" i="3"/>
  <c r="K139" i="3" s="1"/>
  <c r="D139" i="3"/>
  <c r="C139" i="3"/>
  <c r="I139" i="3" s="1"/>
  <c r="B139" i="3"/>
  <c r="H138" i="3"/>
  <c r="G138" i="3"/>
  <c r="F138" i="3"/>
  <c r="I138" i="3" s="1"/>
  <c r="E138" i="3"/>
  <c r="K138" i="3" s="1"/>
  <c r="D138" i="3"/>
  <c r="C138" i="3"/>
  <c r="B138" i="3"/>
  <c r="I137" i="3"/>
  <c r="H137" i="3"/>
  <c r="K137" i="3" s="1"/>
  <c r="G137" i="3"/>
  <c r="J137" i="3" s="1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F130" i="3"/>
  <c r="I130" i="3" s="1"/>
  <c r="E130" i="3"/>
  <c r="K130" i="3" s="1"/>
  <c r="D130" i="3"/>
  <c r="J130" i="3" s="1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C127" i="3"/>
  <c r="I127" i="3" s="1"/>
  <c r="B127" i="3"/>
  <c r="H126" i="3"/>
  <c r="G126" i="3"/>
  <c r="F126" i="3"/>
  <c r="I126" i="3" s="1"/>
  <c r="E126" i="3"/>
  <c r="K126" i="3" s="1"/>
  <c r="D126" i="3"/>
  <c r="C126" i="3"/>
  <c r="B126" i="3"/>
  <c r="I125" i="3"/>
  <c r="H125" i="3"/>
  <c r="K125" i="3" s="1"/>
  <c r="G125" i="3"/>
  <c r="J125" i="3" s="1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J120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F118" i="3"/>
  <c r="I118" i="3" s="1"/>
  <c r="E118" i="3"/>
  <c r="K118" i="3" s="1"/>
  <c r="D118" i="3"/>
  <c r="J118" i="3" s="1"/>
  <c r="C118" i="3"/>
  <c r="B118" i="3"/>
  <c r="H117" i="3"/>
  <c r="K117" i="3" s="1"/>
  <c r="G117" i="3"/>
  <c r="J117" i="3" s="1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C114" i="3"/>
  <c r="B114" i="3"/>
  <c r="K113" i="3"/>
  <c r="I113" i="3"/>
  <c r="H113" i="3"/>
  <c r="G113" i="3"/>
  <c r="J113" i="3" s="1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E107" i="3"/>
  <c r="K107" i="3" s="1"/>
  <c r="D107" i="3"/>
  <c r="C107" i="3"/>
  <c r="I107" i="3" s="1"/>
  <c r="B107" i="3"/>
  <c r="H106" i="3"/>
  <c r="G106" i="3"/>
  <c r="F106" i="3"/>
  <c r="I106" i="3" s="1"/>
  <c r="E106" i="3"/>
  <c r="K106" i="3" s="1"/>
  <c r="D106" i="3"/>
  <c r="C106" i="3"/>
  <c r="B106" i="3"/>
  <c r="I105" i="3"/>
  <c r="H105" i="3"/>
  <c r="K105" i="3" s="1"/>
  <c r="G105" i="3"/>
  <c r="J105" i="3" s="1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I98" i="3" s="1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C95" i="3"/>
  <c r="I95" i="3" s="1"/>
  <c r="B95" i="3"/>
  <c r="H94" i="3"/>
  <c r="G94" i="3"/>
  <c r="F94" i="3"/>
  <c r="I94" i="3" s="1"/>
  <c r="E94" i="3"/>
  <c r="K94" i="3" s="1"/>
  <c r="D94" i="3"/>
  <c r="C94" i="3"/>
  <c r="B94" i="3"/>
  <c r="I93" i="3"/>
  <c r="H93" i="3"/>
  <c r="K93" i="3" s="1"/>
  <c r="G93" i="3"/>
  <c r="J93" i="3" s="1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J88" i="3"/>
  <c r="H88" i="3"/>
  <c r="G88" i="3"/>
  <c r="F88" i="3"/>
  <c r="E88" i="3"/>
  <c r="K88" i="3" s="1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H85" i="3"/>
  <c r="K85" i="3" s="1"/>
  <c r="G85" i="3"/>
  <c r="J85" i="3" s="1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C83" i="3"/>
  <c r="I83" i="3" s="1"/>
  <c r="B83" i="3"/>
  <c r="I82" i="3"/>
  <c r="H82" i="3"/>
  <c r="G82" i="3"/>
  <c r="J82" i="3" s="1"/>
  <c r="F82" i="3"/>
  <c r="E82" i="3"/>
  <c r="K82" i="3" s="1"/>
  <c r="D82" i="3"/>
  <c r="C82" i="3"/>
  <c r="B82" i="3"/>
  <c r="I81" i="3"/>
  <c r="H81" i="3"/>
  <c r="K81" i="3" s="1"/>
  <c r="G81" i="3"/>
  <c r="J81" i="3" s="1"/>
  <c r="F81" i="3"/>
  <c r="E81" i="3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I78" i="3"/>
  <c r="H78" i="3"/>
  <c r="G78" i="3"/>
  <c r="J78" i="3" s="1"/>
  <c r="F78" i="3"/>
  <c r="E78" i="3"/>
  <c r="K78" i="3" s="1"/>
  <c r="D78" i="3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J75" i="3" s="1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C71" i="3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J69" i="3" s="1"/>
  <c r="F69" i="3"/>
  <c r="I69" i="3" s="1"/>
  <c r="E69" i="3"/>
  <c r="D69" i="3"/>
  <c r="C69" i="3"/>
  <c r="B69" i="3"/>
  <c r="J68" i="3"/>
  <c r="I68" i="3"/>
  <c r="H68" i="3"/>
  <c r="K68" i="3" s="1"/>
  <c r="G68" i="3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I65" i="3" s="1"/>
  <c r="B65" i="3"/>
  <c r="J64" i="3"/>
  <c r="H64" i="3"/>
  <c r="G64" i="3"/>
  <c r="F64" i="3"/>
  <c r="E64" i="3"/>
  <c r="D64" i="3"/>
  <c r="C64" i="3"/>
  <c r="I64" i="3" s="1"/>
  <c r="B64" i="3"/>
  <c r="J63" i="3"/>
  <c r="H63" i="3"/>
  <c r="G63" i="3"/>
  <c r="F63" i="3"/>
  <c r="E63" i="3"/>
  <c r="K63" i="3" s="1"/>
  <c r="D63" i="3"/>
  <c r="C63" i="3"/>
  <c r="B63" i="3"/>
  <c r="I62" i="3"/>
  <c r="H62" i="3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J57" i="3" s="1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H51" i="3"/>
  <c r="G51" i="3"/>
  <c r="F51" i="3"/>
  <c r="E51" i="3"/>
  <c r="K51" i="3" s="1"/>
  <c r="D51" i="3"/>
  <c r="J51" i="3" s="1"/>
  <c r="C51" i="3"/>
  <c r="B51" i="3"/>
  <c r="H50" i="3"/>
  <c r="G50" i="3"/>
  <c r="F50" i="3"/>
  <c r="I50" i="3" s="1"/>
  <c r="E50" i="3"/>
  <c r="K50" i="3" s="1"/>
  <c r="D50" i="3"/>
  <c r="C50" i="3"/>
  <c r="B50" i="3"/>
  <c r="J49" i="3"/>
  <c r="I49" i="3"/>
  <c r="H49" i="3"/>
  <c r="K49" i="3" s="1"/>
  <c r="G49" i="3"/>
  <c r="F49" i="3"/>
  <c r="E49" i="3"/>
  <c r="D49" i="3"/>
  <c r="C49" i="3"/>
  <c r="B49" i="3"/>
  <c r="K48" i="3"/>
  <c r="I48" i="3"/>
  <c r="H48" i="3"/>
  <c r="G48" i="3"/>
  <c r="F48" i="3"/>
  <c r="E48" i="3"/>
  <c r="D48" i="3"/>
  <c r="J48" i="3" s="1"/>
  <c r="C48" i="3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I45" i="3" s="1"/>
  <c r="E45" i="3"/>
  <c r="K45" i="3" s="1"/>
  <c r="D45" i="3"/>
  <c r="C45" i="3"/>
  <c r="B45" i="3"/>
  <c r="I44" i="3"/>
  <c r="H44" i="3"/>
  <c r="K44" i="3" s="1"/>
  <c r="G44" i="3"/>
  <c r="F44" i="3"/>
  <c r="E44" i="3"/>
  <c r="D44" i="3"/>
  <c r="J44" i="3" s="1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K41" i="3"/>
  <c r="J41" i="3"/>
  <c r="H41" i="3"/>
  <c r="G41" i="3"/>
  <c r="F41" i="3"/>
  <c r="E41" i="3"/>
  <c r="D41" i="3"/>
  <c r="C41" i="3"/>
  <c r="B41" i="3"/>
  <c r="H40" i="3"/>
  <c r="G40" i="3"/>
  <c r="J40" i="3" s="1"/>
  <c r="F40" i="3"/>
  <c r="E40" i="3"/>
  <c r="K40" i="3" s="1"/>
  <c r="D40" i="3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I38" i="3"/>
  <c r="H38" i="3"/>
  <c r="K38" i="3" s="1"/>
  <c r="G38" i="3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I35" i="3"/>
  <c r="H35" i="3"/>
  <c r="G35" i="3"/>
  <c r="F35" i="3"/>
  <c r="E35" i="3"/>
  <c r="D35" i="3"/>
  <c r="J35" i="3" s="1"/>
  <c r="C35" i="3"/>
  <c r="B35" i="3"/>
  <c r="K34" i="3"/>
  <c r="I34" i="3"/>
  <c r="H34" i="3"/>
  <c r="G34" i="3"/>
  <c r="F34" i="3"/>
  <c r="E34" i="3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H32" i="3"/>
  <c r="G32" i="3"/>
  <c r="F32" i="3"/>
  <c r="E32" i="3"/>
  <c r="K32" i="3" s="1"/>
  <c r="D32" i="3"/>
  <c r="J32" i="3" s="1"/>
  <c r="C32" i="3"/>
  <c r="B32" i="3"/>
  <c r="H31" i="3"/>
  <c r="G31" i="3"/>
  <c r="J31" i="3" s="1"/>
  <c r="F31" i="3"/>
  <c r="E31" i="3"/>
  <c r="K31" i="3" s="1"/>
  <c r="D31" i="3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K28" i="3"/>
  <c r="H28" i="3"/>
  <c r="G28" i="3"/>
  <c r="F28" i="3"/>
  <c r="E28" i="3"/>
  <c r="D28" i="3"/>
  <c r="J28" i="3" s="1"/>
  <c r="C28" i="3"/>
  <c r="B28" i="3"/>
  <c r="H27" i="3"/>
  <c r="G27" i="3"/>
  <c r="J27" i="3" s="1"/>
  <c r="F27" i="3"/>
  <c r="E27" i="3"/>
  <c r="K27" i="3" s="1"/>
  <c r="D27" i="3"/>
  <c r="C27" i="3"/>
  <c r="B27" i="3"/>
  <c r="I26" i="3"/>
  <c r="H26" i="3"/>
  <c r="G26" i="3"/>
  <c r="J26" i="3" s="1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J23" i="3" s="1"/>
  <c r="F23" i="3"/>
  <c r="E23" i="3"/>
  <c r="D23" i="3"/>
  <c r="C23" i="3"/>
  <c r="I23" i="3" s="1"/>
  <c r="B23" i="3"/>
  <c r="J22" i="3"/>
  <c r="I22" i="3"/>
  <c r="H22" i="3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I17" i="3"/>
  <c r="H17" i="3"/>
  <c r="G17" i="3"/>
  <c r="F17" i="3"/>
  <c r="E17" i="3"/>
  <c r="D17" i="3"/>
  <c r="J17" i="3" s="1"/>
  <c r="C17" i="3"/>
  <c r="B17" i="3"/>
  <c r="H16" i="3"/>
  <c r="G16" i="3"/>
  <c r="F16" i="3"/>
  <c r="E16" i="3"/>
  <c r="K16" i="3" s="1"/>
  <c r="D16" i="3"/>
  <c r="J16" i="3" s="1"/>
  <c r="C16" i="3"/>
  <c r="B16" i="3"/>
  <c r="H15" i="3"/>
  <c r="G15" i="3"/>
  <c r="J15" i="3" s="1"/>
  <c r="F15" i="3"/>
  <c r="E15" i="3"/>
  <c r="K15" i="3" s="1"/>
  <c r="D15" i="3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H12" i="3"/>
  <c r="G12" i="3"/>
  <c r="F12" i="3"/>
  <c r="E12" i="3"/>
  <c r="D12" i="3"/>
  <c r="J12" i="3" s="1"/>
  <c r="C12" i="3"/>
  <c r="B12" i="3"/>
  <c r="H11" i="3"/>
  <c r="G11" i="3"/>
  <c r="J11" i="3" s="1"/>
  <c r="F11" i="3"/>
  <c r="E11" i="3"/>
  <c r="K11" i="3" s="1"/>
  <c r="D11" i="3"/>
  <c r="C11" i="3"/>
  <c r="B11" i="3"/>
  <c r="I10" i="3"/>
  <c r="H10" i="3"/>
  <c r="G10" i="3"/>
  <c r="J10" i="3" s="1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B224" i="2"/>
  <c r="H223" i="2"/>
  <c r="G223" i="2"/>
  <c r="J223" i="2" s="1"/>
  <c r="F223" i="2"/>
  <c r="E223" i="2"/>
  <c r="K223" i="2" s="1"/>
  <c r="D223" i="2"/>
  <c r="C223" i="2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J219" i="2" s="1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J215" i="2" s="1"/>
  <c r="F215" i="2"/>
  <c r="E215" i="2"/>
  <c r="K215" i="2" s="1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I213" i="2" s="1"/>
  <c r="E213" i="2"/>
  <c r="D213" i="2"/>
  <c r="J213" i="2" s="1"/>
  <c r="C213" i="2"/>
  <c r="B213" i="2"/>
  <c r="H212" i="2"/>
  <c r="G212" i="2"/>
  <c r="F212" i="2"/>
  <c r="E212" i="2"/>
  <c r="K212" i="2" s="1"/>
  <c r="D212" i="2"/>
  <c r="J212" i="2" s="1"/>
  <c r="C212" i="2"/>
  <c r="B212" i="2"/>
  <c r="H211" i="2"/>
  <c r="G211" i="2"/>
  <c r="J211" i="2" s="1"/>
  <c r="F211" i="2"/>
  <c r="E211" i="2"/>
  <c r="K211" i="2" s="1"/>
  <c r="D211" i="2"/>
  <c r="C211" i="2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H208" i="2"/>
  <c r="K208" i="2" s="1"/>
  <c r="G208" i="2"/>
  <c r="F208" i="2"/>
  <c r="E208" i="2"/>
  <c r="D208" i="2"/>
  <c r="J208" i="2" s="1"/>
  <c r="C208" i="2"/>
  <c r="I208" i="2" s="1"/>
  <c r="B208" i="2"/>
  <c r="H207" i="2"/>
  <c r="G207" i="2"/>
  <c r="J207" i="2" s="1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J203" i="2" s="1"/>
  <c r="F203" i="2"/>
  <c r="E203" i="2"/>
  <c r="K203" i="2" s="1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H201" i="2"/>
  <c r="G201" i="2"/>
  <c r="F201" i="2"/>
  <c r="I201" i="2" s="1"/>
  <c r="E201" i="2"/>
  <c r="D201" i="2"/>
  <c r="C201" i="2"/>
  <c r="B201" i="2"/>
  <c r="H200" i="2"/>
  <c r="G200" i="2"/>
  <c r="F200" i="2"/>
  <c r="E200" i="2"/>
  <c r="K200" i="2" s="1"/>
  <c r="D200" i="2"/>
  <c r="J200" i="2" s="1"/>
  <c r="C200" i="2"/>
  <c r="B200" i="2"/>
  <c r="H199" i="2"/>
  <c r="G199" i="2"/>
  <c r="J199" i="2" s="1"/>
  <c r="F199" i="2"/>
  <c r="E199" i="2"/>
  <c r="K199" i="2" s="1"/>
  <c r="D199" i="2"/>
  <c r="C199" i="2"/>
  <c r="B199" i="2"/>
  <c r="I198" i="2"/>
  <c r="H198" i="2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J195" i="2"/>
  <c r="H195" i="2"/>
  <c r="G195" i="2"/>
  <c r="F195" i="2"/>
  <c r="E195" i="2"/>
  <c r="D195" i="2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J191" i="2" s="1"/>
  <c r="F191" i="2"/>
  <c r="E191" i="2"/>
  <c r="K191" i="2" s="1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K188" i="2" s="1"/>
  <c r="G188" i="2"/>
  <c r="F188" i="2"/>
  <c r="E188" i="2"/>
  <c r="D188" i="2"/>
  <c r="J188" i="2" s="1"/>
  <c r="C188" i="2"/>
  <c r="B188" i="2"/>
  <c r="H187" i="2"/>
  <c r="G187" i="2"/>
  <c r="J187" i="2" s="1"/>
  <c r="F187" i="2"/>
  <c r="E187" i="2"/>
  <c r="D187" i="2"/>
  <c r="C187" i="2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J183" i="2" s="1"/>
  <c r="F183" i="2"/>
  <c r="E183" i="2"/>
  <c r="K183" i="2" s="1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K180" i="2" s="1"/>
  <c r="G180" i="2"/>
  <c r="F180" i="2"/>
  <c r="E180" i="2"/>
  <c r="D180" i="2"/>
  <c r="J180" i="2" s="1"/>
  <c r="C180" i="2"/>
  <c r="B180" i="2"/>
  <c r="J179" i="2"/>
  <c r="H179" i="2"/>
  <c r="K179" i="2" s="1"/>
  <c r="G179" i="2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J176" i="2" s="1"/>
  <c r="F176" i="2"/>
  <c r="I176" i="2" s="1"/>
  <c r="E176" i="2"/>
  <c r="K176" i="2" s="1"/>
  <c r="D176" i="2"/>
  <c r="C176" i="2"/>
  <c r="B176" i="2"/>
  <c r="I175" i="2"/>
  <c r="H175" i="2"/>
  <c r="K175" i="2" s="1"/>
  <c r="G175" i="2"/>
  <c r="F175" i="2"/>
  <c r="E175" i="2"/>
  <c r="D175" i="2"/>
  <c r="J175" i="2" s="1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J172" i="2" s="1"/>
  <c r="F172" i="2"/>
  <c r="E172" i="2"/>
  <c r="K172" i="2" s="1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J168" i="2" s="1"/>
  <c r="F168" i="2"/>
  <c r="I168" i="2" s="1"/>
  <c r="E168" i="2"/>
  <c r="K168" i="2" s="1"/>
  <c r="D168" i="2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J166" i="2"/>
  <c r="I166" i="2"/>
  <c r="H166" i="2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J164" i="2" s="1"/>
  <c r="F164" i="2"/>
  <c r="E164" i="2"/>
  <c r="K164" i="2" s="1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J162" i="2"/>
  <c r="I162" i="2"/>
  <c r="H162" i="2"/>
  <c r="G162" i="2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J160" i="2" s="1"/>
  <c r="F160" i="2"/>
  <c r="E160" i="2"/>
  <c r="K160" i="2" s="1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J158" i="2"/>
  <c r="I158" i="2"/>
  <c r="H158" i="2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J156" i="2" s="1"/>
  <c r="F156" i="2"/>
  <c r="E156" i="2"/>
  <c r="K156" i="2" s="1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J154" i="2"/>
  <c r="I154" i="2"/>
  <c r="H154" i="2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J152" i="2" s="1"/>
  <c r="F152" i="2"/>
  <c r="I152" i="2" s="1"/>
  <c r="E152" i="2"/>
  <c r="K152" i="2" s="1"/>
  <c r="D152" i="2"/>
  <c r="C152" i="2"/>
  <c r="B152" i="2"/>
  <c r="I151" i="2"/>
  <c r="H151" i="2"/>
  <c r="K151" i="2" s="1"/>
  <c r="G151" i="2"/>
  <c r="F151" i="2"/>
  <c r="E151" i="2"/>
  <c r="D151" i="2"/>
  <c r="J151" i="2" s="1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J148" i="2" s="1"/>
  <c r="F148" i="2"/>
  <c r="I148" i="2" s="1"/>
  <c r="E148" i="2"/>
  <c r="K148" i="2" s="1"/>
  <c r="D148" i="2"/>
  <c r="C148" i="2"/>
  <c r="B148" i="2"/>
  <c r="I147" i="2"/>
  <c r="H147" i="2"/>
  <c r="K147" i="2" s="1"/>
  <c r="G147" i="2"/>
  <c r="F147" i="2"/>
  <c r="E147" i="2"/>
  <c r="D147" i="2"/>
  <c r="J147" i="2" s="1"/>
  <c r="C147" i="2"/>
  <c r="B147" i="2"/>
  <c r="K146" i="2"/>
  <c r="J146" i="2"/>
  <c r="I146" i="2"/>
  <c r="H146" i="2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J144" i="2" s="1"/>
  <c r="F144" i="2"/>
  <c r="I144" i="2" s="1"/>
  <c r="E144" i="2"/>
  <c r="K144" i="2" s="1"/>
  <c r="D144" i="2"/>
  <c r="C144" i="2"/>
  <c r="B144" i="2"/>
  <c r="I143" i="2"/>
  <c r="H143" i="2"/>
  <c r="K143" i="2" s="1"/>
  <c r="G143" i="2"/>
  <c r="F143" i="2"/>
  <c r="E143" i="2"/>
  <c r="D143" i="2"/>
  <c r="J143" i="2" s="1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J140" i="2" s="1"/>
  <c r="F140" i="2"/>
  <c r="I140" i="2" s="1"/>
  <c r="E140" i="2"/>
  <c r="K140" i="2" s="1"/>
  <c r="D140" i="2"/>
  <c r="C140" i="2"/>
  <c r="B140" i="2"/>
  <c r="I139" i="2"/>
  <c r="H139" i="2"/>
  <c r="K139" i="2" s="1"/>
  <c r="G139" i="2"/>
  <c r="F139" i="2"/>
  <c r="E139" i="2"/>
  <c r="D139" i="2"/>
  <c r="J139" i="2" s="1"/>
  <c r="C139" i="2"/>
  <c r="B139" i="2"/>
  <c r="K138" i="2"/>
  <c r="J138" i="2"/>
  <c r="I138" i="2"/>
  <c r="H138" i="2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J136" i="2" s="1"/>
  <c r="F136" i="2"/>
  <c r="I136" i="2" s="1"/>
  <c r="E136" i="2"/>
  <c r="K136" i="2" s="1"/>
  <c r="D136" i="2"/>
  <c r="C136" i="2"/>
  <c r="B136" i="2"/>
  <c r="I135" i="2"/>
  <c r="H135" i="2"/>
  <c r="K135" i="2" s="1"/>
  <c r="G135" i="2"/>
  <c r="F135" i="2"/>
  <c r="E135" i="2"/>
  <c r="D135" i="2"/>
  <c r="J135" i="2" s="1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J132" i="2" s="1"/>
  <c r="F132" i="2"/>
  <c r="I132" i="2" s="1"/>
  <c r="E132" i="2"/>
  <c r="K132" i="2" s="1"/>
  <c r="D132" i="2"/>
  <c r="C132" i="2"/>
  <c r="B132" i="2"/>
  <c r="I131" i="2"/>
  <c r="H131" i="2"/>
  <c r="K131" i="2" s="1"/>
  <c r="G131" i="2"/>
  <c r="F131" i="2"/>
  <c r="E131" i="2"/>
  <c r="D131" i="2"/>
  <c r="J131" i="2" s="1"/>
  <c r="C131" i="2"/>
  <c r="B131" i="2"/>
  <c r="K130" i="2"/>
  <c r="J130" i="2"/>
  <c r="I130" i="2"/>
  <c r="H130" i="2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J128" i="2" s="1"/>
  <c r="F128" i="2"/>
  <c r="I128" i="2" s="1"/>
  <c r="E128" i="2"/>
  <c r="K128" i="2" s="1"/>
  <c r="D128" i="2"/>
  <c r="C128" i="2"/>
  <c r="B128" i="2"/>
  <c r="I127" i="2"/>
  <c r="H127" i="2"/>
  <c r="K127" i="2" s="1"/>
  <c r="G127" i="2"/>
  <c r="F127" i="2"/>
  <c r="E127" i="2"/>
  <c r="D127" i="2"/>
  <c r="J127" i="2" s="1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J124" i="2" s="1"/>
  <c r="F124" i="2"/>
  <c r="I124" i="2" s="1"/>
  <c r="E124" i="2"/>
  <c r="K124" i="2" s="1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J120" i="2" s="1"/>
  <c r="F120" i="2"/>
  <c r="I120" i="2" s="1"/>
  <c r="E120" i="2"/>
  <c r="K120" i="2" s="1"/>
  <c r="D120" i="2"/>
  <c r="C120" i="2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J116" i="2" s="1"/>
  <c r="F116" i="2"/>
  <c r="I116" i="2" s="1"/>
  <c r="E116" i="2"/>
  <c r="K116" i="2" s="1"/>
  <c r="D116" i="2"/>
  <c r="C116" i="2"/>
  <c r="B116" i="2"/>
  <c r="I115" i="2"/>
  <c r="H115" i="2"/>
  <c r="K115" i="2" s="1"/>
  <c r="G115" i="2"/>
  <c r="F115" i="2"/>
  <c r="E115" i="2"/>
  <c r="D115" i="2"/>
  <c r="J115" i="2" s="1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J112" i="2" s="1"/>
  <c r="F112" i="2"/>
  <c r="I112" i="2" s="1"/>
  <c r="E112" i="2"/>
  <c r="K112" i="2" s="1"/>
  <c r="D112" i="2"/>
  <c r="C112" i="2"/>
  <c r="B112" i="2"/>
  <c r="I111" i="2"/>
  <c r="H111" i="2"/>
  <c r="K111" i="2" s="1"/>
  <c r="G111" i="2"/>
  <c r="F111" i="2"/>
  <c r="E111" i="2"/>
  <c r="D111" i="2"/>
  <c r="J111" i="2" s="1"/>
  <c r="C111" i="2"/>
  <c r="B111" i="2"/>
  <c r="K110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J108" i="2" s="1"/>
  <c r="F108" i="2"/>
  <c r="I108" i="2" s="1"/>
  <c r="E108" i="2"/>
  <c r="K108" i="2" s="1"/>
  <c r="D108" i="2"/>
  <c r="C108" i="2"/>
  <c r="B108" i="2"/>
  <c r="I107" i="2"/>
  <c r="H107" i="2"/>
  <c r="K107" i="2" s="1"/>
  <c r="G107" i="2"/>
  <c r="F107" i="2"/>
  <c r="E107" i="2"/>
  <c r="D107" i="2"/>
  <c r="J107" i="2" s="1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J104" i="2" s="1"/>
  <c r="F104" i="2"/>
  <c r="I104" i="2" s="1"/>
  <c r="E104" i="2"/>
  <c r="K104" i="2" s="1"/>
  <c r="D104" i="2"/>
  <c r="C104" i="2"/>
  <c r="B104" i="2"/>
  <c r="I103" i="2"/>
  <c r="H103" i="2"/>
  <c r="K103" i="2" s="1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J100" i="2" s="1"/>
  <c r="F100" i="2"/>
  <c r="I100" i="2" s="1"/>
  <c r="E100" i="2"/>
  <c r="K100" i="2" s="1"/>
  <c r="D100" i="2"/>
  <c r="C100" i="2"/>
  <c r="B100" i="2"/>
  <c r="I99" i="2"/>
  <c r="H99" i="2"/>
  <c r="K99" i="2" s="1"/>
  <c r="G99" i="2"/>
  <c r="F99" i="2"/>
  <c r="E99" i="2"/>
  <c r="D99" i="2"/>
  <c r="J99" i="2" s="1"/>
  <c r="C99" i="2"/>
  <c r="B99" i="2"/>
  <c r="K98" i="2"/>
  <c r="J98" i="2"/>
  <c r="I98" i="2"/>
  <c r="H98" i="2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J96" i="2" s="1"/>
  <c r="F96" i="2"/>
  <c r="I96" i="2" s="1"/>
  <c r="E96" i="2"/>
  <c r="K96" i="2" s="1"/>
  <c r="D96" i="2"/>
  <c r="C96" i="2"/>
  <c r="B96" i="2"/>
  <c r="I95" i="2"/>
  <c r="H95" i="2"/>
  <c r="K95" i="2" s="1"/>
  <c r="G95" i="2"/>
  <c r="F95" i="2"/>
  <c r="E95" i="2"/>
  <c r="D95" i="2"/>
  <c r="J95" i="2" s="1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J92" i="2" s="1"/>
  <c r="F92" i="2"/>
  <c r="I92" i="2" s="1"/>
  <c r="E92" i="2"/>
  <c r="K92" i="2" s="1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J88" i="2" s="1"/>
  <c r="F88" i="2"/>
  <c r="I88" i="2" s="1"/>
  <c r="E88" i="2"/>
  <c r="K88" i="2" s="1"/>
  <c r="D88" i="2"/>
  <c r="C88" i="2"/>
  <c r="B88" i="2"/>
  <c r="I87" i="2"/>
  <c r="H87" i="2"/>
  <c r="G87" i="2"/>
  <c r="F87" i="2"/>
  <c r="E87" i="2"/>
  <c r="K87" i="2" s="1"/>
  <c r="D87" i="2"/>
  <c r="J87" i="2" s="1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J84" i="2" s="1"/>
  <c r="F84" i="2"/>
  <c r="I84" i="2" s="1"/>
  <c r="E84" i="2"/>
  <c r="K84" i="2" s="1"/>
  <c r="D84" i="2"/>
  <c r="C84" i="2"/>
  <c r="B84" i="2"/>
  <c r="I83" i="2"/>
  <c r="H83" i="2"/>
  <c r="G83" i="2"/>
  <c r="F83" i="2"/>
  <c r="E83" i="2"/>
  <c r="K83" i="2" s="1"/>
  <c r="D83" i="2"/>
  <c r="J83" i="2" s="1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J80" i="2" s="1"/>
  <c r="F80" i="2"/>
  <c r="E80" i="2"/>
  <c r="K80" i="2" s="1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J76" i="2" s="1"/>
  <c r="F76" i="2"/>
  <c r="E76" i="2"/>
  <c r="K76" i="2" s="1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J72" i="2" s="1"/>
  <c r="F72" i="2"/>
  <c r="I72" i="2" s="1"/>
  <c r="E72" i="2"/>
  <c r="K72" i="2" s="1"/>
  <c r="D72" i="2"/>
  <c r="C72" i="2"/>
  <c r="B72" i="2"/>
  <c r="I71" i="2"/>
  <c r="H71" i="2"/>
  <c r="K71" i="2" s="1"/>
  <c r="G71" i="2"/>
  <c r="F71" i="2"/>
  <c r="E71" i="2"/>
  <c r="D71" i="2"/>
  <c r="J71" i="2" s="1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J68" i="2" s="1"/>
  <c r="F68" i="2"/>
  <c r="I68" i="2" s="1"/>
  <c r="E68" i="2"/>
  <c r="K68" i="2" s="1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I63" i="2"/>
  <c r="H63" i="2"/>
  <c r="K63" i="2" s="1"/>
  <c r="G63" i="2"/>
  <c r="F63" i="2"/>
  <c r="E63" i="2"/>
  <c r="D63" i="2"/>
  <c r="J63" i="2" s="1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I59" i="2"/>
  <c r="H59" i="2"/>
  <c r="K59" i="2" s="1"/>
  <c r="G59" i="2"/>
  <c r="F59" i="2"/>
  <c r="E59" i="2"/>
  <c r="D59" i="2"/>
  <c r="J59" i="2" s="1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I55" i="2"/>
  <c r="H55" i="2"/>
  <c r="G55" i="2"/>
  <c r="F55" i="2"/>
  <c r="E55" i="2"/>
  <c r="K55" i="2" s="1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I51" i="2"/>
  <c r="H51" i="2"/>
  <c r="G51" i="2"/>
  <c r="F51" i="2"/>
  <c r="E51" i="2"/>
  <c r="K51" i="2" s="1"/>
  <c r="D51" i="2"/>
  <c r="J51" i="2" s="1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E44" i="2"/>
  <c r="K44" i="2" s="1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G39" i="2"/>
  <c r="F39" i="2"/>
  <c r="E39" i="2"/>
  <c r="K39" i="2" s="1"/>
  <c r="D39" i="2"/>
  <c r="J39" i="2" s="1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E36" i="2"/>
  <c r="K36" i="2" s="1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E32" i="2"/>
  <c r="K32" i="2" s="1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E28" i="2"/>
  <c r="K28" i="2" s="1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J20" i="2" s="1"/>
  <c r="F20" i="2"/>
  <c r="E20" i="2"/>
  <c r="K20" i="2" s="1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J16" i="2" s="1"/>
  <c r="F16" i="2"/>
  <c r="E16" i="2"/>
  <c r="K16" i="2" s="1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C6" i="2" s="1"/>
  <c r="B9" i="2"/>
  <c r="H8" i="2"/>
  <c r="G8" i="2"/>
  <c r="J8" i="2" s="1"/>
  <c r="F8" i="2"/>
  <c r="F6" i="2" s="1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J7" i="2" s="1"/>
  <c r="C7" i="2"/>
  <c r="B7" i="2"/>
  <c r="F4" i="2"/>
  <c r="C4" i="2"/>
  <c r="I2" i="2"/>
  <c r="G2" i="2"/>
  <c r="I6" i="2" l="1"/>
  <c r="D6" i="2"/>
  <c r="J6" i="2" s="1"/>
  <c r="E6" i="2"/>
  <c r="K6" i="2" s="1"/>
  <c r="K206" i="2"/>
  <c r="K218" i="2"/>
  <c r="I224" i="2"/>
  <c r="K6" i="3"/>
  <c r="I12" i="3"/>
  <c r="K22" i="3"/>
  <c r="I28" i="3"/>
  <c r="I41" i="3"/>
  <c r="K64" i="3"/>
  <c r="I187" i="2"/>
  <c r="I9" i="2"/>
  <c r="K186" i="2"/>
  <c r="I199" i="2"/>
  <c r="I200" i="2"/>
  <c r="K207" i="2"/>
  <c r="K219" i="2"/>
  <c r="I223" i="2"/>
  <c r="K7" i="3"/>
  <c r="I11" i="3"/>
  <c r="K23" i="3"/>
  <c r="I27" i="3"/>
  <c r="I188" i="2"/>
  <c r="K195" i="2"/>
  <c r="K187" i="2"/>
  <c r="K198" i="2"/>
  <c r="I211" i="2"/>
  <c r="I212" i="2"/>
  <c r="K222" i="2"/>
  <c r="K10" i="3"/>
  <c r="I16" i="3"/>
  <c r="K26" i="3"/>
  <c r="I32" i="3"/>
  <c r="J71" i="3"/>
  <c r="I189" i="3"/>
  <c r="J190" i="3"/>
  <c r="J207" i="3"/>
  <c r="K221" i="3"/>
  <c r="K237" i="3"/>
  <c r="K253" i="3"/>
  <c r="I272" i="3"/>
  <c r="J38" i="3"/>
  <c r="J54" i="3"/>
  <c r="K66" i="3"/>
  <c r="I75" i="3"/>
  <c r="J102" i="3"/>
  <c r="J103" i="3"/>
  <c r="J134" i="3"/>
  <c r="J135" i="3"/>
  <c r="J166" i="3"/>
  <c r="J167" i="3"/>
  <c r="J34" i="3"/>
  <c r="K54" i="3"/>
  <c r="I63" i="3"/>
  <c r="J74" i="3"/>
  <c r="J83" i="3"/>
  <c r="J114" i="3"/>
  <c r="J115" i="3"/>
  <c r="J146" i="3"/>
  <c r="J147" i="3"/>
  <c r="J178" i="3"/>
  <c r="J179" i="3"/>
  <c r="K189" i="3"/>
  <c r="K267" i="3"/>
  <c r="I51" i="3"/>
  <c r="J62" i="3"/>
  <c r="K74" i="3"/>
  <c r="J94" i="3"/>
  <c r="J95" i="3"/>
  <c r="J126" i="3"/>
  <c r="J127" i="3"/>
  <c r="J158" i="3"/>
  <c r="J159" i="3"/>
  <c r="I184" i="3"/>
  <c r="I202" i="3"/>
  <c r="J50" i="3"/>
  <c r="K62" i="3"/>
  <c r="I71" i="3"/>
  <c r="J106" i="3"/>
  <c r="J107" i="3"/>
  <c r="J138" i="3"/>
  <c r="J139" i="3"/>
  <c r="J170" i="3"/>
  <c r="J171" i="3"/>
  <c r="K195" i="3"/>
  <c r="I200" i="3"/>
  <c r="K211" i="3"/>
  <c r="I216" i="3"/>
  <c r="K227" i="3"/>
  <c r="I232" i="3"/>
  <c r="K243" i="3"/>
  <c r="I248" i="3"/>
  <c r="K259" i="3"/>
  <c r="I264" i="3"/>
  <c r="K275" i="3"/>
  <c r="I280" i="3"/>
  <c r="I188" i="3"/>
  <c r="K199" i="3"/>
  <c r="J215" i="3"/>
  <c r="J231" i="3"/>
  <c r="J247" i="3"/>
  <c r="J263" i="3"/>
  <c r="J279" i="3"/>
  <c r="J295" i="3"/>
  <c r="K187" i="3"/>
  <c r="I208" i="3"/>
  <c r="K215" i="3"/>
  <c r="I220" i="3"/>
  <c r="K231" i="3"/>
  <c r="I236" i="3"/>
  <c r="K247" i="3"/>
  <c r="I252" i="3"/>
  <c r="K263" i="3"/>
  <c r="I268" i="3"/>
  <c r="K279" i="3"/>
  <c r="I284" i="3"/>
</calcChain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<sst xmlns="http://schemas.openxmlformats.org/spreadsheetml/2006/main" count="176" uniqueCount="140">
  <si>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</si>
  <si>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</si>
  <si>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</si>
  <si>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</si>
  <si>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</si>
  <si>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</si>
  <si>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</si>
  <si>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</si>
  <si>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</si>
  <si>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</si>
  <si>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</si>
  <si>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</si>
  <si>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</si>
  <si>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</si>
  <si>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</si>
  <si>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</si>
  <si>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</si>
  <si>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</si>
  <si>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</si>
  <si>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</si>
  <si>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</si>
  <si>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</si>
  <si>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</si>
  <si>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</si>
  <si>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</si>
  <si>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</si>
  <si>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</si>
  <si>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</si>
  <si>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</si>
  <si>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</si>
  <si>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</si>
  <si>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</si>
  <si>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</si>
  <si>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</si>
  <si>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</si>
  <si>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</si>
  <si>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</si>
  <si>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</si>
  <si>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</si>
  <si>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</si>
  <si>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</si>
  <si>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</si>
  <si>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</si>
  <si>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</si>
  <si>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</si>
  <si>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</si>
  <si>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</si>
  <si>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</si>
  <si>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</si>
  <si>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</si>
  <si>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</si>
  <si>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</si>
  <si>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</si>
  <si>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</si>
  <si>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</si>
  <si>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</si>
  <si>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</si>
  <si>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</si>
  <si>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</si>
  <si>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</si>
  <si>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</si>
  <si>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</si>
  <si>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</si>
  <si>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</si>
  <si>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</si>
  <si>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</si>
  <si>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</si>
  <si>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</si>
  <si>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</si>
  <si>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</si>
  <si>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</si>
  <si>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</si>
  <si>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</si>
  <si>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</si>
  <si>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</si>
  <si>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</si>
  <si>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</si>
  <si>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</si>
  <si>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</si>
  <si>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</si>
  <si>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</si>
  <si>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</si>
  <si>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</si>
  <si>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</si>
  <si>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</si>
  <si>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</si>
  <si>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</si>
  <si>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</si>
  <si>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</si>
  <si>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</si>
  <si>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</si>
  <si>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</si>
  <si>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</si>
  <si>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</si>
  <si>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</si>
  <si>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</si>
  <si>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</si>
  <si>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</si>
  <si>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</si>
  <si>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</si>
  <si>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</si>
  <si>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</si>
  <si>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</si>
  <si>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</si>
  <si>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</si>
  <si>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</si>
  <si>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</si>
  <si>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</si>
  <si>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</si>
  <si>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</si>
  <si>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</si>
  <si>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</si>
  <si>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</si>
  <si>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</si>
  <si>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</si>
  <si>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</si>
  <si>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</si>
  <si>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</si>
  <si>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WELLS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</si>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</sst>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E1" sqref="E1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43678</v>
      </c>
      <c r="F7" s="3" t="s">
        <v>3</v>
      </c>
      <c r="G7" s="5">
        <v>43708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08/01/2019 - 08/31/2019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08/01/2018 - 08/31/2018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117399808.38000001</v>
      </c>
      <c r="D6" s="41">
        <f t="shared" si="0"/>
        <v>68134004.780000001</v>
      </c>
      <c r="E6" s="42">
        <f t="shared" si="0"/>
        <v>23226253.699999999</v>
      </c>
      <c r="F6" s="40">
        <f t="shared" si="0"/>
        <v>111762654.40000001</v>
      </c>
      <c r="G6" s="41">
        <f t="shared" si="0"/>
        <v>64847032.870000005</v>
      </c>
      <c r="H6" s="42">
        <f t="shared" si="0"/>
        <v>22167548.280000001</v>
      </c>
      <c r="I6" s="20">
        <f t="shared" ref="I6:I69" si="1">IFERROR((C6-F6)/F6,"")</f>
        <v>5.0438619324703546E-2</v>
      </c>
      <c r="J6" s="20">
        <f t="shared" ref="J6:J69" si="2">IFERROR((D6-G6)/G6,"")</f>
        <v>5.0688084936583715E-2</v>
      </c>
      <c r="K6" s="20">
        <f t="shared" ref="K6:K69" si="3">IFERROR((E6-H6)/H6,"")</f>
        <v>4.7759247284697826E-2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5596034.0300000003</v>
      </c>
      <c r="D7" s="43">
        <f>IF('County Data'!E2&gt;9,'County Data'!D2,"*")</f>
        <v>3074927.16</v>
      </c>
      <c r="E7" s="44">
        <f>IF('County Data'!G2&gt;9,'County Data'!F2,"*")</f>
        <v>883968.06</v>
      </c>
      <c r="F7" s="43">
        <f>IF('County Data'!I2&gt;9,'County Data'!H2,"*")</f>
        <v>5347706.09</v>
      </c>
      <c r="G7" s="43">
        <f>IF('County Data'!K2&gt;9,'County Data'!J2,"*")</f>
        <v>3115004.78</v>
      </c>
      <c r="H7" s="44">
        <f>IF('County Data'!M2&gt;9,'County Data'!L2,"*")</f>
        <v>963383.22</v>
      </c>
      <c r="I7" s="22">
        <f t="shared" si="1"/>
        <v>4.6436347813572608E-2</v>
      </c>
      <c r="J7" s="22">
        <f t="shared" si="2"/>
        <v>-1.2865989887822789E-2</v>
      </c>
      <c r="K7" s="22">
        <f t="shared" si="3"/>
        <v>-8.2433613489759472E-2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8054770.2699999996</v>
      </c>
      <c r="D8" s="43">
        <f>IF('County Data'!E3&gt;9,'County Data'!D3,"*")</f>
        <v>5105915.3600000003</v>
      </c>
      <c r="E8" s="44">
        <f>IF('County Data'!G3&gt;9,'County Data'!F3,"*")</f>
        <v>1713941.25</v>
      </c>
      <c r="F8" s="43">
        <f>IF('County Data'!I3&gt;9,'County Data'!H3,"*")</f>
        <v>7498841.6399999997</v>
      </c>
      <c r="G8" s="43">
        <f>IF('County Data'!K3&gt;9,'County Data'!J3,"*")</f>
        <v>4954906.68</v>
      </c>
      <c r="H8" s="44">
        <f>IF('County Data'!M3&gt;9,'County Data'!L3,"*")</f>
        <v>1543841.22</v>
      </c>
      <c r="I8" s="22">
        <f t="shared" si="1"/>
        <v>7.4135267377109182E-2</v>
      </c>
      <c r="J8" s="22">
        <f t="shared" si="2"/>
        <v>3.0476594162617134E-2</v>
      </c>
      <c r="K8" s="22">
        <f t="shared" si="3"/>
        <v>0.11017974374333653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3920689.51</v>
      </c>
      <c r="D9" s="46">
        <f>IF('County Data'!E4&gt;9,'County Data'!D4,"*")</f>
        <v>1395372.37</v>
      </c>
      <c r="E9" s="47">
        <f>IF('County Data'!G4&gt;9,'County Data'!F4,"*")</f>
        <v>557838.76</v>
      </c>
      <c r="F9" s="45">
        <f>IF('County Data'!I4&gt;9,'County Data'!H4,"*")</f>
        <v>3639091.16</v>
      </c>
      <c r="G9" s="46">
        <f>IF('County Data'!K4&gt;9,'County Data'!J4,"*")</f>
        <v>1374908.03</v>
      </c>
      <c r="H9" s="47">
        <f>IF('County Data'!M4&gt;9,'County Data'!L4,"*")</f>
        <v>525440.12</v>
      </c>
      <c r="I9" s="9">
        <f t="shared" si="1"/>
        <v>7.7381504782089494E-2</v>
      </c>
      <c r="J9" s="9">
        <f t="shared" si="2"/>
        <v>1.4884151923965477E-2</v>
      </c>
      <c r="K9" s="9">
        <f t="shared" si="3"/>
        <v>6.1660004188488715E-2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37099806.829999998</v>
      </c>
      <c r="D10" s="43">
        <f>IF('County Data'!E5&gt;9,'County Data'!D5,"*")</f>
        <v>17672727.539999999</v>
      </c>
      <c r="E10" s="44">
        <f>IF('County Data'!G5&gt;9,'County Data'!F5,"*")</f>
        <v>8065315.0800000001</v>
      </c>
      <c r="F10" s="43">
        <f>IF('County Data'!I5&gt;9,'County Data'!H5,"*")</f>
        <v>35423871.939999998</v>
      </c>
      <c r="G10" s="43">
        <f>IF('County Data'!K5&gt;9,'County Data'!J5,"*")</f>
        <v>17021814.190000001</v>
      </c>
      <c r="H10" s="44">
        <f>IF('County Data'!M5&gt;9,'County Data'!L5,"*")</f>
        <v>7764825.5800000001</v>
      </c>
      <c r="I10" s="22">
        <f t="shared" si="1"/>
        <v>4.7310889471333176E-2</v>
      </c>
      <c r="J10" s="22">
        <f t="shared" si="2"/>
        <v>3.8239951554775942E-2</v>
      </c>
      <c r="K10" s="22">
        <f t="shared" si="3"/>
        <v>3.8698808737439791E-2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241774.22</v>
      </c>
      <c r="D11" s="46">
        <f>IF('County Data'!E6&gt;9,'County Data'!D6,"*")</f>
        <v>296508.92</v>
      </c>
      <c r="E11" s="47" t="str">
        <f>IF('County Data'!G6&gt;9,'County Data'!F6,"*")</f>
        <v>*</v>
      </c>
      <c r="F11" s="45">
        <f>IF('County Data'!I6&gt;9,'County Data'!H6,"*")</f>
        <v>282850.32</v>
      </c>
      <c r="G11" s="46">
        <f>IF('County Data'!K6&gt;9,'County Data'!J6,"*")</f>
        <v>266320.68</v>
      </c>
      <c r="H11" s="47">
        <f>IF('County Data'!M6&gt;9,'County Data'!L6,"*")</f>
        <v>52732.06</v>
      </c>
      <c r="I11" s="9">
        <f t="shared" si="1"/>
        <v>-0.14522203828512553</v>
      </c>
      <c r="J11" s="9">
        <f t="shared" si="2"/>
        <v>0.11335296981068084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4795138.97</v>
      </c>
      <c r="D12" s="43">
        <f>IF('County Data'!E7&gt;9,'County Data'!D7,"*")</f>
        <v>3288430.28</v>
      </c>
      <c r="E12" s="44">
        <f>IF('County Data'!G7&gt;9,'County Data'!F7,"*")</f>
        <v>525846.14</v>
      </c>
      <c r="F12" s="43">
        <f>IF('County Data'!I7&gt;9,'County Data'!H7,"*")</f>
        <v>4515517.83</v>
      </c>
      <c r="G12" s="43">
        <f>IF('County Data'!K7&gt;9,'County Data'!J7,"*")</f>
        <v>3168342.54</v>
      </c>
      <c r="H12" s="44">
        <f>IF('County Data'!M7&gt;9,'County Data'!L7,"*")</f>
        <v>511355.6</v>
      </c>
      <c r="I12" s="22">
        <f t="shared" si="1"/>
        <v>6.1924490285978934E-2</v>
      </c>
      <c r="J12" s="22">
        <f t="shared" si="2"/>
        <v>3.7902385390438165E-2</v>
      </c>
      <c r="K12" s="22">
        <f t="shared" si="3"/>
        <v>2.833750133957668E-2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1265440.43</v>
      </c>
      <c r="D13" s="46">
        <f>IF('County Data'!E8&gt;9,'County Data'!D8,"*")</f>
        <v>1064722.8400000001</v>
      </c>
      <c r="E13" s="47">
        <f>IF('County Data'!G8&gt;9,'County Data'!F8,"*")</f>
        <v>290321.23</v>
      </c>
      <c r="F13" s="45">
        <f>IF('County Data'!I8&gt;9,'County Data'!H8,"*")</f>
        <v>1114542.29</v>
      </c>
      <c r="G13" s="46">
        <f>IF('County Data'!K8&gt;9,'County Data'!J8,"*")</f>
        <v>1005038</v>
      </c>
      <c r="H13" s="47">
        <f>IF('County Data'!M8&gt;9,'County Data'!L8,"*")</f>
        <v>257227.24</v>
      </c>
      <c r="I13" s="9">
        <f t="shared" si="1"/>
        <v>0.13539023270261005</v>
      </c>
      <c r="J13" s="9">
        <f t="shared" si="2"/>
        <v>5.9385655069758639E-2</v>
      </c>
      <c r="K13" s="9">
        <f t="shared" si="3"/>
        <v>0.1286566306119056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8426986.0700000003</v>
      </c>
      <c r="D14" s="43">
        <f>IF('County Data'!E9&gt;9,'County Data'!D9,"*")</f>
        <v>8126549.75</v>
      </c>
      <c r="E14" s="44">
        <f>IF('County Data'!G9&gt;9,'County Data'!F9,"*")</f>
        <v>2201509.73</v>
      </c>
      <c r="F14" s="43">
        <f>IF('County Data'!I9&gt;9,'County Data'!H9,"*")</f>
        <v>8042941.0199999996</v>
      </c>
      <c r="G14" s="43">
        <f>IF('County Data'!K9&gt;9,'County Data'!J9,"*")</f>
        <v>8143189.1299999999</v>
      </c>
      <c r="H14" s="44">
        <f>IF('County Data'!M9&gt;9,'County Data'!L9,"*")</f>
        <v>2013194.94</v>
      </c>
      <c r="I14" s="22">
        <f t="shared" si="1"/>
        <v>4.7749330629804965E-2</v>
      </c>
      <c r="J14" s="22">
        <f t="shared" si="2"/>
        <v>-2.0433493235100493E-3</v>
      </c>
      <c r="K14" s="22">
        <f t="shared" si="3"/>
        <v>9.3540265901920078E-2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2277234.54</v>
      </c>
      <c r="D15" s="48">
        <f>IF('County Data'!E10&gt;9,'County Data'!D10,"*")</f>
        <v>823238.2</v>
      </c>
      <c r="E15" s="49">
        <f>IF('County Data'!G10&gt;9,'County Data'!F10,"*")</f>
        <v>252499.02</v>
      </c>
      <c r="F15" s="48">
        <f>IF('County Data'!I10&gt;9,'County Data'!H10,"*")</f>
        <v>2155160.7599999998</v>
      </c>
      <c r="G15" s="48">
        <f>IF('County Data'!K10&gt;9,'County Data'!J10,"*")</f>
        <v>879534.12</v>
      </c>
      <c r="H15" s="49">
        <f>IF('County Data'!M10&gt;9,'County Data'!L10,"*")</f>
        <v>227315.97</v>
      </c>
      <c r="I15" s="23">
        <f t="shared" si="1"/>
        <v>5.6642540206606341E-2</v>
      </c>
      <c r="J15" s="23">
        <f t="shared" si="2"/>
        <v>-6.4006521998259763E-2</v>
      </c>
      <c r="K15" s="23">
        <f t="shared" si="3"/>
        <v>0.11078434128495235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3561532.23</v>
      </c>
      <c r="D16" s="43">
        <f>IF('County Data'!E11&gt;9,'County Data'!D11,"*")</f>
        <v>1079865.55</v>
      </c>
      <c r="E16" s="44">
        <f>IF('County Data'!G11&gt;9,'County Data'!F11,"*")</f>
        <v>635311.75</v>
      </c>
      <c r="F16" s="43">
        <f>IF('County Data'!I11&gt;9,'County Data'!H11,"*")</f>
        <v>3263882.51</v>
      </c>
      <c r="G16" s="43">
        <f>IF('County Data'!K11&gt;9,'County Data'!J11,"*")</f>
        <v>1135807.56</v>
      </c>
      <c r="H16" s="44">
        <f>IF('County Data'!M11&gt;9,'County Data'!L11,"*")</f>
        <v>535187.59</v>
      </c>
      <c r="I16" s="22">
        <f t="shared" si="1"/>
        <v>9.1194986059715807E-2</v>
      </c>
      <c r="J16" s="22">
        <f t="shared" si="2"/>
        <v>-4.925307065221507E-2</v>
      </c>
      <c r="K16" s="22">
        <f t="shared" si="3"/>
        <v>0.18708236489564348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2604183.21</v>
      </c>
      <c r="D17" s="46">
        <f>IF('County Data'!E12&gt;9,'County Data'!D12,"*")</f>
        <v>9813599.25</v>
      </c>
      <c r="E17" s="47">
        <f>IF('County Data'!G12&gt;9,'County Data'!F12,"*")</f>
        <v>594129.35</v>
      </c>
      <c r="F17" s="45">
        <f>IF('County Data'!I12&gt;9,'County Data'!H12,"*")</f>
        <v>2331673.27</v>
      </c>
      <c r="G17" s="46">
        <f>IF('County Data'!K12&gt;9,'County Data'!J12,"*")</f>
        <v>7547481.4699999997</v>
      </c>
      <c r="H17" s="47">
        <f>IF('County Data'!M12&gt;9,'County Data'!L12,"*")</f>
        <v>416873.79</v>
      </c>
      <c r="I17" s="9">
        <f t="shared" si="1"/>
        <v>0.11687312433787087</v>
      </c>
      <c r="J17" s="9">
        <f t="shared" si="2"/>
        <v>0.3002482071678409</v>
      </c>
      <c r="K17" s="9">
        <f t="shared" si="3"/>
        <v>0.42520197779764474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10216475.65</v>
      </c>
      <c r="D18" s="43">
        <f>IF('County Data'!E13&gt;9,'County Data'!D13,"*")</f>
        <v>4045992.35</v>
      </c>
      <c r="E18" s="44">
        <f>IF('County Data'!G13&gt;9,'County Data'!F13,"*")</f>
        <v>1851244.29</v>
      </c>
      <c r="F18" s="43">
        <f>IF('County Data'!I13&gt;9,'County Data'!H13,"*")</f>
        <v>9981079.7200000007</v>
      </c>
      <c r="G18" s="43">
        <f>IF('County Data'!K13&gt;9,'County Data'!J13,"*")</f>
        <v>4016248.53</v>
      </c>
      <c r="H18" s="44">
        <f>IF('County Data'!M13&gt;9,'County Data'!L13,"*")</f>
        <v>1902376.47</v>
      </c>
      <c r="I18" s="22">
        <f t="shared" si="1"/>
        <v>2.3584214995128774E-2</v>
      </c>
      <c r="J18" s="22">
        <f t="shared" si="2"/>
        <v>7.4058713692203458E-3</v>
      </c>
      <c r="K18" s="22">
        <f t="shared" si="3"/>
        <v>-2.6878055319933564E-2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11135863.68</v>
      </c>
      <c r="D19" s="46">
        <f>IF('County Data'!E14&gt;9,'County Data'!D14,"*")</f>
        <v>3259603.98</v>
      </c>
      <c r="E19" s="47">
        <f>IF('County Data'!G14&gt;9,'County Data'!F14,"*")</f>
        <v>1915588.87</v>
      </c>
      <c r="F19" s="45">
        <f>IF('County Data'!I14&gt;9,'County Data'!H14,"*")</f>
        <v>10444926.25</v>
      </c>
      <c r="G19" s="46">
        <f>IF('County Data'!K14&gt;9,'County Data'!J14,"*")</f>
        <v>3102018.78</v>
      </c>
      <c r="H19" s="47">
        <f>IF('County Data'!M14&gt;9,'County Data'!L14,"*")</f>
        <v>1731048.82</v>
      </c>
      <c r="I19" s="9">
        <f t="shared" si="1"/>
        <v>6.6150532178242974E-2</v>
      </c>
      <c r="J19" s="9">
        <f t="shared" si="2"/>
        <v>5.0800852985164777E-2</v>
      </c>
      <c r="K19" s="9">
        <f t="shared" si="3"/>
        <v>0.10660591883249142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7878076.6600000001</v>
      </c>
      <c r="D20" s="43">
        <f>IF('County Data'!E15&gt;9,'County Data'!D15,"*")</f>
        <v>2601448.2999999998</v>
      </c>
      <c r="E20" s="44">
        <f>IF('County Data'!G15&gt;9,'County Data'!F15,"*")</f>
        <v>1466726.11</v>
      </c>
      <c r="F20" s="43">
        <f>IF('County Data'!I15&gt;9,'County Data'!H15,"*")</f>
        <v>7494500.4199999999</v>
      </c>
      <c r="G20" s="43">
        <f>IF('County Data'!K15&gt;9,'County Data'!J15,"*")</f>
        <v>2285724.02</v>
      </c>
      <c r="H20" s="44">
        <f>IF('County Data'!M15&gt;9,'County Data'!L15,"*")</f>
        <v>1295774.21</v>
      </c>
      <c r="I20" s="22">
        <f t="shared" si="1"/>
        <v>5.1181028554802617E-2</v>
      </c>
      <c r="J20" s="22">
        <f t="shared" si="2"/>
        <v>0.13812878424404001</v>
      </c>
      <c r="K20" s="22">
        <f t="shared" si="3"/>
        <v>0.13193031523601642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10325802.08</v>
      </c>
      <c r="D21" s="46">
        <f>IF('County Data'!E16&gt;9,'County Data'!D16,"*")</f>
        <v>6485102.9299999997</v>
      </c>
      <c r="E21" s="47">
        <f>IF('County Data'!G16&gt;9,'County Data'!F16,"*")</f>
        <v>2272014.06</v>
      </c>
      <c r="F21" s="45">
        <f>IF('County Data'!I16&gt;9,'County Data'!H16,"*")</f>
        <v>10226069.18</v>
      </c>
      <c r="G21" s="46">
        <f>IF('County Data'!K16&gt;9,'County Data'!J16,"*")</f>
        <v>6830694.3600000003</v>
      </c>
      <c r="H21" s="47">
        <f>IF('County Data'!M16&gt;9,'County Data'!L16,"*")</f>
        <v>2426971.4500000002</v>
      </c>
      <c r="I21" s="9">
        <f t="shared" si="1"/>
        <v>9.7528090456356926E-3</v>
      </c>
      <c r="J21" s="9">
        <f t="shared" si="2"/>
        <v>-5.0593894527583665E-2</v>
      </c>
      <c r="K21" s="9">
        <f t="shared" si="3"/>
        <v>-6.3848048150710685E-2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08/01/2019 - 08/31/2019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08/01/2018 - 08/31/2018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>
        <f>IF('Town Data'!E2&gt;9,'Town Data'!D2,"*")</f>
        <v>95933.4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92605.46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3.5936757940622371E-2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198019.99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1408781.38</v>
      </c>
      <c r="D8" s="43" t="str">
        <f>IF('Town Data'!E4&gt;9,'Town Data'!D4,"*")</f>
        <v>*</v>
      </c>
      <c r="E8" s="44">
        <f>IF('Town Data'!G4&gt;9,'Town Data'!F4,"*")</f>
        <v>225780.23</v>
      </c>
      <c r="F8" s="43">
        <f>IF('Town Data'!I4&gt;9,'Town Data'!H4,"*")</f>
        <v>1379763.41</v>
      </c>
      <c r="G8" s="43" t="str">
        <f>IF('Town Data'!K4&gt;9,'Town Data'!J4,"*")</f>
        <v>*</v>
      </c>
      <c r="H8" s="44">
        <f>IF('Town Data'!M4&gt;9,'Town Data'!L4,"*")</f>
        <v>231361.53</v>
      </c>
      <c r="I8" s="22">
        <f t="shared" si="0"/>
        <v>2.1031120110657213E-2</v>
      </c>
      <c r="J8" s="22" t="str">
        <f t="shared" si="1"/>
        <v/>
      </c>
      <c r="K8" s="22">
        <f t="shared" si="2"/>
        <v>-2.4123716678395014E-2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493168.78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443312.14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0.11246396275094116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299582.53999999998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286309.63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4.6358587379683923E-2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3072123.76</v>
      </c>
      <c r="D11" s="46">
        <f>IF('Town Data'!E7&gt;9,'Town Data'!D7,"*")</f>
        <v>737250.73</v>
      </c>
      <c r="E11" s="47">
        <f>IF('Town Data'!G7&gt;9,'Town Data'!F7,"*")</f>
        <v>403833</v>
      </c>
      <c r="F11" s="45">
        <f>IF('Town Data'!I7&gt;9,'Town Data'!H7,"*")</f>
        <v>2915692.48</v>
      </c>
      <c r="G11" s="46">
        <f>IF('Town Data'!K7&gt;9,'Town Data'!J7,"*")</f>
        <v>936856.13</v>
      </c>
      <c r="H11" s="47">
        <f>IF('Town Data'!M7&gt;9,'Town Data'!L7,"*")</f>
        <v>391402.32</v>
      </c>
      <c r="I11" s="9">
        <f t="shared" si="0"/>
        <v>5.3651501683744024E-2</v>
      </c>
      <c r="J11" s="9">
        <f t="shared" si="1"/>
        <v>-0.21305875428279475</v>
      </c>
      <c r="K11" s="9">
        <f t="shared" si="2"/>
        <v>3.1759341641102161E-2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1882408.09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1784429.53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5.4907497523872549E-2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327814.40999999997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324528.46999999997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1.0125274987430233E-2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538644.93999999994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520957.38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3.3952028858867375E-2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372661.47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389684.61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-4.3684404164691069E-2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3983714.73</v>
      </c>
      <c r="D16" s="53">
        <f>IF('Town Data'!E12&gt;9,'Town Data'!D12,"*")</f>
        <v>1083721.3799999999</v>
      </c>
      <c r="E16" s="54">
        <f>IF('Town Data'!G12&gt;9,'Town Data'!F12,"*")</f>
        <v>617540.93999999994</v>
      </c>
      <c r="F16" s="53">
        <f>IF('Town Data'!I12&gt;9,'Town Data'!H12,"*")</f>
        <v>3959641.8</v>
      </c>
      <c r="G16" s="53">
        <f>IF('Town Data'!K12&gt;9,'Town Data'!J12,"*")</f>
        <v>1099828.8500000001</v>
      </c>
      <c r="H16" s="54">
        <f>IF('Town Data'!M12&gt;9,'Town Data'!L12,"*")</f>
        <v>588029.12</v>
      </c>
      <c r="I16" s="26">
        <f t="shared" si="0"/>
        <v>6.0795726522535872E-3</v>
      </c>
      <c r="J16" s="26">
        <f t="shared" si="1"/>
        <v>-1.4645433241726841E-2</v>
      </c>
      <c r="K16" s="26">
        <f t="shared" si="2"/>
        <v>5.0187684582695409E-2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475589.87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462146.46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2.9089068430817308E-2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442233.91</v>
      </c>
      <c r="D18" s="46">
        <f>IF('Town Data'!E14&gt;9,'Town Data'!D14,"*")</f>
        <v>479609.39</v>
      </c>
      <c r="E18" s="47" t="str">
        <f>IF('Town Data'!G14&gt;9,'Town Data'!F14,"*")</f>
        <v>*</v>
      </c>
      <c r="F18" s="45">
        <f>IF('Town Data'!I14&gt;9,'Town Data'!H14,"*")</f>
        <v>432535.21</v>
      </c>
      <c r="G18" s="46">
        <f>IF('Town Data'!K14&gt;9,'Town Data'!J14,"*")</f>
        <v>491058.54</v>
      </c>
      <c r="H18" s="47" t="str">
        <f>IF('Town Data'!M14&gt;9,'Town Data'!L14,"*")</f>
        <v>*</v>
      </c>
      <c r="I18" s="9">
        <f t="shared" si="0"/>
        <v>2.2422914425856689E-2</v>
      </c>
      <c r="J18" s="9">
        <f t="shared" si="1"/>
        <v>-2.3315244654944736E-2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13309856.279999999</v>
      </c>
      <c r="D19" s="43">
        <f>IF('Town Data'!E15&gt;9,'Town Data'!D15,"*")</f>
        <v>7075579.7199999997</v>
      </c>
      <c r="E19" s="44">
        <f>IF('Town Data'!G15&gt;9,'Town Data'!F15,"*")</f>
        <v>4993157.1500000004</v>
      </c>
      <c r="F19" s="43">
        <f>IF('Town Data'!I15&gt;9,'Town Data'!H15,"*")</f>
        <v>12845005.76</v>
      </c>
      <c r="G19" s="43">
        <f>IF('Town Data'!K15&gt;9,'Town Data'!J15,"*")</f>
        <v>6550043.54</v>
      </c>
      <c r="H19" s="44">
        <f>IF('Town Data'!M15&gt;9,'Town Data'!L15,"*")</f>
        <v>4834469.8600000003</v>
      </c>
      <c r="I19" s="22">
        <f t="shared" si="0"/>
        <v>3.6189202923331311E-2</v>
      </c>
      <c r="J19" s="22">
        <f t="shared" si="1"/>
        <v>8.0233997955989109E-2</v>
      </c>
      <c r="K19" s="22">
        <f t="shared" si="2"/>
        <v>3.2824134723222792E-2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810048.8</v>
      </c>
      <c r="D20" s="46">
        <f>IF('Town Data'!E16&gt;9,'Town Data'!D16,"*")</f>
        <v>898246.76</v>
      </c>
      <c r="E20" s="47">
        <f>IF('Town Data'!G16&gt;9,'Town Data'!F16,"*")</f>
        <v>199837.91</v>
      </c>
      <c r="F20" s="45">
        <f>IF('Town Data'!I16&gt;9,'Town Data'!H16,"*")</f>
        <v>779780.9</v>
      </c>
      <c r="G20" s="46">
        <f>IF('Town Data'!K16&gt;9,'Town Data'!J16,"*")</f>
        <v>918229.77</v>
      </c>
      <c r="H20" s="47">
        <f>IF('Town Data'!M16&gt;9,'Town Data'!L16,"*")</f>
        <v>191974.65</v>
      </c>
      <c r="I20" s="9">
        <f t="shared" si="0"/>
        <v>3.8815903287705587E-2</v>
      </c>
      <c r="J20" s="9">
        <f t="shared" si="1"/>
        <v>-2.176253771428039E-2</v>
      </c>
      <c r="K20" s="9">
        <f t="shared" si="2"/>
        <v>4.0959887151767224E-2</v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818928.55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800130.38</v>
      </c>
      <c r="G21" s="43">
        <f>IF('Town Data'!K17&gt;9,'Town Data'!J17,"*")</f>
        <v>288681.5</v>
      </c>
      <c r="H21" s="44" t="str">
        <f>IF('Town Data'!M17&gt;9,'Town Data'!L17,"*")</f>
        <v>*</v>
      </c>
      <c r="I21" s="22">
        <f t="shared" si="0"/>
        <v>2.3493883584322896E-2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>
        <f>IF('Town Data'!K18&gt;9,'Town Data'!J18,"*")</f>
        <v>162081.69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375044.28</v>
      </c>
      <c r="D23" s="43">
        <f>IF('Town Data'!E19&gt;9,'Town Data'!D19,"*")</f>
        <v>114415.88</v>
      </c>
      <c r="E23" s="44" t="str">
        <f>IF('Town Data'!G19&gt;9,'Town Data'!F19,"*")</f>
        <v>*</v>
      </c>
      <c r="F23" s="43">
        <f>IF('Town Data'!I19&gt;9,'Town Data'!H19,"*")</f>
        <v>346298.15</v>
      </c>
      <c r="G23" s="43">
        <f>IF('Town Data'!K19&gt;9,'Town Data'!J19,"*")</f>
        <v>102152.38</v>
      </c>
      <c r="H23" s="44" t="str">
        <f>IF('Town Data'!M19&gt;9,'Town Data'!L19,"*")</f>
        <v>*</v>
      </c>
      <c r="I23" s="22">
        <f t="shared" si="0"/>
        <v>8.3009770626842797E-2</v>
      </c>
      <c r="J23" s="22">
        <f t="shared" si="1"/>
        <v>0.12005104531093647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3048349.64</v>
      </c>
      <c r="D24" s="46">
        <f>IF('Town Data'!E20&gt;9,'Town Data'!D20,"*")</f>
        <v>1880696.24</v>
      </c>
      <c r="E24" s="47">
        <f>IF('Town Data'!G20&gt;9,'Town Data'!F20,"*")</f>
        <v>288799.87</v>
      </c>
      <c r="F24" s="45">
        <f>IF('Town Data'!I20&gt;9,'Town Data'!H20,"*")</f>
        <v>2891986.05</v>
      </c>
      <c r="G24" s="46">
        <f>IF('Town Data'!K20&gt;9,'Town Data'!J20,"*")</f>
        <v>2057968.76</v>
      </c>
      <c r="H24" s="47">
        <f>IF('Town Data'!M20&gt;9,'Town Data'!L20,"*")</f>
        <v>224115.61</v>
      </c>
      <c r="I24" s="9">
        <f t="shared" si="0"/>
        <v>5.4067892201623974E-2</v>
      </c>
      <c r="J24" s="9">
        <f t="shared" si="1"/>
        <v>-8.6139558308941488E-2</v>
      </c>
      <c r="K24" s="9">
        <f t="shared" si="2"/>
        <v>0.28862005640749439</v>
      </c>
      <c r="L24" s="15"/>
    </row>
    <row r="25" spans="1:12" x14ac:dyDescent="0.25">
      <c r="A25" s="15"/>
      <c r="B25" s="27" t="str">
        <f>'Town Data'!A21</f>
        <v>DANVILLE</v>
      </c>
      <c r="C25" s="51">
        <f>IF('Town Data'!C21&gt;9,'Town Data'!B21,"*")</f>
        <v>270562.39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1061686.8600000001</v>
      </c>
      <c r="D26" s="46">
        <f>IF('Town Data'!E22&gt;9,'Town Data'!D22,"*")</f>
        <v>120474.72</v>
      </c>
      <c r="E26" s="47" t="str">
        <f>IF('Town Data'!G22&gt;9,'Town Data'!F22,"*")</f>
        <v>*</v>
      </c>
      <c r="F26" s="45">
        <f>IF('Town Data'!I22&gt;9,'Town Data'!H22,"*")</f>
        <v>933548.39</v>
      </c>
      <c r="G26" s="46">
        <f>IF('Town Data'!K22&gt;9,'Town Data'!J22,"*")</f>
        <v>124793.57</v>
      </c>
      <c r="H26" s="47" t="str">
        <f>IF('Town Data'!M22&gt;9,'Town Data'!L22,"*")</f>
        <v>*</v>
      </c>
      <c r="I26" s="9">
        <f t="shared" si="0"/>
        <v>0.13725959079635935</v>
      </c>
      <c r="J26" s="9">
        <f t="shared" si="1"/>
        <v>-3.4607952957832727E-2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>
        <f>IF('Town Data'!C23&gt;9,'Town Data'!B23,"*")</f>
        <v>703588.35</v>
      </c>
      <c r="D27" s="43">
        <f>IF('Town Data'!E23&gt;9,'Town Data'!D23,"*")</f>
        <v>278999.58</v>
      </c>
      <c r="E27" s="44" t="str">
        <f>IF('Town Data'!G23&gt;9,'Town Data'!F23,"*")</f>
        <v>*</v>
      </c>
      <c r="F27" s="43">
        <f>IF('Town Data'!I23&gt;9,'Town Data'!H23,"*")</f>
        <v>671163.63</v>
      </c>
      <c r="G27" s="43">
        <f>IF('Town Data'!K23&gt;9,'Town Data'!J23,"*")</f>
        <v>242750.87</v>
      </c>
      <c r="H27" s="44" t="str">
        <f>IF('Town Data'!M23&gt;9,'Town Data'!L23,"*")</f>
        <v>*</v>
      </c>
      <c r="I27" s="22">
        <f t="shared" si="0"/>
        <v>4.8311199461150735E-2</v>
      </c>
      <c r="J27" s="22">
        <f t="shared" si="1"/>
        <v>0.14932473774450333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429669.07</v>
      </c>
      <c r="D28" s="46">
        <f>IF('Town Data'!E24&gt;9,'Town Data'!D24,"*")</f>
        <v>166307.23000000001</v>
      </c>
      <c r="E28" s="47" t="str">
        <f>IF('Town Data'!G24&gt;9,'Town Data'!F24,"*")</f>
        <v>*</v>
      </c>
      <c r="F28" s="45">
        <f>IF('Town Data'!I24&gt;9,'Town Data'!H24,"*")</f>
        <v>434161.49</v>
      </c>
      <c r="G28" s="46">
        <f>IF('Town Data'!K24&gt;9,'Town Data'!J24,"*")</f>
        <v>166592.09</v>
      </c>
      <c r="H28" s="47">
        <f>IF('Town Data'!M24&gt;9,'Town Data'!L24,"*")</f>
        <v>143348.21</v>
      </c>
      <c r="I28" s="9">
        <f t="shared" si="0"/>
        <v>-1.0347347941891355E-2</v>
      </c>
      <c r="J28" s="9">
        <f t="shared" si="1"/>
        <v>-1.7099251230954966E-3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461429.16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415403.15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0.11079841354115863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4021159.74</v>
      </c>
      <c r="D30" s="46" t="str">
        <f>IF('Town Data'!E26&gt;9,'Town Data'!D26,"*")</f>
        <v>*</v>
      </c>
      <c r="E30" s="47">
        <f>IF('Town Data'!G26&gt;9,'Town Data'!F26,"*")</f>
        <v>377968.3</v>
      </c>
      <c r="F30" s="45">
        <f>IF('Town Data'!I26&gt;9,'Town Data'!H26,"*")</f>
        <v>3909013.66</v>
      </c>
      <c r="G30" s="46" t="str">
        <f>IF('Town Data'!K26&gt;9,'Town Data'!J26,"*")</f>
        <v>*</v>
      </c>
      <c r="H30" s="47">
        <f>IF('Town Data'!M26&gt;9,'Town Data'!L26,"*")</f>
        <v>410082.21</v>
      </c>
      <c r="I30" s="9">
        <f t="shared" si="0"/>
        <v>2.8689099029651402E-2</v>
      </c>
      <c r="J30" s="9" t="str">
        <f t="shared" si="1"/>
        <v/>
      </c>
      <c r="K30" s="9">
        <f t="shared" si="2"/>
        <v>-7.8310907464140003E-2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541596.04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533434.26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1.5300442082591448E-2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FAIRLEE</v>
      </c>
      <c r="C32" s="50">
        <f>IF('Town Data'!C28&gt;9,'Town Data'!B28,"*")</f>
        <v>366221.69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FERRISBURGH</v>
      </c>
      <c r="C33" s="51">
        <f>IF('Town Data'!C29&gt;9,'Town Data'!B29,"*")</f>
        <v>1372245.58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1369613.1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1.9220610550526869E-3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GREENSBORO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161990.10999999999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HARDWICK</v>
      </c>
      <c r="C35" s="51">
        <f>IF('Town Data'!C31&gt;9,'Town Data'!B31,"*")</f>
        <v>388358.21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412949.44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-5.9550219997876692E-2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HARTFORD</v>
      </c>
      <c r="C36" s="50">
        <f>IF('Town Data'!C32&gt;9,'Town Data'!B32,"*")</f>
        <v>2773136.82</v>
      </c>
      <c r="D36" s="46">
        <f>IF('Town Data'!E32&gt;9,'Town Data'!D32,"*")</f>
        <v>1642297.73</v>
      </c>
      <c r="E36" s="47">
        <f>IF('Town Data'!G32&gt;9,'Town Data'!F32,"*")</f>
        <v>494688.86</v>
      </c>
      <c r="F36" s="45">
        <f>IF('Town Data'!I32&gt;9,'Town Data'!H32,"*")</f>
        <v>2675878.2400000002</v>
      </c>
      <c r="G36" s="46">
        <f>IF('Town Data'!K32&gt;9,'Town Data'!J32,"*")</f>
        <v>1667174.14</v>
      </c>
      <c r="H36" s="47">
        <f>IF('Town Data'!M32&gt;9,'Town Data'!L32,"*")</f>
        <v>514366.17</v>
      </c>
      <c r="I36" s="9">
        <f t="shared" si="0"/>
        <v>3.6346414626100325E-2</v>
      </c>
      <c r="J36" s="9">
        <f t="shared" si="1"/>
        <v>-1.4921302702068014E-2</v>
      </c>
      <c r="K36" s="9">
        <f t="shared" si="2"/>
        <v>-3.8255451364540553E-2</v>
      </c>
      <c r="L36" s="15"/>
    </row>
    <row r="37" spans="1:12" x14ac:dyDescent="0.25">
      <c r="A37" s="15"/>
      <c r="B37" s="27" t="str">
        <f>'Town Data'!A33</f>
        <v>HINESBURG</v>
      </c>
      <c r="C37" s="51">
        <f>IF('Town Data'!C33&gt;9,'Town Data'!B33,"*")</f>
        <v>480328.46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471130.3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1.9523601008043918E-2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ISLE LA MOTTE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71794.2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JERICHO</v>
      </c>
      <c r="C39" s="51">
        <f>IF('Town Data'!C35&gt;9,'Town Data'!B35,"*")</f>
        <v>459763.97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454239.87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1.2161195801680678E-2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JOHNSON</v>
      </c>
      <c r="C40" s="50">
        <f>IF('Town Data'!C36&gt;9,'Town Data'!B36,"*")</f>
        <v>199842.69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212749.52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-6.0666787873363888E-2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KILLINGTON</v>
      </c>
      <c r="C41" s="51">
        <f>IF('Town Data'!C37&gt;9,'Town Data'!B37,"*")</f>
        <v>1247860.1200000001</v>
      </c>
      <c r="D41" s="43">
        <f>IF('Town Data'!E37&gt;9,'Town Data'!D37,"*")</f>
        <v>1197270.3600000001</v>
      </c>
      <c r="E41" s="44">
        <f>IF('Town Data'!G37&gt;9,'Town Data'!F37,"*")</f>
        <v>565448.77</v>
      </c>
      <c r="F41" s="43">
        <f>IF('Town Data'!I37&gt;9,'Town Data'!H37,"*")</f>
        <v>1169661.83</v>
      </c>
      <c r="G41" s="43">
        <f>IF('Town Data'!K37&gt;9,'Town Data'!J37,"*")</f>
        <v>1233250.48</v>
      </c>
      <c r="H41" s="44">
        <f>IF('Town Data'!M37&gt;9,'Town Data'!L37,"*")</f>
        <v>568704.79</v>
      </c>
      <c r="I41" s="22">
        <f t="shared" si="0"/>
        <v>6.6855468815290003E-2</v>
      </c>
      <c r="J41" s="22">
        <f t="shared" si="1"/>
        <v>-2.9175030201488247E-2</v>
      </c>
      <c r="K41" s="22">
        <f t="shared" si="2"/>
        <v>-5.7253254364184594E-3</v>
      </c>
      <c r="L41" s="15"/>
    </row>
    <row r="42" spans="1:12" x14ac:dyDescent="0.25">
      <c r="A42" s="15"/>
      <c r="B42" s="15" t="str">
        <f>'Town Data'!A38</f>
        <v>LONDONDERRY</v>
      </c>
      <c r="C42" s="50">
        <f>IF('Town Data'!C38&gt;9,'Town Data'!B38,"*")</f>
        <v>288619.03000000003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212173.43</v>
      </c>
      <c r="G42" s="46">
        <f>IF('Town Data'!K38&gt;9,'Town Data'!J38,"*")</f>
        <v>75429.7</v>
      </c>
      <c r="H42" s="47" t="str">
        <f>IF('Town Data'!M38&gt;9,'Town Data'!L38,"*")</f>
        <v>*</v>
      </c>
      <c r="I42" s="9">
        <f t="shared" si="0"/>
        <v>0.36029770551383383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LUDLOW</v>
      </c>
      <c r="C43" s="51">
        <f>IF('Town Data'!C39&gt;9,'Town Data'!B39,"*")</f>
        <v>1156359.3799999999</v>
      </c>
      <c r="D43" s="43">
        <f>IF('Town Data'!E39&gt;9,'Town Data'!D39,"*")</f>
        <v>277890.38</v>
      </c>
      <c r="E43" s="44">
        <f>IF('Town Data'!G39&gt;9,'Town Data'!F39,"*")</f>
        <v>448709.78</v>
      </c>
      <c r="F43" s="43">
        <f>IF('Town Data'!I39&gt;9,'Town Data'!H39,"*")</f>
        <v>1308654.8999999999</v>
      </c>
      <c r="G43" s="43">
        <f>IF('Town Data'!K39&gt;9,'Town Data'!J39,"*")</f>
        <v>710840.44</v>
      </c>
      <c r="H43" s="44">
        <f>IF('Town Data'!M39&gt;9,'Town Data'!L39,"*")</f>
        <v>493125.5</v>
      </c>
      <c r="I43" s="22">
        <f t="shared" si="0"/>
        <v>-0.11637561590912932</v>
      </c>
      <c r="J43" s="22">
        <f t="shared" si="1"/>
        <v>-0.60906785213289216</v>
      </c>
      <c r="K43" s="22">
        <f t="shared" si="2"/>
        <v>-9.0069809815148422E-2</v>
      </c>
      <c r="L43" s="15"/>
    </row>
    <row r="44" spans="1:12" x14ac:dyDescent="0.25">
      <c r="A44" s="15"/>
      <c r="B44" s="15" t="str">
        <f>'Town Data'!A40</f>
        <v>LYNDON</v>
      </c>
      <c r="C44" s="50">
        <f>IF('Town Data'!C40&gt;9,'Town Data'!B40,"*")</f>
        <v>1360563.88</v>
      </c>
      <c r="D44" s="46" t="str">
        <f>IF('Town Data'!E40&gt;9,'Town Data'!D40,"*")</f>
        <v>*</v>
      </c>
      <c r="E44" s="47">
        <f>IF('Town Data'!G40&gt;9,'Town Data'!F40,"*")</f>
        <v>128328.4</v>
      </c>
      <c r="F44" s="45">
        <f>IF('Town Data'!I40&gt;9,'Town Data'!H40,"*")</f>
        <v>1253419.43</v>
      </c>
      <c r="G44" s="46" t="str">
        <f>IF('Town Data'!K40&gt;9,'Town Data'!J40,"*")</f>
        <v>*</v>
      </c>
      <c r="H44" s="47">
        <f>IF('Town Data'!M40&gt;9,'Town Data'!L40,"*")</f>
        <v>106670.81</v>
      </c>
      <c r="I44" s="9">
        <f t="shared" si="0"/>
        <v>8.5481720991033266E-2</v>
      </c>
      <c r="J44" s="9" t="str">
        <f t="shared" si="1"/>
        <v/>
      </c>
      <c r="K44" s="9">
        <f t="shared" si="2"/>
        <v>0.20303201972498378</v>
      </c>
      <c r="L44" s="15"/>
    </row>
    <row r="45" spans="1:12" x14ac:dyDescent="0.25">
      <c r="A45" s="15"/>
      <c r="B45" s="27" t="str">
        <f>'Town Data'!A41</f>
        <v>MANCHESTER</v>
      </c>
      <c r="C45" s="51">
        <f>IF('Town Data'!C41&gt;9,'Town Data'!B41,"*")</f>
        <v>3584655.32</v>
      </c>
      <c r="D45" s="43">
        <f>IF('Town Data'!E41&gt;9,'Town Data'!D41,"*")</f>
        <v>3629049.69</v>
      </c>
      <c r="E45" s="44">
        <f>IF('Town Data'!G41&gt;9,'Town Data'!F41,"*")</f>
        <v>953576</v>
      </c>
      <c r="F45" s="43">
        <f>IF('Town Data'!I41&gt;9,'Town Data'!H41,"*")</f>
        <v>3267081.42</v>
      </c>
      <c r="G45" s="43">
        <f>IF('Town Data'!K41&gt;9,'Town Data'!J41,"*")</f>
        <v>3348366.57</v>
      </c>
      <c r="H45" s="44">
        <f>IF('Town Data'!M41&gt;9,'Town Data'!L41,"*")</f>
        <v>858788.44</v>
      </c>
      <c r="I45" s="22">
        <f t="shared" si="0"/>
        <v>9.7204158444266719E-2</v>
      </c>
      <c r="J45" s="22">
        <f t="shared" si="1"/>
        <v>8.3826879205761554E-2</v>
      </c>
      <c r="K45" s="22">
        <f t="shared" si="2"/>
        <v>0.1103735863049112</v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2509328.59</v>
      </c>
      <c r="D46" s="46" t="str">
        <f>IF('Town Data'!E42&gt;9,'Town Data'!D42,"*")</f>
        <v>*</v>
      </c>
      <c r="E46" s="47">
        <f>IF('Town Data'!G42&gt;9,'Town Data'!F42,"*")</f>
        <v>372927.86</v>
      </c>
      <c r="F46" s="45">
        <f>IF('Town Data'!I42&gt;9,'Town Data'!H42,"*")</f>
        <v>2364158.73</v>
      </c>
      <c r="G46" s="46" t="str">
        <f>IF('Town Data'!K42&gt;9,'Town Data'!J42,"*")</f>
        <v>*</v>
      </c>
      <c r="H46" s="47">
        <f>IF('Town Data'!M42&gt;9,'Town Data'!L42,"*")</f>
        <v>443005.43</v>
      </c>
      <c r="I46" s="9">
        <f t="shared" si="0"/>
        <v>6.140444723861662E-2</v>
      </c>
      <c r="J46" s="9" t="str">
        <f t="shared" si="1"/>
        <v/>
      </c>
      <c r="K46" s="9">
        <f t="shared" si="2"/>
        <v>-0.15818670665052573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915798.66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916173.08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-4.0867823795906065E-4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>
        <f>IF('Town Data'!C44&gt;9,'Town Data'!B44,"*")</f>
        <v>137439.12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145999.73000000001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-5.8634423502016163E-2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2507362.35</v>
      </c>
      <c r="D49" s="43" t="str">
        <f>IF('Town Data'!E45&gt;9,'Town Data'!D45,"*")</f>
        <v>*</v>
      </c>
      <c r="E49" s="44">
        <f>IF('Town Data'!G45&gt;9,'Town Data'!F45,"*")</f>
        <v>442726.29</v>
      </c>
      <c r="F49" s="43">
        <f>IF('Town Data'!I45&gt;9,'Town Data'!H45,"*")</f>
        <v>2492403.21</v>
      </c>
      <c r="G49" s="43" t="str">
        <f>IF('Town Data'!K45&gt;9,'Town Data'!J45,"*")</f>
        <v>*</v>
      </c>
      <c r="H49" s="44">
        <f>IF('Town Data'!M45&gt;9,'Town Data'!L45,"*")</f>
        <v>432515.72</v>
      </c>
      <c r="I49" s="22">
        <f t="shared" si="0"/>
        <v>6.0018940514846037E-3</v>
      </c>
      <c r="J49" s="22" t="str">
        <f t="shared" si="1"/>
        <v/>
      </c>
      <c r="K49" s="22">
        <f t="shared" si="2"/>
        <v>2.3607396281457717E-2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1462866.52</v>
      </c>
      <c r="D50" s="46" t="str">
        <f>IF('Town Data'!E46&gt;9,'Town Data'!D46,"*")</f>
        <v>*</v>
      </c>
      <c r="E50" s="47">
        <f>IF('Town Data'!G46&gt;9,'Town Data'!F46,"*")</f>
        <v>149888.1</v>
      </c>
      <c r="F50" s="45">
        <f>IF('Town Data'!I46&gt;9,'Town Data'!H46,"*")</f>
        <v>1435670.29</v>
      </c>
      <c r="G50" s="46">
        <f>IF('Town Data'!K46&gt;9,'Town Data'!J46,"*")</f>
        <v>133610.57999999999</v>
      </c>
      <c r="H50" s="47">
        <f>IF('Town Data'!M46&gt;9,'Town Data'!L46,"*")</f>
        <v>154311.74</v>
      </c>
      <c r="I50" s="9">
        <f t="shared" si="0"/>
        <v>1.8943228253333836E-2</v>
      </c>
      <c r="J50" s="9" t="str">
        <f t="shared" si="1"/>
        <v/>
      </c>
      <c r="K50" s="9">
        <f t="shared" si="2"/>
        <v>-2.8666905058552156E-2</v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>
        <f>IF('Town Data'!E47&gt;9,'Town Data'!D47,"*")</f>
        <v>28835.119999999999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34472.33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-0.16352854593814814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1165696.8899999999</v>
      </c>
      <c r="D52" s="46" t="str">
        <f>IF('Town Data'!E48&gt;9,'Town Data'!D48,"*")</f>
        <v>*</v>
      </c>
      <c r="E52" s="47">
        <f>IF('Town Data'!G48&gt;9,'Town Data'!F48,"*")</f>
        <v>213275.38</v>
      </c>
      <c r="F52" s="45">
        <f>IF('Town Data'!I48&gt;9,'Town Data'!H48,"*")</f>
        <v>1123905.48</v>
      </c>
      <c r="G52" s="46" t="str">
        <f>IF('Town Data'!K48&gt;9,'Town Data'!J48,"*")</f>
        <v>*</v>
      </c>
      <c r="H52" s="47">
        <f>IF('Town Data'!M48&gt;9,'Town Data'!L48,"*")</f>
        <v>181465.58</v>
      </c>
      <c r="I52" s="9">
        <f t="shared" si="0"/>
        <v>3.7184096655530068E-2</v>
      </c>
      <c r="J52" s="9" t="str">
        <f t="shared" si="1"/>
        <v/>
      </c>
      <c r="K52" s="9">
        <f t="shared" si="2"/>
        <v>0.17529384911452639</v>
      </c>
      <c r="L52" s="15"/>
    </row>
    <row r="53" spans="1:12" x14ac:dyDescent="0.25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375979.3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353686.56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6.3029649755421843E-2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NORTHFIELD</v>
      </c>
      <c r="C54" s="50">
        <f>IF('Town Data'!C50&gt;9,'Town Data'!B50,"*")</f>
        <v>386438.05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371819.57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3.9316058592612488E-2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PLYMOUTH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53043.06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POULTNEY</v>
      </c>
      <c r="C56" s="50">
        <f>IF('Town Data'!C52&gt;9,'Town Data'!B52,"*")</f>
        <v>321529.31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296115.21999999997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8.5825004199378968E-2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RANDOLPH</v>
      </c>
      <c r="C57" s="51">
        <f>IF('Town Data'!C53&gt;9,'Town Data'!B53,"*")</f>
        <v>744065.6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660397.43999999994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0.12669364678336736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592504.64</v>
      </c>
      <c r="D58" s="46" t="str">
        <f>IF('Town Data'!E54&gt;9,'Town Data'!D54,"*")</f>
        <v>*</v>
      </c>
      <c r="E58" s="47">
        <f>IF('Town Data'!G54&gt;9,'Town Data'!F54,"*")</f>
        <v>94105.43</v>
      </c>
      <c r="F58" s="45">
        <f>IF('Town Data'!I54&gt;9,'Town Data'!H54,"*")</f>
        <v>472583.53</v>
      </c>
      <c r="G58" s="46" t="str">
        <f>IF('Town Data'!K54&gt;9,'Town Data'!J54,"*")</f>
        <v>*</v>
      </c>
      <c r="H58" s="47">
        <f>IF('Town Data'!M54&gt;9,'Town Data'!L54,"*")</f>
        <v>116951.23</v>
      </c>
      <c r="I58" s="9">
        <f t="shared" si="0"/>
        <v>0.25375643116466623</v>
      </c>
      <c r="J58" s="9" t="str">
        <f t="shared" si="1"/>
        <v/>
      </c>
      <c r="K58" s="9">
        <f t="shared" si="2"/>
        <v>-0.19534467487002918</v>
      </c>
      <c r="L58" s="15"/>
    </row>
    <row r="59" spans="1:12" x14ac:dyDescent="0.25">
      <c r="A59" s="15"/>
      <c r="B59" s="27" t="str">
        <f>'Town Data'!A55</f>
        <v>ROYALTON</v>
      </c>
      <c r="C59" s="51">
        <f>IF('Town Data'!C55&gt;9,'Town Data'!B55,"*")</f>
        <v>423180.43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429297.74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-1.4249574199948031E-2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3745055.75</v>
      </c>
      <c r="D60" s="46">
        <f>IF('Town Data'!E56&gt;9,'Town Data'!D56,"*")</f>
        <v>331199.74</v>
      </c>
      <c r="E60" s="47">
        <f>IF('Town Data'!G56&gt;9,'Town Data'!F56,"*")</f>
        <v>456822.74</v>
      </c>
      <c r="F60" s="45">
        <f>IF('Town Data'!I56&gt;9,'Town Data'!H56,"*")</f>
        <v>3700782.07</v>
      </c>
      <c r="G60" s="46">
        <f>IF('Town Data'!K56&gt;9,'Town Data'!J56,"*")</f>
        <v>339094.76</v>
      </c>
      <c r="H60" s="47">
        <f>IF('Town Data'!M56&gt;9,'Town Data'!L56,"*")</f>
        <v>450449.65</v>
      </c>
      <c r="I60" s="9">
        <f t="shared" si="0"/>
        <v>1.1963330767001951E-2</v>
      </c>
      <c r="J60" s="9">
        <f t="shared" si="1"/>
        <v>-2.3282636393437688E-2</v>
      </c>
      <c r="K60" s="9">
        <f t="shared" si="2"/>
        <v>1.4148284941502267E-2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1547064.56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1491355.37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3.7354738595939033E-2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>
        <f>IF('Town Data'!E58&gt;9,'Town Data'!D58,"*")</f>
        <v>66786.679999999993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63961.34</v>
      </c>
      <c r="H62" s="47" t="str">
        <f>IF('Town Data'!M58&gt;9,'Town Data'!L58,"*")</f>
        <v>*</v>
      </c>
      <c r="I62" s="9" t="str">
        <f t="shared" si="0"/>
        <v/>
      </c>
      <c r="J62" s="9">
        <f t="shared" si="1"/>
        <v>4.4172620523584977E-2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1472597.37</v>
      </c>
      <c r="D63" s="43" t="str">
        <f>IF('Town Data'!E59&gt;9,'Town Data'!D59,"*")</f>
        <v>*</v>
      </c>
      <c r="E63" s="44">
        <f>IF('Town Data'!G59&gt;9,'Town Data'!F59,"*")</f>
        <v>304152.61</v>
      </c>
      <c r="F63" s="43">
        <f>IF('Town Data'!I59&gt;9,'Town Data'!H59,"*")</f>
        <v>1412074.06</v>
      </c>
      <c r="G63" s="43">
        <f>IF('Town Data'!K59&gt;9,'Town Data'!J59,"*")</f>
        <v>922557.4</v>
      </c>
      <c r="H63" s="44">
        <f>IF('Town Data'!M59&gt;9,'Town Data'!L59,"*")</f>
        <v>271743.08</v>
      </c>
      <c r="I63" s="22">
        <f t="shared" si="0"/>
        <v>4.2861285901675761E-2</v>
      </c>
      <c r="J63" s="22" t="str">
        <f t="shared" si="1"/>
        <v/>
      </c>
      <c r="K63" s="22">
        <f t="shared" si="2"/>
        <v>0.11926533694988652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7987989.5599999996</v>
      </c>
      <c r="D64" s="46">
        <f>IF('Town Data'!E60&gt;9,'Town Data'!D60,"*")</f>
        <v>5233930.3499999996</v>
      </c>
      <c r="E64" s="47">
        <f>IF('Town Data'!G60&gt;9,'Town Data'!F60,"*")</f>
        <v>884405.32</v>
      </c>
      <c r="F64" s="45">
        <f>IF('Town Data'!I60&gt;9,'Town Data'!H60,"*")</f>
        <v>7500710.96</v>
      </c>
      <c r="G64" s="46">
        <f>IF('Town Data'!K60&gt;9,'Town Data'!J60,"*")</f>
        <v>4995418.34</v>
      </c>
      <c r="H64" s="47">
        <f>IF('Town Data'!M60&gt;9,'Town Data'!L60,"*")</f>
        <v>848045.1</v>
      </c>
      <c r="I64" s="9">
        <f t="shared" si="0"/>
        <v>6.4964321728776447E-2</v>
      </c>
      <c r="J64" s="9">
        <f t="shared" si="1"/>
        <v>4.7746153328171469E-2</v>
      </c>
      <c r="K64" s="9">
        <f t="shared" si="2"/>
        <v>4.2875337644188938E-2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518039.66</v>
      </c>
      <c r="D65" s="43">
        <f>IF('Town Data'!E61&gt;9,'Town Data'!D61,"*")</f>
        <v>408352.42</v>
      </c>
      <c r="E65" s="44" t="str">
        <f>IF('Town Data'!G61&gt;9,'Town Data'!F61,"*")</f>
        <v>*</v>
      </c>
      <c r="F65" s="43">
        <f>IF('Town Data'!I61&gt;9,'Town Data'!H61,"*")</f>
        <v>393804.36</v>
      </c>
      <c r="G65" s="43">
        <f>IF('Town Data'!K61&gt;9,'Town Data'!J61,"*")</f>
        <v>399627.92</v>
      </c>
      <c r="H65" s="44" t="str">
        <f>IF('Town Data'!M61&gt;9,'Town Data'!L61,"*")</f>
        <v>*</v>
      </c>
      <c r="I65" s="22">
        <f t="shared" si="0"/>
        <v>0.31547466869081897</v>
      </c>
      <c r="J65" s="22">
        <f t="shared" si="1"/>
        <v>2.1831557714986481E-2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1037511.19</v>
      </c>
      <c r="D66" s="46" t="str">
        <f>IF('Town Data'!E62&gt;9,'Town Data'!D62,"*")</f>
        <v>*</v>
      </c>
      <c r="E66" s="47">
        <f>IF('Town Data'!G62&gt;9,'Town Data'!F62,"*")</f>
        <v>93779.34</v>
      </c>
      <c r="F66" s="45">
        <f>IF('Town Data'!I62&gt;9,'Town Data'!H62,"*")</f>
        <v>1007260.59</v>
      </c>
      <c r="G66" s="46" t="str">
        <f>IF('Town Data'!K62&gt;9,'Town Data'!J62,"*")</f>
        <v>*</v>
      </c>
      <c r="H66" s="47">
        <f>IF('Town Data'!M62&gt;9,'Town Data'!L62,"*")</f>
        <v>99532.92</v>
      </c>
      <c r="I66" s="9">
        <f t="shared" si="0"/>
        <v>3.0032545996860633E-2</v>
      </c>
      <c r="J66" s="9" t="str">
        <f t="shared" si="1"/>
        <v/>
      </c>
      <c r="K66" s="9">
        <f t="shared" si="2"/>
        <v>-5.7805799327498901E-2</v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1498970.4</v>
      </c>
      <c r="D67" s="43" t="str">
        <f>IF('Town Data'!E63&gt;9,'Town Data'!D63,"*")</f>
        <v>*</v>
      </c>
      <c r="E67" s="44">
        <f>IF('Town Data'!G63&gt;9,'Town Data'!F63,"*")</f>
        <v>186918.62</v>
      </c>
      <c r="F67" s="43">
        <f>IF('Town Data'!I63&gt;9,'Town Data'!H63,"*")</f>
        <v>1353609</v>
      </c>
      <c r="G67" s="43" t="str">
        <f>IF('Town Data'!K63&gt;9,'Town Data'!J63,"*")</f>
        <v>*</v>
      </c>
      <c r="H67" s="44">
        <f>IF('Town Data'!M63&gt;9,'Town Data'!L63,"*")</f>
        <v>209920.06</v>
      </c>
      <c r="I67" s="22">
        <f t="shared" si="0"/>
        <v>0.10738802711861395</v>
      </c>
      <c r="J67" s="22" t="str">
        <f t="shared" si="1"/>
        <v/>
      </c>
      <c r="K67" s="22">
        <f t="shared" si="2"/>
        <v>-0.1095723772182611</v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1357173.2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1353689.9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2.5731890294816021E-3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1335245.5</v>
      </c>
      <c r="D69" s="43" t="str">
        <f>IF('Town Data'!E65&gt;9,'Town Data'!D65,"*")</f>
        <v>*</v>
      </c>
      <c r="E69" s="44">
        <f>IF('Town Data'!G65&gt;9,'Town Data'!F65,"*")</f>
        <v>122909.84</v>
      </c>
      <c r="F69" s="43">
        <f>IF('Town Data'!I65&gt;9,'Town Data'!H65,"*")</f>
        <v>1182534.57</v>
      </c>
      <c r="G69" s="43" t="str">
        <f>IF('Town Data'!K65&gt;9,'Town Data'!J65,"*")</f>
        <v>*</v>
      </c>
      <c r="H69" s="44">
        <f>IF('Town Data'!M65&gt;9,'Town Data'!L65,"*")</f>
        <v>87949.43</v>
      </c>
      <c r="I69" s="22">
        <f t="shared" si="0"/>
        <v>0.12913866019155781</v>
      </c>
      <c r="J69" s="22" t="str">
        <f t="shared" si="1"/>
        <v/>
      </c>
      <c r="K69" s="22">
        <f t="shared" si="2"/>
        <v>0.39750581669488938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5724322.4100000001</v>
      </c>
      <c r="D70" s="46">
        <f>IF('Town Data'!E66&gt;9,'Town Data'!D66,"*")</f>
        <v>7035019.5899999999</v>
      </c>
      <c r="E70" s="47">
        <f>IF('Town Data'!G66&gt;9,'Town Data'!F66,"*")</f>
        <v>1787550.72</v>
      </c>
      <c r="F70" s="45">
        <f>IF('Town Data'!I66&gt;9,'Town Data'!H66,"*")</f>
        <v>5442186.1299999999</v>
      </c>
      <c r="G70" s="46">
        <f>IF('Town Data'!K66&gt;9,'Town Data'!J66,"*")</f>
        <v>7011171.9000000004</v>
      </c>
      <c r="H70" s="47">
        <f>IF('Town Data'!M66&gt;9,'Town Data'!L66,"*")</f>
        <v>1622612.25</v>
      </c>
      <c r="I70" s="9">
        <f t="shared" ref="I70:I133" si="3">IFERROR((C70-F70)/F70,"")</f>
        <v>5.1842453245898125E-2</v>
      </c>
      <c r="J70" s="9">
        <f t="shared" ref="J70:J133" si="4">IFERROR((D70-G70)/G70,"")</f>
        <v>3.4013842963969373E-3</v>
      </c>
      <c r="K70" s="9">
        <f t="shared" ref="K70:K133" si="5">IFERROR((E70-H70)/H70,"")</f>
        <v>0.10164995981017644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669343.56999999995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598078.57999999996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0.1191565663495255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THETFORD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99200.4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VERGENNES</v>
      </c>
      <c r="C73" s="51">
        <f>IF('Town Data'!C69&gt;9,'Town Data'!B69,"*")</f>
        <v>511004.48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483533.12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5.6813812464387103E-2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WAITSFIELD</v>
      </c>
      <c r="C74" s="50">
        <f>IF('Town Data'!C70&gt;9,'Town Data'!B70,"*")</f>
        <v>1373551.57</v>
      </c>
      <c r="D74" s="46">
        <f>IF('Town Data'!E70&gt;9,'Town Data'!D70,"*")</f>
        <v>389598.22</v>
      </c>
      <c r="E74" s="47">
        <f>IF('Town Data'!G70&gt;9,'Town Data'!F70,"*")</f>
        <v>474029.73</v>
      </c>
      <c r="F74" s="45">
        <f>IF('Town Data'!I70&gt;9,'Town Data'!H70,"*")</f>
        <v>1063431.1000000001</v>
      </c>
      <c r="G74" s="46">
        <f>IF('Town Data'!K70&gt;9,'Town Data'!J70,"*")</f>
        <v>340791.21</v>
      </c>
      <c r="H74" s="47">
        <f>IF('Town Data'!M70&gt;9,'Town Data'!L70,"*")</f>
        <v>293408.42</v>
      </c>
      <c r="I74" s="9">
        <f t="shared" si="3"/>
        <v>0.29162253200983113</v>
      </c>
      <c r="J74" s="9">
        <f t="shared" si="4"/>
        <v>0.14321675139449738</v>
      </c>
      <c r="K74" s="9">
        <f t="shared" si="5"/>
        <v>0.61559688709683247</v>
      </c>
      <c r="L74" s="15"/>
    </row>
    <row r="75" spans="1:12" x14ac:dyDescent="0.25">
      <c r="A75" s="15"/>
      <c r="B75" s="27" t="str">
        <f>'Town Data'!A71</f>
        <v>WARREN</v>
      </c>
      <c r="C75" s="51">
        <f>IF('Town Data'!C71&gt;9,'Town Data'!B71,"*")</f>
        <v>619328.93000000005</v>
      </c>
      <c r="D75" s="43">
        <f>IF('Town Data'!E71&gt;9,'Town Data'!D71,"*")</f>
        <v>585425.23</v>
      </c>
      <c r="E75" s="44" t="str">
        <f>IF('Town Data'!G71&gt;9,'Town Data'!F71,"*")</f>
        <v>*</v>
      </c>
      <c r="F75" s="43">
        <f>IF('Town Data'!I71&gt;9,'Town Data'!H71,"*")</f>
        <v>329928.03000000003</v>
      </c>
      <c r="G75" s="43">
        <f>IF('Town Data'!K71&gt;9,'Town Data'!J71,"*")</f>
        <v>483548.08</v>
      </c>
      <c r="H75" s="44" t="str">
        <f>IF('Town Data'!M71&gt;9,'Town Data'!L71,"*")</f>
        <v>*</v>
      </c>
      <c r="I75" s="22">
        <f t="shared" si="3"/>
        <v>0.87716372567677869</v>
      </c>
      <c r="J75" s="22">
        <f t="shared" si="4"/>
        <v>0.21068670151683772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WATERBURY</v>
      </c>
      <c r="C76" s="50">
        <f>IF('Town Data'!C72&gt;9,'Town Data'!B72,"*")</f>
        <v>1938959.89</v>
      </c>
      <c r="D76" s="46">
        <f>IF('Town Data'!E72&gt;9,'Town Data'!D72,"*")</f>
        <v>960401.68</v>
      </c>
      <c r="E76" s="47">
        <f>IF('Town Data'!G72&gt;9,'Town Data'!F72,"*")</f>
        <v>415931.99</v>
      </c>
      <c r="F76" s="45">
        <f>IF('Town Data'!I72&gt;9,'Town Data'!H72,"*")</f>
        <v>1941869.07</v>
      </c>
      <c r="G76" s="46">
        <f>IF('Town Data'!K72&gt;9,'Town Data'!J72,"*")</f>
        <v>934294.35</v>
      </c>
      <c r="H76" s="47">
        <f>IF('Town Data'!M72&gt;9,'Town Data'!L72,"*")</f>
        <v>453683.07</v>
      </c>
      <c r="I76" s="9">
        <f t="shared" si="3"/>
        <v>-1.4981339601851569E-3</v>
      </c>
      <c r="J76" s="9">
        <f t="shared" si="4"/>
        <v>2.7943367098388291E-2</v>
      </c>
      <c r="K76" s="9">
        <f t="shared" si="5"/>
        <v>-8.3210246306964941E-2</v>
      </c>
      <c r="L76" s="15"/>
    </row>
    <row r="77" spans="1:12" x14ac:dyDescent="0.25">
      <c r="A77" s="15"/>
      <c r="B77" s="27" t="str">
        <f>'Town Data'!A73</f>
        <v>WELLS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53259.5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WILLISTON</v>
      </c>
      <c r="C78" s="50">
        <f>IF('Town Data'!C74&gt;9,'Town Data'!B74,"*")</f>
        <v>3429361.32</v>
      </c>
      <c r="D78" s="46" t="str">
        <f>IF('Town Data'!E74&gt;9,'Town Data'!D74,"*")</f>
        <v>*</v>
      </c>
      <c r="E78" s="47">
        <f>IF('Town Data'!G74&gt;9,'Town Data'!F74,"*")</f>
        <v>347540.16</v>
      </c>
      <c r="F78" s="45">
        <f>IF('Town Data'!I74&gt;9,'Town Data'!H74,"*")</f>
        <v>3290956.29</v>
      </c>
      <c r="G78" s="46" t="str">
        <f>IF('Town Data'!K74&gt;9,'Town Data'!J74,"*")</f>
        <v>*</v>
      </c>
      <c r="H78" s="47">
        <f>IF('Town Data'!M74&gt;9,'Town Data'!L74,"*")</f>
        <v>360070.53</v>
      </c>
      <c r="I78" s="9">
        <f t="shared" si="3"/>
        <v>4.205617389102418E-2</v>
      </c>
      <c r="J78" s="9" t="str">
        <f t="shared" si="4"/>
        <v/>
      </c>
      <c r="K78" s="9">
        <f t="shared" si="5"/>
        <v>-3.4799765479279994E-2</v>
      </c>
      <c r="L78" s="15"/>
    </row>
    <row r="79" spans="1:12" x14ac:dyDescent="0.25">
      <c r="A79" s="15"/>
      <c r="B79" s="27" t="str">
        <f>'Town Data'!A75</f>
        <v>WILMINGTON</v>
      </c>
      <c r="C79" s="51">
        <f>IF('Town Data'!C75&gt;9,'Town Data'!B75,"*")</f>
        <v>843971.95</v>
      </c>
      <c r="D79" s="43">
        <f>IF('Town Data'!E75&gt;9,'Town Data'!D75,"*")</f>
        <v>178080.44</v>
      </c>
      <c r="E79" s="44">
        <f>IF('Town Data'!G75&gt;9,'Town Data'!F75,"*")</f>
        <v>122386.16</v>
      </c>
      <c r="F79" s="43">
        <f>IF('Town Data'!I75&gt;9,'Town Data'!H75,"*")</f>
        <v>768312.91</v>
      </c>
      <c r="G79" s="43">
        <f>IF('Town Data'!K75&gt;9,'Town Data'!J75,"*")</f>
        <v>157841.48000000001</v>
      </c>
      <c r="H79" s="44">
        <f>IF('Town Data'!M75&gt;9,'Town Data'!L75,"*")</f>
        <v>116379.46</v>
      </c>
      <c r="I79" s="22">
        <f t="shared" si="3"/>
        <v>9.8474253152924268E-2</v>
      </c>
      <c r="J79" s="22">
        <f t="shared" si="4"/>
        <v>0.12822332887400695</v>
      </c>
      <c r="K79" s="22">
        <f t="shared" si="5"/>
        <v>5.1613059555354501E-2</v>
      </c>
      <c r="L79" s="15"/>
    </row>
    <row r="80" spans="1:12" x14ac:dyDescent="0.25">
      <c r="A80" s="15"/>
      <c r="B80" s="15" t="str">
        <f>'Town Data'!A76</f>
        <v>WINDSOR</v>
      </c>
      <c r="C80" s="50">
        <f>IF('Town Data'!C76&gt;9,'Town Data'!B76,"*")</f>
        <v>506277.1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420066.07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0.20523207218331146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WINHALL</v>
      </c>
      <c r="C81" s="51" t="str">
        <f>IF('Town Data'!C77&gt;9,'Town Data'!B77,"*")</f>
        <v>*</v>
      </c>
      <c r="D81" s="43">
        <f>IF('Town Data'!E77&gt;9,'Town Data'!D77,"*")</f>
        <v>34764.480000000003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62787.11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-0.44631183056522267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WINOOSKI</v>
      </c>
      <c r="C82" s="50">
        <f>IF('Town Data'!C78&gt;9,'Town Data'!B78,"*")</f>
        <v>1429206.66</v>
      </c>
      <c r="D82" s="46" t="str">
        <f>IF('Town Data'!E78&gt;9,'Town Data'!D78,"*")</f>
        <v>*</v>
      </c>
      <c r="E82" s="47">
        <f>IF('Town Data'!G78&gt;9,'Town Data'!F78,"*")</f>
        <v>529436.15</v>
      </c>
      <c r="F82" s="45">
        <f>IF('Town Data'!I78&gt;9,'Town Data'!H78,"*")</f>
        <v>1190774.1399999999</v>
      </c>
      <c r="G82" s="46" t="str">
        <f>IF('Town Data'!K78&gt;9,'Town Data'!J78,"*")</f>
        <v>*</v>
      </c>
      <c r="H82" s="47">
        <f>IF('Town Data'!M78&gt;9,'Town Data'!L78,"*")</f>
        <v>487601.74</v>
      </c>
      <c r="I82" s="9">
        <f t="shared" si="3"/>
        <v>0.20023320291453428</v>
      </c>
      <c r="J82" s="9" t="str">
        <f t="shared" si="4"/>
        <v/>
      </c>
      <c r="K82" s="9">
        <f t="shared" si="5"/>
        <v>8.5796268897645925E-2</v>
      </c>
      <c r="L82" s="15"/>
    </row>
    <row r="83" spans="1:12" x14ac:dyDescent="0.25">
      <c r="A83" s="15"/>
      <c r="B83" s="27" t="str">
        <f>'Town Data'!A79</f>
        <v>WOODSTOCK</v>
      </c>
      <c r="C83" s="51">
        <f>IF('Town Data'!C79&gt;9,'Town Data'!B79,"*")</f>
        <v>1657389.04</v>
      </c>
      <c r="D83" s="43">
        <f>IF('Town Data'!E79&gt;9,'Town Data'!D79,"*")</f>
        <v>2433258.31</v>
      </c>
      <c r="E83" s="44">
        <f>IF('Town Data'!G79&gt;9,'Town Data'!F79,"*")</f>
        <v>427022.53</v>
      </c>
      <c r="F83" s="43">
        <f>IF('Town Data'!I79&gt;9,'Town Data'!H79,"*")</f>
        <v>1679155.65</v>
      </c>
      <c r="G83" s="43">
        <f>IF('Town Data'!K79&gt;9,'Town Data'!J79,"*")</f>
        <v>2145716.2799999998</v>
      </c>
      <c r="H83" s="44">
        <f>IF('Town Data'!M79&gt;9,'Town Data'!L79,"*")</f>
        <v>498620.23</v>
      </c>
      <c r="I83" s="22">
        <f t="shared" si="3"/>
        <v>-1.296283045589006E-2</v>
      </c>
      <c r="J83" s="22">
        <f t="shared" si="4"/>
        <v>0.13400747931129101</v>
      </c>
      <c r="K83" s="22">
        <f t="shared" si="5"/>
        <v>-0.14359164689326775</v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95933.4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92605.46</v>
      </c>
      <c r="K2" s="39">
        <v>13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198019.99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1408781.38</v>
      </c>
      <c r="C4" s="39">
        <v>36</v>
      </c>
      <c r="D4" s="39">
        <v>0</v>
      </c>
      <c r="E4" s="39">
        <v>0</v>
      </c>
      <c r="F4" s="39">
        <v>225780.23</v>
      </c>
      <c r="G4" s="39">
        <v>17</v>
      </c>
      <c r="H4" s="39">
        <v>1379763.41</v>
      </c>
      <c r="I4" s="39">
        <v>40</v>
      </c>
      <c r="J4" s="39">
        <v>0</v>
      </c>
      <c r="K4" s="39">
        <v>0</v>
      </c>
      <c r="L4" s="39">
        <v>231361.53</v>
      </c>
      <c r="M4" s="39">
        <v>21</v>
      </c>
    </row>
    <row r="5" spans="1:13" x14ac:dyDescent="0.25">
      <c r="A5" s="38" t="s">
        <v>50</v>
      </c>
      <c r="B5" s="39">
        <v>493168.78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443312.14</v>
      </c>
      <c r="I5" s="39">
        <v>12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299582.53999999998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286309.63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3072123.76</v>
      </c>
      <c r="C7" s="39">
        <v>75</v>
      </c>
      <c r="D7" s="39">
        <v>737250.73</v>
      </c>
      <c r="E7" s="39">
        <v>20</v>
      </c>
      <c r="F7" s="39">
        <v>403833</v>
      </c>
      <c r="G7" s="39">
        <v>30</v>
      </c>
      <c r="H7" s="39">
        <v>2915692.48</v>
      </c>
      <c r="I7" s="39">
        <v>73</v>
      </c>
      <c r="J7" s="39">
        <v>936856.13</v>
      </c>
      <c r="K7" s="39">
        <v>22</v>
      </c>
      <c r="L7" s="39">
        <v>391402.32</v>
      </c>
      <c r="M7" s="39">
        <v>29</v>
      </c>
    </row>
    <row r="8" spans="1:13" x14ac:dyDescent="0.25">
      <c r="A8" s="38" t="s">
        <v>53</v>
      </c>
      <c r="B8" s="39">
        <v>1882408.09</v>
      </c>
      <c r="C8" s="39">
        <v>23</v>
      </c>
      <c r="D8" s="39">
        <v>0</v>
      </c>
      <c r="E8" s="39">
        <v>0</v>
      </c>
      <c r="F8" s="39">
        <v>0</v>
      </c>
      <c r="G8" s="39">
        <v>0</v>
      </c>
      <c r="H8" s="39">
        <v>1784429.53</v>
      </c>
      <c r="I8" s="39">
        <v>23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327814.40999999997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324528.46999999997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538644.93999999994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520957.38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372661.47</v>
      </c>
      <c r="C11" s="39">
        <v>19</v>
      </c>
      <c r="D11" s="39">
        <v>0</v>
      </c>
      <c r="E11" s="39">
        <v>0</v>
      </c>
      <c r="F11" s="39">
        <v>0</v>
      </c>
      <c r="G11" s="39">
        <v>0</v>
      </c>
      <c r="H11" s="39">
        <v>389684.61</v>
      </c>
      <c r="I11" s="39">
        <v>19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3983714.73</v>
      </c>
      <c r="C12" s="39">
        <v>79</v>
      </c>
      <c r="D12" s="39">
        <v>1083721.3799999999</v>
      </c>
      <c r="E12" s="39">
        <v>20</v>
      </c>
      <c r="F12" s="39">
        <v>617540.93999999994</v>
      </c>
      <c r="G12" s="39">
        <v>35</v>
      </c>
      <c r="H12" s="39">
        <v>3959641.8</v>
      </c>
      <c r="I12" s="39">
        <v>86</v>
      </c>
      <c r="J12" s="39">
        <v>1099828.8500000001</v>
      </c>
      <c r="K12" s="39">
        <v>18</v>
      </c>
      <c r="L12" s="39">
        <v>588029.12</v>
      </c>
      <c r="M12" s="39">
        <v>37</v>
      </c>
    </row>
    <row r="13" spans="1:13" x14ac:dyDescent="0.25">
      <c r="A13" s="38" t="s">
        <v>58</v>
      </c>
      <c r="B13" s="39">
        <v>475589.87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462146.46</v>
      </c>
      <c r="I13" s="39">
        <v>18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442233.91</v>
      </c>
      <c r="C14" s="39">
        <v>15</v>
      </c>
      <c r="D14" s="39">
        <v>479609.39</v>
      </c>
      <c r="E14" s="39">
        <v>24</v>
      </c>
      <c r="F14" s="39">
        <v>0</v>
      </c>
      <c r="G14" s="39">
        <v>0</v>
      </c>
      <c r="H14" s="39">
        <v>432535.21</v>
      </c>
      <c r="I14" s="39">
        <v>15</v>
      </c>
      <c r="J14" s="39">
        <v>491058.54</v>
      </c>
      <c r="K14" s="39">
        <v>20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13309856.279999999</v>
      </c>
      <c r="C15" s="39">
        <v>193</v>
      </c>
      <c r="D15" s="39">
        <v>7075579.7199999997</v>
      </c>
      <c r="E15" s="39">
        <v>26</v>
      </c>
      <c r="F15" s="39">
        <v>4993157.1500000004</v>
      </c>
      <c r="G15" s="39">
        <v>109</v>
      </c>
      <c r="H15" s="39">
        <v>12845005.76</v>
      </c>
      <c r="I15" s="39">
        <v>197</v>
      </c>
      <c r="J15" s="39">
        <v>6550043.54</v>
      </c>
      <c r="K15" s="39">
        <v>25</v>
      </c>
      <c r="L15" s="39">
        <v>4834469.8600000003</v>
      </c>
      <c r="M15" s="39">
        <v>115</v>
      </c>
    </row>
    <row r="16" spans="1:13" x14ac:dyDescent="0.25">
      <c r="A16" s="38" t="s">
        <v>61</v>
      </c>
      <c r="B16" s="39">
        <v>810048.8</v>
      </c>
      <c r="C16" s="39">
        <v>18</v>
      </c>
      <c r="D16" s="39">
        <v>898246.76</v>
      </c>
      <c r="E16" s="39">
        <v>14</v>
      </c>
      <c r="F16" s="39">
        <v>199837.91</v>
      </c>
      <c r="G16" s="39">
        <v>11</v>
      </c>
      <c r="H16" s="39">
        <v>779780.9</v>
      </c>
      <c r="I16" s="39">
        <v>17</v>
      </c>
      <c r="J16" s="39">
        <v>918229.77</v>
      </c>
      <c r="K16" s="39">
        <v>14</v>
      </c>
      <c r="L16" s="39">
        <v>191974.65</v>
      </c>
      <c r="M16" s="39">
        <v>10</v>
      </c>
    </row>
    <row r="17" spans="1:13" x14ac:dyDescent="0.25">
      <c r="A17" s="38" t="s">
        <v>62</v>
      </c>
      <c r="B17" s="39">
        <v>818928.55</v>
      </c>
      <c r="C17" s="39">
        <v>25</v>
      </c>
      <c r="D17" s="39">
        <v>0</v>
      </c>
      <c r="E17" s="39">
        <v>0</v>
      </c>
      <c r="F17" s="39">
        <v>0</v>
      </c>
      <c r="G17" s="39">
        <v>0</v>
      </c>
      <c r="H17" s="39">
        <v>800130.38</v>
      </c>
      <c r="I17" s="39">
        <v>25</v>
      </c>
      <c r="J17" s="39">
        <v>288681.5</v>
      </c>
      <c r="K17" s="39">
        <v>11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162081.69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375044.28</v>
      </c>
      <c r="C19" s="39">
        <v>14</v>
      </c>
      <c r="D19" s="39">
        <v>114415.88</v>
      </c>
      <c r="E19" s="39">
        <v>12</v>
      </c>
      <c r="F19" s="39">
        <v>0</v>
      </c>
      <c r="G19" s="39">
        <v>0</v>
      </c>
      <c r="H19" s="39">
        <v>346298.15</v>
      </c>
      <c r="I19" s="39">
        <v>15</v>
      </c>
      <c r="J19" s="39">
        <v>102152.38</v>
      </c>
      <c r="K19" s="39">
        <v>12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3048349.64</v>
      </c>
      <c r="C20" s="39">
        <v>50</v>
      </c>
      <c r="D20" s="39">
        <v>1880696.24</v>
      </c>
      <c r="E20" s="39">
        <v>23</v>
      </c>
      <c r="F20" s="39">
        <v>288799.87</v>
      </c>
      <c r="G20" s="39">
        <v>14</v>
      </c>
      <c r="H20" s="39">
        <v>2891986.05</v>
      </c>
      <c r="I20" s="39">
        <v>55</v>
      </c>
      <c r="J20" s="39">
        <v>2057968.76</v>
      </c>
      <c r="K20" s="39">
        <v>22</v>
      </c>
      <c r="L20" s="39">
        <v>224115.61</v>
      </c>
      <c r="M20" s="39">
        <v>16</v>
      </c>
    </row>
    <row r="21" spans="1:13" x14ac:dyDescent="0.25">
      <c r="A21" s="38" t="s">
        <v>66</v>
      </c>
      <c r="B21" s="39">
        <v>270562.39</v>
      </c>
      <c r="C21" s="39">
        <v>10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1061686.8600000001</v>
      </c>
      <c r="C22" s="39">
        <v>24</v>
      </c>
      <c r="D22" s="39">
        <v>120474.72</v>
      </c>
      <c r="E22" s="39">
        <v>10</v>
      </c>
      <c r="F22" s="39">
        <v>0</v>
      </c>
      <c r="G22" s="39">
        <v>0</v>
      </c>
      <c r="H22" s="39">
        <v>933548.39</v>
      </c>
      <c r="I22" s="39">
        <v>24</v>
      </c>
      <c r="J22" s="39">
        <v>124793.57</v>
      </c>
      <c r="K22" s="39">
        <v>13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703588.35</v>
      </c>
      <c r="C23" s="39">
        <v>12</v>
      </c>
      <c r="D23" s="39">
        <v>278999.58</v>
      </c>
      <c r="E23" s="39">
        <v>12</v>
      </c>
      <c r="F23" s="39">
        <v>0</v>
      </c>
      <c r="G23" s="39">
        <v>0</v>
      </c>
      <c r="H23" s="39">
        <v>671163.63</v>
      </c>
      <c r="I23" s="39">
        <v>13</v>
      </c>
      <c r="J23" s="39">
        <v>242750.87</v>
      </c>
      <c r="K23" s="39">
        <v>13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429669.07</v>
      </c>
      <c r="C24" s="39">
        <v>15</v>
      </c>
      <c r="D24" s="39">
        <v>166307.23000000001</v>
      </c>
      <c r="E24" s="39">
        <v>18</v>
      </c>
      <c r="F24" s="39">
        <v>0</v>
      </c>
      <c r="G24" s="39">
        <v>0</v>
      </c>
      <c r="H24" s="39">
        <v>434161.49</v>
      </c>
      <c r="I24" s="39">
        <v>18</v>
      </c>
      <c r="J24" s="39">
        <v>166592.09</v>
      </c>
      <c r="K24" s="39">
        <v>15</v>
      </c>
      <c r="L24" s="39">
        <v>143348.21</v>
      </c>
      <c r="M24" s="39">
        <v>10</v>
      </c>
    </row>
    <row r="25" spans="1:13" x14ac:dyDescent="0.25">
      <c r="A25" s="38" t="s">
        <v>70</v>
      </c>
      <c r="B25" s="39">
        <v>461429.16</v>
      </c>
      <c r="C25" s="39">
        <v>19</v>
      </c>
      <c r="D25" s="39">
        <v>0</v>
      </c>
      <c r="E25" s="39">
        <v>0</v>
      </c>
      <c r="F25" s="39">
        <v>0</v>
      </c>
      <c r="G25" s="39">
        <v>0</v>
      </c>
      <c r="H25" s="39">
        <v>415403.15</v>
      </c>
      <c r="I25" s="39">
        <v>19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4021159.74</v>
      </c>
      <c r="C26" s="39">
        <v>85</v>
      </c>
      <c r="D26" s="39">
        <v>0</v>
      </c>
      <c r="E26" s="39">
        <v>0</v>
      </c>
      <c r="F26" s="39">
        <v>377968.3</v>
      </c>
      <c r="G26" s="39">
        <v>25</v>
      </c>
      <c r="H26" s="39">
        <v>3909013.66</v>
      </c>
      <c r="I26" s="39">
        <v>91</v>
      </c>
      <c r="J26" s="39">
        <v>0</v>
      </c>
      <c r="K26" s="39">
        <v>0</v>
      </c>
      <c r="L26" s="39">
        <v>410082.21</v>
      </c>
      <c r="M26" s="39">
        <v>26</v>
      </c>
    </row>
    <row r="27" spans="1:13" x14ac:dyDescent="0.25">
      <c r="A27" s="38" t="s">
        <v>72</v>
      </c>
      <c r="B27" s="39">
        <v>541596.04</v>
      </c>
      <c r="C27" s="39">
        <v>17</v>
      </c>
      <c r="D27" s="39">
        <v>0</v>
      </c>
      <c r="E27" s="39">
        <v>0</v>
      </c>
      <c r="F27" s="39">
        <v>0</v>
      </c>
      <c r="G27" s="39">
        <v>0</v>
      </c>
      <c r="H27" s="39">
        <v>533434.26</v>
      </c>
      <c r="I27" s="39">
        <v>16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366221.69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1372245.58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1369613.1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161990.10999999999</v>
      </c>
      <c r="K30" s="39">
        <v>10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388358.21</v>
      </c>
      <c r="C31" s="39">
        <v>16</v>
      </c>
      <c r="D31" s="39">
        <v>0</v>
      </c>
      <c r="E31" s="39">
        <v>0</v>
      </c>
      <c r="F31" s="39">
        <v>0</v>
      </c>
      <c r="G31" s="39">
        <v>0</v>
      </c>
      <c r="H31" s="39">
        <v>412949.44</v>
      </c>
      <c r="I31" s="39">
        <v>16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2773136.82</v>
      </c>
      <c r="C32" s="39">
        <v>41</v>
      </c>
      <c r="D32" s="39">
        <v>1642297.73</v>
      </c>
      <c r="E32" s="39">
        <v>18</v>
      </c>
      <c r="F32" s="39">
        <v>494688.86</v>
      </c>
      <c r="G32" s="39">
        <v>19</v>
      </c>
      <c r="H32" s="39">
        <v>2675878.2400000002</v>
      </c>
      <c r="I32" s="39">
        <v>45</v>
      </c>
      <c r="J32" s="39">
        <v>1667174.14</v>
      </c>
      <c r="K32" s="39">
        <v>17</v>
      </c>
      <c r="L32" s="39">
        <v>514366.17</v>
      </c>
      <c r="M32" s="39">
        <v>20</v>
      </c>
    </row>
    <row r="33" spans="1:13" x14ac:dyDescent="0.25">
      <c r="A33" s="38" t="s">
        <v>78</v>
      </c>
      <c r="B33" s="39">
        <v>480328.46</v>
      </c>
      <c r="C33" s="39">
        <v>12</v>
      </c>
      <c r="D33" s="39">
        <v>0</v>
      </c>
      <c r="E33" s="39">
        <v>0</v>
      </c>
      <c r="F33" s="39">
        <v>0</v>
      </c>
      <c r="G33" s="39">
        <v>0</v>
      </c>
      <c r="H33" s="39">
        <v>471130.3</v>
      </c>
      <c r="I33" s="39">
        <v>12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71794.2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459763.97</v>
      </c>
      <c r="C35" s="39">
        <v>12</v>
      </c>
      <c r="D35" s="39">
        <v>0</v>
      </c>
      <c r="E35" s="39">
        <v>0</v>
      </c>
      <c r="F35" s="39">
        <v>0</v>
      </c>
      <c r="G35" s="39">
        <v>0</v>
      </c>
      <c r="H35" s="39">
        <v>454239.87</v>
      </c>
      <c r="I35" s="39">
        <v>11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199842.69</v>
      </c>
      <c r="C36" s="39">
        <v>11</v>
      </c>
      <c r="D36" s="39">
        <v>0</v>
      </c>
      <c r="E36" s="39">
        <v>0</v>
      </c>
      <c r="F36" s="39">
        <v>0</v>
      </c>
      <c r="G36" s="39">
        <v>0</v>
      </c>
      <c r="H36" s="39">
        <v>212749.52</v>
      </c>
      <c r="I36" s="39">
        <v>11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1247860.1200000001</v>
      </c>
      <c r="C37" s="39">
        <v>28</v>
      </c>
      <c r="D37" s="39">
        <v>1197270.3600000001</v>
      </c>
      <c r="E37" s="39">
        <v>36</v>
      </c>
      <c r="F37" s="39">
        <v>565448.77</v>
      </c>
      <c r="G37" s="39">
        <v>21</v>
      </c>
      <c r="H37" s="39">
        <v>1169661.83</v>
      </c>
      <c r="I37" s="39">
        <v>29</v>
      </c>
      <c r="J37" s="39">
        <v>1233250.48</v>
      </c>
      <c r="K37" s="39">
        <v>45</v>
      </c>
      <c r="L37" s="39">
        <v>568704.79</v>
      </c>
      <c r="M37" s="39">
        <v>22</v>
      </c>
    </row>
    <row r="38" spans="1:13" x14ac:dyDescent="0.25">
      <c r="A38" s="38" t="s">
        <v>83</v>
      </c>
      <c r="B38" s="39">
        <v>288619.03000000003</v>
      </c>
      <c r="C38" s="39">
        <v>14</v>
      </c>
      <c r="D38" s="39">
        <v>0</v>
      </c>
      <c r="E38" s="39">
        <v>0</v>
      </c>
      <c r="F38" s="39">
        <v>0</v>
      </c>
      <c r="G38" s="39">
        <v>0</v>
      </c>
      <c r="H38" s="39">
        <v>212173.43</v>
      </c>
      <c r="I38" s="39">
        <v>12</v>
      </c>
      <c r="J38" s="39">
        <v>75429.7</v>
      </c>
      <c r="K38" s="39">
        <v>10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1156359.3799999999</v>
      </c>
      <c r="C39" s="39">
        <v>36</v>
      </c>
      <c r="D39" s="39">
        <v>277890.38</v>
      </c>
      <c r="E39" s="39">
        <v>30</v>
      </c>
      <c r="F39" s="39">
        <v>448709.78</v>
      </c>
      <c r="G39" s="39">
        <v>21</v>
      </c>
      <c r="H39" s="39">
        <v>1308654.8999999999</v>
      </c>
      <c r="I39" s="39">
        <v>37</v>
      </c>
      <c r="J39" s="39">
        <v>710840.44</v>
      </c>
      <c r="K39" s="39">
        <v>39</v>
      </c>
      <c r="L39" s="39">
        <v>493125.5</v>
      </c>
      <c r="M39" s="39">
        <v>22</v>
      </c>
    </row>
    <row r="40" spans="1:13" x14ac:dyDescent="0.25">
      <c r="A40" s="38" t="s">
        <v>85</v>
      </c>
      <c r="B40" s="39">
        <v>1360563.88</v>
      </c>
      <c r="C40" s="39">
        <v>27</v>
      </c>
      <c r="D40" s="39">
        <v>0</v>
      </c>
      <c r="E40" s="39">
        <v>0</v>
      </c>
      <c r="F40" s="39">
        <v>128328.4</v>
      </c>
      <c r="G40" s="39">
        <v>12</v>
      </c>
      <c r="H40" s="39">
        <v>1253419.43</v>
      </c>
      <c r="I40" s="39">
        <v>28</v>
      </c>
      <c r="J40" s="39">
        <v>0</v>
      </c>
      <c r="K40" s="39">
        <v>0</v>
      </c>
      <c r="L40" s="39">
        <v>106670.81</v>
      </c>
      <c r="M40" s="39">
        <v>12</v>
      </c>
    </row>
    <row r="41" spans="1:13" x14ac:dyDescent="0.25">
      <c r="A41" s="38" t="s">
        <v>86</v>
      </c>
      <c r="B41" s="39">
        <v>3584655.32</v>
      </c>
      <c r="C41" s="39">
        <v>60</v>
      </c>
      <c r="D41" s="39">
        <v>3629049.69</v>
      </c>
      <c r="E41" s="39">
        <v>28</v>
      </c>
      <c r="F41" s="39">
        <v>953576</v>
      </c>
      <c r="G41" s="39">
        <v>36</v>
      </c>
      <c r="H41" s="39">
        <v>3267081.42</v>
      </c>
      <c r="I41" s="39">
        <v>55</v>
      </c>
      <c r="J41" s="39">
        <v>3348366.57</v>
      </c>
      <c r="K41" s="39">
        <v>32</v>
      </c>
      <c r="L41" s="39">
        <v>858788.44</v>
      </c>
      <c r="M41" s="39">
        <v>35</v>
      </c>
    </row>
    <row r="42" spans="1:13" x14ac:dyDescent="0.25">
      <c r="A42" s="38" t="s">
        <v>87</v>
      </c>
      <c r="B42" s="39">
        <v>2509328.59</v>
      </c>
      <c r="C42" s="39">
        <v>52</v>
      </c>
      <c r="D42" s="39">
        <v>0</v>
      </c>
      <c r="E42" s="39">
        <v>0</v>
      </c>
      <c r="F42" s="39">
        <v>372927.86</v>
      </c>
      <c r="G42" s="39">
        <v>21</v>
      </c>
      <c r="H42" s="39">
        <v>2364158.73</v>
      </c>
      <c r="I42" s="39">
        <v>53</v>
      </c>
      <c r="J42" s="39">
        <v>0</v>
      </c>
      <c r="K42" s="39">
        <v>0</v>
      </c>
      <c r="L42" s="39">
        <v>443005.43</v>
      </c>
      <c r="M42" s="39">
        <v>24</v>
      </c>
    </row>
    <row r="43" spans="1:13" x14ac:dyDescent="0.25">
      <c r="A43" s="38" t="s">
        <v>88</v>
      </c>
      <c r="B43" s="39">
        <v>915798.66</v>
      </c>
      <c r="C43" s="39">
        <v>20</v>
      </c>
      <c r="D43" s="39">
        <v>0</v>
      </c>
      <c r="E43" s="39">
        <v>0</v>
      </c>
      <c r="F43" s="39">
        <v>0</v>
      </c>
      <c r="G43" s="39">
        <v>0</v>
      </c>
      <c r="H43" s="39">
        <v>916173.08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137439.12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145999.73000000001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2507362.35</v>
      </c>
      <c r="C45" s="39">
        <v>54</v>
      </c>
      <c r="D45" s="39">
        <v>0</v>
      </c>
      <c r="E45" s="39">
        <v>0</v>
      </c>
      <c r="F45" s="39">
        <v>442726.29</v>
      </c>
      <c r="G45" s="39">
        <v>27</v>
      </c>
      <c r="H45" s="39">
        <v>2492403.21</v>
      </c>
      <c r="I45" s="39">
        <v>57</v>
      </c>
      <c r="J45" s="39">
        <v>0</v>
      </c>
      <c r="K45" s="39">
        <v>0</v>
      </c>
      <c r="L45" s="39">
        <v>432515.72</v>
      </c>
      <c r="M45" s="39">
        <v>28</v>
      </c>
    </row>
    <row r="46" spans="1:13" x14ac:dyDescent="0.25">
      <c r="A46" s="38" t="s">
        <v>91</v>
      </c>
      <c r="B46" s="39">
        <v>1462866.52</v>
      </c>
      <c r="C46" s="39">
        <v>34</v>
      </c>
      <c r="D46" s="39">
        <v>0</v>
      </c>
      <c r="E46" s="39">
        <v>0</v>
      </c>
      <c r="F46" s="39">
        <v>149888.1</v>
      </c>
      <c r="G46" s="39">
        <v>13</v>
      </c>
      <c r="H46" s="39">
        <v>1435670.29</v>
      </c>
      <c r="I46" s="39">
        <v>33</v>
      </c>
      <c r="J46" s="39">
        <v>133610.57999999999</v>
      </c>
      <c r="K46" s="39">
        <v>10</v>
      </c>
      <c r="L46" s="39">
        <v>154311.74</v>
      </c>
      <c r="M46" s="39">
        <v>13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28835.119999999999</v>
      </c>
      <c r="E47" s="39">
        <v>10</v>
      </c>
      <c r="F47" s="39">
        <v>0</v>
      </c>
      <c r="G47" s="39">
        <v>0</v>
      </c>
      <c r="H47" s="39">
        <v>0</v>
      </c>
      <c r="I47" s="39">
        <v>0</v>
      </c>
      <c r="J47" s="39">
        <v>34472.33</v>
      </c>
      <c r="K47" s="39">
        <v>10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1165696.8899999999</v>
      </c>
      <c r="C48" s="39">
        <v>31</v>
      </c>
      <c r="D48" s="39">
        <v>0</v>
      </c>
      <c r="E48" s="39">
        <v>0</v>
      </c>
      <c r="F48" s="39">
        <v>213275.38</v>
      </c>
      <c r="G48" s="39">
        <v>13</v>
      </c>
      <c r="H48" s="39">
        <v>1123905.48</v>
      </c>
      <c r="I48" s="39">
        <v>31</v>
      </c>
      <c r="J48" s="39">
        <v>0</v>
      </c>
      <c r="K48" s="39">
        <v>0</v>
      </c>
      <c r="L48" s="39">
        <v>181465.58</v>
      </c>
      <c r="M48" s="39">
        <v>12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375979.3</v>
      </c>
      <c r="E49" s="39">
        <v>21</v>
      </c>
      <c r="F49" s="39">
        <v>0</v>
      </c>
      <c r="G49" s="39">
        <v>0</v>
      </c>
      <c r="H49" s="39">
        <v>0</v>
      </c>
      <c r="I49" s="39">
        <v>0</v>
      </c>
      <c r="J49" s="39">
        <v>353686.56</v>
      </c>
      <c r="K49" s="39">
        <v>22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386438.05</v>
      </c>
      <c r="C50" s="39">
        <v>22</v>
      </c>
      <c r="D50" s="39">
        <v>0</v>
      </c>
      <c r="E50" s="39">
        <v>0</v>
      </c>
      <c r="F50" s="39">
        <v>0</v>
      </c>
      <c r="G50" s="39">
        <v>0</v>
      </c>
      <c r="H50" s="39">
        <v>371819.57</v>
      </c>
      <c r="I50" s="39">
        <v>22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53043.06</v>
      </c>
      <c r="K51" s="39">
        <v>12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321529.31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296115.21999999997</v>
      </c>
      <c r="I52" s="39">
        <v>13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744065.6</v>
      </c>
      <c r="C53" s="39">
        <v>23</v>
      </c>
      <c r="D53" s="39">
        <v>0</v>
      </c>
      <c r="E53" s="39">
        <v>0</v>
      </c>
      <c r="F53" s="39">
        <v>0</v>
      </c>
      <c r="G53" s="39">
        <v>0</v>
      </c>
      <c r="H53" s="39">
        <v>660397.43999999994</v>
      </c>
      <c r="I53" s="39">
        <v>22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592504.64</v>
      </c>
      <c r="C54" s="39">
        <v>35</v>
      </c>
      <c r="D54" s="39">
        <v>0</v>
      </c>
      <c r="E54" s="39">
        <v>0</v>
      </c>
      <c r="F54" s="39">
        <v>94105.43</v>
      </c>
      <c r="G54" s="39">
        <v>13</v>
      </c>
      <c r="H54" s="39">
        <v>472583.53</v>
      </c>
      <c r="I54" s="39">
        <v>34</v>
      </c>
      <c r="J54" s="39">
        <v>0</v>
      </c>
      <c r="K54" s="39">
        <v>0</v>
      </c>
      <c r="L54" s="39">
        <v>116951.23</v>
      </c>
      <c r="M54" s="39">
        <v>14</v>
      </c>
    </row>
    <row r="55" spans="1:13" x14ac:dyDescent="0.25">
      <c r="A55" s="38" t="s">
        <v>100</v>
      </c>
      <c r="B55" s="39">
        <v>423180.43</v>
      </c>
      <c r="C55" s="39">
        <v>13</v>
      </c>
      <c r="D55" s="39">
        <v>0</v>
      </c>
      <c r="E55" s="39">
        <v>0</v>
      </c>
      <c r="F55" s="39">
        <v>0</v>
      </c>
      <c r="G55" s="39">
        <v>0</v>
      </c>
      <c r="H55" s="39">
        <v>429297.74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3745055.75</v>
      </c>
      <c r="C56" s="39">
        <v>86</v>
      </c>
      <c r="D56" s="39">
        <v>331199.74</v>
      </c>
      <c r="E56" s="39">
        <v>12</v>
      </c>
      <c r="F56" s="39">
        <v>456822.74</v>
      </c>
      <c r="G56" s="39">
        <v>35</v>
      </c>
      <c r="H56" s="39">
        <v>3700782.07</v>
      </c>
      <c r="I56" s="39">
        <v>87</v>
      </c>
      <c r="J56" s="39">
        <v>339094.76</v>
      </c>
      <c r="K56" s="39">
        <v>14</v>
      </c>
      <c r="L56" s="39">
        <v>450449.65</v>
      </c>
      <c r="M56" s="39">
        <v>37</v>
      </c>
    </row>
    <row r="57" spans="1:13" x14ac:dyDescent="0.25">
      <c r="A57" s="38" t="s">
        <v>102</v>
      </c>
      <c r="B57" s="39">
        <v>1547064.56</v>
      </c>
      <c r="C57" s="39">
        <v>19</v>
      </c>
      <c r="D57" s="39">
        <v>0</v>
      </c>
      <c r="E57" s="39">
        <v>0</v>
      </c>
      <c r="F57" s="39">
        <v>0</v>
      </c>
      <c r="G57" s="39">
        <v>0</v>
      </c>
      <c r="H57" s="39">
        <v>1491355.37</v>
      </c>
      <c r="I57" s="39">
        <v>17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66786.679999999993</v>
      </c>
      <c r="E58" s="39">
        <v>12</v>
      </c>
      <c r="F58" s="39">
        <v>0</v>
      </c>
      <c r="G58" s="39">
        <v>0</v>
      </c>
      <c r="H58" s="39">
        <v>0</v>
      </c>
      <c r="I58" s="39">
        <v>0</v>
      </c>
      <c r="J58" s="39">
        <v>63961.34</v>
      </c>
      <c r="K58" s="39">
        <v>12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1472597.37</v>
      </c>
      <c r="C59" s="39">
        <v>26</v>
      </c>
      <c r="D59" s="39">
        <v>0</v>
      </c>
      <c r="E59" s="39">
        <v>0</v>
      </c>
      <c r="F59" s="39">
        <v>304152.61</v>
      </c>
      <c r="G59" s="39">
        <v>17</v>
      </c>
      <c r="H59" s="39">
        <v>1412074.06</v>
      </c>
      <c r="I59" s="39">
        <v>26</v>
      </c>
      <c r="J59" s="39">
        <v>922557.4</v>
      </c>
      <c r="K59" s="39">
        <v>13</v>
      </c>
      <c r="L59" s="39">
        <v>271743.08</v>
      </c>
      <c r="M59" s="39">
        <v>17</v>
      </c>
    </row>
    <row r="60" spans="1:13" x14ac:dyDescent="0.25">
      <c r="A60" s="38" t="s">
        <v>105</v>
      </c>
      <c r="B60" s="39">
        <v>7987989.5599999996</v>
      </c>
      <c r="C60" s="39">
        <v>99</v>
      </c>
      <c r="D60" s="39">
        <v>5233930.3499999996</v>
      </c>
      <c r="E60" s="39">
        <v>21</v>
      </c>
      <c r="F60" s="39">
        <v>884405.32</v>
      </c>
      <c r="G60" s="39">
        <v>36</v>
      </c>
      <c r="H60" s="39">
        <v>7500710.96</v>
      </c>
      <c r="I60" s="39">
        <v>97</v>
      </c>
      <c r="J60" s="39">
        <v>4995418.34</v>
      </c>
      <c r="K60" s="39">
        <v>22</v>
      </c>
      <c r="L60" s="39">
        <v>848045.1</v>
      </c>
      <c r="M60" s="39">
        <v>37</v>
      </c>
    </row>
    <row r="61" spans="1:13" x14ac:dyDescent="0.25">
      <c r="A61" s="38" t="s">
        <v>106</v>
      </c>
      <c r="B61" s="39">
        <v>518039.66</v>
      </c>
      <c r="C61" s="39">
        <v>16</v>
      </c>
      <c r="D61" s="39">
        <v>408352.42</v>
      </c>
      <c r="E61" s="39">
        <v>22</v>
      </c>
      <c r="F61" s="39">
        <v>0</v>
      </c>
      <c r="G61" s="39">
        <v>0</v>
      </c>
      <c r="H61" s="39">
        <v>393804.36</v>
      </c>
      <c r="I61" s="39">
        <v>17</v>
      </c>
      <c r="J61" s="39">
        <v>399627.92</v>
      </c>
      <c r="K61" s="39">
        <v>24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1037511.19</v>
      </c>
      <c r="C62" s="39">
        <v>35</v>
      </c>
      <c r="D62" s="39">
        <v>0</v>
      </c>
      <c r="E62" s="39">
        <v>0</v>
      </c>
      <c r="F62" s="39">
        <v>93779.34</v>
      </c>
      <c r="G62" s="39">
        <v>14</v>
      </c>
      <c r="H62" s="39">
        <v>1007260.59</v>
      </c>
      <c r="I62" s="39">
        <v>34</v>
      </c>
      <c r="J62" s="39">
        <v>0</v>
      </c>
      <c r="K62" s="39">
        <v>0</v>
      </c>
      <c r="L62" s="39">
        <v>99532.92</v>
      </c>
      <c r="M62" s="39">
        <v>14</v>
      </c>
    </row>
    <row r="63" spans="1:13" x14ac:dyDescent="0.25">
      <c r="A63" s="38" t="s">
        <v>108</v>
      </c>
      <c r="B63" s="39">
        <v>1498970.4</v>
      </c>
      <c r="C63" s="39">
        <v>37</v>
      </c>
      <c r="D63" s="39">
        <v>0</v>
      </c>
      <c r="E63" s="39">
        <v>0</v>
      </c>
      <c r="F63" s="39">
        <v>186918.62</v>
      </c>
      <c r="G63" s="39">
        <v>14</v>
      </c>
      <c r="H63" s="39">
        <v>1353609</v>
      </c>
      <c r="I63" s="39">
        <v>37</v>
      </c>
      <c r="J63" s="39">
        <v>0</v>
      </c>
      <c r="K63" s="39">
        <v>0</v>
      </c>
      <c r="L63" s="39">
        <v>209920.06</v>
      </c>
      <c r="M63" s="39">
        <v>17</v>
      </c>
    </row>
    <row r="64" spans="1:13" x14ac:dyDescent="0.25">
      <c r="A64" s="38" t="s">
        <v>109</v>
      </c>
      <c r="B64" s="39">
        <v>1357173.2</v>
      </c>
      <c r="C64" s="39">
        <v>22</v>
      </c>
      <c r="D64" s="39">
        <v>0</v>
      </c>
      <c r="E64" s="39">
        <v>0</v>
      </c>
      <c r="F64" s="39">
        <v>0</v>
      </c>
      <c r="G64" s="39">
        <v>0</v>
      </c>
      <c r="H64" s="39">
        <v>1353689.9</v>
      </c>
      <c r="I64" s="39">
        <v>21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1335245.5</v>
      </c>
      <c r="C65" s="39">
        <v>50</v>
      </c>
      <c r="D65" s="39">
        <v>0</v>
      </c>
      <c r="E65" s="39">
        <v>0</v>
      </c>
      <c r="F65" s="39">
        <v>122909.84</v>
      </c>
      <c r="G65" s="39">
        <v>21</v>
      </c>
      <c r="H65" s="39">
        <v>1182534.57</v>
      </c>
      <c r="I65" s="39">
        <v>47</v>
      </c>
      <c r="J65" s="39">
        <v>0</v>
      </c>
      <c r="K65" s="39">
        <v>0</v>
      </c>
      <c r="L65" s="39">
        <v>87949.43</v>
      </c>
      <c r="M65" s="39">
        <v>21</v>
      </c>
    </row>
    <row r="66" spans="1:13" x14ac:dyDescent="0.25">
      <c r="A66" s="38" t="s">
        <v>111</v>
      </c>
      <c r="B66" s="39">
        <v>5724322.4100000001</v>
      </c>
      <c r="C66" s="39">
        <v>66</v>
      </c>
      <c r="D66" s="39">
        <v>7035019.5899999999</v>
      </c>
      <c r="E66" s="39">
        <v>88</v>
      </c>
      <c r="F66" s="39">
        <v>1787550.72</v>
      </c>
      <c r="G66" s="39">
        <v>43</v>
      </c>
      <c r="H66" s="39">
        <v>5442186.1299999999</v>
      </c>
      <c r="I66" s="39">
        <v>73</v>
      </c>
      <c r="J66" s="39">
        <v>7011171.9000000004</v>
      </c>
      <c r="K66" s="39">
        <v>89</v>
      </c>
      <c r="L66" s="39">
        <v>1622612.25</v>
      </c>
      <c r="M66" s="39">
        <v>45</v>
      </c>
    </row>
    <row r="67" spans="1:13" x14ac:dyDescent="0.25">
      <c r="A67" s="38" t="s">
        <v>112</v>
      </c>
      <c r="B67" s="39">
        <v>669343.56999999995</v>
      </c>
      <c r="C67" s="39">
        <v>16</v>
      </c>
      <c r="D67" s="39">
        <v>0</v>
      </c>
      <c r="E67" s="39">
        <v>0</v>
      </c>
      <c r="F67" s="39">
        <v>0</v>
      </c>
      <c r="G67" s="39">
        <v>0</v>
      </c>
      <c r="H67" s="39">
        <v>598078.57999999996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99200.4</v>
      </c>
      <c r="I68" s="39">
        <v>10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511004.48</v>
      </c>
      <c r="C69" s="39">
        <v>15</v>
      </c>
      <c r="D69" s="39">
        <v>0</v>
      </c>
      <c r="E69" s="39">
        <v>0</v>
      </c>
      <c r="F69" s="39">
        <v>0</v>
      </c>
      <c r="G69" s="39">
        <v>0</v>
      </c>
      <c r="H69" s="39">
        <v>483533.12</v>
      </c>
      <c r="I69" s="39">
        <v>16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1373551.57</v>
      </c>
      <c r="C70" s="39">
        <v>30</v>
      </c>
      <c r="D70" s="39">
        <v>389598.22</v>
      </c>
      <c r="E70" s="39">
        <v>17</v>
      </c>
      <c r="F70" s="39">
        <v>474029.73</v>
      </c>
      <c r="G70" s="39">
        <v>19</v>
      </c>
      <c r="H70" s="39">
        <v>1063431.1000000001</v>
      </c>
      <c r="I70" s="39">
        <v>28</v>
      </c>
      <c r="J70" s="39">
        <v>340791.21</v>
      </c>
      <c r="K70" s="39">
        <v>17</v>
      </c>
      <c r="L70" s="39">
        <v>293408.42</v>
      </c>
      <c r="M70" s="39">
        <v>15</v>
      </c>
    </row>
    <row r="71" spans="1:13" x14ac:dyDescent="0.25">
      <c r="A71" s="38" t="s">
        <v>116</v>
      </c>
      <c r="B71" s="39">
        <v>619328.93000000005</v>
      </c>
      <c r="C71" s="39">
        <v>16</v>
      </c>
      <c r="D71" s="39">
        <v>585425.23</v>
      </c>
      <c r="E71" s="39">
        <v>16</v>
      </c>
      <c r="F71" s="39">
        <v>0</v>
      </c>
      <c r="G71" s="39">
        <v>0</v>
      </c>
      <c r="H71" s="39">
        <v>329928.03000000003</v>
      </c>
      <c r="I71" s="39">
        <v>14</v>
      </c>
      <c r="J71" s="39">
        <v>483548.08</v>
      </c>
      <c r="K71" s="39">
        <v>17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1938959.89</v>
      </c>
      <c r="C72" s="39">
        <v>44</v>
      </c>
      <c r="D72" s="39">
        <v>960401.68</v>
      </c>
      <c r="E72" s="39">
        <v>12</v>
      </c>
      <c r="F72" s="39">
        <v>415931.99</v>
      </c>
      <c r="G72" s="39">
        <v>18</v>
      </c>
      <c r="H72" s="39">
        <v>1941869.07</v>
      </c>
      <c r="I72" s="39">
        <v>44</v>
      </c>
      <c r="J72" s="39">
        <v>934294.35</v>
      </c>
      <c r="K72" s="39">
        <v>12</v>
      </c>
      <c r="L72" s="39">
        <v>453683.07</v>
      </c>
      <c r="M72" s="39">
        <v>17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53259.5</v>
      </c>
      <c r="K73" s="39">
        <v>10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3429361.32</v>
      </c>
      <c r="C74" s="39">
        <v>48</v>
      </c>
      <c r="D74" s="39">
        <v>0</v>
      </c>
      <c r="E74" s="39">
        <v>0</v>
      </c>
      <c r="F74" s="39">
        <v>347540.16</v>
      </c>
      <c r="G74" s="39">
        <v>20</v>
      </c>
      <c r="H74" s="39">
        <v>3290956.29</v>
      </c>
      <c r="I74" s="39">
        <v>46</v>
      </c>
      <c r="J74" s="39">
        <v>0</v>
      </c>
      <c r="K74" s="39">
        <v>0</v>
      </c>
      <c r="L74" s="39">
        <v>360070.53</v>
      </c>
      <c r="M74" s="39">
        <v>18</v>
      </c>
    </row>
    <row r="75" spans="1:13" x14ac:dyDescent="0.25">
      <c r="A75" s="38" t="s">
        <v>120</v>
      </c>
      <c r="B75" s="39">
        <v>843971.95</v>
      </c>
      <c r="C75" s="39">
        <v>26</v>
      </c>
      <c r="D75" s="39">
        <v>178080.44</v>
      </c>
      <c r="E75" s="39">
        <v>19</v>
      </c>
      <c r="F75" s="39">
        <v>122386.16</v>
      </c>
      <c r="G75" s="39">
        <v>13</v>
      </c>
      <c r="H75" s="39">
        <v>768312.91</v>
      </c>
      <c r="I75" s="39">
        <v>22</v>
      </c>
      <c r="J75" s="39">
        <v>157841.48000000001</v>
      </c>
      <c r="K75" s="39">
        <v>19</v>
      </c>
      <c r="L75" s="39">
        <v>116379.46</v>
      </c>
      <c r="M75" s="39">
        <v>13</v>
      </c>
    </row>
    <row r="76" spans="1:13" x14ac:dyDescent="0.25">
      <c r="A76" s="38" t="s">
        <v>121</v>
      </c>
      <c r="B76" s="39">
        <v>506277.1</v>
      </c>
      <c r="C76" s="39">
        <v>14</v>
      </c>
      <c r="D76" s="39">
        <v>0</v>
      </c>
      <c r="E76" s="39">
        <v>0</v>
      </c>
      <c r="F76" s="39">
        <v>0</v>
      </c>
      <c r="G76" s="39">
        <v>0</v>
      </c>
      <c r="H76" s="39">
        <v>420066.07</v>
      </c>
      <c r="I76" s="39">
        <v>14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34764.480000000003</v>
      </c>
      <c r="E77" s="35">
        <v>10</v>
      </c>
      <c r="F77" s="35">
        <v>0</v>
      </c>
      <c r="G77" s="35">
        <v>0</v>
      </c>
      <c r="H77" s="35">
        <v>0</v>
      </c>
      <c r="I77" s="35">
        <v>0</v>
      </c>
      <c r="J77" s="35">
        <v>62787.11</v>
      </c>
      <c r="K77" s="35">
        <v>13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1429206.66</v>
      </c>
      <c r="C78" s="35">
        <v>33</v>
      </c>
      <c r="D78" s="35">
        <v>0</v>
      </c>
      <c r="E78" s="35">
        <v>0</v>
      </c>
      <c r="F78" s="35">
        <v>529436.15</v>
      </c>
      <c r="G78" s="35">
        <v>18</v>
      </c>
      <c r="H78" s="35">
        <v>1190774.1399999999</v>
      </c>
      <c r="I78" s="35">
        <v>35</v>
      </c>
      <c r="J78" s="35">
        <v>0</v>
      </c>
      <c r="K78" s="35">
        <v>0</v>
      </c>
      <c r="L78" s="35">
        <v>487601.74</v>
      </c>
      <c r="M78" s="35">
        <v>16</v>
      </c>
    </row>
    <row r="79" spans="1:13" x14ac:dyDescent="0.25">
      <c r="A79" s="35" t="s">
        <v>124</v>
      </c>
      <c r="B79" s="35">
        <v>1657389.04</v>
      </c>
      <c r="C79" s="35">
        <v>24</v>
      </c>
      <c r="D79" s="35">
        <v>2433258.31</v>
      </c>
      <c r="E79" s="35">
        <v>27</v>
      </c>
      <c r="F79" s="35">
        <v>427022.53</v>
      </c>
      <c r="G79" s="35">
        <v>13</v>
      </c>
      <c r="H79" s="35">
        <v>1679155.65</v>
      </c>
      <c r="I79" s="35">
        <v>25</v>
      </c>
      <c r="J79" s="35">
        <v>2145716.2799999998</v>
      </c>
      <c r="K79" s="35">
        <v>26</v>
      </c>
      <c r="L79" s="35">
        <v>498620.23</v>
      </c>
      <c r="M79" s="35">
        <v>15</v>
      </c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125</v>
      </c>
      <c r="B2" s="35">
        <v>5596034.0300000003</v>
      </c>
      <c r="C2" s="36">
        <v>131</v>
      </c>
      <c r="D2" s="35">
        <v>3074927.16</v>
      </c>
      <c r="E2" s="36">
        <v>80</v>
      </c>
      <c r="F2" s="35">
        <v>883968.06</v>
      </c>
      <c r="G2" s="36">
        <v>51</v>
      </c>
      <c r="H2" s="35">
        <v>5347706.09</v>
      </c>
      <c r="I2" s="36">
        <v>136</v>
      </c>
      <c r="J2" s="35">
        <v>3115004.78</v>
      </c>
      <c r="K2" s="36">
        <v>82</v>
      </c>
      <c r="L2" s="35">
        <v>963383.22</v>
      </c>
      <c r="M2" s="37">
        <v>55</v>
      </c>
      <c r="N2" s="35"/>
      <c r="O2" s="35"/>
      <c r="P2" s="35"/>
      <c r="Q2" s="35"/>
      <c r="R2" s="35"/>
    </row>
    <row r="3" spans="1:18" x14ac:dyDescent="0.25">
      <c r="A3" s="35" t="s">
        <v>126</v>
      </c>
      <c r="B3" s="35">
        <v>8054770.2699999996</v>
      </c>
      <c r="C3" s="36">
        <v>183</v>
      </c>
      <c r="D3" s="35">
        <v>5105915.3600000003</v>
      </c>
      <c r="E3" s="36">
        <v>98</v>
      </c>
      <c r="F3" s="35">
        <v>1713941.25</v>
      </c>
      <c r="G3" s="36">
        <v>90</v>
      </c>
      <c r="H3" s="35">
        <v>7498841.6399999997</v>
      </c>
      <c r="I3" s="36">
        <v>180</v>
      </c>
      <c r="J3" s="35">
        <v>4954906.68</v>
      </c>
      <c r="K3" s="36">
        <v>110</v>
      </c>
      <c r="L3" s="35">
        <v>1543841.22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127</v>
      </c>
      <c r="B4" s="35">
        <v>3920689.51</v>
      </c>
      <c r="C4" s="36">
        <v>129</v>
      </c>
      <c r="D4" s="35">
        <v>1395372.37</v>
      </c>
      <c r="E4" s="36">
        <v>70</v>
      </c>
      <c r="F4" s="35">
        <v>557838.76</v>
      </c>
      <c r="G4" s="36">
        <v>51</v>
      </c>
      <c r="H4" s="35">
        <v>3639091.16</v>
      </c>
      <c r="I4" s="36">
        <v>126</v>
      </c>
      <c r="J4" s="35">
        <v>1374908.03</v>
      </c>
      <c r="K4" s="36">
        <v>63</v>
      </c>
      <c r="L4" s="35">
        <v>525440.12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128</v>
      </c>
      <c r="B5" s="35">
        <v>37099806.829999998</v>
      </c>
      <c r="C5" s="36">
        <v>606</v>
      </c>
      <c r="D5" s="35">
        <v>17672727.539999999</v>
      </c>
      <c r="E5" s="36">
        <v>118</v>
      </c>
      <c r="F5" s="35">
        <v>8065315.0800000001</v>
      </c>
      <c r="G5" s="36">
        <v>262</v>
      </c>
      <c r="H5" s="35">
        <v>35423871.939999998</v>
      </c>
      <c r="I5" s="36">
        <v>618</v>
      </c>
      <c r="J5" s="35">
        <v>17021814.190000001</v>
      </c>
      <c r="K5" s="36">
        <v>125</v>
      </c>
      <c r="L5" s="35">
        <v>7764825.5800000001</v>
      </c>
      <c r="M5" s="37">
        <v>269</v>
      </c>
      <c r="N5" s="35"/>
      <c r="O5" s="35"/>
      <c r="P5" s="35"/>
      <c r="Q5" s="35"/>
      <c r="R5" s="35"/>
    </row>
    <row r="6" spans="1:18" x14ac:dyDescent="0.25">
      <c r="A6" s="35" t="s">
        <v>129</v>
      </c>
      <c r="B6" s="35">
        <v>241774.22</v>
      </c>
      <c r="C6" s="36">
        <v>17</v>
      </c>
      <c r="D6" s="35">
        <v>296508.92</v>
      </c>
      <c r="E6" s="36">
        <v>11</v>
      </c>
      <c r="F6" s="35">
        <v>0</v>
      </c>
      <c r="G6" s="36">
        <v>0</v>
      </c>
      <c r="H6" s="35">
        <v>282850.32</v>
      </c>
      <c r="I6" s="36">
        <v>20</v>
      </c>
      <c r="J6" s="35">
        <v>266320.68</v>
      </c>
      <c r="K6" s="36">
        <v>13</v>
      </c>
      <c r="L6" s="35">
        <v>52732.06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130</v>
      </c>
      <c r="B7" s="35">
        <v>4795138.97</v>
      </c>
      <c r="C7" s="36">
        <v>136</v>
      </c>
      <c r="D7" s="35">
        <v>3288430.28</v>
      </c>
      <c r="E7" s="36">
        <v>36</v>
      </c>
      <c r="F7" s="35">
        <v>525846.14</v>
      </c>
      <c r="G7" s="36">
        <v>44</v>
      </c>
      <c r="H7" s="35">
        <v>4515517.83</v>
      </c>
      <c r="I7" s="36">
        <v>140</v>
      </c>
      <c r="J7" s="35">
        <v>3168342.54</v>
      </c>
      <c r="K7" s="36">
        <v>40</v>
      </c>
      <c r="L7" s="35">
        <v>511355.6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131</v>
      </c>
      <c r="B8" s="35">
        <v>1265440.43</v>
      </c>
      <c r="C8" s="36">
        <v>40</v>
      </c>
      <c r="D8" s="35">
        <v>1064722.8400000001</v>
      </c>
      <c r="E8" s="36">
        <v>74</v>
      </c>
      <c r="F8" s="35">
        <v>290321.23</v>
      </c>
      <c r="G8" s="36">
        <v>16</v>
      </c>
      <c r="H8" s="35">
        <v>1114542.29</v>
      </c>
      <c r="I8" s="36">
        <v>41</v>
      </c>
      <c r="J8" s="35">
        <v>1005038</v>
      </c>
      <c r="K8" s="36">
        <v>76</v>
      </c>
      <c r="L8" s="35">
        <v>257227.24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132</v>
      </c>
      <c r="B9" s="35">
        <v>8426986.0700000003</v>
      </c>
      <c r="C9" s="36">
        <v>141</v>
      </c>
      <c r="D9" s="35">
        <v>8126549.75</v>
      </c>
      <c r="E9" s="36">
        <v>130</v>
      </c>
      <c r="F9" s="35">
        <v>2201509.73</v>
      </c>
      <c r="G9" s="36">
        <v>74</v>
      </c>
      <c r="H9" s="35">
        <v>8042941.0199999996</v>
      </c>
      <c r="I9" s="36">
        <v>146</v>
      </c>
      <c r="J9" s="35">
        <v>8143189.1299999999</v>
      </c>
      <c r="K9" s="36">
        <v>133</v>
      </c>
      <c r="L9" s="35">
        <v>2013194.94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133</v>
      </c>
      <c r="B10" s="35">
        <v>2277234.54</v>
      </c>
      <c r="C10" s="36">
        <v>79</v>
      </c>
      <c r="D10" s="35">
        <v>823238.2</v>
      </c>
      <c r="E10" s="36">
        <v>32</v>
      </c>
      <c r="F10" s="35">
        <v>252499.02</v>
      </c>
      <c r="G10" s="36">
        <v>23</v>
      </c>
      <c r="H10" s="35">
        <v>2155160.7599999998</v>
      </c>
      <c r="I10" s="36">
        <v>75</v>
      </c>
      <c r="J10" s="35">
        <v>879534.12</v>
      </c>
      <c r="K10" s="36">
        <v>34</v>
      </c>
      <c r="L10" s="35">
        <v>227315.97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134</v>
      </c>
      <c r="B11" s="35">
        <v>3561532.23</v>
      </c>
      <c r="C11" s="36">
        <v>116</v>
      </c>
      <c r="D11" s="35">
        <v>1079865.55</v>
      </c>
      <c r="E11" s="36">
        <v>78</v>
      </c>
      <c r="F11" s="35">
        <v>635311.75</v>
      </c>
      <c r="G11" s="36">
        <v>40</v>
      </c>
      <c r="H11" s="35">
        <v>3263882.51</v>
      </c>
      <c r="I11" s="36">
        <v>116</v>
      </c>
      <c r="J11" s="35">
        <v>1135807.56</v>
      </c>
      <c r="K11" s="36">
        <v>86</v>
      </c>
      <c r="L11" s="35">
        <v>535187.59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135</v>
      </c>
      <c r="B12" s="35">
        <v>2604183.21</v>
      </c>
      <c r="C12" s="36">
        <v>54</v>
      </c>
      <c r="D12" s="35">
        <v>9813599.25</v>
      </c>
      <c r="E12" s="36">
        <v>48</v>
      </c>
      <c r="F12" s="35">
        <v>594129.35</v>
      </c>
      <c r="G12" s="36">
        <v>15</v>
      </c>
      <c r="H12" s="35">
        <v>2331673.27</v>
      </c>
      <c r="I12" s="36">
        <v>54</v>
      </c>
      <c r="J12" s="35">
        <v>7547481.4699999997</v>
      </c>
      <c r="K12" s="36">
        <v>45</v>
      </c>
      <c r="L12" s="35">
        <v>416873.79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136</v>
      </c>
      <c r="B13" s="35">
        <v>10216475.65</v>
      </c>
      <c r="C13" s="36">
        <v>277</v>
      </c>
      <c r="D13" s="35">
        <v>4045992.35</v>
      </c>
      <c r="E13" s="36">
        <v>127</v>
      </c>
      <c r="F13" s="35">
        <v>1851244.29</v>
      </c>
      <c r="G13" s="36">
        <v>114</v>
      </c>
      <c r="H13" s="35">
        <v>9981079.7200000007</v>
      </c>
      <c r="I13" s="36">
        <v>275</v>
      </c>
      <c r="J13" s="35">
        <v>4016248.53</v>
      </c>
      <c r="K13" s="36">
        <v>146</v>
      </c>
      <c r="L13" s="35">
        <v>1902376.47</v>
      </c>
      <c r="M13" s="37">
        <v>117</v>
      </c>
      <c r="N13" s="35"/>
      <c r="O13" s="35"/>
      <c r="P13" s="35"/>
      <c r="Q13" s="35"/>
      <c r="R13" s="35"/>
    </row>
    <row r="14" spans="1:18" x14ac:dyDescent="0.25">
      <c r="A14" s="35" t="s">
        <v>137</v>
      </c>
      <c r="B14" s="35">
        <v>11135863.68</v>
      </c>
      <c r="C14" s="36">
        <v>265</v>
      </c>
      <c r="D14" s="35">
        <v>3259603.98</v>
      </c>
      <c r="E14" s="36">
        <v>83</v>
      </c>
      <c r="F14" s="35">
        <v>1915588.87</v>
      </c>
      <c r="G14" s="36">
        <v>110</v>
      </c>
      <c r="H14" s="35">
        <v>10444926.25</v>
      </c>
      <c r="I14" s="36">
        <v>270</v>
      </c>
      <c r="J14" s="35">
        <v>3102018.78</v>
      </c>
      <c r="K14" s="36">
        <v>89</v>
      </c>
      <c r="L14" s="35">
        <v>1731048.82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138</v>
      </c>
      <c r="B15" s="35">
        <v>7878076.6600000001</v>
      </c>
      <c r="C15" s="36">
        <v>226</v>
      </c>
      <c r="D15" s="35">
        <v>2601448.2999999998</v>
      </c>
      <c r="E15" s="36">
        <v>109</v>
      </c>
      <c r="F15" s="35">
        <v>1466726.11</v>
      </c>
      <c r="G15" s="36">
        <v>98</v>
      </c>
      <c r="H15" s="35">
        <v>7494500.4199999999</v>
      </c>
      <c r="I15" s="36">
        <v>225</v>
      </c>
      <c r="J15" s="35">
        <v>2285724.02</v>
      </c>
      <c r="K15" s="36">
        <v>105</v>
      </c>
      <c r="L15" s="35">
        <v>1295774.21</v>
      </c>
      <c r="M15" s="37">
        <v>103</v>
      </c>
      <c r="N15" s="35"/>
      <c r="O15" s="35"/>
      <c r="P15" s="35"/>
      <c r="Q15" s="35"/>
      <c r="R15" s="35"/>
    </row>
    <row r="16" spans="1:18" x14ac:dyDescent="0.25">
      <c r="A16" s="35" t="s">
        <v>139</v>
      </c>
      <c r="B16" s="35">
        <v>10325802.08</v>
      </c>
      <c r="C16" s="36">
        <v>248</v>
      </c>
      <c r="D16" s="35">
        <v>6485102.9299999997</v>
      </c>
      <c r="E16" s="36">
        <v>151</v>
      </c>
      <c r="F16" s="35">
        <v>2272014.06</v>
      </c>
      <c r="G16" s="36">
        <v>118</v>
      </c>
      <c r="H16" s="35">
        <v>10226069.18</v>
      </c>
      <c r="I16" s="36">
        <v>256</v>
      </c>
      <c r="J16" s="35">
        <v>6830694.3600000003</v>
      </c>
      <c r="K16" s="36">
        <v>164</v>
      </c>
      <c r="L16" s="35">
        <v>2426971.4500000002</v>
      </c>
      <c r="M16" s="37">
        <v>122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2020-03-06T18:56:47Z</dcterms:modified>
</cp:coreProperties>
</file>