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0F0CA9D-7436-4D53-A659-6028703B0C00}" xr6:coauthVersionLast="45" xr6:coauthVersionMax="45" xr10:uidLastSave="{00000000-0000-0000-0000-000000000000}"/>
  <bookViews>
    <workbookView xWindow="1515" yWindow="810" windowWidth="26205" windowHeight="14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E473" i="3"/>
  <c r="K473" i="3" s="1"/>
  <c r="D473" i="3"/>
  <c r="C473" i="3"/>
  <c r="I473" i="3" s="1"/>
  <c r="B473" i="3"/>
  <c r="I472" i="3"/>
  <c r="H472" i="3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E469" i="3"/>
  <c r="K469" i="3" s="1"/>
  <c r="D469" i="3"/>
  <c r="C469" i="3"/>
  <c r="I469" i="3" s="1"/>
  <c r="B469" i="3"/>
  <c r="J468" i="3"/>
  <c r="I468" i="3"/>
  <c r="H468" i="3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E465" i="3"/>
  <c r="K465" i="3" s="1"/>
  <c r="D465" i="3"/>
  <c r="C465" i="3"/>
  <c r="I465" i="3" s="1"/>
  <c r="B465" i="3"/>
  <c r="J464" i="3"/>
  <c r="I464" i="3"/>
  <c r="H464" i="3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E461" i="3"/>
  <c r="K461" i="3" s="1"/>
  <c r="D461" i="3"/>
  <c r="C461" i="3"/>
  <c r="I461" i="3" s="1"/>
  <c r="B461" i="3"/>
  <c r="J460" i="3"/>
  <c r="I460" i="3"/>
  <c r="H460" i="3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E457" i="3"/>
  <c r="K457" i="3" s="1"/>
  <c r="D457" i="3"/>
  <c r="C457" i="3"/>
  <c r="I457" i="3" s="1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E453" i="3"/>
  <c r="K453" i="3" s="1"/>
  <c r="D453" i="3"/>
  <c r="C453" i="3"/>
  <c r="I453" i="3" s="1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E449" i="3"/>
  <c r="K449" i="3" s="1"/>
  <c r="D449" i="3"/>
  <c r="C449" i="3"/>
  <c r="I449" i="3" s="1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E445" i="3"/>
  <c r="K445" i="3" s="1"/>
  <c r="D445" i="3"/>
  <c r="C445" i="3"/>
  <c r="I445" i="3" s="1"/>
  <c r="B445" i="3"/>
  <c r="J444" i="3"/>
  <c r="I444" i="3"/>
  <c r="H444" i="3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E441" i="3"/>
  <c r="K441" i="3" s="1"/>
  <c r="D441" i="3"/>
  <c r="C441" i="3"/>
  <c r="I441" i="3" s="1"/>
  <c r="B441" i="3"/>
  <c r="J440" i="3"/>
  <c r="I440" i="3"/>
  <c r="H440" i="3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E437" i="3"/>
  <c r="K437" i="3" s="1"/>
  <c r="D437" i="3"/>
  <c r="C437" i="3"/>
  <c r="I437" i="3" s="1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I433" i="3" s="1"/>
  <c r="E433" i="3"/>
  <c r="K433" i="3" s="1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K409" i="3" s="1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K401" i="3" s="1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K393" i="3" s="1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J357" i="3" s="1"/>
  <c r="F357" i="3"/>
  <c r="I357" i="3" s="1"/>
  <c r="E357" i="3"/>
  <c r="D357" i="3"/>
  <c r="C357" i="3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E345" i="3"/>
  <c r="D345" i="3"/>
  <c r="C345" i="3"/>
  <c r="B345" i="3"/>
  <c r="J344" i="3"/>
  <c r="I344" i="3"/>
  <c r="H344" i="3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E337" i="3"/>
  <c r="K337" i="3" s="1"/>
  <c r="D337" i="3"/>
  <c r="C337" i="3"/>
  <c r="I337" i="3" s="1"/>
  <c r="B337" i="3"/>
  <c r="I336" i="3"/>
  <c r="H336" i="3"/>
  <c r="G336" i="3"/>
  <c r="J336" i="3" s="1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J333" i="3" s="1"/>
  <c r="F333" i="3"/>
  <c r="E333" i="3"/>
  <c r="K333" i="3" s="1"/>
  <c r="D333" i="3"/>
  <c r="C333" i="3"/>
  <c r="B333" i="3"/>
  <c r="I332" i="3"/>
  <c r="H332" i="3"/>
  <c r="G332" i="3"/>
  <c r="J332" i="3" s="1"/>
  <c r="F332" i="3"/>
  <c r="E332" i="3"/>
  <c r="K332" i="3" s="1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J329" i="3" s="1"/>
  <c r="F329" i="3"/>
  <c r="E329" i="3"/>
  <c r="D329" i="3"/>
  <c r="C329" i="3"/>
  <c r="B329" i="3"/>
  <c r="I328" i="3"/>
  <c r="H328" i="3"/>
  <c r="G328" i="3"/>
  <c r="J328" i="3" s="1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J325" i="3" s="1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J321" i="3" s="1"/>
  <c r="F321" i="3"/>
  <c r="E321" i="3"/>
  <c r="K321" i="3" s="1"/>
  <c r="D321" i="3"/>
  <c r="C321" i="3"/>
  <c r="I321" i="3" s="1"/>
  <c r="B321" i="3"/>
  <c r="I320" i="3"/>
  <c r="H320" i="3"/>
  <c r="G320" i="3"/>
  <c r="J320" i="3" s="1"/>
  <c r="F320" i="3"/>
  <c r="E320" i="3"/>
  <c r="K320" i="3" s="1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B318" i="3"/>
  <c r="H317" i="3"/>
  <c r="G317" i="3"/>
  <c r="J317" i="3" s="1"/>
  <c r="F317" i="3"/>
  <c r="E317" i="3"/>
  <c r="K317" i="3" s="1"/>
  <c r="D317" i="3"/>
  <c r="C317" i="3"/>
  <c r="B317" i="3"/>
  <c r="I316" i="3"/>
  <c r="H316" i="3"/>
  <c r="G316" i="3"/>
  <c r="J316" i="3" s="1"/>
  <c r="F316" i="3"/>
  <c r="E316" i="3"/>
  <c r="K316" i="3" s="1"/>
  <c r="D316" i="3"/>
  <c r="C316" i="3"/>
  <c r="B316" i="3"/>
  <c r="K315" i="3"/>
  <c r="J315" i="3"/>
  <c r="I315" i="3"/>
  <c r="H315" i="3"/>
  <c r="G315" i="3"/>
  <c r="F315" i="3"/>
  <c r="E315" i="3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J313" i="3" s="1"/>
  <c r="F313" i="3"/>
  <c r="E313" i="3"/>
  <c r="D313" i="3"/>
  <c r="C313" i="3"/>
  <c r="B313" i="3"/>
  <c r="I312" i="3"/>
  <c r="H312" i="3"/>
  <c r="G312" i="3"/>
  <c r="J312" i="3" s="1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I310" i="3" s="1"/>
  <c r="B310" i="3"/>
  <c r="J309" i="3"/>
  <c r="H309" i="3"/>
  <c r="G309" i="3"/>
  <c r="F309" i="3"/>
  <c r="E309" i="3"/>
  <c r="K309" i="3" s="1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I307" i="3" s="1"/>
  <c r="E307" i="3"/>
  <c r="D307" i="3"/>
  <c r="C307" i="3"/>
  <c r="B307" i="3"/>
  <c r="I306" i="3"/>
  <c r="H306" i="3"/>
  <c r="K306" i="3" s="1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F302" i="3"/>
  <c r="I302" i="3" s="1"/>
  <c r="E302" i="3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I294" i="3" s="1"/>
  <c r="E294" i="3"/>
  <c r="D294" i="3"/>
  <c r="J294" i="3" s="1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F290" i="3"/>
  <c r="I290" i="3" s="1"/>
  <c r="E290" i="3"/>
  <c r="D290" i="3"/>
  <c r="J290" i="3" s="1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I286" i="3" s="1"/>
  <c r="E286" i="3"/>
  <c r="D286" i="3"/>
  <c r="J286" i="3" s="1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I282" i="3" s="1"/>
  <c r="E282" i="3"/>
  <c r="D282" i="3"/>
  <c r="J282" i="3" s="1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I278" i="3" s="1"/>
  <c r="E278" i="3"/>
  <c r="D278" i="3"/>
  <c r="J278" i="3" s="1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I274" i="3" s="1"/>
  <c r="E274" i="3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I270" i="3" s="1"/>
  <c r="E270" i="3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I262" i="3" s="1"/>
  <c r="E262" i="3"/>
  <c r="D262" i="3"/>
  <c r="J262" i="3" s="1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I254" i="3" s="1"/>
  <c r="E254" i="3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F246" i="3"/>
  <c r="I246" i="3" s="1"/>
  <c r="E246" i="3"/>
  <c r="D246" i="3"/>
  <c r="J246" i="3" s="1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I242" i="3" s="1"/>
  <c r="E242" i="3"/>
  <c r="D242" i="3"/>
  <c r="J242" i="3" s="1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F238" i="3"/>
  <c r="I238" i="3" s="1"/>
  <c r="E238" i="3"/>
  <c r="D238" i="3"/>
  <c r="J238" i="3" s="1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I234" i="3" s="1"/>
  <c r="E234" i="3"/>
  <c r="D234" i="3"/>
  <c r="J234" i="3" s="1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F230" i="3"/>
  <c r="I230" i="3" s="1"/>
  <c r="E230" i="3"/>
  <c r="D230" i="3"/>
  <c r="J230" i="3" s="1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I226" i="3" s="1"/>
  <c r="E226" i="3"/>
  <c r="D226" i="3"/>
  <c r="J226" i="3" s="1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I222" i="3" s="1"/>
  <c r="E222" i="3"/>
  <c r="D222" i="3"/>
  <c r="J222" i="3" s="1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C215" i="3"/>
  <c r="B215" i="3"/>
  <c r="H214" i="3"/>
  <c r="K214" i="3" s="1"/>
  <c r="G214" i="3"/>
  <c r="F214" i="3"/>
  <c r="I214" i="3" s="1"/>
  <c r="E214" i="3"/>
  <c r="D214" i="3"/>
  <c r="C214" i="3"/>
  <c r="B214" i="3"/>
  <c r="J213" i="3"/>
  <c r="I213" i="3"/>
  <c r="H213" i="3"/>
  <c r="K213" i="3" s="1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C207" i="3"/>
  <c r="B207" i="3"/>
  <c r="H206" i="3"/>
  <c r="K206" i="3" s="1"/>
  <c r="G206" i="3"/>
  <c r="F206" i="3"/>
  <c r="I206" i="3" s="1"/>
  <c r="E206" i="3"/>
  <c r="D206" i="3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J204" i="3"/>
  <c r="H204" i="3"/>
  <c r="G204" i="3"/>
  <c r="F204" i="3"/>
  <c r="E204" i="3"/>
  <c r="K204" i="3" s="1"/>
  <c r="D204" i="3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I202" i="3"/>
  <c r="H202" i="3"/>
  <c r="K202" i="3" s="1"/>
  <c r="G202" i="3"/>
  <c r="F202" i="3"/>
  <c r="E202" i="3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C199" i="3"/>
  <c r="B199" i="3"/>
  <c r="H198" i="3"/>
  <c r="K198" i="3" s="1"/>
  <c r="G198" i="3"/>
  <c r="F198" i="3"/>
  <c r="I198" i="3" s="1"/>
  <c r="E198" i="3"/>
  <c r="D198" i="3"/>
  <c r="C198" i="3"/>
  <c r="B198" i="3"/>
  <c r="J197" i="3"/>
  <c r="I197" i="3"/>
  <c r="H197" i="3"/>
  <c r="K197" i="3" s="1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I190" i="3" s="1"/>
  <c r="E190" i="3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H188" i="3"/>
  <c r="G188" i="3"/>
  <c r="J188" i="3" s="1"/>
  <c r="F188" i="3"/>
  <c r="E188" i="3"/>
  <c r="K188" i="3" s="1"/>
  <c r="D188" i="3"/>
  <c r="C188" i="3"/>
  <c r="I188" i="3" s="1"/>
  <c r="B188" i="3"/>
  <c r="H187" i="3"/>
  <c r="G187" i="3"/>
  <c r="J187" i="3" s="1"/>
  <c r="F187" i="3"/>
  <c r="I187" i="3" s="1"/>
  <c r="E187" i="3"/>
  <c r="K187" i="3" s="1"/>
  <c r="D187" i="3"/>
  <c r="C187" i="3"/>
  <c r="B187" i="3"/>
  <c r="I186" i="3"/>
  <c r="H186" i="3"/>
  <c r="K186" i="3" s="1"/>
  <c r="G186" i="3"/>
  <c r="F186" i="3"/>
  <c r="E186" i="3"/>
  <c r="D186" i="3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I183" i="3"/>
  <c r="H183" i="3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I182" i="3" s="1"/>
  <c r="E182" i="3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J180" i="3"/>
  <c r="H180" i="3"/>
  <c r="G180" i="3"/>
  <c r="F180" i="3"/>
  <c r="E180" i="3"/>
  <c r="D180" i="3"/>
  <c r="C180" i="3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J177" i="3"/>
  <c r="H177" i="3"/>
  <c r="G177" i="3"/>
  <c r="F177" i="3"/>
  <c r="I177" i="3" s="1"/>
  <c r="E177" i="3"/>
  <c r="K177" i="3" s="1"/>
  <c r="D177" i="3"/>
  <c r="C177" i="3"/>
  <c r="B177" i="3"/>
  <c r="I176" i="3"/>
  <c r="H176" i="3"/>
  <c r="K176" i="3" s="1"/>
  <c r="G176" i="3"/>
  <c r="F176" i="3"/>
  <c r="E176" i="3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I172" i="3"/>
  <c r="H172" i="3"/>
  <c r="K172" i="3" s="1"/>
  <c r="G172" i="3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I169" i="3" s="1"/>
  <c r="E169" i="3"/>
  <c r="K169" i="3" s="1"/>
  <c r="D169" i="3"/>
  <c r="C169" i="3"/>
  <c r="B169" i="3"/>
  <c r="I168" i="3"/>
  <c r="H168" i="3"/>
  <c r="K168" i="3" s="1"/>
  <c r="G168" i="3"/>
  <c r="F168" i="3"/>
  <c r="E168" i="3"/>
  <c r="D168" i="3"/>
  <c r="J168" i="3" s="1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I164" i="3"/>
  <c r="H164" i="3"/>
  <c r="K164" i="3" s="1"/>
  <c r="G164" i="3"/>
  <c r="F164" i="3"/>
  <c r="E164" i="3"/>
  <c r="D164" i="3"/>
  <c r="C164" i="3"/>
  <c r="B164" i="3"/>
  <c r="K163" i="3"/>
  <c r="J163" i="3"/>
  <c r="I163" i="3"/>
  <c r="H163" i="3"/>
  <c r="G163" i="3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I160" i="3"/>
  <c r="H160" i="3"/>
  <c r="K160" i="3" s="1"/>
  <c r="G160" i="3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I156" i="3"/>
  <c r="H156" i="3"/>
  <c r="K156" i="3" s="1"/>
  <c r="G156" i="3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I148" i="3"/>
  <c r="H148" i="3"/>
  <c r="K148" i="3" s="1"/>
  <c r="G148" i="3"/>
  <c r="F148" i="3"/>
  <c r="E148" i="3"/>
  <c r="D148" i="3"/>
  <c r="C148" i="3"/>
  <c r="B148" i="3"/>
  <c r="K147" i="3"/>
  <c r="J147" i="3"/>
  <c r="I147" i="3"/>
  <c r="H147" i="3"/>
  <c r="G147" i="3"/>
  <c r="F147" i="3"/>
  <c r="E147" i="3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I144" i="3"/>
  <c r="H144" i="3"/>
  <c r="K144" i="3" s="1"/>
  <c r="G144" i="3"/>
  <c r="F144" i="3"/>
  <c r="E144" i="3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I140" i="3"/>
  <c r="H140" i="3"/>
  <c r="K140" i="3" s="1"/>
  <c r="G140" i="3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I136" i="3"/>
  <c r="H136" i="3"/>
  <c r="K136" i="3" s="1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I135" i="3" s="1"/>
  <c r="E135" i="3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I132" i="3"/>
  <c r="H132" i="3"/>
  <c r="K132" i="3" s="1"/>
  <c r="G132" i="3"/>
  <c r="F132" i="3"/>
  <c r="E132" i="3"/>
  <c r="D132" i="3"/>
  <c r="C132" i="3"/>
  <c r="B132" i="3"/>
  <c r="K131" i="3"/>
  <c r="J131" i="3"/>
  <c r="I131" i="3"/>
  <c r="H131" i="3"/>
  <c r="G131" i="3"/>
  <c r="F131" i="3"/>
  <c r="E131" i="3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I128" i="3"/>
  <c r="H128" i="3"/>
  <c r="K128" i="3" s="1"/>
  <c r="G128" i="3"/>
  <c r="F128" i="3"/>
  <c r="E128" i="3"/>
  <c r="D128" i="3"/>
  <c r="C128" i="3"/>
  <c r="B128" i="3"/>
  <c r="K127" i="3"/>
  <c r="J127" i="3"/>
  <c r="I127" i="3"/>
  <c r="H127" i="3"/>
  <c r="G127" i="3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I124" i="3"/>
  <c r="H124" i="3"/>
  <c r="K124" i="3" s="1"/>
  <c r="G124" i="3"/>
  <c r="F124" i="3"/>
  <c r="E124" i="3"/>
  <c r="D124" i="3"/>
  <c r="C124" i="3"/>
  <c r="B124" i="3"/>
  <c r="K123" i="3"/>
  <c r="J123" i="3"/>
  <c r="I123" i="3"/>
  <c r="H123" i="3"/>
  <c r="G123" i="3"/>
  <c r="F123" i="3"/>
  <c r="E123" i="3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I120" i="3"/>
  <c r="H120" i="3"/>
  <c r="K120" i="3" s="1"/>
  <c r="G120" i="3"/>
  <c r="F120" i="3"/>
  <c r="E120" i="3"/>
  <c r="D120" i="3"/>
  <c r="J120" i="3" s="1"/>
  <c r="C120" i="3"/>
  <c r="B120" i="3"/>
  <c r="K119" i="3"/>
  <c r="J119" i="3"/>
  <c r="H119" i="3"/>
  <c r="G119" i="3"/>
  <c r="F119" i="3"/>
  <c r="I119" i="3" s="1"/>
  <c r="E119" i="3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I117" i="3" s="1"/>
  <c r="E117" i="3"/>
  <c r="K117" i="3" s="1"/>
  <c r="D117" i="3"/>
  <c r="C117" i="3"/>
  <c r="B117" i="3"/>
  <c r="I116" i="3"/>
  <c r="H116" i="3"/>
  <c r="K116" i="3" s="1"/>
  <c r="G116" i="3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I112" i="3"/>
  <c r="H112" i="3"/>
  <c r="K112" i="3" s="1"/>
  <c r="G112" i="3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I108" i="3"/>
  <c r="H108" i="3"/>
  <c r="K108" i="3" s="1"/>
  <c r="G108" i="3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I104" i="3"/>
  <c r="H104" i="3"/>
  <c r="K104" i="3" s="1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I103" i="3" s="1"/>
  <c r="E103" i="3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I100" i="3"/>
  <c r="H100" i="3"/>
  <c r="K100" i="3" s="1"/>
  <c r="G100" i="3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I96" i="3"/>
  <c r="H96" i="3"/>
  <c r="K96" i="3" s="1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I92" i="3"/>
  <c r="H92" i="3"/>
  <c r="K92" i="3" s="1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I88" i="3"/>
  <c r="H88" i="3"/>
  <c r="K88" i="3" s="1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J85" i="3" s="1"/>
  <c r="F85" i="3"/>
  <c r="I85" i="3" s="1"/>
  <c r="E85" i="3"/>
  <c r="K85" i="3" s="1"/>
  <c r="D85" i="3"/>
  <c r="C85" i="3"/>
  <c r="B85" i="3"/>
  <c r="I84" i="3"/>
  <c r="H84" i="3"/>
  <c r="K84" i="3" s="1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I80" i="3"/>
  <c r="H80" i="3"/>
  <c r="K80" i="3" s="1"/>
  <c r="G80" i="3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K78" i="3"/>
  <c r="H78" i="3"/>
  <c r="G78" i="3"/>
  <c r="F78" i="3"/>
  <c r="E78" i="3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I76" i="3"/>
  <c r="H76" i="3"/>
  <c r="K76" i="3" s="1"/>
  <c r="G76" i="3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I72" i="3"/>
  <c r="H72" i="3"/>
  <c r="K72" i="3" s="1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J69" i="3" s="1"/>
  <c r="F69" i="3"/>
  <c r="I69" i="3" s="1"/>
  <c r="E69" i="3"/>
  <c r="K69" i="3" s="1"/>
  <c r="D69" i="3"/>
  <c r="C69" i="3"/>
  <c r="B69" i="3"/>
  <c r="I68" i="3"/>
  <c r="H68" i="3"/>
  <c r="K68" i="3" s="1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I64" i="3"/>
  <c r="H64" i="3"/>
  <c r="K64" i="3" s="1"/>
  <c r="G64" i="3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K62" i="3"/>
  <c r="H62" i="3"/>
  <c r="G62" i="3"/>
  <c r="F62" i="3"/>
  <c r="E62" i="3"/>
  <c r="D62" i="3"/>
  <c r="J62" i="3" s="1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I60" i="3"/>
  <c r="H60" i="3"/>
  <c r="K60" i="3" s="1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I56" i="3"/>
  <c r="H56" i="3"/>
  <c r="K56" i="3" s="1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J53" i="3" s="1"/>
  <c r="F53" i="3"/>
  <c r="I53" i="3" s="1"/>
  <c r="E53" i="3"/>
  <c r="K53" i="3" s="1"/>
  <c r="D53" i="3"/>
  <c r="C53" i="3"/>
  <c r="B53" i="3"/>
  <c r="I52" i="3"/>
  <c r="H52" i="3"/>
  <c r="K52" i="3" s="1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I48" i="3"/>
  <c r="H48" i="3"/>
  <c r="K48" i="3" s="1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K46" i="3"/>
  <c r="H46" i="3"/>
  <c r="G46" i="3"/>
  <c r="F46" i="3"/>
  <c r="E46" i="3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I40" i="3"/>
  <c r="H40" i="3"/>
  <c r="K40" i="3" s="1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J37" i="3" s="1"/>
  <c r="F37" i="3"/>
  <c r="I37" i="3" s="1"/>
  <c r="E37" i="3"/>
  <c r="K37" i="3" s="1"/>
  <c r="D37" i="3"/>
  <c r="C37" i="3"/>
  <c r="B37" i="3"/>
  <c r="I36" i="3"/>
  <c r="H36" i="3"/>
  <c r="K36" i="3" s="1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I32" i="3"/>
  <c r="H32" i="3"/>
  <c r="K32" i="3" s="1"/>
  <c r="G32" i="3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K30" i="3"/>
  <c r="H30" i="3"/>
  <c r="G30" i="3"/>
  <c r="F30" i="3"/>
  <c r="E30" i="3"/>
  <c r="D30" i="3"/>
  <c r="J30" i="3" s="1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I28" i="3"/>
  <c r="H28" i="3"/>
  <c r="K28" i="3" s="1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I24" i="3"/>
  <c r="H24" i="3"/>
  <c r="K24" i="3" s="1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I21" i="3" s="1"/>
  <c r="E21" i="3"/>
  <c r="K21" i="3" s="1"/>
  <c r="D21" i="3"/>
  <c r="C21" i="3"/>
  <c r="B21" i="3"/>
  <c r="I20" i="3"/>
  <c r="H20" i="3"/>
  <c r="K20" i="3" s="1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K16" i="3"/>
  <c r="I16" i="3"/>
  <c r="H16" i="3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I8" i="3"/>
  <c r="H8" i="3"/>
  <c r="K8" i="3" s="1"/>
  <c r="G8" i="3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J234" i="2"/>
  <c r="I234" i="2"/>
  <c r="H234" i="2"/>
  <c r="G234" i="2"/>
  <c r="F234" i="2"/>
  <c r="E234" i="2"/>
  <c r="K234" i="2" s="1"/>
  <c r="D234" i="2"/>
  <c r="C234" i="2"/>
  <c r="B234" i="2"/>
  <c r="K233" i="2"/>
  <c r="H233" i="2"/>
  <c r="G233" i="2"/>
  <c r="F233" i="2"/>
  <c r="E233" i="2"/>
  <c r="D233" i="2"/>
  <c r="C233" i="2"/>
  <c r="I233" i="2" s="1"/>
  <c r="B233" i="2"/>
  <c r="J232" i="2"/>
  <c r="H232" i="2"/>
  <c r="G232" i="2"/>
  <c r="F232" i="2"/>
  <c r="E232" i="2"/>
  <c r="K232" i="2" s="1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B230" i="2"/>
  <c r="I229" i="2"/>
  <c r="H229" i="2"/>
  <c r="G229" i="2"/>
  <c r="F229" i="2"/>
  <c r="E229" i="2"/>
  <c r="D229" i="2"/>
  <c r="C229" i="2"/>
  <c r="B229" i="2"/>
  <c r="K228" i="2"/>
  <c r="J228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J226" i="2" s="1"/>
  <c r="F226" i="2"/>
  <c r="E226" i="2"/>
  <c r="K226" i="2" s="1"/>
  <c r="D226" i="2"/>
  <c r="C226" i="2"/>
  <c r="B226" i="2"/>
  <c r="I225" i="2"/>
  <c r="H225" i="2"/>
  <c r="G225" i="2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J222" i="2" s="1"/>
  <c r="F222" i="2"/>
  <c r="E222" i="2"/>
  <c r="K222" i="2" s="1"/>
  <c r="D222" i="2"/>
  <c r="C222" i="2"/>
  <c r="B222" i="2"/>
  <c r="I221" i="2"/>
  <c r="H221" i="2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J218" i="2" s="1"/>
  <c r="F218" i="2"/>
  <c r="E218" i="2"/>
  <c r="K218" i="2" s="1"/>
  <c r="D218" i="2"/>
  <c r="C218" i="2"/>
  <c r="I218" i="2" s="1"/>
  <c r="B218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J214" i="2" s="1"/>
  <c r="F214" i="2"/>
  <c r="E214" i="2"/>
  <c r="K214" i="2" s="1"/>
  <c r="D214" i="2"/>
  <c r="C214" i="2"/>
  <c r="I214" i="2" s="1"/>
  <c r="B214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H210" i="2"/>
  <c r="G210" i="2"/>
  <c r="J210" i="2" s="1"/>
  <c r="F210" i="2"/>
  <c r="E210" i="2"/>
  <c r="K210" i="2" s="1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J206" i="2" s="1"/>
  <c r="F206" i="2"/>
  <c r="E206" i="2"/>
  <c r="K206" i="2" s="1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J204" i="2"/>
  <c r="I204" i="2"/>
  <c r="H204" i="2"/>
  <c r="G204" i="2"/>
  <c r="F204" i="2"/>
  <c r="E204" i="2"/>
  <c r="D204" i="2"/>
  <c r="C204" i="2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J202" i="2" s="1"/>
  <c r="F202" i="2"/>
  <c r="E202" i="2"/>
  <c r="K202" i="2" s="1"/>
  <c r="D202" i="2"/>
  <c r="C202" i="2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J198" i="2" s="1"/>
  <c r="F198" i="2"/>
  <c r="E198" i="2"/>
  <c r="K198" i="2" s="1"/>
  <c r="D198" i="2"/>
  <c r="C198" i="2"/>
  <c r="B198" i="2"/>
  <c r="I197" i="2"/>
  <c r="H197" i="2"/>
  <c r="G197" i="2"/>
  <c r="F197" i="2"/>
  <c r="E197" i="2"/>
  <c r="K197" i="2" s="1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J194" i="2" s="1"/>
  <c r="F194" i="2"/>
  <c r="E194" i="2"/>
  <c r="K194" i="2" s="1"/>
  <c r="D194" i="2"/>
  <c r="C194" i="2"/>
  <c r="B194" i="2"/>
  <c r="I193" i="2"/>
  <c r="H193" i="2"/>
  <c r="G193" i="2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J190" i="2" s="1"/>
  <c r="F190" i="2"/>
  <c r="E190" i="2"/>
  <c r="K190" i="2" s="1"/>
  <c r="D190" i="2"/>
  <c r="C190" i="2"/>
  <c r="I190" i="2" s="1"/>
  <c r="B190" i="2"/>
  <c r="I189" i="2"/>
  <c r="H189" i="2"/>
  <c r="G189" i="2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J186" i="2" s="1"/>
  <c r="F186" i="2"/>
  <c r="E186" i="2"/>
  <c r="K186" i="2" s="1"/>
  <c r="D186" i="2"/>
  <c r="C186" i="2"/>
  <c r="I186" i="2" s="1"/>
  <c r="B186" i="2"/>
  <c r="I185" i="2"/>
  <c r="H185" i="2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E182" i="2"/>
  <c r="K182" i="2" s="1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J178" i="2" s="1"/>
  <c r="F178" i="2"/>
  <c r="E178" i="2"/>
  <c r="K178" i="2" s="1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J174" i="2" s="1"/>
  <c r="F174" i="2"/>
  <c r="E174" i="2"/>
  <c r="K174" i="2" s="1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J172" i="2"/>
  <c r="I172" i="2"/>
  <c r="H172" i="2"/>
  <c r="G172" i="2"/>
  <c r="F172" i="2"/>
  <c r="E172" i="2"/>
  <c r="D172" i="2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J170" i="2" s="1"/>
  <c r="F170" i="2"/>
  <c r="E170" i="2"/>
  <c r="K170" i="2" s="1"/>
  <c r="D170" i="2"/>
  <c r="C170" i="2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J168" i="2"/>
  <c r="I168" i="2"/>
  <c r="H168" i="2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J166" i="2" s="1"/>
  <c r="F166" i="2"/>
  <c r="E166" i="2"/>
  <c r="K166" i="2" s="1"/>
  <c r="D166" i="2"/>
  <c r="C166" i="2"/>
  <c r="B166" i="2"/>
  <c r="I165" i="2"/>
  <c r="H165" i="2"/>
  <c r="G165" i="2"/>
  <c r="F165" i="2"/>
  <c r="E165" i="2"/>
  <c r="K165" i="2" s="1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J162" i="2" s="1"/>
  <c r="F162" i="2"/>
  <c r="E162" i="2"/>
  <c r="K162" i="2" s="1"/>
  <c r="D162" i="2"/>
  <c r="C162" i="2"/>
  <c r="B162" i="2"/>
  <c r="I161" i="2"/>
  <c r="H161" i="2"/>
  <c r="G161" i="2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J158" i="2" s="1"/>
  <c r="F158" i="2"/>
  <c r="E158" i="2"/>
  <c r="K158" i="2" s="1"/>
  <c r="D158" i="2"/>
  <c r="C158" i="2"/>
  <c r="B158" i="2"/>
  <c r="I157" i="2"/>
  <c r="H157" i="2"/>
  <c r="G157" i="2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J154" i="2" s="1"/>
  <c r="F154" i="2"/>
  <c r="E154" i="2"/>
  <c r="K154" i="2" s="1"/>
  <c r="D154" i="2"/>
  <c r="C154" i="2"/>
  <c r="I154" i="2" s="1"/>
  <c r="B154" i="2"/>
  <c r="I153" i="2"/>
  <c r="H153" i="2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J150" i="2" s="1"/>
  <c r="F150" i="2"/>
  <c r="E150" i="2"/>
  <c r="K150" i="2" s="1"/>
  <c r="D150" i="2"/>
  <c r="C150" i="2"/>
  <c r="I150" i="2" s="1"/>
  <c r="B150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E146" i="2"/>
  <c r="K146" i="2" s="1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J142" i="2" s="1"/>
  <c r="F142" i="2"/>
  <c r="E142" i="2"/>
  <c r="K142" i="2" s="1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J140" i="2"/>
  <c r="I140" i="2"/>
  <c r="H140" i="2"/>
  <c r="G140" i="2"/>
  <c r="F140" i="2"/>
  <c r="E140" i="2"/>
  <c r="D140" i="2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E138" i="2"/>
  <c r="K138" i="2" s="1"/>
  <c r="D138" i="2"/>
  <c r="C138" i="2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J136" i="2"/>
  <c r="I136" i="2"/>
  <c r="H136" i="2"/>
  <c r="G136" i="2"/>
  <c r="F136" i="2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J134" i="2" s="1"/>
  <c r="F134" i="2"/>
  <c r="E134" i="2"/>
  <c r="K134" i="2" s="1"/>
  <c r="D134" i="2"/>
  <c r="C134" i="2"/>
  <c r="B134" i="2"/>
  <c r="I133" i="2"/>
  <c r="H133" i="2"/>
  <c r="G133" i="2"/>
  <c r="F133" i="2"/>
  <c r="E133" i="2"/>
  <c r="K133" i="2" s="1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J130" i="2" s="1"/>
  <c r="F130" i="2"/>
  <c r="E130" i="2"/>
  <c r="K130" i="2" s="1"/>
  <c r="D130" i="2"/>
  <c r="C130" i="2"/>
  <c r="B130" i="2"/>
  <c r="I129" i="2"/>
  <c r="H129" i="2"/>
  <c r="G129" i="2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I125" i="2"/>
  <c r="H125" i="2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J122" i="2" s="1"/>
  <c r="F122" i="2"/>
  <c r="E122" i="2"/>
  <c r="K122" i="2" s="1"/>
  <c r="D122" i="2"/>
  <c r="C122" i="2"/>
  <c r="I122" i="2" s="1"/>
  <c r="B122" i="2"/>
  <c r="I121" i="2"/>
  <c r="H121" i="2"/>
  <c r="G121" i="2"/>
  <c r="F121" i="2"/>
  <c r="E121" i="2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J118" i="2" s="1"/>
  <c r="F118" i="2"/>
  <c r="E118" i="2"/>
  <c r="K118" i="2" s="1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E114" i="2"/>
  <c r="K114" i="2" s="1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I108" i="2"/>
  <c r="H108" i="2"/>
  <c r="G108" i="2"/>
  <c r="F108" i="2"/>
  <c r="E108" i="2"/>
  <c r="D108" i="2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E106" i="2"/>
  <c r="K106" i="2" s="1"/>
  <c r="D106" i="2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J104" i="2"/>
  <c r="I104" i="2"/>
  <c r="H104" i="2"/>
  <c r="G104" i="2"/>
  <c r="F104" i="2"/>
  <c r="E104" i="2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J102" i="2" s="1"/>
  <c r="F102" i="2"/>
  <c r="E102" i="2"/>
  <c r="K102" i="2" s="1"/>
  <c r="D102" i="2"/>
  <c r="C102" i="2"/>
  <c r="B102" i="2"/>
  <c r="I101" i="2"/>
  <c r="H101" i="2"/>
  <c r="G101" i="2"/>
  <c r="F101" i="2"/>
  <c r="E101" i="2"/>
  <c r="K101" i="2" s="1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J98" i="2" s="1"/>
  <c r="F98" i="2"/>
  <c r="E98" i="2"/>
  <c r="K98" i="2" s="1"/>
  <c r="D98" i="2"/>
  <c r="C98" i="2"/>
  <c r="B98" i="2"/>
  <c r="I97" i="2"/>
  <c r="H97" i="2"/>
  <c r="G97" i="2"/>
  <c r="F97" i="2"/>
  <c r="E97" i="2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I93" i="2"/>
  <c r="H93" i="2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J90" i="2"/>
  <c r="H90" i="2"/>
  <c r="G90" i="2"/>
  <c r="F90" i="2"/>
  <c r="E90" i="2"/>
  <c r="K90" i="2" s="1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E86" i="2"/>
  <c r="K86" i="2" s="1"/>
  <c r="D86" i="2"/>
  <c r="C86" i="2"/>
  <c r="B86" i="2"/>
  <c r="I85" i="2"/>
  <c r="H85" i="2"/>
  <c r="G85" i="2"/>
  <c r="F85" i="2"/>
  <c r="E85" i="2"/>
  <c r="K85" i="2" s="1"/>
  <c r="D85" i="2"/>
  <c r="C85" i="2"/>
  <c r="B85" i="2"/>
  <c r="K84" i="2"/>
  <c r="I84" i="2"/>
  <c r="H84" i="2"/>
  <c r="G84" i="2"/>
  <c r="J84" i="2" s="1"/>
  <c r="F84" i="2"/>
  <c r="E84" i="2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J78" i="2" s="1"/>
  <c r="F78" i="2"/>
  <c r="E78" i="2"/>
  <c r="K78" i="2" s="1"/>
  <c r="D78" i="2"/>
  <c r="C78" i="2"/>
  <c r="B78" i="2"/>
  <c r="I77" i="2"/>
  <c r="H77" i="2"/>
  <c r="G77" i="2"/>
  <c r="F77" i="2"/>
  <c r="E77" i="2"/>
  <c r="K77" i="2" s="1"/>
  <c r="D77" i="2"/>
  <c r="C77" i="2"/>
  <c r="B77" i="2"/>
  <c r="K76" i="2"/>
  <c r="I76" i="2"/>
  <c r="H76" i="2"/>
  <c r="G76" i="2"/>
  <c r="J76" i="2" s="1"/>
  <c r="F76" i="2"/>
  <c r="E76" i="2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K74" i="2"/>
  <c r="J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E70" i="2"/>
  <c r="K70" i="2" s="1"/>
  <c r="D70" i="2"/>
  <c r="C70" i="2"/>
  <c r="B70" i="2"/>
  <c r="I69" i="2"/>
  <c r="H69" i="2"/>
  <c r="G69" i="2"/>
  <c r="F69" i="2"/>
  <c r="E69" i="2"/>
  <c r="K69" i="2" s="1"/>
  <c r="D69" i="2"/>
  <c r="C69" i="2"/>
  <c r="B69" i="2"/>
  <c r="K68" i="2"/>
  <c r="I68" i="2"/>
  <c r="H68" i="2"/>
  <c r="G68" i="2"/>
  <c r="J68" i="2" s="1"/>
  <c r="F68" i="2"/>
  <c r="E68" i="2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J62" i="2" s="1"/>
  <c r="F62" i="2"/>
  <c r="E62" i="2"/>
  <c r="K62" i="2" s="1"/>
  <c r="D62" i="2"/>
  <c r="C62" i="2"/>
  <c r="B62" i="2"/>
  <c r="I61" i="2"/>
  <c r="H61" i="2"/>
  <c r="G61" i="2"/>
  <c r="F61" i="2"/>
  <c r="E61" i="2"/>
  <c r="K61" i="2" s="1"/>
  <c r="D61" i="2"/>
  <c r="C61" i="2"/>
  <c r="B61" i="2"/>
  <c r="K60" i="2"/>
  <c r="I60" i="2"/>
  <c r="H60" i="2"/>
  <c r="G60" i="2"/>
  <c r="J60" i="2" s="1"/>
  <c r="F60" i="2"/>
  <c r="E60" i="2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J54" i="2" s="1"/>
  <c r="F54" i="2"/>
  <c r="E54" i="2"/>
  <c r="K54" i="2" s="1"/>
  <c r="D54" i="2"/>
  <c r="C54" i="2"/>
  <c r="B54" i="2"/>
  <c r="I53" i="2"/>
  <c r="H53" i="2"/>
  <c r="G53" i="2"/>
  <c r="F53" i="2"/>
  <c r="E53" i="2"/>
  <c r="K53" i="2" s="1"/>
  <c r="D53" i="2"/>
  <c r="C53" i="2"/>
  <c r="B53" i="2"/>
  <c r="K52" i="2"/>
  <c r="I52" i="2"/>
  <c r="H52" i="2"/>
  <c r="G52" i="2"/>
  <c r="J52" i="2" s="1"/>
  <c r="F52" i="2"/>
  <c r="E52" i="2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J46" i="2" s="1"/>
  <c r="F46" i="2"/>
  <c r="E46" i="2"/>
  <c r="K46" i="2" s="1"/>
  <c r="D46" i="2"/>
  <c r="C46" i="2"/>
  <c r="B46" i="2"/>
  <c r="I45" i="2"/>
  <c r="H45" i="2"/>
  <c r="G45" i="2"/>
  <c r="F45" i="2"/>
  <c r="E45" i="2"/>
  <c r="K45" i="2" s="1"/>
  <c r="D45" i="2"/>
  <c r="C45" i="2"/>
  <c r="B45" i="2"/>
  <c r="K44" i="2"/>
  <c r="I44" i="2"/>
  <c r="H44" i="2"/>
  <c r="G44" i="2"/>
  <c r="J44" i="2" s="1"/>
  <c r="F44" i="2"/>
  <c r="E44" i="2"/>
  <c r="D44" i="2"/>
  <c r="C44" i="2"/>
  <c r="B44" i="2"/>
  <c r="K43" i="2"/>
  <c r="I43" i="2"/>
  <c r="H43" i="2"/>
  <c r="G43" i="2"/>
  <c r="F43" i="2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J21" i="2"/>
  <c r="I21" i="2"/>
  <c r="H21" i="2"/>
  <c r="K21" i="2" s="1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J17" i="2"/>
  <c r="I17" i="2"/>
  <c r="H17" i="2"/>
  <c r="K17" i="2" s="1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J9" i="2"/>
  <c r="I9" i="2"/>
  <c r="H9" i="2"/>
  <c r="K9" i="2" s="1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F6" i="2" s="1"/>
  <c r="E7" i="2"/>
  <c r="K7" i="2" s="1"/>
  <c r="D7" i="2"/>
  <c r="J7" i="2" s="1"/>
  <c r="C7" i="2"/>
  <c r="I7" i="2" s="1"/>
  <c r="B7" i="2"/>
  <c r="H6" i="2"/>
  <c r="G6" i="2"/>
  <c r="F4" i="2"/>
  <c r="C4" i="2"/>
  <c r="I2" i="2"/>
  <c r="G2" i="2"/>
  <c r="K149" i="2" l="1"/>
  <c r="J153" i="2"/>
  <c r="I158" i="2"/>
  <c r="J185" i="2"/>
  <c r="K213" i="2"/>
  <c r="J217" i="2"/>
  <c r="I222" i="2"/>
  <c r="C6" i="2"/>
  <c r="I6" i="2" s="1"/>
  <c r="J93" i="2"/>
  <c r="I98" i="2"/>
  <c r="K121" i="2"/>
  <c r="J125" i="2"/>
  <c r="I130" i="2"/>
  <c r="K153" i="2"/>
  <c r="J157" i="2"/>
  <c r="I162" i="2"/>
  <c r="K185" i="2"/>
  <c r="J189" i="2"/>
  <c r="I194" i="2"/>
  <c r="K217" i="2"/>
  <c r="J221" i="2"/>
  <c r="I226" i="2"/>
  <c r="I11" i="3"/>
  <c r="D6" i="2"/>
  <c r="J6" i="2" s="1"/>
  <c r="I46" i="2"/>
  <c r="I54" i="2"/>
  <c r="I62" i="2"/>
  <c r="I70" i="2"/>
  <c r="I78" i="2"/>
  <c r="I86" i="2"/>
  <c r="K93" i="2"/>
  <c r="J97" i="2"/>
  <c r="I102" i="2"/>
  <c r="K125" i="2"/>
  <c r="J129" i="2"/>
  <c r="I134" i="2"/>
  <c r="K157" i="2"/>
  <c r="J161" i="2"/>
  <c r="I166" i="2"/>
  <c r="K189" i="2"/>
  <c r="J193" i="2"/>
  <c r="I198" i="2"/>
  <c r="K221" i="2"/>
  <c r="J225" i="2"/>
  <c r="I230" i="2"/>
  <c r="I55" i="3"/>
  <c r="E6" i="2"/>
  <c r="K6" i="2" s="1"/>
  <c r="J45" i="2"/>
  <c r="J53" i="2"/>
  <c r="J61" i="2"/>
  <c r="J69" i="2"/>
  <c r="J77" i="2"/>
  <c r="J85" i="2"/>
  <c r="K97" i="2"/>
  <c r="J101" i="2"/>
  <c r="I106" i="2"/>
  <c r="K129" i="2"/>
  <c r="J133" i="2"/>
  <c r="I138" i="2"/>
  <c r="K161" i="2"/>
  <c r="J165" i="2"/>
  <c r="I170" i="2"/>
  <c r="K193" i="2"/>
  <c r="J197" i="2"/>
  <c r="I202" i="2"/>
  <c r="K225" i="2"/>
  <c r="K229" i="2"/>
  <c r="K10" i="3"/>
  <c r="I71" i="3"/>
  <c r="J233" i="2"/>
  <c r="J28" i="3"/>
  <c r="J44" i="3"/>
  <c r="J60" i="3"/>
  <c r="J76" i="3"/>
  <c r="J92" i="3"/>
  <c r="J108" i="3"/>
  <c r="J124" i="3"/>
  <c r="J140" i="3"/>
  <c r="J156" i="3"/>
  <c r="J172" i="3"/>
  <c r="J8" i="3"/>
  <c r="J16" i="3"/>
  <c r="J229" i="2"/>
  <c r="J32" i="3"/>
  <c r="J48" i="3"/>
  <c r="J64" i="3"/>
  <c r="J80" i="3"/>
  <c r="J96" i="3"/>
  <c r="J112" i="3"/>
  <c r="J128" i="3"/>
  <c r="J144" i="3"/>
  <c r="J160" i="3"/>
  <c r="J176" i="3"/>
  <c r="J10" i="3"/>
  <c r="J20" i="3"/>
  <c r="J36" i="3"/>
  <c r="J52" i="3"/>
  <c r="J68" i="3"/>
  <c r="J84" i="3"/>
  <c r="J100" i="3"/>
  <c r="J116" i="3"/>
  <c r="J132" i="3"/>
  <c r="J148" i="3"/>
  <c r="J164" i="3"/>
  <c r="K180" i="3"/>
  <c r="K183" i="3"/>
  <c r="J190" i="3"/>
  <c r="J191" i="3"/>
  <c r="J206" i="3"/>
  <c r="J207" i="3"/>
  <c r="I180" i="3"/>
  <c r="J186" i="3"/>
  <c r="J274" i="3"/>
  <c r="J307" i="3"/>
  <c r="J198" i="3"/>
  <c r="J199" i="3"/>
  <c r="J214" i="3"/>
  <c r="J215" i="3"/>
  <c r="J270" i="3"/>
  <c r="J302" i="3"/>
  <c r="J266" i="3"/>
  <c r="J298" i="3"/>
  <c r="I313" i="3"/>
  <c r="K325" i="3"/>
  <c r="I329" i="3"/>
  <c r="K341" i="3"/>
  <c r="I345" i="3"/>
  <c r="K312" i="3"/>
  <c r="I318" i="3"/>
  <c r="K328" i="3"/>
  <c r="I334" i="3"/>
  <c r="K344" i="3"/>
  <c r="J345" i="3"/>
  <c r="J349" i="3"/>
  <c r="J353" i="3"/>
  <c r="K356" i="3"/>
  <c r="J361" i="3"/>
  <c r="J365" i="3"/>
  <c r="J369" i="3"/>
  <c r="J373" i="3"/>
  <c r="J377" i="3"/>
  <c r="J381" i="3"/>
  <c r="J385" i="3"/>
  <c r="J389" i="3"/>
  <c r="J393" i="3"/>
  <c r="J397" i="3"/>
  <c r="J401" i="3"/>
  <c r="J405" i="3"/>
  <c r="J409" i="3"/>
  <c r="J413" i="3"/>
  <c r="J417" i="3"/>
  <c r="J421" i="3"/>
  <c r="K424" i="3"/>
  <c r="J425" i="3"/>
  <c r="J429" i="3"/>
  <c r="K436" i="3"/>
  <c r="K440" i="3"/>
  <c r="K444" i="3"/>
  <c r="K448" i="3"/>
  <c r="K452" i="3"/>
  <c r="K456" i="3"/>
  <c r="K460" i="3"/>
  <c r="K464" i="3"/>
  <c r="K468" i="3"/>
  <c r="K472" i="3"/>
  <c r="K313" i="3"/>
  <c r="I317" i="3"/>
  <c r="K329" i="3"/>
  <c r="I333" i="3"/>
  <c r="K345" i="3"/>
  <c r="K349" i="3"/>
  <c r="K353" i="3"/>
  <c r="K357" i="3"/>
  <c r="K361" i="3"/>
  <c r="K365" i="3"/>
  <c r="K369" i="3"/>
  <c r="K373" i="3"/>
  <c r="K377" i="3"/>
  <c r="K381" i="3"/>
  <c r="K385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<sst xmlns="http://schemas.openxmlformats.org/spreadsheetml/2006/main" count="211" uniqueCount="174">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</sst>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8" sqref="C8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43678</v>
      </c>
      <c r="F7" s="3" t="s">
        <v>3</v>
      </c>
      <c r="G7" s="5">
        <v>43708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B24" sqref="B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08/01/2019 - 08/31/2019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08/01/2018 - 08/31/2018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3324732397.1900001</v>
      </c>
      <c r="D6" s="43">
        <f t="shared" si="0"/>
        <v>569763507.87999988</v>
      </c>
      <c r="E6" s="44">
        <f t="shared" si="0"/>
        <v>22922148.833333336</v>
      </c>
      <c r="F6" s="42">
        <f t="shared" si="0"/>
        <v>2697553618.79</v>
      </c>
      <c r="G6" s="43">
        <f t="shared" si="0"/>
        <v>525428700.78999996</v>
      </c>
      <c r="H6" s="44">
        <f t="shared" si="0"/>
        <v>22123080.499999996</v>
      </c>
      <c r="I6" s="20">
        <f t="shared" ref="I6:I69" si="1">IFERROR((C6-F6)/F6,"")</f>
        <v>0.23249909622976245</v>
      </c>
      <c r="J6" s="20">
        <f t="shared" ref="J6:J69" si="2">IFERROR((D6-G6)/G6,"")</f>
        <v>8.4378350522803611E-2</v>
      </c>
      <c r="K6" s="20">
        <f t="shared" ref="K6:K69" si="3">IFERROR((E6-H6)/H6,"")</f>
        <v>3.6119216459630912E-2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74052401.450000003</v>
      </c>
      <c r="D7" s="50">
        <f>IF('County Data'!E2&gt;9,'County Data'!D2,"*")</f>
        <v>15039303.98</v>
      </c>
      <c r="E7" s="51">
        <f>IF('County Data'!G2&gt;9,'County Data'!F2,"*")</f>
        <v>749699.99999999953</v>
      </c>
      <c r="F7" s="50">
        <f>IF('County Data'!I2&gt;9,'County Data'!H2,"*")</f>
        <v>94502256.159999996</v>
      </c>
      <c r="G7" s="50">
        <f>IF('County Data'!K2&gt;9,'County Data'!J2,"*")</f>
        <v>15377527.470000001</v>
      </c>
      <c r="H7" s="51">
        <f>IF('County Data'!M2&gt;9,'County Data'!L2,"*")</f>
        <v>626892.16666666698</v>
      </c>
      <c r="I7" s="22">
        <f t="shared" si="1"/>
        <v>-0.21639541256429612</v>
      </c>
      <c r="J7" s="22">
        <f t="shared" si="2"/>
        <v>-2.1994660107734484E-2</v>
      </c>
      <c r="K7" s="22">
        <f t="shared" si="3"/>
        <v>0.19589945426552494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94488979.010000005</v>
      </c>
      <c r="D8" s="50">
        <f>IF('County Data'!E3&gt;9,'County Data'!D3,"*")</f>
        <v>26895354.140000001</v>
      </c>
      <c r="E8" s="51">
        <f>IF('County Data'!G3&gt;9,'County Data'!F3,"*")</f>
        <v>567420.83333333302</v>
      </c>
      <c r="F8" s="50">
        <f>IF('County Data'!I3&gt;9,'County Data'!H3,"*")</f>
        <v>99049527.989999995</v>
      </c>
      <c r="G8" s="50">
        <f>IF('County Data'!K3&gt;9,'County Data'!J3,"*")</f>
        <v>26431467.489999998</v>
      </c>
      <c r="H8" s="51">
        <f>IF('County Data'!M3&gt;9,'County Data'!L3,"*")</f>
        <v>570004.33333333291</v>
      </c>
      <c r="I8" s="22">
        <f t="shared" si="1"/>
        <v>-4.6043116737117827E-2</v>
      </c>
      <c r="J8" s="22">
        <f t="shared" si="2"/>
        <v>1.7550544636823807E-2</v>
      </c>
      <c r="K8" s="22">
        <f t="shared" si="3"/>
        <v>-4.5324216833437271E-3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47181472.939999998</v>
      </c>
      <c r="D9" s="46">
        <f>IF('County Data'!E4&gt;9,'County Data'!D4,"*")</f>
        <v>14744964.939999999</v>
      </c>
      <c r="E9" s="47">
        <f>IF('County Data'!G4&gt;9,'County Data'!F4,"*")</f>
        <v>388788.6666666664</v>
      </c>
      <c r="F9" s="48">
        <f>IF('County Data'!I4&gt;9,'County Data'!H4,"*")</f>
        <v>44314378.539999999</v>
      </c>
      <c r="G9" s="46">
        <f>IF('County Data'!K4&gt;9,'County Data'!J4,"*")</f>
        <v>13763112.83</v>
      </c>
      <c r="H9" s="47">
        <f>IF('County Data'!M4&gt;9,'County Data'!L4,"*")</f>
        <v>361549.66666666657</v>
      </c>
      <c r="I9" s="9">
        <f t="shared" si="1"/>
        <v>6.4698964409757878E-2</v>
      </c>
      <c r="J9" s="9">
        <f t="shared" si="2"/>
        <v>7.1339392630700341E-2</v>
      </c>
      <c r="K9" s="9">
        <f t="shared" si="3"/>
        <v>7.5339579900962891E-2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512674250.27999997</v>
      </c>
      <c r="D10" s="50">
        <f>IF('County Data'!E5&gt;9,'County Data'!D5,"*")</f>
        <v>153165986.15000001</v>
      </c>
      <c r="E10" s="51">
        <f>IF('County Data'!G5&gt;9,'County Data'!F5,"*")</f>
        <v>5760938.9999999963</v>
      </c>
      <c r="F10" s="50">
        <f>IF('County Data'!I5&gt;9,'County Data'!H5,"*")</f>
        <v>1027630566.83</v>
      </c>
      <c r="G10" s="50">
        <f>IF('County Data'!K5&gt;9,'County Data'!J5,"*")</f>
        <v>147551870.87</v>
      </c>
      <c r="H10" s="51">
        <f>IF('County Data'!M5&gt;9,'County Data'!L5,"*")</f>
        <v>5096044</v>
      </c>
      <c r="I10" s="22">
        <f t="shared" si="1"/>
        <v>-0.50111035344006927</v>
      </c>
      <c r="J10" s="22">
        <f t="shared" si="2"/>
        <v>3.8048418138637463E-2</v>
      </c>
      <c r="K10" s="22">
        <f t="shared" si="3"/>
        <v>0.13047277456787976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1399475.76</v>
      </c>
      <c r="D11" s="46">
        <f>IF('County Data'!E6&gt;9,'County Data'!D6,"*")</f>
        <v>829064.2</v>
      </c>
      <c r="E11" s="47" t="str">
        <f>IF('County Data'!G6&gt;9,'County Data'!F6,"*")</f>
        <v>*</v>
      </c>
      <c r="F11" s="48">
        <f>IF('County Data'!I6&gt;9,'County Data'!H6,"*")</f>
        <v>1502641.51</v>
      </c>
      <c r="G11" s="46">
        <f>IF('County Data'!K6&gt;9,'County Data'!J6,"*")</f>
        <v>763073.42</v>
      </c>
      <c r="H11" s="47" t="str">
        <f>IF('County Data'!M6&gt;9,'County Data'!L6,"*")</f>
        <v>*</v>
      </c>
      <c r="I11" s="9">
        <f t="shared" si="1"/>
        <v>-6.865626253064179E-2</v>
      </c>
      <c r="J11" s="9">
        <f t="shared" si="2"/>
        <v>8.6480249829695169E-2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122941525.33</v>
      </c>
      <c r="D12" s="50">
        <f>IF('County Data'!E7&gt;9,'County Data'!D7,"*")</f>
        <v>18971406.5</v>
      </c>
      <c r="E12" s="51">
        <f>IF('County Data'!G7&gt;9,'County Data'!F7,"*")</f>
        <v>1035779.833333334</v>
      </c>
      <c r="F12" s="50">
        <f>IF('County Data'!I7&gt;9,'County Data'!H7,"*")</f>
        <v>118836232.86</v>
      </c>
      <c r="G12" s="50">
        <f>IF('County Data'!K7&gt;9,'County Data'!J7,"*")</f>
        <v>18705794.18</v>
      </c>
      <c r="H12" s="51">
        <f>IF('County Data'!M7&gt;9,'County Data'!L7,"*")</f>
        <v>700547.83333333256</v>
      </c>
      <c r="I12" s="22">
        <f t="shared" si="1"/>
        <v>3.4545797785734342E-2</v>
      </c>
      <c r="J12" s="22">
        <f t="shared" si="2"/>
        <v>1.4199467686006599E-2</v>
      </c>
      <c r="K12" s="22">
        <f t="shared" si="3"/>
        <v>0.47852835173996222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5630792.8799999999</v>
      </c>
      <c r="D13" s="46">
        <f>IF('County Data'!E8&gt;9,'County Data'!D8,"*")</f>
        <v>1880211.49</v>
      </c>
      <c r="E13" s="47" t="str">
        <f>IF('County Data'!G8&gt;9,'County Data'!F8,"*")</f>
        <v>*</v>
      </c>
      <c r="F13" s="48">
        <f>IF('County Data'!I8&gt;9,'County Data'!H8,"*")</f>
        <v>4914824.05</v>
      </c>
      <c r="G13" s="46">
        <f>IF('County Data'!K8&gt;9,'County Data'!J8,"*")</f>
        <v>1770704.53</v>
      </c>
      <c r="H13" s="47" t="str">
        <f>IF('County Data'!M8&gt;9,'County Data'!L8,"*")</f>
        <v>*</v>
      </c>
      <c r="I13" s="9">
        <f t="shared" si="1"/>
        <v>0.14567537366876848</v>
      </c>
      <c r="J13" s="9">
        <f t="shared" si="2"/>
        <v>6.1843722735605108E-2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54600490.68</v>
      </c>
      <c r="D14" s="50">
        <f>IF('County Data'!E9&gt;9,'County Data'!D9,"*")</f>
        <v>19783324.949999999</v>
      </c>
      <c r="E14" s="51">
        <f>IF('County Data'!G9&gt;9,'County Data'!F9,"*")</f>
        <v>363163.33333333343</v>
      </c>
      <c r="F14" s="50">
        <f>IF('County Data'!I9&gt;9,'County Data'!H9,"*")</f>
        <v>52106646.509999998</v>
      </c>
      <c r="G14" s="50">
        <f>IF('County Data'!K9&gt;9,'County Data'!J9,"*")</f>
        <v>19135904.93</v>
      </c>
      <c r="H14" s="51">
        <f>IF('County Data'!M9&gt;9,'County Data'!L9,"*")</f>
        <v>810841.83333333302</v>
      </c>
      <c r="I14" s="22">
        <f t="shared" si="1"/>
        <v>4.7860385133812015E-2</v>
      </c>
      <c r="J14" s="22">
        <f t="shared" si="2"/>
        <v>3.3832736019973504E-2</v>
      </c>
      <c r="K14" s="22">
        <f t="shared" si="3"/>
        <v>-0.55211569210682454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25229075.039999999</v>
      </c>
      <c r="D15" s="56">
        <f>IF('County Data'!E10&gt;9,'County Data'!D10,"*")</f>
        <v>6485574.9500000002</v>
      </c>
      <c r="E15" s="55">
        <f>IF('County Data'!G10&gt;9,'County Data'!F10,"*")</f>
        <v>152121.49999999997</v>
      </c>
      <c r="F15" s="56">
        <f>IF('County Data'!I10&gt;9,'County Data'!H10,"*")</f>
        <v>25308814.379999999</v>
      </c>
      <c r="G15" s="56">
        <f>IF('County Data'!K10&gt;9,'County Data'!J10,"*")</f>
        <v>6859623.9900000002</v>
      </c>
      <c r="H15" s="55">
        <f>IF('County Data'!M10&gt;9,'County Data'!L10,"*")</f>
        <v>167558.50000000006</v>
      </c>
      <c r="I15" s="23">
        <f t="shared" si="1"/>
        <v>-3.150654898437793E-3</v>
      </c>
      <c r="J15" s="23">
        <f t="shared" si="2"/>
        <v>-5.452908797119068E-2</v>
      </c>
      <c r="K15" s="23">
        <f t="shared" si="3"/>
        <v>-9.2129017626680132E-2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67422345.370000005</v>
      </c>
      <c r="D16" s="50">
        <f>IF('County Data'!E11&gt;9,'County Data'!D11,"*")</f>
        <v>16840872.48</v>
      </c>
      <c r="E16" s="51">
        <f>IF('County Data'!G11&gt;9,'County Data'!F11,"*")</f>
        <v>391407.16666666669</v>
      </c>
      <c r="F16" s="50">
        <f>IF('County Data'!I11&gt;9,'County Data'!H11,"*")</f>
        <v>66274781.990000002</v>
      </c>
      <c r="G16" s="50">
        <f>IF('County Data'!K11&gt;9,'County Data'!J11,"*")</f>
        <v>16272274.42</v>
      </c>
      <c r="H16" s="51">
        <f>IF('County Data'!M11&gt;9,'County Data'!L11,"*")</f>
        <v>333289.66666666674</v>
      </c>
      <c r="I16" s="22">
        <f t="shared" si="1"/>
        <v>1.7315234325073373E-2</v>
      </c>
      <c r="J16" s="22">
        <f t="shared" si="2"/>
        <v>3.4942752643179704E-2</v>
      </c>
      <c r="K16" s="22">
        <f t="shared" si="3"/>
        <v>0.17437534316995504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1833831115.05</v>
      </c>
      <c r="D17" s="46">
        <f>IF('County Data'!E12&gt;9,'County Data'!D12,"*")</f>
        <v>180901752.62</v>
      </c>
      <c r="E17" s="47">
        <f>IF('County Data'!G12&gt;9,'County Data'!F12,"*")</f>
        <v>8452837.6666666698</v>
      </c>
      <c r="F17" s="48">
        <f>IF('County Data'!I12&gt;9,'County Data'!H12,"*")</f>
        <v>709170972.74000001</v>
      </c>
      <c r="G17" s="46">
        <f>IF('County Data'!K12&gt;9,'County Data'!J12,"*")</f>
        <v>145245436.81999999</v>
      </c>
      <c r="H17" s="47">
        <f>IF('County Data'!M12&gt;9,'County Data'!L12,"*")</f>
        <v>5365130.833333333</v>
      </c>
      <c r="I17" s="9">
        <f t="shared" si="1"/>
        <v>1.5858801128939166</v>
      </c>
      <c r="J17" s="9">
        <f t="shared" si="2"/>
        <v>0.24549009304979563</v>
      </c>
      <c r="K17" s="9">
        <f t="shared" si="3"/>
        <v>0.57551379998965613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114211393.91</v>
      </c>
      <c r="D18" s="50">
        <f>IF('County Data'!E13&gt;9,'County Data'!D13,"*")</f>
        <v>38387392.649999999</v>
      </c>
      <c r="E18" s="51">
        <f>IF('County Data'!G13&gt;9,'County Data'!F13,"*")</f>
        <v>1889901.3333333344</v>
      </c>
      <c r="F18" s="50">
        <f>IF('County Data'!I13&gt;9,'County Data'!H13,"*")</f>
        <v>109402379.61</v>
      </c>
      <c r="G18" s="50">
        <f>IF('County Data'!K13&gt;9,'County Data'!J13,"*")</f>
        <v>36837106.149999999</v>
      </c>
      <c r="H18" s="51">
        <f>IF('County Data'!M13&gt;9,'County Data'!L13,"*")</f>
        <v>3673525.8333333302</v>
      </c>
      <c r="I18" s="22">
        <f t="shared" si="1"/>
        <v>4.395712704918555E-2</v>
      </c>
      <c r="J18" s="22">
        <f t="shared" si="2"/>
        <v>4.2084915511203913E-2</v>
      </c>
      <c r="K18" s="22">
        <f t="shared" si="3"/>
        <v>-0.48553476439868892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213814385.52000001</v>
      </c>
      <c r="D19" s="46">
        <f>IF('County Data'!E14&gt;9,'County Data'!D14,"*")</f>
        <v>36354852.140000001</v>
      </c>
      <c r="E19" s="47">
        <f>IF('County Data'!G14&gt;9,'County Data'!F14,"*")</f>
        <v>1775649.1666666663</v>
      </c>
      <c r="F19" s="48">
        <f>IF('County Data'!I14&gt;9,'County Data'!H14,"*")</f>
        <v>191471014.5</v>
      </c>
      <c r="G19" s="46">
        <f>IF('County Data'!K14&gt;9,'County Data'!J14,"*")</f>
        <v>36361415.890000001</v>
      </c>
      <c r="H19" s="47">
        <f>IF('County Data'!M14&gt;9,'County Data'!L14,"*")</f>
        <v>1835097.0000000009</v>
      </c>
      <c r="I19" s="9">
        <f t="shared" si="1"/>
        <v>0.11669322940783818</v>
      </c>
      <c r="J19" s="9">
        <f t="shared" si="2"/>
        <v>-1.805141477399163E-4</v>
      </c>
      <c r="K19" s="9">
        <f t="shared" si="3"/>
        <v>-3.2394926989327881E-2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66511031.359999999</v>
      </c>
      <c r="D20" s="50">
        <f>IF('County Data'!E15&gt;9,'County Data'!D15,"*")</f>
        <v>15707223.810000001</v>
      </c>
      <c r="E20" s="51">
        <f>IF('County Data'!G15&gt;9,'County Data'!F15,"*")</f>
        <v>635911.83333333349</v>
      </c>
      <c r="F20" s="50">
        <f>IF('County Data'!I15&gt;9,'County Data'!H15,"*")</f>
        <v>66310746.409999996</v>
      </c>
      <c r="G20" s="50">
        <f>IF('County Data'!K15&gt;9,'County Data'!J15,"*")</f>
        <v>16324509.17</v>
      </c>
      <c r="H20" s="51">
        <f>IF('County Data'!M15&gt;9,'County Data'!L15,"*")</f>
        <v>1575004.4999999998</v>
      </c>
      <c r="I20" s="22">
        <f t="shared" si="1"/>
        <v>3.0203995708574772E-3</v>
      </c>
      <c r="J20" s="22">
        <f t="shared" si="2"/>
        <v>-3.7813410104507256E-2</v>
      </c>
      <c r="K20" s="22">
        <f t="shared" si="3"/>
        <v>-0.59624760860471604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90743662.609999999</v>
      </c>
      <c r="D21" s="46">
        <f>IF('County Data'!E16&gt;9,'County Data'!D16,"*")</f>
        <v>23776222.879999999</v>
      </c>
      <c r="E21" s="47">
        <f>IF('County Data'!G16&gt;9,'County Data'!F16,"*")</f>
        <v>758528.5</v>
      </c>
      <c r="F21" s="48">
        <f>IF('County Data'!I16&gt;9,'County Data'!H16,"*")</f>
        <v>86757834.709999993</v>
      </c>
      <c r="G21" s="46">
        <f>IF('County Data'!K16&gt;9,'County Data'!J16,"*")</f>
        <v>24028878.629999999</v>
      </c>
      <c r="H21" s="47">
        <f>IF('County Data'!M16&gt;9,'County Data'!L16,"*")</f>
        <v>1007594.3333333333</v>
      </c>
      <c r="I21" s="9">
        <f t="shared" si="1"/>
        <v>4.5941993749880741E-2</v>
      </c>
      <c r="J21" s="9">
        <f t="shared" si="2"/>
        <v>-1.0514670862940724E-2</v>
      </c>
      <c r="K21" s="9">
        <f t="shared" si="3"/>
        <v>-0.24718860070339149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08/01/2019 - 08/31/2019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08/01/2018 - 08/31/2018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2167401.38</v>
      </c>
      <c r="D6" s="43">
        <f>IF('Town Data'!E2&gt;9,'Town Data'!D2,"*")</f>
        <v>527027.19999999995</v>
      </c>
      <c r="E6" s="44" t="str">
        <f>IF('Town Data'!G2&gt;9,'Town Data'!F2,"*")</f>
        <v>*</v>
      </c>
      <c r="F6" s="43">
        <f>IF('Town Data'!I2&gt;9,'Town Data'!H2,"*")</f>
        <v>1533458.18</v>
      </c>
      <c r="G6" s="43">
        <f>IF('Town Data'!K2&gt;9,'Town Data'!J2,"*")</f>
        <v>510659.24</v>
      </c>
      <c r="H6" s="44" t="str">
        <f>IF('Town Data'!M2&gt;9,'Town Data'!L2,"*")</f>
        <v>*</v>
      </c>
      <c r="I6" s="20">
        <f t="shared" ref="I6:I69" si="0">IFERROR((C6-F6)/F6,"")</f>
        <v>0.41340755702904136</v>
      </c>
      <c r="J6" s="20">
        <f t="shared" ref="J6:J69" si="1">IFERROR((D6-G6)/G6,"")</f>
        <v>3.2052607135826944E-2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15621990.67</v>
      </c>
      <c r="D7" s="46">
        <f>IF('Town Data'!E3&gt;9,'Town Data'!D3,"*")</f>
        <v>472130.21</v>
      </c>
      <c r="E7" s="47" t="str">
        <f>IF('Town Data'!G3&gt;9,'Town Data'!F3,"*")</f>
        <v>*</v>
      </c>
      <c r="F7" s="48">
        <f>IF('Town Data'!I3&gt;9,'Town Data'!H3,"*")</f>
        <v>11030170.17</v>
      </c>
      <c r="G7" s="46">
        <f>IF('Town Data'!K3&gt;9,'Town Data'!J3,"*")</f>
        <v>502843.31</v>
      </c>
      <c r="H7" s="47" t="str">
        <f>IF('Town Data'!M3&gt;9,'Town Data'!L3,"*")</f>
        <v>*</v>
      </c>
      <c r="I7" s="9">
        <f t="shared" si="0"/>
        <v>0.41629643325801929</v>
      </c>
      <c r="J7" s="9">
        <f t="shared" si="1"/>
        <v>-6.1078867689419947E-2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44158701.329999998</v>
      </c>
      <c r="D8" s="50">
        <f>IF('Town Data'!E4&gt;9,'Town Data'!D4,"*")</f>
        <v>10734805.57</v>
      </c>
      <c r="E8" s="51">
        <f>IF('Town Data'!G4&gt;9,'Town Data'!F4,"*")</f>
        <v>502991.66666666628</v>
      </c>
      <c r="F8" s="50">
        <f>IF('Town Data'!I4&gt;9,'Town Data'!H4,"*")</f>
        <v>39469044.670000002</v>
      </c>
      <c r="G8" s="50">
        <f>IF('Town Data'!K4&gt;9,'Town Data'!J4,"*")</f>
        <v>10824914.33</v>
      </c>
      <c r="H8" s="51">
        <f>IF('Town Data'!M4&gt;9,'Town Data'!L4,"*")</f>
        <v>299661.16666666686</v>
      </c>
      <c r="I8" s="22">
        <f t="shared" si="0"/>
        <v>0.11881860073407234</v>
      </c>
      <c r="J8" s="22">
        <f t="shared" si="1"/>
        <v>-8.3242007514344706E-3</v>
      </c>
      <c r="K8" s="22">
        <f t="shared" si="2"/>
        <v>0.67853470058126519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9653027.2799999993</v>
      </c>
      <c r="D9" s="46">
        <f>IF('Town Data'!E5&gt;9,'Town Data'!D5,"*")</f>
        <v>1073251.29</v>
      </c>
      <c r="E9" s="47" t="str">
        <f>IF('Town Data'!G5&gt;9,'Town Data'!F5,"*")</f>
        <v>*</v>
      </c>
      <c r="F9" s="48">
        <f>IF('Town Data'!I5&gt;9,'Town Data'!H5,"*")</f>
        <v>11778540.890000001</v>
      </c>
      <c r="G9" s="46">
        <f>IF('Town Data'!K5&gt;9,'Town Data'!J5,"*")</f>
        <v>1054166.67</v>
      </c>
      <c r="H9" s="47" t="str">
        <f>IF('Town Data'!M5&gt;9,'Town Data'!L5,"*")</f>
        <v>*</v>
      </c>
      <c r="I9" s="9">
        <f t="shared" si="0"/>
        <v>-0.18045644446542319</v>
      </c>
      <c r="J9" s="9">
        <f t="shared" si="1"/>
        <v>1.8103987294532956E-2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18386700.079999998</v>
      </c>
      <c r="D10" s="50">
        <f>IF('Town Data'!E6&gt;9,'Town Data'!D6,"*")</f>
        <v>1640652.19</v>
      </c>
      <c r="E10" s="51">
        <f>IF('Town Data'!G6&gt;9,'Town Data'!F6,"*")</f>
        <v>23005.666666666664</v>
      </c>
      <c r="F10" s="50">
        <f>IF('Town Data'!I6&gt;9,'Town Data'!H6,"*")</f>
        <v>19324360.469999999</v>
      </c>
      <c r="G10" s="50">
        <f>IF('Town Data'!K6&gt;9,'Town Data'!J6,"*")</f>
        <v>1469595.87</v>
      </c>
      <c r="H10" s="51">
        <f>IF('Town Data'!M6&gt;9,'Town Data'!L6,"*")</f>
        <v>29226.333333333365</v>
      </c>
      <c r="I10" s="22">
        <f t="shared" si="0"/>
        <v>-4.8522195156505514E-2</v>
      </c>
      <c r="J10" s="22">
        <f t="shared" si="1"/>
        <v>0.11639684316750279</v>
      </c>
      <c r="K10" s="22">
        <f t="shared" si="2"/>
        <v>-0.21284458080042065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39235567.609999999</v>
      </c>
      <c r="D11" s="46">
        <f>IF('Town Data'!E7&gt;9,'Town Data'!D7,"*")</f>
        <v>11363988.970000001</v>
      </c>
      <c r="E11" s="47">
        <f>IF('Town Data'!G7&gt;9,'Town Data'!F7,"*")</f>
        <v>108049.16666666674</v>
      </c>
      <c r="F11" s="48">
        <f>IF('Town Data'!I7&gt;9,'Town Data'!H7,"*")</f>
        <v>40026409.509999998</v>
      </c>
      <c r="G11" s="46">
        <f>IF('Town Data'!K7&gt;9,'Town Data'!J7,"*")</f>
        <v>11586719.49</v>
      </c>
      <c r="H11" s="47">
        <f>IF('Town Data'!M7&gt;9,'Town Data'!L7,"*")</f>
        <v>120870.49999999997</v>
      </c>
      <c r="I11" s="9">
        <f t="shared" si="0"/>
        <v>-1.975800252087109E-2</v>
      </c>
      <c r="J11" s="9">
        <f t="shared" si="1"/>
        <v>-1.9222914664692514E-2</v>
      </c>
      <c r="K11" s="9">
        <f t="shared" si="2"/>
        <v>-0.1060749590126063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17471186.539999999</v>
      </c>
      <c r="D12" s="50">
        <f>IF('Town Data'!E8&gt;9,'Town Data'!D8,"*")</f>
        <v>6620934.7000000002</v>
      </c>
      <c r="E12" s="51">
        <f>IF('Town Data'!G8&gt;9,'Town Data'!F8,"*")</f>
        <v>231046.16666666674</v>
      </c>
      <c r="F12" s="50">
        <f>IF('Town Data'!I8&gt;9,'Town Data'!H8,"*")</f>
        <v>19385813.609999999</v>
      </c>
      <c r="G12" s="50">
        <f>IF('Town Data'!K8&gt;9,'Town Data'!J8,"*")</f>
        <v>6551211.1299999999</v>
      </c>
      <c r="H12" s="51">
        <f>IF('Town Data'!M8&gt;9,'Town Data'!L8,"*")</f>
        <v>72889.833333333372</v>
      </c>
      <c r="I12" s="22">
        <f t="shared" si="0"/>
        <v>-9.8764339146042185E-2</v>
      </c>
      <c r="J12" s="22">
        <f t="shared" si="1"/>
        <v>1.0642851927136762E-2</v>
      </c>
      <c r="K12" s="22">
        <f t="shared" si="2"/>
        <v>2.1697996291206585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3380937.72</v>
      </c>
      <c r="D13" s="46">
        <f>IF('Town Data'!E9&gt;9,'Town Data'!D9,"*")</f>
        <v>428264.8</v>
      </c>
      <c r="E13" s="47" t="str">
        <f>IF('Town Data'!G9&gt;9,'Town Data'!F9,"*")</f>
        <v>*</v>
      </c>
      <c r="F13" s="48">
        <f>IF('Town Data'!I9&gt;9,'Town Data'!H9,"*")</f>
        <v>3677633.95</v>
      </c>
      <c r="G13" s="46">
        <f>IF('Town Data'!K9&gt;9,'Town Data'!J9,"*")</f>
        <v>415975.15</v>
      </c>
      <c r="H13" s="47" t="str">
        <f>IF('Town Data'!M9&gt;9,'Town Data'!L9,"*")</f>
        <v>*</v>
      </c>
      <c r="I13" s="9">
        <f t="shared" si="0"/>
        <v>-8.0675845947093233E-2</v>
      </c>
      <c r="J13" s="9">
        <f t="shared" si="1"/>
        <v>2.9544192724012396E-2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8230370.4000000004</v>
      </c>
      <c r="D14" s="50">
        <f>IF('Town Data'!E10&gt;9,'Town Data'!D10,"*")</f>
        <v>2039439.75</v>
      </c>
      <c r="E14" s="51">
        <f>IF('Town Data'!G10&gt;9,'Town Data'!F10,"*")</f>
        <v>91029.833333333328</v>
      </c>
      <c r="F14" s="50">
        <f>IF('Town Data'!I10&gt;9,'Town Data'!H10,"*")</f>
        <v>8164891.7999999998</v>
      </c>
      <c r="G14" s="50">
        <f>IF('Town Data'!K10&gt;9,'Town Data'!J10,"*")</f>
        <v>1937079.64</v>
      </c>
      <c r="H14" s="51">
        <f>IF('Town Data'!M10&gt;9,'Town Data'!L10,"*")</f>
        <v>79194.166666666701</v>
      </c>
      <c r="I14" s="22">
        <f t="shared" si="0"/>
        <v>8.0195306446070192E-3</v>
      </c>
      <c r="J14" s="22">
        <f t="shared" si="1"/>
        <v>5.284248922259082E-2</v>
      </c>
      <c r="K14" s="22">
        <f t="shared" si="2"/>
        <v>0.14945124325234338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8007537.7300000004</v>
      </c>
      <c r="D15" s="46">
        <f>IF('Town Data'!E11&gt;9,'Town Data'!D11,"*")</f>
        <v>1277664.98</v>
      </c>
      <c r="E15" s="47" t="str">
        <f>IF('Town Data'!G11&gt;9,'Town Data'!F11,"*")</f>
        <v>*</v>
      </c>
      <c r="F15" s="48">
        <f>IF('Town Data'!I11&gt;9,'Town Data'!H11,"*")</f>
        <v>8236378.3300000001</v>
      </c>
      <c r="G15" s="46">
        <f>IF('Town Data'!K11&gt;9,'Town Data'!J11,"*")</f>
        <v>1297236.8799999999</v>
      </c>
      <c r="H15" s="47" t="str">
        <f>IF('Town Data'!M11&gt;9,'Town Data'!L11,"*")</f>
        <v>*</v>
      </c>
      <c r="I15" s="9">
        <f t="shared" si="0"/>
        <v>-2.7784129241183075E-2</v>
      </c>
      <c r="J15" s="9">
        <f t="shared" si="1"/>
        <v>-1.5087375560892093E-2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39585187.969999999</v>
      </c>
      <c r="D16" s="53">
        <f>IF('Town Data'!E12&gt;9,'Town Data'!D12,"*")</f>
        <v>7890091.25</v>
      </c>
      <c r="E16" s="54">
        <f>IF('Town Data'!G12&gt;9,'Town Data'!F12,"*")</f>
        <v>174609.33333333323</v>
      </c>
      <c r="F16" s="53">
        <f>IF('Town Data'!I12&gt;9,'Town Data'!H12,"*")</f>
        <v>40614012.880000003</v>
      </c>
      <c r="G16" s="53">
        <f>IF('Town Data'!K12&gt;9,'Town Data'!J12,"*")</f>
        <v>8322249.5599999996</v>
      </c>
      <c r="H16" s="54">
        <f>IF('Town Data'!M12&gt;9,'Town Data'!L12,"*")</f>
        <v>697541.16666666593</v>
      </c>
      <c r="I16" s="26">
        <f t="shared" si="0"/>
        <v>-2.5331771894587626E-2</v>
      </c>
      <c r="J16" s="26">
        <f t="shared" si="1"/>
        <v>-5.1928064267277224E-2</v>
      </c>
      <c r="K16" s="26">
        <f t="shared" si="2"/>
        <v>-0.74967881226603816</v>
      </c>
      <c r="L16" s="15"/>
    </row>
    <row r="17" spans="1:12" x14ac:dyDescent="0.25">
      <c r="A17" s="15"/>
      <c r="B17" s="27" t="str">
        <f>'Town Data'!A13</f>
        <v>BRIDGEWATER</v>
      </c>
      <c r="C17" s="49" t="str">
        <f>IF('Town Data'!C13&gt;9,'Town Data'!B13,"*")</f>
        <v>*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485934.05</v>
      </c>
      <c r="G17" s="50">
        <f>IF('Town Data'!K13&gt;9,'Town Data'!J13,"*")</f>
        <v>207706.58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545827.31000000006</v>
      </c>
      <c r="D18" s="46">
        <f>IF('Town Data'!E14&gt;9,'Town Data'!D14,"*")</f>
        <v>379691.44</v>
      </c>
      <c r="E18" s="47" t="str">
        <f>IF('Town Data'!G14&gt;9,'Town Data'!F14,"*")</f>
        <v>*</v>
      </c>
      <c r="F18" s="48">
        <f>IF('Town Data'!I14&gt;9,'Town Data'!H14,"*")</f>
        <v>723466.44</v>
      </c>
      <c r="G18" s="46">
        <f>IF('Town Data'!K14&gt;9,'Town Data'!J14,"*")</f>
        <v>355139.19</v>
      </c>
      <c r="H18" s="47" t="str">
        <f>IF('Town Data'!M14&gt;9,'Town Data'!L14,"*")</f>
        <v>*</v>
      </c>
      <c r="I18" s="9">
        <f t="shared" si="0"/>
        <v>-0.24553886701365152</v>
      </c>
      <c r="J18" s="9">
        <f t="shared" si="1"/>
        <v>6.9134161172130851E-2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4508280.79</v>
      </c>
      <c r="D19" s="50">
        <f>IF('Town Data'!E15&gt;9,'Town Data'!D15,"*")</f>
        <v>1490215.37</v>
      </c>
      <c r="E19" s="51" t="str">
        <f>IF('Town Data'!G15&gt;9,'Town Data'!F15,"*")</f>
        <v>*</v>
      </c>
      <c r="F19" s="50">
        <f>IF('Town Data'!I15&gt;9,'Town Data'!H15,"*")</f>
        <v>5379741.0199999996</v>
      </c>
      <c r="G19" s="50">
        <f>IF('Town Data'!K15&gt;9,'Town Data'!J15,"*")</f>
        <v>1662576.38</v>
      </c>
      <c r="H19" s="51" t="str">
        <f>IF('Town Data'!M15&gt;9,'Town Data'!L15,"*")</f>
        <v>*</v>
      </c>
      <c r="I19" s="22">
        <f t="shared" si="0"/>
        <v>-0.16198925315553564</v>
      </c>
      <c r="J19" s="22">
        <f t="shared" si="1"/>
        <v>-0.10367103254528359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932158.84</v>
      </c>
      <c r="D20" s="46">
        <f>IF('Town Data'!E16&gt;9,'Town Data'!D16,"*")</f>
        <v>549637.04</v>
      </c>
      <c r="E20" s="47" t="str">
        <f>IF('Town Data'!G16&gt;9,'Town Data'!F16,"*")</f>
        <v>*</v>
      </c>
      <c r="F20" s="48">
        <f>IF('Town Data'!I16&gt;9,'Town Data'!H16,"*")</f>
        <v>924543.85</v>
      </c>
      <c r="G20" s="46">
        <f>IF('Town Data'!K16&gt;9,'Town Data'!J16,"*")</f>
        <v>468417.05</v>
      </c>
      <c r="H20" s="47" t="str">
        <f>IF('Town Data'!M16&gt;9,'Town Data'!L16,"*")</f>
        <v>*</v>
      </c>
      <c r="I20" s="9">
        <f t="shared" si="0"/>
        <v>8.2364833209371199E-3</v>
      </c>
      <c r="J20" s="9">
        <f t="shared" si="1"/>
        <v>0.17339247151656853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72716746.030000001</v>
      </c>
      <c r="D21" s="50">
        <f>IF('Town Data'!E17&gt;9,'Town Data'!D17,"*")</f>
        <v>23682522.73</v>
      </c>
      <c r="E21" s="51">
        <f>IF('Town Data'!G17&gt;9,'Town Data'!F17,"*")</f>
        <v>443282.83333333372</v>
      </c>
      <c r="F21" s="50">
        <f>IF('Town Data'!I17&gt;9,'Town Data'!H17,"*")</f>
        <v>74818941.980000004</v>
      </c>
      <c r="G21" s="50">
        <f>IF('Town Data'!K17&gt;9,'Town Data'!J17,"*")</f>
        <v>22478530.5</v>
      </c>
      <c r="H21" s="51">
        <f>IF('Town Data'!M17&gt;9,'Town Data'!L17,"*")</f>
        <v>679617.33333333279</v>
      </c>
      <c r="I21" s="22">
        <f t="shared" si="0"/>
        <v>-2.8097108758393632E-2</v>
      </c>
      <c r="J21" s="22">
        <f t="shared" si="1"/>
        <v>5.3561874518443298E-2</v>
      </c>
      <c r="K21" s="22">
        <f t="shared" si="2"/>
        <v>-0.34774642789177329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5358890.45</v>
      </c>
      <c r="D22" s="46">
        <f>IF('Town Data'!E18&gt;9,'Town Data'!D18,"*")</f>
        <v>2331311.9300000002</v>
      </c>
      <c r="E22" s="47" t="str">
        <f>IF('Town Data'!G18&gt;9,'Town Data'!F18,"*")</f>
        <v>*</v>
      </c>
      <c r="F22" s="48">
        <f>IF('Town Data'!I18&gt;9,'Town Data'!H18,"*")</f>
        <v>4806628.91</v>
      </c>
      <c r="G22" s="46">
        <f>IF('Town Data'!K18&gt;9,'Town Data'!J18,"*")</f>
        <v>2184891.2000000002</v>
      </c>
      <c r="H22" s="47" t="str">
        <f>IF('Town Data'!M18&gt;9,'Town Data'!L18,"*")</f>
        <v>*</v>
      </c>
      <c r="I22" s="9">
        <f t="shared" si="0"/>
        <v>0.11489581374818469</v>
      </c>
      <c r="J22" s="9">
        <f t="shared" si="1"/>
        <v>6.7015112697602505E-2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5977861.4299999997</v>
      </c>
      <c r="D23" s="50">
        <f>IF('Town Data'!E19&gt;9,'Town Data'!D19,"*")</f>
        <v>2398211.4700000002</v>
      </c>
      <c r="E23" s="51" t="str">
        <f>IF('Town Data'!G19&gt;9,'Town Data'!F19,"*")</f>
        <v>*</v>
      </c>
      <c r="F23" s="50">
        <f>IF('Town Data'!I19&gt;9,'Town Data'!H19,"*")</f>
        <v>5444093.0999999996</v>
      </c>
      <c r="G23" s="50">
        <f>IF('Town Data'!K19&gt;9,'Town Data'!J19,"*")</f>
        <v>1696697.96</v>
      </c>
      <c r="H23" s="51" t="str">
        <f>IF('Town Data'!M19&gt;9,'Town Data'!L19,"*")</f>
        <v>*</v>
      </c>
      <c r="I23" s="22">
        <f t="shared" si="0"/>
        <v>9.804540815071662E-2</v>
      </c>
      <c r="J23" s="22">
        <f t="shared" si="1"/>
        <v>0.41345809716185444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1646587.61</v>
      </c>
      <c r="D24" s="46">
        <f>IF('Town Data'!E20&gt;9,'Town Data'!D20,"*")</f>
        <v>607433.96</v>
      </c>
      <c r="E24" s="47" t="str">
        <f>IF('Town Data'!G20&gt;9,'Town Data'!F20,"*")</f>
        <v>*</v>
      </c>
      <c r="F24" s="48">
        <f>IF('Town Data'!I20&gt;9,'Town Data'!H20,"*")</f>
        <v>1618254</v>
      </c>
      <c r="G24" s="46">
        <f>IF('Town Data'!K20&gt;9,'Town Data'!J20,"*")</f>
        <v>501420.74</v>
      </c>
      <c r="H24" s="47" t="str">
        <f>IF('Town Data'!M20&gt;9,'Town Data'!L20,"*")</f>
        <v>*</v>
      </c>
      <c r="I24" s="9">
        <f t="shared" si="0"/>
        <v>1.7508753261230994E-2</v>
      </c>
      <c r="J24" s="9">
        <f t="shared" si="1"/>
        <v>0.21142567816401048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>
        <f>IF('Town Data'!C21&gt;9,'Town Data'!B21,"*")</f>
        <v>208606.31</v>
      </c>
      <c r="D25" s="50">
        <f>IF('Town Data'!E21&gt;9,'Town Data'!D21,"*")</f>
        <v>93078.15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2686442.73</v>
      </c>
      <c r="D26" s="46">
        <f>IF('Town Data'!E22&gt;9,'Town Data'!D22,"*")</f>
        <v>723809.64</v>
      </c>
      <c r="E26" s="47" t="str">
        <f>IF('Town Data'!G22&gt;9,'Town Data'!F22,"*")</f>
        <v>*</v>
      </c>
      <c r="F26" s="48">
        <f>IF('Town Data'!I22&gt;9,'Town Data'!H22,"*")</f>
        <v>2630912.8199999998</v>
      </c>
      <c r="G26" s="46">
        <f>IF('Town Data'!K22&gt;9,'Town Data'!J22,"*")</f>
        <v>672955.87</v>
      </c>
      <c r="H26" s="47" t="str">
        <f>IF('Town Data'!M22&gt;9,'Town Data'!L22,"*")</f>
        <v>*</v>
      </c>
      <c r="I26" s="9">
        <f t="shared" si="0"/>
        <v>2.1106708507353789E-2</v>
      </c>
      <c r="J26" s="9">
        <f t="shared" si="1"/>
        <v>7.5567763455276826E-2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8088217.7800000003</v>
      </c>
      <c r="D27" s="50">
        <f>IF('Town Data'!E23&gt;9,'Town Data'!D23,"*")</f>
        <v>1731239.98</v>
      </c>
      <c r="E27" s="51" t="str">
        <f>IF('Town Data'!G23&gt;9,'Town Data'!F23,"*")</f>
        <v>*</v>
      </c>
      <c r="F27" s="50">
        <f>IF('Town Data'!I23&gt;9,'Town Data'!H23,"*")</f>
        <v>6475630.2699999996</v>
      </c>
      <c r="G27" s="50">
        <f>IF('Town Data'!K23&gt;9,'Town Data'!J23,"*")</f>
        <v>1650863.2</v>
      </c>
      <c r="H27" s="51" t="str">
        <f>IF('Town Data'!M23&gt;9,'Town Data'!L23,"*")</f>
        <v>*</v>
      </c>
      <c r="I27" s="22">
        <f t="shared" si="0"/>
        <v>0.24902402434412008</v>
      </c>
      <c r="J27" s="22">
        <f t="shared" si="1"/>
        <v>4.8687728940835333E-2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131118578.45</v>
      </c>
      <c r="D28" s="46">
        <f>IF('Town Data'!E24&gt;9,'Town Data'!D24,"*")</f>
        <v>35116145.030000001</v>
      </c>
      <c r="E28" s="47">
        <f>IF('Town Data'!G24&gt;9,'Town Data'!F24,"*")</f>
        <v>2240456.8333333302</v>
      </c>
      <c r="F28" s="48">
        <f>IF('Town Data'!I24&gt;9,'Town Data'!H24,"*")</f>
        <v>643118687.35000002</v>
      </c>
      <c r="G28" s="46">
        <f>IF('Town Data'!K24&gt;9,'Town Data'!J24,"*")</f>
        <v>34475308.229999997</v>
      </c>
      <c r="H28" s="47">
        <f>IF('Town Data'!M24&gt;9,'Town Data'!L24,"*")</f>
        <v>1095499.8333333333</v>
      </c>
      <c r="I28" s="9">
        <f t="shared" si="0"/>
        <v>-0.79612071452894628</v>
      </c>
      <c r="J28" s="9">
        <f t="shared" si="1"/>
        <v>1.8588283409235948E-2</v>
      </c>
      <c r="K28" s="9">
        <f t="shared" si="2"/>
        <v>1.0451457546243323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687811.33</v>
      </c>
      <c r="D29" s="50">
        <f>IF('Town Data'!E25&gt;9,'Town Data'!D25,"*")</f>
        <v>468684.73</v>
      </c>
      <c r="E29" s="51" t="str">
        <f>IF('Town Data'!G25&gt;9,'Town Data'!F25,"*")</f>
        <v>*</v>
      </c>
      <c r="F29" s="50">
        <f>IF('Town Data'!I25&gt;9,'Town Data'!H25,"*")</f>
        <v>529622.66</v>
      </c>
      <c r="G29" s="50">
        <f>IF('Town Data'!K25&gt;9,'Town Data'!J25,"*")</f>
        <v>275319.88</v>
      </c>
      <c r="H29" s="51" t="str">
        <f>IF('Town Data'!M25&gt;9,'Town Data'!L25,"*")</f>
        <v>*</v>
      </c>
      <c r="I29" s="22">
        <f t="shared" si="0"/>
        <v>0.29868183887751315</v>
      </c>
      <c r="J29" s="22">
        <f t="shared" si="1"/>
        <v>0.7023279612064337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1032862.44</v>
      </c>
      <c r="D30" s="46">
        <f>IF('Town Data'!E26&gt;9,'Town Data'!D26,"*")</f>
        <v>861876.24</v>
      </c>
      <c r="E30" s="47" t="str">
        <f>IF('Town Data'!G26&gt;9,'Town Data'!F26,"*")</f>
        <v>*</v>
      </c>
      <c r="F30" s="48">
        <f>IF('Town Data'!I26&gt;9,'Town Data'!H26,"*")</f>
        <v>1136032.24</v>
      </c>
      <c r="G30" s="46">
        <f>IF('Town Data'!K26&gt;9,'Town Data'!J26,"*")</f>
        <v>936567.21</v>
      </c>
      <c r="H30" s="47" t="str">
        <f>IF('Town Data'!M26&gt;9,'Town Data'!L26,"*")</f>
        <v>*</v>
      </c>
      <c r="I30" s="9">
        <f t="shared" si="0"/>
        <v>-9.0815908534426851E-2</v>
      </c>
      <c r="J30" s="9">
        <f t="shared" si="1"/>
        <v>-7.9749717054475963E-2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21595870.34</v>
      </c>
      <c r="D31" s="50">
        <f>IF('Town Data'!E27&gt;9,'Town Data'!D27,"*")</f>
        <v>7922779.6100000003</v>
      </c>
      <c r="E31" s="51">
        <f>IF('Town Data'!G27&gt;9,'Town Data'!F27,"*")</f>
        <v>95314.666666666701</v>
      </c>
      <c r="F31" s="50">
        <f>IF('Town Data'!I27&gt;9,'Town Data'!H27,"*")</f>
        <v>20874756.620000001</v>
      </c>
      <c r="G31" s="50">
        <f>IF('Town Data'!K27&gt;9,'Town Data'!J27,"*")</f>
        <v>7867743.9900000002</v>
      </c>
      <c r="H31" s="51">
        <f>IF('Town Data'!M27&gt;9,'Town Data'!L27,"*")</f>
        <v>106070.83333333333</v>
      </c>
      <c r="I31" s="22">
        <f t="shared" si="0"/>
        <v>3.4544772575173563E-2</v>
      </c>
      <c r="J31" s="22">
        <f t="shared" si="1"/>
        <v>6.9950954263320033E-3</v>
      </c>
      <c r="K31" s="22">
        <f t="shared" si="2"/>
        <v>-0.10140550732607891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1873779.27</v>
      </c>
      <c r="D32" s="46">
        <f>IF('Town Data'!E28&gt;9,'Town Data'!D28,"*")</f>
        <v>877500.27</v>
      </c>
      <c r="E32" s="47" t="str">
        <f>IF('Town Data'!G28&gt;9,'Town Data'!F28,"*")</f>
        <v>*</v>
      </c>
      <c r="F32" s="48">
        <f>IF('Town Data'!I28&gt;9,'Town Data'!H28,"*")</f>
        <v>1969546.47</v>
      </c>
      <c r="G32" s="46">
        <f>IF('Town Data'!K28&gt;9,'Town Data'!J28,"*")</f>
        <v>744741.81</v>
      </c>
      <c r="H32" s="47" t="str">
        <f>IF('Town Data'!M28&gt;9,'Town Data'!L28,"*")</f>
        <v>*</v>
      </c>
      <c r="I32" s="9">
        <f t="shared" si="0"/>
        <v>-4.8623986008311831E-2</v>
      </c>
      <c r="J32" s="9">
        <f t="shared" si="1"/>
        <v>0.1782610539886299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930507.23</v>
      </c>
      <c r="D33" s="50">
        <f>IF('Town Data'!E29&gt;9,'Town Data'!D29,"*")</f>
        <v>736177.7</v>
      </c>
      <c r="E33" s="51" t="str">
        <f>IF('Town Data'!G29&gt;9,'Town Data'!F29,"*")</f>
        <v>*</v>
      </c>
      <c r="F33" s="50">
        <f>IF('Town Data'!I29&gt;9,'Town Data'!H29,"*")</f>
        <v>894770.59</v>
      </c>
      <c r="G33" s="50">
        <f>IF('Town Data'!K29&gt;9,'Town Data'!J29,"*")</f>
        <v>698349.62</v>
      </c>
      <c r="H33" s="51" t="str">
        <f>IF('Town Data'!M29&gt;9,'Town Data'!L29,"*")</f>
        <v>*</v>
      </c>
      <c r="I33" s="22">
        <f t="shared" si="0"/>
        <v>3.9939444142883612E-2</v>
      </c>
      <c r="J33" s="22">
        <f t="shared" si="1"/>
        <v>5.4167824992873856E-2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1574090.06</v>
      </c>
      <c r="D34" s="46">
        <f>IF('Town Data'!E30&gt;9,'Town Data'!D30,"*")</f>
        <v>364133.91</v>
      </c>
      <c r="E34" s="47" t="str">
        <f>IF('Town Data'!G30&gt;9,'Town Data'!F30,"*")</f>
        <v>*</v>
      </c>
      <c r="F34" s="48">
        <f>IF('Town Data'!I30&gt;9,'Town Data'!H30,"*")</f>
        <v>1450919.45</v>
      </c>
      <c r="G34" s="46">
        <f>IF('Town Data'!K30&gt;9,'Town Data'!J30,"*")</f>
        <v>331535.55</v>
      </c>
      <c r="H34" s="47" t="str">
        <f>IF('Town Data'!M30&gt;9,'Town Data'!L30,"*")</f>
        <v>*</v>
      </c>
      <c r="I34" s="9">
        <f t="shared" si="0"/>
        <v>8.4891418334767044E-2</v>
      </c>
      <c r="J34" s="9">
        <f t="shared" si="1"/>
        <v>9.8325383205511402E-2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4381685.07</v>
      </c>
      <c r="D35" s="50">
        <f>IF('Town Data'!E31&gt;9,'Town Data'!D31,"*")</f>
        <v>1394972.62</v>
      </c>
      <c r="E35" s="51" t="str">
        <f>IF('Town Data'!G31&gt;9,'Town Data'!F31,"*")</f>
        <v>*</v>
      </c>
      <c r="F35" s="50">
        <f>IF('Town Data'!I31&gt;9,'Town Data'!H31,"*")</f>
        <v>5882193.0999999996</v>
      </c>
      <c r="G35" s="50">
        <f>IF('Town Data'!K31&gt;9,'Town Data'!J31,"*")</f>
        <v>1447324.41</v>
      </c>
      <c r="H35" s="51">
        <f>IF('Town Data'!M31&gt;9,'Town Data'!L31,"*")</f>
        <v>66992.666666666599</v>
      </c>
      <c r="I35" s="22">
        <f t="shared" si="0"/>
        <v>-0.25509329675015252</v>
      </c>
      <c r="J35" s="22">
        <f t="shared" si="1"/>
        <v>-3.6171427523978408E-2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5599237.9400000004</v>
      </c>
      <c r="D36" s="46">
        <f>IF('Town Data'!E32&gt;9,'Town Data'!D32,"*")</f>
        <v>1910767.13</v>
      </c>
      <c r="E36" s="47" t="str">
        <f>IF('Town Data'!G32&gt;9,'Town Data'!F32,"*")</f>
        <v>*</v>
      </c>
      <c r="F36" s="48">
        <f>IF('Town Data'!I32&gt;9,'Town Data'!H32,"*")</f>
        <v>5630560</v>
      </c>
      <c r="G36" s="46">
        <f>IF('Town Data'!K32&gt;9,'Town Data'!J32,"*")</f>
        <v>1772873.27</v>
      </c>
      <c r="H36" s="47">
        <f>IF('Town Data'!M32&gt;9,'Town Data'!L32,"*")</f>
        <v>43239.833333333299</v>
      </c>
      <c r="I36" s="9">
        <f t="shared" si="0"/>
        <v>-5.5628676366115612E-3</v>
      </c>
      <c r="J36" s="9">
        <f t="shared" si="1"/>
        <v>7.7779874248992353E-2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45674820.920000002</v>
      </c>
      <c r="D37" s="50">
        <f>IF('Town Data'!E33&gt;9,'Town Data'!D33,"*")</f>
        <v>13491978.449999999</v>
      </c>
      <c r="E37" s="51">
        <f>IF('Town Data'!G33&gt;9,'Town Data'!F33,"*")</f>
        <v>174289.33333333334</v>
      </c>
      <c r="F37" s="50">
        <f>IF('Town Data'!I33&gt;9,'Town Data'!H33,"*")</f>
        <v>40639845.409999996</v>
      </c>
      <c r="G37" s="50">
        <f>IF('Town Data'!K33&gt;9,'Town Data'!J33,"*")</f>
        <v>12430661.18</v>
      </c>
      <c r="H37" s="51">
        <f>IF('Town Data'!M33&gt;9,'Town Data'!L33,"*")</f>
        <v>197470.66666666672</v>
      </c>
      <c r="I37" s="22">
        <f t="shared" si="0"/>
        <v>0.12389258520065827</v>
      </c>
      <c r="J37" s="22">
        <f t="shared" si="1"/>
        <v>8.5378987861689876E-2</v>
      </c>
      <c r="K37" s="22">
        <f t="shared" si="2"/>
        <v>-0.11739127499105369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5959433.4100000001</v>
      </c>
      <c r="D38" s="46">
        <f>IF('Town Data'!E34&gt;9,'Town Data'!D34,"*")</f>
        <v>1460888.85</v>
      </c>
      <c r="E38" s="47" t="str">
        <f>IF('Town Data'!G34&gt;9,'Town Data'!F34,"*")</f>
        <v>*</v>
      </c>
      <c r="F38" s="48">
        <f>IF('Town Data'!I34&gt;9,'Town Data'!H34,"*")</f>
        <v>6981430.2000000002</v>
      </c>
      <c r="G38" s="46">
        <f>IF('Town Data'!K34&gt;9,'Town Data'!J34,"*")</f>
        <v>1425999.89</v>
      </c>
      <c r="H38" s="47" t="str">
        <f>IF('Town Data'!M34&gt;9,'Town Data'!L34,"*")</f>
        <v>*</v>
      </c>
      <c r="I38" s="9">
        <f t="shared" si="0"/>
        <v>-0.14638788338813444</v>
      </c>
      <c r="J38" s="9">
        <f t="shared" si="1"/>
        <v>2.4466313247752211E-2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3552613.68</v>
      </c>
      <c r="D39" s="50">
        <f>IF('Town Data'!E35&gt;9,'Town Data'!D35,"*")</f>
        <v>1365955.98</v>
      </c>
      <c r="E39" s="51" t="str">
        <f>IF('Town Data'!G35&gt;9,'Town Data'!F35,"*")</f>
        <v>*</v>
      </c>
      <c r="F39" s="50">
        <f>IF('Town Data'!I35&gt;9,'Town Data'!H35,"*")</f>
        <v>3526235.89</v>
      </c>
      <c r="G39" s="50">
        <f>IF('Town Data'!K35&gt;9,'Town Data'!J35,"*")</f>
        <v>1249366.17</v>
      </c>
      <c r="H39" s="51" t="str">
        <f>IF('Town Data'!M35&gt;9,'Town Data'!L35,"*")</f>
        <v>*</v>
      </c>
      <c r="I39" s="22">
        <f t="shared" si="0"/>
        <v>7.4804382981877131E-3</v>
      </c>
      <c r="J39" s="22">
        <f t="shared" si="1"/>
        <v>9.331916678998925E-2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1525679.39</v>
      </c>
      <c r="D40" s="46">
        <f>IF('Town Data'!E36&gt;9,'Town Data'!D36,"*")</f>
        <v>489780.46</v>
      </c>
      <c r="E40" s="47" t="str">
        <f>IF('Town Data'!G36&gt;9,'Town Data'!F36,"*")</f>
        <v>*</v>
      </c>
      <c r="F40" s="48">
        <f>IF('Town Data'!I36&gt;9,'Town Data'!H36,"*")</f>
        <v>1339710.42</v>
      </c>
      <c r="G40" s="46">
        <f>IF('Town Data'!K36&gt;9,'Town Data'!J36,"*")</f>
        <v>475423.82</v>
      </c>
      <c r="H40" s="47" t="str">
        <f>IF('Town Data'!M36&gt;9,'Town Data'!L36,"*")</f>
        <v>*</v>
      </c>
      <c r="I40" s="9">
        <f t="shared" si="0"/>
        <v>0.13881281150295149</v>
      </c>
      <c r="J40" s="9">
        <f t="shared" si="1"/>
        <v>3.019756140952301E-2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2581801.16</v>
      </c>
      <c r="D41" s="50">
        <f>IF('Town Data'!E37&gt;9,'Town Data'!D37,"*")</f>
        <v>1025461.9</v>
      </c>
      <c r="E41" s="51" t="str">
        <f>IF('Town Data'!G37&gt;9,'Town Data'!F37,"*")</f>
        <v>*</v>
      </c>
      <c r="F41" s="50">
        <f>IF('Town Data'!I37&gt;9,'Town Data'!H37,"*")</f>
        <v>2281569.4</v>
      </c>
      <c r="G41" s="50">
        <f>IF('Town Data'!K37&gt;9,'Town Data'!J37,"*")</f>
        <v>906685.12</v>
      </c>
      <c r="H41" s="51" t="str">
        <f>IF('Town Data'!M37&gt;9,'Town Data'!L37,"*")</f>
        <v>*</v>
      </c>
      <c r="I41" s="22">
        <f t="shared" si="0"/>
        <v>0.13159001869502643</v>
      </c>
      <c r="J41" s="22">
        <f t="shared" si="1"/>
        <v>0.13100113521218923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1135999.6599999999</v>
      </c>
      <c r="D42" s="46">
        <f>IF('Town Data'!E38&gt;9,'Town Data'!D38,"*")</f>
        <v>539777.73</v>
      </c>
      <c r="E42" s="47" t="str">
        <f>IF('Town Data'!G38&gt;9,'Town Data'!F38,"*")</f>
        <v>*</v>
      </c>
      <c r="F42" s="48">
        <f>IF('Town Data'!I38&gt;9,'Town Data'!H38,"*")</f>
        <v>1081795.5900000001</v>
      </c>
      <c r="G42" s="46">
        <f>IF('Town Data'!K38&gt;9,'Town Data'!J38,"*")</f>
        <v>508870.6</v>
      </c>
      <c r="H42" s="47" t="str">
        <f>IF('Town Data'!M38&gt;9,'Town Data'!L38,"*")</f>
        <v>*</v>
      </c>
      <c r="I42" s="9">
        <f t="shared" si="0"/>
        <v>5.0105648886958239E-2</v>
      </c>
      <c r="J42" s="9">
        <f t="shared" si="1"/>
        <v>6.0736717743174802E-2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9917668.6099999994</v>
      </c>
      <c r="D43" s="50">
        <f>IF('Town Data'!E39&gt;9,'Town Data'!D39,"*")</f>
        <v>1625718.98</v>
      </c>
      <c r="E43" s="51" t="str">
        <f>IF('Town Data'!G39&gt;9,'Town Data'!F39,"*")</f>
        <v>*</v>
      </c>
      <c r="F43" s="50">
        <f>IF('Town Data'!I39&gt;9,'Town Data'!H39,"*")</f>
        <v>9100171.0800000001</v>
      </c>
      <c r="G43" s="50">
        <f>IF('Town Data'!K39&gt;9,'Town Data'!J39,"*")</f>
        <v>1534667.79</v>
      </c>
      <c r="H43" s="51" t="str">
        <f>IF('Town Data'!M39&gt;9,'Town Data'!L39,"*")</f>
        <v>*</v>
      </c>
      <c r="I43" s="22">
        <f t="shared" si="0"/>
        <v>8.983320454234793E-2</v>
      </c>
      <c r="J43" s="22">
        <f t="shared" si="1"/>
        <v>5.9329576468142298E-2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35181030.609999999</v>
      </c>
      <c r="D44" s="46">
        <f>IF('Town Data'!E40&gt;9,'Town Data'!D40,"*")</f>
        <v>7794243.2699999996</v>
      </c>
      <c r="E44" s="47">
        <f>IF('Town Data'!G40&gt;9,'Town Data'!F40,"*")</f>
        <v>178860.83333333346</v>
      </c>
      <c r="F44" s="48">
        <f>IF('Town Data'!I40&gt;9,'Town Data'!H40,"*")</f>
        <v>32208586.280000001</v>
      </c>
      <c r="G44" s="46">
        <f>IF('Town Data'!K40&gt;9,'Town Data'!J40,"*")</f>
        <v>7189485.2699999996</v>
      </c>
      <c r="H44" s="47">
        <f>IF('Town Data'!M40&gt;9,'Town Data'!L40,"*")</f>
        <v>190878.5</v>
      </c>
      <c r="I44" s="9">
        <f t="shared" si="0"/>
        <v>9.2287326868666211E-2</v>
      </c>
      <c r="J44" s="9">
        <f t="shared" si="1"/>
        <v>8.4117009394749073E-2</v>
      </c>
      <c r="K44" s="9">
        <f t="shared" si="2"/>
        <v>-6.2959771093478528E-2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890416.31</v>
      </c>
      <c r="D45" s="50">
        <f>IF('Town Data'!E41&gt;9,'Town Data'!D41,"*")</f>
        <v>412368.31</v>
      </c>
      <c r="E45" s="51" t="str">
        <f>IF('Town Data'!G41&gt;9,'Town Data'!F41,"*")</f>
        <v>*</v>
      </c>
      <c r="F45" s="50">
        <f>IF('Town Data'!I41&gt;9,'Town Data'!H41,"*")</f>
        <v>1357185.02</v>
      </c>
      <c r="G45" s="50">
        <f>IF('Town Data'!K41&gt;9,'Town Data'!J41,"*")</f>
        <v>436096.82</v>
      </c>
      <c r="H45" s="51" t="str">
        <f>IF('Town Data'!M41&gt;9,'Town Data'!L41,"*")</f>
        <v>*</v>
      </c>
      <c r="I45" s="22">
        <f t="shared" si="0"/>
        <v>-0.34392415412896316</v>
      </c>
      <c r="J45" s="22">
        <f t="shared" si="1"/>
        <v>-5.4411105313723701E-2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1825697.92</v>
      </c>
      <c r="D46" s="46">
        <f>IF('Town Data'!E42&gt;9,'Town Data'!D42,"*")</f>
        <v>598132.51</v>
      </c>
      <c r="E46" s="47" t="str">
        <f>IF('Town Data'!G42&gt;9,'Town Data'!F42,"*")</f>
        <v>*</v>
      </c>
      <c r="F46" s="48">
        <f>IF('Town Data'!I42&gt;9,'Town Data'!H42,"*")</f>
        <v>1941847.16</v>
      </c>
      <c r="G46" s="46">
        <f>IF('Town Data'!K42&gt;9,'Town Data'!J42,"*")</f>
        <v>551307.86</v>
      </c>
      <c r="H46" s="47" t="str">
        <f>IF('Town Data'!M42&gt;9,'Town Data'!L42,"*")</f>
        <v>*</v>
      </c>
      <c r="I46" s="9">
        <f t="shared" si="0"/>
        <v>-5.9813790906180275E-2</v>
      </c>
      <c r="J46" s="9">
        <f t="shared" si="1"/>
        <v>8.4933760966150615E-2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7887642.2000000002</v>
      </c>
      <c r="D47" s="50">
        <f>IF('Town Data'!E43&gt;9,'Town Data'!D43,"*")</f>
        <v>1676650.72</v>
      </c>
      <c r="E47" s="51" t="str">
        <f>IF('Town Data'!G43&gt;9,'Town Data'!F43,"*")</f>
        <v>*</v>
      </c>
      <c r="F47" s="50">
        <f>IF('Town Data'!I43&gt;9,'Town Data'!H43,"*")</f>
        <v>5192064.3099999996</v>
      </c>
      <c r="G47" s="50">
        <f>IF('Town Data'!K43&gt;9,'Town Data'!J43,"*")</f>
        <v>1390200.31</v>
      </c>
      <c r="H47" s="51" t="str">
        <f>IF('Town Data'!M43&gt;9,'Town Data'!L43,"*")</f>
        <v>*</v>
      </c>
      <c r="I47" s="22">
        <f t="shared" si="0"/>
        <v>0.51917266987781219</v>
      </c>
      <c r="J47" s="22">
        <f t="shared" si="1"/>
        <v>0.20604973825678394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2542767.16</v>
      </c>
      <c r="D48" s="46">
        <f>IF('Town Data'!E44&gt;9,'Town Data'!D44,"*")</f>
        <v>271813.84999999998</v>
      </c>
      <c r="E48" s="47" t="str">
        <f>IF('Town Data'!G44&gt;9,'Town Data'!F44,"*")</f>
        <v>*</v>
      </c>
      <c r="F48" s="48">
        <f>IF('Town Data'!I44&gt;9,'Town Data'!H44,"*")</f>
        <v>2387615.14</v>
      </c>
      <c r="G48" s="46">
        <f>IF('Town Data'!K44&gt;9,'Town Data'!J44,"*")</f>
        <v>333780.96000000002</v>
      </c>
      <c r="H48" s="47" t="str">
        <f>IF('Town Data'!M44&gt;9,'Town Data'!L44,"*")</f>
        <v>*</v>
      </c>
      <c r="I48" s="9">
        <f t="shared" si="0"/>
        <v>6.4982005433254206E-2</v>
      </c>
      <c r="J48" s="9">
        <f t="shared" si="1"/>
        <v>-0.18565202161321617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1118420.6499999999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1642146.96</v>
      </c>
      <c r="G49" s="50">
        <f>IF('Town Data'!K45&gt;9,'Town Data'!J45,"*")</f>
        <v>214288.52</v>
      </c>
      <c r="H49" s="51" t="str">
        <f>IF('Town Data'!M45&gt;9,'Town Data'!L45,"*")</f>
        <v>*</v>
      </c>
      <c r="I49" s="22">
        <f t="shared" si="0"/>
        <v>-0.31892779559753903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1768887.85</v>
      </c>
      <c r="D50" s="46">
        <f>IF('Town Data'!E46&gt;9,'Town Data'!D46,"*")</f>
        <v>487643.49</v>
      </c>
      <c r="E50" s="47" t="str">
        <f>IF('Town Data'!G46&gt;9,'Town Data'!F46,"*")</f>
        <v>*</v>
      </c>
      <c r="F50" s="48">
        <f>IF('Town Data'!I46&gt;9,'Town Data'!H46,"*")</f>
        <v>1722016.47</v>
      </c>
      <c r="G50" s="46">
        <f>IF('Town Data'!K46&gt;9,'Town Data'!J46,"*")</f>
        <v>331349.46000000002</v>
      </c>
      <c r="H50" s="47" t="str">
        <f>IF('Town Data'!M46&gt;9,'Town Data'!L46,"*")</f>
        <v>*</v>
      </c>
      <c r="I50" s="9">
        <f t="shared" si="0"/>
        <v>2.7218891814664307E-2</v>
      </c>
      <c r="J50" s="9">
        <f t="shared" si="1"/>
        <v>0.47168940610315152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2495681.7799999998</v>
      </c>
      <c r="D51" s="50">
        <f>IF('Town Data'!E47&gt;9,'Town Data'!D47,"*")</f>
        <v>897194.06</v>
      </c>
      <c r="E51" s="51" t="str">
        <f>IF('Town Data'!G47&gt;9,'Town Data'!F47,"*")</f>
        <v>*</v>
      </c>
      <c r="F51" s="50">
        <f>IF('Town Data'!I47&gt;9,'Town Data'!H47,"*")</f>
        <v>2374871.25</v>
      </c>
      <c r="G51" s="50">
        <f>IF('Town Data'!K47&gt;9,'Town Data'!J47,"*")</f>
        <v>785470.79</v>
      </c>
      <c r="H51" s="51" t="str">
        <f>IF('Town Data'!M47&gt;9,'Town Data'!L47,"*")</f>
        <v>*</v>
      </c>
      <c r="I51" s="22">
        <f t="shared" si="0"/>
        <v>5.0870349287356016E-2</v>
      </c>
      <c r="J51" s="22">
        <f t="shared" si="1"/>
        <v>0.14223733259387025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9911057.9499999993</v>
      </c>
      <c r="D52" s="46">
        <f>IF('Town Data'!E48&gt;9,'Town Data'!D48,"*")</f>
        <v>2835474.21</v>
      </c>
      <c r="E52" s="47" t="str">
        <f>IF('Town Data'!G48&gt;9,'Town Data'!F48,"*")</f>
        <v>*</v>
      </c>
      <c r="F52" s="48">
        <f>IF('Town Data'!I48&gt;9,'Town Data'!H48,"*")</f>
        <v>10179535.09</v>
      </c>
      <c r="G52" s="46">
        <f>IF('Town Data'!K48&gt;9,'Town Data'!J48,"*")</f>
        <v>2768671.02</v>
      </c>
      <c r="H52" s="47" t="str">
        <f>IF('Town Data'!M48&gt;9,'Town Data'!L48,"*")</f>
        <v>*</v>
      </c>
      <c r="I52" s="9">
        <f t="shared" si="0"/>
        <v>-2.6374204482456438E-2</v>
      </c>
      <c r="J52" s="9">
        <f t="shared" si="1"/>
        <v>2.4128251250305623E-2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3416371.3</v>
      </c>
      <c r="D53" s="50">
        <f>IF('Town Data'!E49&gt;9,'Town Data'!D49,"*")</f>
        <v>2640318.6800000002</v>
      </c>
      <c r="E53" s="51" t="str">
        <f>IF('Town Data'!G49&gt;9,'Town Data'!F49,"*")</f>
        <v>*</v>
      </c>
      <c r="F53" s="50">
        <f>IF('Town Data'!I49&gt;9,'Town Data'!H49,"*")</f>
        <v>3044160.38</v>
      </c>
      <c r="G53" s="50">
        <f>IF('Town Data'!K49&gt;9,'Town Data'!J49,"*")</f>
        <v>2360159.7799999998</v>
      </c>
      <c r="H53" s="51" t="str">
        <f>IF('Town Data'!M49&gt;9,'Town Data'!L49,"*")</f>
        <v>*</v>
      </c>
      <c r="I53" s="22">
        <f t="shared" si="0"/>
        <v>0.12227046986269492</v>
      </c>
      <c r="J53" s="22">
        <f t="shared" si="1"/>
        <v>0.11870336168511456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3574469.54</v>
      </c>
      <c r="D54" s="46">
        <f>IF('Town Data'!E50&gt;9,'Town Data'!D50,"*")</f>
        <v>1323539.75</v>
      </c>
      <c r="E54" s="47" t="str">
        <f>IF('Town Data'!G50&gt;9,'Town Data'!F50,"*")</f>
        <v>*</v>
      </c>
      <c r="F54" s="48">
        <f>IF('Town Data'!I50&gt;9,'Town Data'!H50,"*")</f>
        <v>3507954.46</v>
      </c>
      <c r="G54" s="46">
        <f>IF('Town Data'!K50&gt;9,'Town Data'!J50,"*")</f>
        <v>1099224.57</v>
      </c>
      <c r="H54" s="47" t="str">
        <f>IF('Town Data'!M50&gt;9,'Town Data'!L50,"*")</f>
        <v>*</v>
      </c>
      <c r="I54" s="9">
        <f t="shared" si="0"/>
        <v>1.8961215363097979E-2</v>
      </c>
      <c r="J54" s="9">
        <f t="shared" si="1"/>
        <v>0.2040667449782349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6431681.3200000003</v>
      </c>
      <c r="D55" s="50">
        <f>IF('Town Data'!E51&gt;9,'Town Data'!D51,"*")</f>
        <v>2698047.08</v>
      </c>
      <c r="E55" s="51" t="str">
        <f>IF('Town Data'!G51&gt;9,'Town Data'!F51,"*")</f>
        <v>*</v>
      </c>
      <c r="F55" s="50">
        <f>IF('Town Data'!I51&gt;9,'Town Data'!H51,"*")</f>
        <v>7053211.04</v>
      </c>
      <c r="G55" s="50">
        <f>IF('Town Data'!K51&gt;9,'Town Data'!J51,"*")</f>
        <v>3673147.92</v>
      </c>
      <c r="H55" s="51" t="str">
        <f>IF('Town Data'!M51&gt;9,'Town Data'!L51,"*")</f>
        <v>*</v>
      </c>
      <c r="I55" s="22">
        <f t="shared" si="0"/>
        <v>-8.8120108199683148E-2</v>
      </c>
      <c r="J55" s="22">
        <f t="shared" si="1"/>
        <v>-0.26546734878022549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8806025.5999999996</v>
      </c>
      <c r="D56" s="46">
        <f>IF('Town Data'!E52&gt;9,'Town Data'!D52,"*")</f>
        <v>3503609.9</v>
      </c>
      <c r="E56" s="47">
        <f>IF('Town Data'!G52&gt;9,'Town Data'!F52,"*")</f>
        <v>47333.166666666693</v>
      </c>
      <c r="F56" s="48">
        <f>IF('Town Data'!I52&gt;9,'Town Data'!H52,"*")</f>
        <v>7752814.0199999996</v>
      </c>
      <c r="G56" s="46">
        <f>IF('Town Data'!K52&gt;9,'Town Data'!J52,"*")</f>
        <v>3349547.33</v>
      </c>
      <c r="H56" s="47">
        <f>IF('Town Data'!M52&gt;9,'Town Data'!L52,"*")</f>
        <v>124188.00000000007</v>
      </c>
      <c r="I56" s="9">
        <f t="shared" si="0"/>
        <v>0.13584894172400128</v>
      </c>
      <c r="J56" s="9">
        <f t="shared" si="1"/>
        <v>4.5995041962879152E-2</v>
      </c>
      <c r="K56" s="9">
        <f t="shared" si="2"/>
        <v>-0.61885877325774896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25419767.140000001</v>
      </c>
      <c r="D57" s="50">
        <f>IF('Town Data'!E53&gt;9,'Town Data'!D53,"*")</f>
        <v>11400795.140000001</v>
      </c>
      <c r="E57" s="51">
        <f>IF('Town Data'!G53&gt;9,'Town Data'!F53,"*")</f>
        <v>284152.66666666628</v>
      </c>
      <c r="F57" s="50">
        <f>IF('Town Data'!I53&gt;9,'Town Data'!H53,"*")</f>
        <v>33628385.469999999</v>
      </c>
      <c r="G57" s="50">
        <f>IF('Town Data'!K53&gt;9,'Town Data'!J53,"*")</f>
        <v>11290527.699999999</v>
      </c>
      <c r="H57" s="51">
        <f>IF('Town Data'!M53&gt;9,'Town Data'!L53,"*")</f>
        <v>319080.49999999977</v>
      </c>
      <c r="I57" s="22">
        <f t="shared" si="0"/>
        <v>-0.24409790167663373</v>
      </c>
      <c r="J57" s="22">
        <f t="shared" si="1"/>
        <v>9.7663672531445398E-3</v>
      </c>
      <c r="K57" s="22">
        <f t="shared" si="2"/>
        <v>-0.10946401717852866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35805733.020000003</v>
      </c>
      <c r="D58" s="46">
        <f>IF('Town Data'!E54&gt;9,'Town Data'!D54,"*")</f>
        <v>8452197.2300000004</v>
      </c>
      <c r="E58" s="47">
        <f>IF('Town Data'!G54&gt;9,'Town Data'!F54,"*")</f>
        <v>128007.16666666653</v>
      </c>
      <c r="F58" s="48">
        <f>IF('Town Data'!I54&gt;9,'Town Data'!H54,"*")</f>
        <v>54354862.68</v>
      </c>
      <c r="G58" s="46">
        <f>IF('Town Data'!K54&gt;9,'Town Data'!J54,"*")</f>
        <v>9024644.2300000004</v>
      </c>
      <c r="H58" s="47">
        <f>IF('Town Data'!M54&gt;9,'Town Data'!L54,"*")</f>
        <v>105254.33333333336</v>
      </c>
      <c r="I58" s="9">
        <f t="shared" si="0"/>
        <v>-0.34125980170722042</v>
      </c>
      <c r="J58" s="9">
        <f t="shared" si="1"/>
        <v>-6.3431530973493008E-2</v>
      </c>
      <c r="K58" s="9">
        <f t="shared" si="2"/>
        <v>0.21617003892159464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14212065.720000001</v>
      </c>
      <c r="D59" s="50">
        <f>IF('Town Data'!E55&gt;9,'Town Data'!D55,"*")</f>
        <v>4019573.99</v>
      </c>
      <c r="E59" s="51">
        <f>IF('Town Data'!G55&gt;9,'Town Data'!F55,"*")</f>
        <v>46011.499999999978</v>
      </c>
      <c r="F59" s="50">
        <f>IF('Town Data'!I55&gt;9,'Town Data'!H55,"*")</f>
        <v>12911068.210000001</v>
      </c>
      <c r="G59" s="50">
        <f>IF('Town Data'!K55&gt;9,'Town Data'!J55,"*")</f>
        <v>3741669.66</v>
      </c>
      <c r="H59" s="51">
        <f>IF('Town Data'!M55&gt;9,'Town Data'!L55,"*")</f>
        <v>130952.83333333334</v>
      </c>
      <c r="I59" s="22">
        <f t="shared" si="0"/>
        <v>0.10076606279504735</v>
      </c>
      <c r="J59" s="22">
        <f t="shared" si="1"/>
        <v>7.4272812742106176E-2</v>
      </c>
      <c r="K59" s="22">
        <f t="shared" si="2"/>
        <v>-0.64864066833223688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15707521.970000001</v>
      </c>
      <c r="D60" s="46">
        <f>IF('Town Data'!E56&gt;9,'Town Data'!D56,"*")</f>
        <v>5608644.2699999996</v>
      </c>
      <c r="E60" s="47">
        <f>IF('Town Data'!G56&gt;9,'Town Data'!F56,"*")</f>
        <v>402910.16666666663</v>
      </c>
      <c r="F60" s="48">
        <f>IF('Town Data'!I56&gt;9,'Town Data'!H56,"*")</f>
        <v>15030685.789999999</v>
      </c>
      <c r="G60" s="46">
        <f>IF('Town Data'!K56&gt;9,'Town Data'!J56,"*")</f>
        <v>5525734.2999999998</v>
      </c>
      <c r="H60" s="47">
        <f>IF('Town Data'!M56&gt;9,'Town Data'!L56,"*")</f>
        <v>104186.66666666673</v>
      </c>
      <c r="I60" s="9">
        <f t="shared" si="0"/>
        <v>4.5030292659720458E-2</v>
      </c>
      <c r="J60" s="9">
        <f t="shared" si="1"/>
        <v>1.5004335260926271E-2</v>
      </c>
      <c r="K60" s="9">
        <f t="shared" si="2"/>
        <v>2.8671950985410772</v>
      </c>
      <c r="L60" s="15"/>
    </row>
    <row r="61" spans="1:12" x14ac:dyDescent="0.25">
      <c r="A61" s="15"/>
      <c r="B61" s="27" t="str">
        <f>'Town Data'!A57</f>
        <v>MORRISTOWN</v>
      </c>
      <c r="C61" s="49">
        <f>IF('Town Data'!C57&gt;9,'Town Data'!B57,"*")</f>
        <v>22020485.390000001</v>
      </c>
      <c r="D61" s="50">
        <f>IF('Town Data'!E57&gt;9,'Town Data'!D57,"*")</f>
        <v>7200464.21</v>
      </c>
      <c r="E61" s="51">
        <f>IF('Town Data'!G57&gt;9,'Town Data'!F57,"*")</f>
        <v>69897.666666666657</v>
      </c>
      <c r="F61" s="50">
        <f>IF('Town Data'!I57&gt;9,'Town Data'!H57,"*")</f>
        <v>19448473.829999998</v>
      </c>
      <c r="G61" s="50">
        <f>IF('Town Data'!K57&gt;9,'Town Data'!J57,"*")</f>
        <v>6455863.8600000003</v>
      </c>
      <c r="H61" s="51">
        <f>IF('Town Data'!M57&gt;9,'Town Data'!L57,"*")</f>
        <v>260927.83333333331</v>
      </c>
      <c r="I61" s="22">
        <f t="shared" si="0"/>
        <v>0.13224747517373719</v>
      </c>
      <c r="J61" s="22">
        <f t="shared" si="1"/>
        <v>0.11533705885799141</v>
      </c>
      <c r="K61" s="22">
        <f t="shared" si="2"/>
        <v>-0.73211877869168174</v>
      </c>
      <c r="L61" s="15"/>
    </row>
    <row r="62" spans="1:12" x14ac:dyDescent="0.25">
      <c r="A62" s="15"/>
      <c r="B62" s="15" t="str">
        <f>'Town Data'!A58</f>
        <v>NEW HAVEN</v>
      </c>
      <c r="C62" s="45">
        <f>IF('Town Data'!C58&gt;9,'Town Data'!B58,"*")</f>
        <v>11466548.939999999</v>
      </c>
      <c r="D62" s="46">
        <f>IF('Town Data'!E58&gt;9,'Town Data'!D58,"*")</f>
        <v>827969.83</v>
      </c>
      <c r="E62" s="47" t="str">
        <f>IF('Town Data'!G58&gt;9,'Town Data'!F58,"*")</f>
        <v>*</v>
      </c>
      <c r="F62" s="48">
        <f>IF('Town Data'!I58&gt;9,'Town Data'!H58,"*")</f>
        <v>10403248.83</v>
      </c>
      <c r="G62" s="46">
        <f>IF('Town Data'!K58&gt;9,'Town Data'!J58,"*")</f>
        <v>688908.95</v>
      </c>
      <c r="H62" s="47" t="str">
        <f>IF('Town Data'!M58&gt;9,'Town Data'!L58,"*")</f>
        <v>*</v>
      </c>
      <c r="I62" s="9">
        <f t="shared" si="0"/>
        <v>0.10220846654496482</v>
      </c>
      <c r="J62" s="9">
        <f t="shared" si="1"/>
        <v>0.20185668947979266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NEWBURY</v>
      </c>
      <c r="C63" s="49">
        <f>IF('Town Data'!C59&gt;9,'Town Data'!B59,"*")</f>
        <v>2903025.94</v>
      </c>
      <c r="D63" s="50">
        <f>IF('Town Data'!E59&gt;9,'Town Data'!D59,"*")</f>
        <v>243645.79</v>
      </c>
      <c r="E63" s="51" t="str">
        <f>IF('Town Data'!G59&gt;9,'Town Data'!F59,"*")</f>
        <v>*</v>
      </c>
      <c r="F63" s="50">
        <f>IF('Town Data'!I59&gt;9,'Town Data'!H59,"*")</f>
        <v>2760232</v>
      </c>
      <c r="G63" s="50">
        <f>IF('Town Data'!K59&gt;9,'Town Data'!J59,"*")</f>
        <v>264960.34000000003</v>
      </c>
      <c r="H63" s="51" t="str">
        <f>IF('Town Data'!M59&gt;9,'Town Data'!L59,"*")</f>
        <v>*</v>
      </c>
      <c r="I63" s="22">
        <f t="shared" si="0"/>
        <v>5.1732586246373474E-2</v>
      </c>
      <c r="J63" s="22">
        <f t="shared" si="1"/>
        <v>-8.0444303475757983E-2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NEWPORT</v>
      </c>
      <c r="C64" s="45">
        <f>IF('Town Data'!C60&gt;9,'Town Data'!B60,"*")</f>
        <v>18909565.890000001</v>
      </c>
      <c r="D64" s="46">
        <f>IF('Town Data'!E60&gt;9,'Town Data'!D60,"*")</f>
        <v>3978405.38</v>
      </c>
      <c r="E64" s="47">
        <f>IF('Town Data'!G60&gt;9,'Town Data'!F60,"*")</f>
        <v>64202.833333333343</v>
      </c>
      <c r="F64" s="48">
        <f>IF('Town Data'!I60&gt;9,'Town Data'!H60,"*")</f>
        <v>17479339.629999999</v>
      </c>
      <c r="G64" s="46">
        <f>IF('Town Data'!K60&gt;9,'Town Data'!J60,"*")</f>
        <v>3851736.82</v>
      </c>
      <c r="H64" s="47">
        <f>IF('Town Data'!M60&gt;9,'Town Data'!L60,"*")</f>
        <v>43872.666666666701</v>
      </c>
      <c r="I64" s="9">
        <f t="shared" si="0"/>
        <v>8.1823815445824233E-2</v>
      </c>
      <c r="J64" s="9">
        <f t="shared" si="1"/>
        <v>3.2886089034504712E-2</v>
      </c>
      <c r="K64" s="9">
        <f t="shared" si="2"/>
        <v>0.46339026576911879</v>
      </c>
      <c r="L64" s="15"/>
    </row>
    <row r="65" spans="1:12" x14ac:dyDescent="0.25">
      <c r="A65" s="15"/>
      <c r="B65" s="27" t="str">
        <f>'Town Data'!A61</f>
        <v>NORTH HERO</v>
      </c>
      <c r="C65" s="49">
        <f>IF('Town Data'!C61&gt;9,'Town Data'!B61,"*")</f>
        <v>667398.66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739203.03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>
        <f t="shared" si="0"/>
        <v>-9.7137548259238052E-2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5377196.1200000001</v>
      </c>
      <c r="D66" s="46">
        <f>IF('Town Data'!E62&gt;9,'Town Data'!D62,"*")</f>
        <v>1627666.2</v>
      </c>
      <c r="E66" s="47" t="str">
        <f>IF('Town Data'!G62&gt;9,'Town Data'!F62,"*")</f>
        <v>*</v>
      </c>
      <c r="F66" s="48">
        <f>IF('Town Data'!I62&gt;9,'Town Data'!H62,"*")</f>
        <v>5032244.2300000004</v>
      </c>
      <c r="G66" s="46">
        <f>IF('Town Data'!K62&gt;9,'Town Data'!J62,"*")</f>
        <v>1685737.86</v>
      </c>
      <c r="H66" s="47" t="str">
        <f>IF('Town Data'!M62&gt;9,'Town Data'!L62,"*")</f>
        <v>*</v>
      </c>
      <c r="I66" s="9">
        <f t="shared" si="0"/>
        <v>6.8548320437937016E-2</v>
      </c>
      <c r="J66" s="9">
        <f t="shared" si="1"/>
        <v>-3.4448808072685834E-2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8842343.4100000001</v>
      </c>
      <c r="D67" s="50">
        <f>IF('Town Data'!E63&gt;9,'Town Data'!D63,"*")</f>
        <v>764340.35</v>
      </c>
      <c r="E67" s="51" t="str">
        <f>IF('Town Data'!G63&gt;9,'Town Data'!F63,"*")</f>
        <v>*</v>
      </c>
      <c r="F67" s="50">
        <f>IF('Town Data'!I63&gt;9,'Town Data'!H63,"*")</f>
        <v>6877065.2800000003</v>
      </c>
      <c r="G67" s="50">
        <f>IF('Town Data'!K63&gt;9,'Town Data'!J63,"*")</f>
        <v>788920.14</v>
      </c>
      <c r="H67" s="51" t="str">
        <f>IF('Town Data'!M63&gt;9,'Town Data'!L63,"*")</f>
        <v>*</v>
      </c>
      <c r="I67" s="22">
        <f t="shared" si="0"/>
        <v>0.28577278969787528</v>
      </c>
      <c r="J67" s="22">
        <f t="shared" si="1"/>
        <v>-3.1156246055526023E-2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PAWLET</v>
      </c>
      <c r="C68" s="45">
        <f>IF('Town Data'!C64&gt;9,'Town Data'!B64,"*")</f>
        <v>666848.67000000004</v>
      </c>
      <c r="D68" s="46">
        <f>IF('Town Data'!E64&gt;9,'Town Data'!D64,"*")</f>
        <v>259781.28</v>
      </c>
      <c r="E68" s="47" t="str">
        <f>IF('Town Data'!G64&gt;9,'Town Data'!F64,"*")</f>
        <v>*</v>
      </c>
      <c r="F68" s="48">
        <f>IF('Town Data'!I64&gt;9,'Town Data'!H64,"*")</f>
        <v>736452.89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-9.45127936153526E-2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3060407.31</v>
      </c>
      <c r="D69" s="50">
        <f>IF('Town Data'!E65&gt;9,'Town Data'!D65,"*")</f>
        <v>890533.65</v>
      </c>
      <c r="E69" s="51" t="str">
        <f>IF('Town Data'!G65&gt;9,'Town Data'!F65,"*")</f>
        <v>*</v>
      </c>
      <c r="F69" s="50">
        <f>IF('Town Data'!I65&gt;9,'Town Data'!H65,"*")</f>
        <v>2621038.09</v>
      </c>
      <c r="G69" s="50">
        <f>IF('Town Data'!K65&gt;9,'Town Data'!J65,"*")</f>
        <v>752203.16</v>
      </c>
      <c r="H69" s="51" t="str">
        <f>IF('Town Data'!M65&gt;9,'Town Data'!L65,"*")</f>
        <v>*</v>
      </c>
      <c r="I69" s="22">
        <f t="shared" si="0"/>
        <v>0.16763175692727161</v>
      </c>
      <c r="J69" s="22">
        <f t="shared" si="1"/>
        <v>0.18390043721698801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PLAINFIELD</v>
      </c>
      <c r="C70" s="45">
        <f>IF('Town Data'!C66&gt;9,'Town Data'!B66,"*")</f>
        <v>483044.94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2357488.1800000002</v>
      </c>
      <c r="D71" s="50">
        <f>IF('Town Data'!E67&gt;9,'Town Data'!D67,"*")</f>
        <v>784540.51</v>
      </c>
      <c r="E71" s="51" t="str">
        <f>IF('Town Data'!G67&gt;9,'Town Data'!F67,"*")</f>
        <v>*</v>
      </c>
      <c r="F71" s="50">
        <f>IF('Town Data'!I67&gt;9,'Town Data'!H67,"*")</f>
        <v>2497218.48</v>
      </c>
      <c r="G71" s="50">
        <f>IF('Town Data'!K67&gt;9,'Town Data'!J67,"*")</f>
        <v>745719.88</v>
      </c>
      <c r="H71" s="51" t="str">
        <f>IF('Town Data'!M67&gt;9,'Town Data'!L67,"*")</f>
        <v>*</v>
      </c>
      <c r="I71" s="22">
        <f t="shared" si="3"/>
        <v>-5.5954375285577659E-2</v>
      </c>
      <c r="J71" s="22">
        <f t="shared" si="4"/>
        <v>5.2057925557784518E-2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771733.47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805950.15</v>
      </c>
      <c r="D73" s="50">
        <f>IF('Town Data'!E69&gt;9,'Town Data'!D69,"*")</f>
        <v>262092.74</v>
      </c>
      <c r="E73" s="51" t="str">
        <f>IF('Town Data'!G69&gt;9,'Town Data'!F69,"*")</f>
        <v>*</v>
      </c>
      <c r="F73" s="50">
        <f>IF('Town Data'!I69&gt;9,'Town Data'!H69,"*")</f>
        <v>1035303.48</v>
      </c>
      <c r="G73" s="50">
        <f>IF('Town Data'!K69&gt;9,'Town Data'!J69,"*")</f>
        <v>305744.24</v>
      </c>
      <c r="H73" s="51" t="str">
        <f>IF('Town Data'!M69&gt;9,'Town Data'!L69,"*")</f>
        <v>*</v>
      </c>
      <c r="I73" s="22">
        <f t="shared" si="3"/>
        <v>-0.22153246311893007</v>
      </c>
      <c r="J73" s="22">
        <f t="shared" si="4"/>
        <v>-0.14277129145589137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7546901.75</v>
      </c>
      <c r="D74" s="46">
        <f>IF('Town Data'!E70&gt;9,'Town Data'!D70,"*")</f>
        <v>1887538.78</v>
      </c>
      <c r="E74" s="47">
        <f>IF('Town Data'!G70&gt;9,'Town Data'!F70,"*")</f>
        <v>10535.5</v>
      </c>
      <c r="F74" s="48">
        <f>IF('Town Data'!I70&gt;9,'Town Data'!H70,"*")</f>
        <v>8134247.6399999997</v>
      </c>
      <c r="G74" s="46">
        <f>IF('Town Data'!K70&gt;9,'Town Data'!J70,"*")</f>
        <v>2306375.9700000002</v>
      </c>
      <c r="H74" s="47">
        <f>IF('Town Data'!M70&gt;9,'Town Data'!L70,"*")</f>
        <v>25955.000000000033</v>
      </c>
      <c r="I74" s="9">
        <f t="shared" si="3"/>
        <v>-7.220654152594741E-2</v>
      </c>
      <c r="J74" s="9">
        <f t="shared" si="4"/>
        <v>-0.18159970249776758</v>
      </c>
      <c r="K74" s="9">
        <f t="shared" si="5"/>
        <v>-0.59408591793488785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5386791.2599999998</v>
      </c>
      <c r="D75" s="50">
        <f>IF('Town Data'!E71&gt;9,'Town Data'!D71,"*")</f>
        <v>311533.51</v>
      </c>
      <c r="E75" s="51" t="str">
        <f>IF('Town Data'!G71&gt;9,'Town Data'!F71,"*")</f>
        <v>*</v>
      </c>
      <c r="F75" s="50">
        <f>IF('Town Data'!I71&gt;9,'Town Data'!H71,"*")</f>
        <v>6095901.25</v>
      </c>
      <c r="G75" s="50">
        <f>IF('Town Data'!K71&gt;9,'Town Data'!J71,"*")</f>
        <v>274019.18</v>
      </c>
      <c r="H75" s="51" t="str">
        <f>IF('Town Data'!M71&gt;9,'Town Data'!L71,"*")</f>
        <v>*</v>
      </c>
      <c r="I75" s="22">
        <f t="shared" si="3"/>
        <v>-0.1163257016343564</v>
      </c>
      <c r="J75" s="22">
        <f t="shared" si="4"/>
        <v>0.13690402985659622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7790901.21</v>
      </c>
      <c r="D76" s="46">
        <f>IF('Town Data'!E72&gt;9,'Town Data'!D72,"*")</f>
        <v>2897170.32</v>
      </c>
      <c r="E76" s="47" t="str">
        <f>IF('Town Data'!G72&gt;9,'Town Data'!F72,"*")</f>
        <v>*</v>
      </c>
      <c r="F76" s="48">
        <f>IF('Town Data'!I72&gt;9,'Town Data'!H72,"*")</f>
        <v>7156590.46</v>
      </c>
      <c r="G76" s="46">
        <f>IF('Town Data'!K72&gt;9,'Town Data'!J72,"*")</f>
        <v>2641232.16</v>
      </c>
      <c r="H76" s="47" t="str">
        <f>IF('Town Data'!M72&gt;9,'Town Data'!L72,"*")</f>
        <v>*</v>
      </c>
      <c r="I76" s="9">
        <f t="shared" si="3"/>
        <v>8.8633093306837066E-2</v>
      </c>
      <c r="J76" s="9">
        <f t="shared" si="4"/>
        <v>9.690104636617769E-2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1698643.69</v>
      </c>
      <c r="D77" s="50">
        <f>IF('Town Data'!E73&gt;9,'Town Data'!D73,"*")</f>
        <v>324535.07</v>
      </c>
      <c r="E77" s="51" t="str">
        <f>IF('Town Data'!G73&gt;9,'Town Data'!F73,"*")</f>
        <v>*</v>
      </c>
      <c r="F77" s="50">
        <f>IF('Town Data'!I73&gt;9,'Town Data'!H73,"*")</f>
        <v>1837243.62</v>
      </c>
      <c r="G77" s="50">
        <f>IF('Town Data'!K73&gt;9,'Town Data'!J73,"*")</f>
        <v>340128.17</v>
      </c>
      <c r="H77" s="51" t="str">
        <f>IF('Town Data'!M73&gt;9,'Town Data'!L73,"*")</f>
        <v>*</v>
      </c>
      <c r="I77" s="22">
        <f t="shared" si="3"/>
        <v>-7.5439059083519999E-2</v>
      </c>
      <c r="J77" s="22">
        <f t="shared" si="4"/>
        <v>-4.584477669109259E-2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5317203.96</v>
      </c>
      <c r="D78" s="46">
        <f>IF('Town Data'!E74&gt;9,'Town Data'!D74,"*")</f>
        <v>1203904.27</v>
      </c>
      <c r="E78" s="47" t="str">
        <f>IF('Town Data'!G74&gt;9,'Town Data'!F74,"*")</f>
        <v>*</v>
      </c>
      <c r="F78" s="48">
        <f>IF('Town Data'!I74&gt;9,'Town Data'!H74,"*")</f>
        <v>5335841.6100000003</v>
      </c>
      <c r="G78" s="46">
        <f>IF('Town Data'!K74&gt;9,'Town Data'!J74,"*")</f>
        <v>1401343.04</v>
      </c>
      <c r="H78" s="47">
        <f>IF('Town Data'!M74&gt;9,'Town Data'!L74,"*")</f>
        <v>11539.333333333339</v>
      </c>
      <c r="I78" s="9">
        <f t="shared" si="3"/>
        <v>-3.4929166497504735E-3</v>
      </c>
      <c r="J78" s="9">
        <f t="shared" si="4"/>
        <v>-0.14089253263783294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6737154.5099999998</v>
      </c>
      <c r="D79" s="50">
        <f>IF('Town Data'!E75&gt;9,'Town Data'!D75,"*")</f>
        <v>1418629.78</v>
      </c>
      <c r="E79" s="51" t="str">
        <f>IF('Town Data'!G75&gt;9,'Town Data'!F75,"*")</f>
        <v>*</v>
      </c>
      <c r="F79" s="50">
        <f>IF('Town Data'!I75&gt;9,'Town Data'!H75,"*")</f>
        <v>5675118.4500000002</v>
      </c>
      <c r="G79" s="50">
        <f>IF('Town Data'!K75&gt;9,'Town Data'!J75,"*")</f>
        <v>1461010.43</v>
      </c>
      <c r="H79" s="51" t="str">
        <f>IF('Town Data'!M75&gt;9,'Town Data'!L75,"*")</f>
        <v>*</v>
      </c>
      <c r="I79" s="22">
        <f t="shared" si="3"/>
        <v>0.18713901205004796</v>
      </c>
      <c r="J79" s="22">
        <f t="shared" si="4"/>
        <v>-2.9007766905538045E-2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36387558.57</v>
      </c>
      <c r="D80" s="46">
        <f>IF('Town Data'!E76&gt;9,'Town Data'!D76,"*")</f>
        <v>12926906.880000001</v>
      </c>
      <c r="E80" s="47">
        <f>IF('Town Data'!G76&gt;9,'Town Data'!F76,"*")</f>
        <v>435585.16666666715</v>
      </c>
      <c r="F80" s="48">
        <f>IF('Town Data'!I76&gt;9,'Town Data'!H76,"*")</f>
        <v>36105447.950000003</v>
      </c>
      <c r="G80" s="46">
        <f>IF('Town Data'!K76&gt;9,'Town Data'!J76,"*")</f>
        <v>12792198.15</v>
      </c>
      <c r="H80" s="47">
        <f>IF('Town Data'!M76&gt;9,'Town Data'!L76,"*")</f>
        <v>628344.50000000012</v>
      </c>
      <c r="I80" s="9">
        <f t="shared" si="3"/>
        <v>7.813519455309715E-3</v>
      </c>
      <c r="J80" s="9">
        <f t="shared" si="4"/>
        <v>1.0530538099896495E-2</v>
      </c>
      <c r="K80" s="9">
        <f t="shared" si="5"/>
        <v>-0.30677332790106848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26494258.699999999</v>
      </c>
      <c r="D81" s="50">
        <f>IF('Town Data'!E77&gt;9,'Town Data'!D77,"*")</f>
        <v>11144318.52</v>
      </c>
      <c r="E81" s="51">
        <f>IF('Town Data'!G77&gt;9,'Town Data'!F77,"*")</f>
        <v>753094.16666666698</v>
      </c>
      <c r="F81" s="50">
        <f>IF('Town Data'!I77&gt;9,'Town Data'!H77,"*")</f>
        <v>25274731.539999999</v>
      </c>
      <c r="G81" s="50">
        <f>IF('Town Data'!K77&gt;9,'Town Data'!J77,"*")</f>
        <v>11229894.42</v>
      </c>
      <c r="H81" s="51">
        <f>IF('Town Data'!M77&gt;9,'Town Data'!L77,"*")</f>
        <v>1631205.1666666635</v>
      </c>
      <c r="I81" s="22">
        <f t="shared" si="3"/>
        <v>4.8250845239244833E-2</v>
      </c>
      <c r="J81" s="22">
        <f t="shared" si="4"/>
        <v>-7.6203654993935704E-3</v>
      </c>
      <c r="K81" s="22">
        <f t="shared" si="5"/>
        <v>-0.53832038908655466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9380857.2200000007</v>
      </c>
      <c r="D82" s="46">
        <f>IF('Town Data'!E78&gt;9,'Town Data'!D78,"*")</f>
        <v>772837.11</v>
      </c>
      <c r="E82" s="47" t="str">
        <f>IF('Town Data'!G78&gt;9,'Town Data'!F78,"*")</f>
        <v>*</v>
      </c>
      <c r="F82" s="48">
        <f>IF('Town Data'!I78&gt;9,'Town Data'!H78,"*")</f>
        <v>9967491.0199999996</v>
      </c>
      <c r="G82" s="46">
        <f>IF('Town Data'!K78&gt;9,'Town Data'!J78,"*")</f>
        <v>675811.35</v>
      </c>
      <c r="H82" s="47" t="str">
        <f>IF('Town Data'!M78&gt;9,'Town Data'!L78,"*")</f>
        <v>*</v>
      </c>
      <c r="I82" s="9">
        <f t="shared" si="3"/>
        <v>-5.8854710661178894E-2</v>
      </c>
      <c r="J82" s="9">
        <f t="shared" si="4"/>
        <v>0.14356929637242702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23200158.800000001</v>
      </c>
      <c r="D83" s="50">
        <f>IF('Town Data'!E79&gt;9,'Town Data'!D79,"*")</f>
        <v>5137724.84</v>
      </c>
      <c r="E83" s="51">
        <f>IF('Town Data'!G79&gt;9,'Town Data'!F79,"*")</f>
        <v>32124.999999999967</v>
      </c>
      <c r="F83" s="50">
        <f>IF('Town Data'!I79&gt;9,'Town Data'!H79,"*")</f>
        <v>22063204.460000001</v>
      </c>
      <c r="G83" s="50">
        <f>IF('Town Data'!K79&gt;9,'Town Data'!J79,"*")</f>
        <v>4699674</v>
      </c>
      <c r="H83" s="51">
        <f>IF('Town Data'!M79&gt;9,'Town Data'!L79,"*")</f>
        <v>59490.000000000036</v>
      </c>
      <c r="I83" s="22">
        <f t="shared" si="3"/>
        <v>5.1531695772536926E-2</v>
      </c>
      <c r="J83" s="22">
        <f t="shared" si="4"/>
        <v>9.3208771502023294E-2</v>
      </c>
      <c r="K83" s="22">
        <f t="shared" si="5"/>
        <v>-0.4599932761808716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120508469.58</v>
      </c>
      <c r="D84" s="48">
        <f>IF('Town Data'!E80&gt;9,'Town Data'!D80,"*")</f>
        <v>28845952.809999999</v>
      </c>
      <c r="E84" s="55">
        <f>IF('Town Data'!G80&gt;9,'Town Data'!F80,"*")</f>
        <v>1258476.3333333328</v>
      </c>
      <c r="F84" s="48">
        <f>IF('Town Data'!I80&gt;9,'Town Data'!H80,"*")</f>
        <v>126350712.73</v>
      </c>
      <c r="G84" s="46">
        <f>IF('Town Data'!K80&gt;9,'Town Data'!J80,"*")</f>
        <v>27409213.07</v>
      </c>
      <c r="H84" s="47">
        <f>IF('Town Data'!M80&gt;9,'Town Data'!L80,"*")</f>
        <v>1301125.3333333337</v>
      </c>
      <c r="I84" s="9">
        <f t="shared" si="3"/>
        <v>-4.6238307831981518E-2</v>
      </c>
      <c r="J84" s="9">
        <f t="shared" si="4"/>
        <v>5.2418131681881169E-2</v>
      </c>
      <c r="K84" s="9">
        <f t="shared" si="5"/>
        <v>-3.2778548620476931E-2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2270609.91</v>
      </c>
      <c r="D85" s="50">
        <f>IF('Town Data'!E81&gt;9,'Town Data'!D81,"*")</f>
        <v>869764.79</v>
      </c>
      <c r="E85" s="51" t="str">
        <f>IF('Town Data'!G81&gt;9,'Town Data'!F81,"*")</f>
        <v>*</v>
      </c>
      <c r="F85" s="50">
        <f>IF('Town Data'!I81&gt;9,'Town Data'!H81,"*")</f>
        <v>2255920.2599999998</v>
      </c>
      <c r="G85" s="50">
        <f>IF('Town Data'!K81&gt;9,'Town Data'!J81,"*")</f>
        <v>813561.21</v>
      </c>
      <c r="H85" s="51" t="str">
        <f>IF('Town Data'!M81&gt;9,'Town Data'!L81,"*")</f>
        <v>*</v>
      </c>
      <c r="I85" s="22">
        <f t="shared" si="3"/>
        <v>6.5115998381965745E-3</v>
      </c>
      <c r="J85" s="22">
        <f t="shared" si="4"/>
        <v>6.9083406766652602E-2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11171386.300000001</v>
      </c>
      <c r="D86" s="46">
        <f>IF('Town Data'!E82&gt;9,'Town Data'!D82,"*")</f>
        <v>4573641.66</v>
      </c>
      <c r="E86" s="47">
        <f>IF('Town Data'!G82&gt;9,'Town Data'!F82,"*")</f>
        <v>125364.50000000007</v>
      </c>
      <c r="F86" s="48">
        <f>IF('Town Data'!I82&gt;9,'Town Data'!H82,"*")</f>
        <v>10849781.5</v>
      </c>
      <c r="G86" s="46">
        <f>IF('Town Data'!K82&gt;9,'Town Data'!J82,"*")</f>
        <v>4389324.5</v>
      </c>
      <c r="H86" s="47">
        <f>IF('Town Data'!M82&gt;9,'Town Data'!L82,"*")</f>
        <v>118576.4999999999</v>
      </c>
      <c r="I86" s="9">
        <f t="shared" si="3"/>
        <v>2.9641592321467555E-2</v>
      </c>
      <c r="J86" s="9">
        <f t="shared" si="4"/>
        <v>4.1992147083224345E-2</v>
      </c>
      <c r="K86" s="9">
        <f t="shared" si="5"/>
        <v>5.7245744308528086E-2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58635431.210000001</v>
      </c>
      <c r="D87" s="50">
        <f>IF('Town Data'!E83&gt;9,'Town Data'!D83,"*")</f>
        <v>2939958.29</v>
      </c>
      <c r="E87" s="51">
        <f>IF('Town Data'!G83&gt;9,'Town Data'!F83,"*")</f>
        <v>801202.00000000081</v>
      </c>
      <c r="F87" s="50">
        <f>IF('Town Data'!I83&gt;9,'Town Data'!H83,"*")</f>
        <v>56914173.939999998</v>
      </c>
      <c r="G87" s="50">
        <f>IF('Town Data'!K83&gt;9,'Town Data'!J83,"*")</f>
        <v>2772614.52</v>
      </c>
      <c r="H87" s="51">
        <f>IF('Town Data'!M83&gt;9,'Town Data'!L83,"*")</f>
        <v>375239.49999999959</v>
      </c>
      <c r="I87" s="22">
        <f t="shared" si="3"/>
        <v>3.0243033515949567E-2</v>
      </c>
      <c r="J87" s="22">
        <f t="shared" si="4"/>
        <v>6.0355945189236052E-2</v>
      </c>
      <c r="K87" s="22">
        <f t="shared" si="5"/>
        <v>1.1351750015656712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29912787.16</v>
      </c>
      <c r="D88" s="46">
        <f>IF('Town Data'!E84&gt;9,'Town Data'!D84,"*")</f>
        <v>7981934.9199999999</v>
      </c>
      <c r="E88" s="47">
        <f>IF('Town Data'!G84&gt;9,'Town Data'!F84,"*")</f>
        <v>31751.666666666661</v>
      </c>
      <c r="F88" s="48">
        <f>IF('Town Data'!I84&gt;9,'Town Data'!H84,"*")</f>
        <v>25724729.219999999</v>
      </c>
      <c r="G88" s="46">
        <f>IF('Town Data'!K84&gt;9,'Town Data'!J84,"*")</f>
        <v>7889745.3200000003</v>
      </c>
      <c r="H88" s="47">
        <f>IF('Town Data'!M84&gt;9,'Town Data'!L84,"*")</f>
        <v>61237.333333333358</v>
      </c>
      <c r="I88" s="9">
        <f t="shared" si="3"/>
        <v>0.16280279975673934</v>
      </c>
      <c r="J88" s="9">
        <f t="shared" si="4"/>
        <v>1.168473711899228E-2</v>
      </c>
      <c r="K88" s="9">
        <f t="shared" si="5"/>
        <v>-0.48149821459676045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21545740.399999999</v>
      </c>
      <c r="D89" s="50">
        <f>IF('Town Data'!E85&gt;9,'Town Data'!D85,"*")</f>
        <v>7208116.2199999997</v>
      </c>
      <c r="E89" s="51">
        <f>IF('Town Data'!G85&gt;9,'Town Data'!F85,"*")</f>
        <v>200463.66666666672</v>
      </c>
      <c r="F89" s="50">
        <f>IF('Town Data'!I85&gt;9,'Town Data'!H85,"*")</f>
        <v>20016203.98</v>
      </c>
      <c r="G89" s="50">
        <f>IF('Town Data'!K85&gt;9,'Town Data'!J85,"*")</f>
        <v>6532975.5199999996</v>
      </c>
      <c r="H89" s="51">
        <f>IF('Town Data'!M85&gt;9,'Town Data'!L85,"*")</f>
        <v>176551.33333333326</v>
      </c>
      <c r="I89" s="22">
        <f t="shared" si="3"/>
        <v>7.6414909716562451E-2</v>
      </c>
      <c r="J89" s="22">
        <f t="shared" si="4"/>
        <v>0.10334352209542647</v>
      </c>
      <c r="K89" s="22">
        <f t="shared" si="5"/>
        <v>0.13544125032568508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13741619.1</v>
      </c>
      <c r="D90" s="46">
        <f>IF('Town Data'!E86&gt;9,'Town Data'!D86,"*")</f>
        <v>6712931.5300000003</v>
      </c>
      <c r="E90" s="47">
        <f>IF('Town Data'!G86&gt;9,'Town Data'!F86,"*")</f>
        <v>203598.50000000012</v>
      </c>
      <c r="F90" s="48">
        <f>IF('Town Data'!I86&gt;9,'Town Data'!H86,"*")</f>
        <v>14153282.42</v>
      </c>
      <c r="G90" s="46">
        <f>IF('Town Data'!K86&gt;9,'Town Data'!J86,"*")</f>
        <v>7012489.9100000001</v>
      </c>
      <c r="H90" s="47">
        <f>IF('Town Data'!M86&gt;9,'Town Data'!L86,"*")</f>
        <v>417694.16666666645</v>
      </c>
      <c r="I90" s="9">
        <f t="shared" si="3"/>
        <v>-2.9086066947853664E-2</v>
      </c>
      <c r="J90" s="9">
        <f t="shared" si="4"/>
        <v>-4.2717834013967212E-2</v>
      </c>
      <c r="K90" s="9">
        <f t="shared" si="5"/>
        <v>-0.51256561319785354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14118895.43</v>
      </c>
      <c r="D91" s="50">
        <f>IF('Town Data'!E87&gt;9,'Town Data'!D87,"*")</f>
        <v>2508260.75</v>
      </c>
      <c r="E91" s="51">
        <f>IF('Town Data'!G87&gt;9,'Town Data'!F87,"*")</f>
        <v>19683.166666666661</v>
      </c>
      <c r="F91" s="50">
        <f>IF('Town Data'!I87&gt;9,'Town Data'!H87,"*")</f>
        <v>15360147.68</v>
      </c>
      <c r="G91" s="50">
        <f>IF('Town Data'!K87&gt;9,'Town Data'!J87,"*")</f>
        <v>2935736.28</v>
      </c>
      <c r="H91" s="51">
        <f>IF('Town Data'!M87&gt;9,'Town Data'!L87,"*")</f>
        <v>30491.666666666704</v>
      </c>
      <c r="I91" s="22">
        <f t="shared" si="3"/>
        <v>-8.0809916405699553E-2</v>
      </c>
      <c r="J91" s="22">
        <f t="shared" si="4"/>
        <v>-0.14561101176295024</v>
      </c>
      <c r="K91" s="22">
        <f t="shared" si="5"/>
        <v>-0.35447389997267115</v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1763726.88</v>
      </c>
      <c r="D92" s="46">
        <f>IF('Town Data'!E88&gt;9,'Town Data'!D88,"*")</f>
        <v>664942.86</v>
      </c>
      <c r="E92" s="47" t="str">
        <f>IF('Town Data'!G88&gt;9,'Town Data'!F88,"*")</f>
        <v>*</v>
      </c>
      <c r="F92" s="48">
        <f>IF('Town Data'!I88&gt;9,'Town Data'!H88,"*")</f>
        <v>1710875.78</v>
      </c>
      <c r="G92" s="46">
        <f>IF('Town Data'!K88&gt;9,'Town Data'!J88,"*")</f>
        <v>720961.11</v>
      </c>
      <c r="H92" s="47" t="str">
        <f>IF('Town Data'!M88&gt;9,'Town Data'!L88,"*")</f>
        <v>*</v>
      </c>
      <c r="I92" s="9">
        <f t="shared" si="3"/>
        <v>3.0891255003913761E-2</v>
      </c>
      <c r="J92" s="9">
        <f t="shared" si="4"/>
        <v>-7.7699406005408533E-2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>
        <f>IF('Town Data'!C89&gt;9,'Town Data'!B89,"*")</f>
        <v>1656260.82</v>
      </c>
      <c r="D93" s="50">
        <f>IF('Town Data'!E89&gt;9,'Town Data'!D89,"*")</f>
        <v>314197.01</v>
      </c>
      <c r="E93" s="51" t="str">
        <f>IF('Town Data'!G89&gt;9,'Town Data'!F89,"*")</f>
        <v>*</v>
      </c>
      <c r="F93" s="50">
        <f>IF('Town Data'!I89&gt;9,'Town Data'!H89,"*")</f>
        <v>1798724.22</v>
      </c>
      <c r="G93" s="50">
        <f>IF('Town Data'!K89&gt;9,'Town Data'!J89,"*")</f>
        <v>328235.46000000002</v>
      </c>
      <c r="H93" s="51" t="str">
        <f>IF('Town Data'!M89&gt;9,'Town Data'!L89,"*")</f>
        <v>*</v>
      </c>
      <c r="I93" s="22">
        <f t="shared" si="3"/>
        <v>-7.9202469403564221E-2</v>
      </c>
      <c r="J93" s="22">
        <f t="shared" si="4"/>
        <v>-4.2769449711496772E-2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2373346.87</v>
      </c>
      <c r="D94" s="46">
        <f>IF('Town Data'!E90&gt;9,'Town Data'!D90,"*")</f>
        <v>277009.57</v>
      </c>
      <c r="E94" s="47" t="str">
        <f>IF('Town Data'!G90&gt;9,'Town Data'!F90,"*")</f>
        <v>*</v>
      </c>
      <c r="F94" s="48">
        <f>IF('Town Data'!I90&gt;9,'Town Data'!H90,"*")</f>
        <v>2638964.98</v>
      </c>
      <c r="G94" s="46">
        <f>IF('Town Data'!K90&gt;9,'Town Data'!J90,"*")</f>
        <v>281467.59999999998</v>
      </c>
      <c r="H94" s="47" t="str">
        <f>IF('Town Data'!M90&gt;9,'Town Data'!L90,"*")</f>
        <v>*</v>
      </c>
      <c r="I94" s="9">
        <f t="shared" si="3"/>
        <v>-0.10065238152572978</v>
      </c>
      <c r="J94" s="9">
        <f t="shared" si="4"/>
        <v>-1.583851924697539E-2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11788397.460000001</v>
      </c>
      <c r="D95" s="50">
        <f>IF('Town Data'!E91&gt;9,'Town Data'!D91,"*")</f>
        <v>1677299.9</v>
      </c>
      <c r="E95" s="51">
        <f>IF('Town Data'!G91&gt;9,'Town Data'!F91,"*")</f>
        <v>318581.1666666664</v>
      </c>
      <c r="F95" s="50">
        <f>IF('Town Data'!I91&gt;9,'Town Data'!H91,"*")</f>
        <v>14913087.630000001</v>
      </c>
      <c r="G95" s="50">
        <f>IF('Town Data'!K91&gt;9,'Town Data'!J91,"*")</f>
        <v>1702040.39</v>
      </c>
      <c r="H95" s="51">
        <f>IF('Town Data'!M91&gt;9,'Town Data'!L91,"*")</f>
        <v>276675.33333333395</v>
      </c>
      <c r="I95" s="22">
        <f t="shared" si="3"/>
        <v>-0.20952670885633359</v>
      </c>
      <c r="J95" s="22">
        <f t="shared" si="4"/>
        <v>-1.4535783137320256E-2</v>
      </c>
      <c r="K95" s="22">
        <f t="shared" si="5"/>
        <v>0.15146212287325583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3101399.26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>
        <f>IF('Town Data'!I92&gt;9,'Town Data'!H92,"*")</f>
        <v>1747567.44</v>
      </c>
      <c r="G96" s="46">
        <f>IF('Town Data'!K92&gt;9,'Town Data'!J92,"*")</f>
        <v>630969.23</v>
      </c>
      <c r="H96" s="47" t="str">
        <f>IF('Town Data'!M92&gt;9,'Town Data'!L92,"*")</f>
        <v>*</v>
      </c>
      <c r="I96" s="9">
        <f t="shared" si="3"/>
        <v>0.77469503551748475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8638958.5399999991</v>
      </c>
      <c r="D97" s="50">
        <f>IF('Town Data'!E93&gt;9,'Town Data'!D93,"*")</f>
        <v>3342112.74</v>
      </c>
      <c r="E97" s="51" t="str">
        <f>IF('Town Data'!G93&gt;9,'Town Data'!F93,"*")</f>
        <v>*</v>
      </c>
      <c r="F97" s="50">
        <f>IF('Town Data'!I93&gt;9,'Town Data'!H93,"*")</f>
        <v>9684861.4900000002</v>
      </c>
      <c r="G97" s="50">
        <f>IF('Town Data'!K93&gt;9,'Town Data'!J93,"*")</f>
        <v>3646889.44</v>
      </c>
      <c r="H97" s="51">
        <f>IF('Town Data'!M93&gt;9,'Town Data'!L93,"*")</f>
        <v>109424.33333333334</v>
      </c>
      <c r="I97" s="22">
        <f t="shared" si="3"/>
        <v>-0.10799358886855914</v>
      </c>
      <c r="J97" s="22">
        <f t="shared" si="4"/>
        <v>-8.3571686231321482E-2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5607653.7800000003</v>
      </c>
      <c r="D98" s="46">
        <f>IF('Town Data'!E94&gt;9,'Town Data'!D94,"*")</f>
        <v>1313925.26</v>
      </c>
      <c r="E98" s="47" t="str">
        <f>IF('Town Data'!G94&gt;9,'Town Data'!F94,"*")</f>
        <v>*</v>
      </c>
      <c r="F98" s="48">
        <f>IF('Town Data'!I94&gt;9,'Town Data'!H94,"*")</f>
        <v>1508024.58</v>
      </c>
      <c r="G98" s="46">
        <f>IF('Town Data'!K94&gt;9,'Town Data'!J94,"*")</f>
        <v>925990.01</v>
      </c>
      <c r="H98" s="47" t="str">
        <f>IF('Town Data'!M94&gt;9,'Town Data'!L94,"*")</f>
        <v>*</v>
      </c>
      <c r="I98" s="9">
        <f t="shared" si="3"/>
        <v>2.7185426911277535</v>
      </c>
      <c r="J98" s="9">
        <f t="shared" si="4"/>
        <v>0.41894107475306347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8298592.1600000001</v>
      </c>
      <c r="D99" s="50">
        <f>IF('Town Data'!E95&gt;9,'Town Data'!D95,"*")</f>
        <v>3476788.33</v>
      </c>
      <c r="E99" s="51">
        <f>IF('Town Data'!G95&gt;9,'Town Data'!F95,"*")</f>
        <v>282487.66666666669</v>
      </c>
      <c r="F99" s="50">
        <f>IF('Town Data'!I95&gt;9,'Town Data'!H95,"*")</f>
        <v>8972978.6199999992</v>
      </c>
      <c r="G99" s="50">
        <f>IF('Town Data'!K95&gt;9,'Town Data'!J95,"*")</f>
        <v>3640894.11</v>
      </c>
      <c r="H99" s="51">
        <f>IF('Town Data'!M95&gt;9,'Town Data'!L95,"*")</f>
        <v>940512.16666666733</v>
      </c>
      <c r="I99" s="22">
        <f t="shared" si="3"/>
        <v>-7.5157479869265423E-2</v>
      </c>
      <c r="J99" s="22">
        <f t="shared" si="4"/>
        <v>-4.5072934021692768E-2</v>
      </c>
      <c r="K99" s="22">
        <f t="shared" si="5"/>
        <v>-0.69964485662333298</v>
      </c>
      <c r="L99" s="15"/>
    </row>
    <row r="100" spans="1:12" x14ac:dyDescent="0.25">
      <c r="A100" s="15"/>
      <c r="B100" s="27" t="str">
        <f>'Town Data'!A96</f>
        <v>WATERFORD</v>
      </c>
      <c r="C100" s="49">
        <f>IF('Town Data'!C96&gt;9,'Town Data'!B96,"*")</f>
        <v>862534.4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1128946.81</v>
      </c>
      <c r="G100" s="50">
        <f>IF('Town Data'!K96&gt;9,'Town Data'!J96,"*")</f>
        <v>151739.06</v>
      </c>
      <c r="H100" s="51" t="str">
        <f>IF('Town Data'!M96&gt;9,'Town Data'!L96,"*")</f>
        <v>*</v>
      </c>
      <c r="I100" s="22">
        <f t="shared" si="3"/>
        <v>-0.23598313723921149</v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1658897.23</v>
      </c>
      <c r="D101" s="50">
        <f>IF('Town Data'!E97&gt;9,'Town Data'!D97,"*")</f>
        <v>372128.7</v>
      </c>
      <c r="E101" s="51" t="str">
        <f>IF('Town Data'!G97&gt;9,'Town Data'!F97,"*")</f>
        <v>*</v>
      </c>
      <c r="F101" s="50">
        <f>IF('Town Data'!I97&gt;9,'Town Data'!H97,"*")</f>
        <v>1815293.86</v>
      </c>
      <c r="G101" s="50">
        <f>IF('Town Data'!K97&gt;9,'Town Data'!J97,"*")</f>
        <v>392519.55</v>
      </c>
      <c r="H101" s="51" t="str">
        <f>IF('Town Data'!M97&gt;9,'Town Data'!L97,"*")</f>
        <v>*</v>
      </c>
      <c r="I101" s="22">
        <f t="shared" si="3"/>
        <v>-8.6154993109490333E-2</v>
      </c>
      <c r="J101" s="22">
        <f t="shared" si="4"/>
        <v>-5.1948622686436838E-2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4441763.26</v>
      </c>
      <c r="D102" s="50">
        <f>IF('Town Data'!E98&gt;9,'Town Data'!D98,"*")</f>
        <v>862040.55</v>
      </c>
      <c r="E102" s="51" t="str">
        <f>IF('Town Data'!G98&gt;9,'Town Data'!F98,"*")</f>
        <v>*</v>
      </c>
      <c r="F102" s="50">
        <f>IF('Town Data'!I98&gt;9,'Town Data'!H98,"*")</f>
        <v>3729977.42</v>
      </c>
      <c r="G102" s="50">
        <f>IF('Town Data'!K98&gt;9,'Town Data'!J98,"*")</f>
        <v>846614.35</v>
      </c>
      <c r="H102" s="51" t="str">
        <f>IF('Town Data'!M98&gt;9,'Town Data'!L98,"*")</f>
        <v>*</v>
      </c>
      <c r="I102" s="22">
        <f t="shared" si="3"/>
        <v>0.19082845815189944</v>
      </c>
      <c r="J102" s="22">
        <f t="shared" si="4"/>
        <v>1.8221047162737165E-2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2405925.4900000002</v>
      </c>
      <c r="D103" s="50">
        <f>IF('Town Data'!E99&gt;9,'Town Data'!D99,"*")</f>
        <v>562279.59</v>
      </c>
      <c r="E103" s="51" t="str">
        <f>IF('Town Data'!G99&gt;9,'Town Data'!F99,"*")</f>
        <v>*</v>
      </c>
      <c r="F103" s="50">
        <f>IF('Town Data'!I99&gt;9,'Town Data'!H99,"*")</f>
        <v>2265660.33</v>
      </c>
      <c r="G103" s="50">
        <f>IF('Town Data'!K99&gt;9,'Town Data'!J99,"*")</f>
        <v>466501.2</v>
      </c>
      <c r="H103" s="51" t="str">
        <f>IF('Town Data'!M99&gt;9,'Town Data'!L99,"*")</f>
        <v>*</v>
      </c>
      <c r="I103" s="22">
        <f t="shared" si="3"/>
        <v>6.1909174178814412E-2</v>
      </c>
      <c r="J103" s="22">
        <f t="shared" si="4"/>
        <v>0.20531220498468161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406169.68</v>
      </c>
      <c r="D104" s="50">
        <f>IF('Town Data'!E100&gt;9,'Town Data'!D100,"*")</f>
        <v>130853.18</v>
      </c>
      <c r="E104" s="51" t="str">
        <f>IF('Town Data'!G100&gt;9,'Town Data'!F100,"*")</f>
        <v>*</v>
      </c>
      <c r="F104" s="50">
        <f>IF('Town Data'!I100&gt;9,'Town Data'!H100,"*")</f>
        <v>380032.55</v>
      </c>
      <c r="G104" s="50">
        <f>IF('Town Data'!K100&gt;9,'Town Data'!J100,"*")</f>
        <v>123335.67999999999</v>
      </c>
      <c r="H104" s="51" t="str">
        <f>IF('Town Data'!M100&gt;9,'Town Data'!L100,"*")</f>
        <v>*</v>
      </c>
      <c r="I104" s="22">
        <f t="shared" si="3"/>
        <v>6.8776029842706907E-2</v>
      </c>
      <c r="J104" s="22">
        <f t="shared" si="4"/>
        <v>6.0951542976047164E-2</v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1516491.86</v>
      </c>
      <c r="D105" s="50">
        <f>IF('Town Data'!E101&gt;9,'Town Data'!D101,"*")</f>
        <v>510303.17</v>
      </c>
      <c r="E105" s="51" t="str">
        <f>IF('Town Data'!G101&gt;9,'Town Data'!F101,"*")</f>
        <v>*</v>
      </c>
      <c r="F105" s="50">
        <f>IF('Town Data'!I101&gt;9,'Town Data'!H101,"*")</f>
        <v>1527050.05</v>
      </c>
      <c r="G105" s="50">
        <f>IF('Town Data'!K101&gt;9,'Town Data'!J101,"*")</f>
        <v>433860.74</v>
      </c>
      <c r="H105" s="51" t="str">
        <f>IF('Town Data'!M101&gt;9,'Town Data'!L101,"*")</f>
        <v>*</v>
      </c>
      <c r="I105" s="22">
        <f t="shared" si="3"/>
        <v>-6.9141086763986181E-3</v>
      </c>
      <c r="J105" s="22">
        <f t="shared" si="4"/>
        <v>0.17619116677853819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74701554.439999998</v>
      </c>
      <c r="D106" s="50">
        <f>IF('Town Data'!E102&gt;9,'Town Data'!D102,"*")</f>
        <v>34487649.119999997</v>
      </c>
      <c r="E106" s="51">
        <f>IF('Town Data'!G102&gt;9,'Town Data'!F102,"*")</f>
        <v>1338142.5000000002</v>
      </c>
      <c r="F106" s="50">
        <f>IF('Town Data'!I102&gt;9,'Town Data'!H102,"*")</f>
        <v>79471794.689999998</v>
      </c>
      <c r="G106" s="50">
        <f>IF('Town Data'!K102&gt;9,'Town Data'!J102,"*")</f>
        <v>34584009.100000001</v>
      </c>
      <c r="H106" s="51">
        <f>IF('Town Data'!M102&gt;9,'Town Data'!L102,"*")</f>
        <v>1167810.9999999998</v>
      </c>
      <c r="I106" s="22">
        <f t="shared" si="3"/>
        <v>-6.0024317666507197E-2</v>
      </c>
      <c r="J106" s="22">
        <f t="shared" si="4"/>
        <v>-2.7862582305417036E-3</v>
      </c>
      <c r="K106" s="22">
        <f t="shared" si="5"/>
        <v>0.14585536529455578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3723034.5</v>
      </c>
      <c r="D107" s="50">
        <f>IF('Town Data'!E103&gt;9,'Town Data'!D103,"*")</f>
        <v>1177525.42</v>
      </c>
      <c r="E107" s="51" t="str">
        <f>IF('Town Data'!G103&gt;9,'Town Data'!F103,"*")</f>
        <v>*</v>
      </c>
      <c r="F107" s="50">
        <f>IF('Town Data'!I103&gt;9,'Town Data'!H103,"*")</f>
        <v>4033516.98</v>
      </c>
      <c r="G107" s="50">
        <f>IF('Town Data'!K103&gt;9,'Town Data'!J103,"*")</f>
        <v>1257220.1599999999</v>
      </c>
      <c r="H107" s="51" t="str">
        <f>IF('Town Data'!M103&gt;9,'Town Data'!L103,"*")</f>
        <v>*</v>
      </c>
      <c r="I107" s="22">
        <f t="shared" si="3"/>
        <v>-7.6975622400875576E-2</v>
      </c>
      <c r="J107" s="22">
        <f t="shared" si="4"/>
        <v>-6.3389645294902042E-2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2756206.6</v>
      </c>
      <c r="D108" s="50">
        <f>IF('Town Data'!E104&gt;9,'Town Data'!D104,"*")</f>
        <v>963610.93</v>
      </c>
      <c r="E108" s="51" t="str">
        <f>IF('Town Data'!G104&gt;9,'Town Data'!F104,"*")</f>
        <v>*</v>
      </c>
      <c r="F108" s="50">
        <f>IF('Town Data'!I104&gt;9,'Town Data'!H104,"*")</f>
        <v>2649050.7799999998</v>
      </c>
      <c r="G108" s="50">
        <f>IF('Town Data'!K104&gt;9,'Town Data'!J104,"*")</f>
        <v>923877.88</v>
      </c>
      <c r="H108" s="51">
        <f>IF('Town Data'!M104&gt;9,'Town Data'!L104,"*")</f>
        <v>50366.333333333365</v>
      </c>
      <c r="I108" s="22">
        <f t="shared" si="3"/>
        <v>4.0450647759949811E-2</v>
      </c>
      <c r="J108" s="22">
        <f t="shared" si="4"/>
        <v>4.3006820338636148E-2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1044487.03</v>
      </c>
      <c r="D109" s="50">
        <f>IF('Town Data'!E105&gt;9,'Town Data'!D105,"*")</f>
        <v>731319.26</v>
      </c>
      <c r="E109" s="51" t="str">
        <f>IF('Town Data'!G105&gt;9,'Town Data'!F105,"*")</f>
        <v>*</v>
      </c>
      <c r="F109" s="50">
        <f>IF('Town Data'!I105&gt;9,'Town Data'!H105,"*")</f>
        <v>787872.41</v>
      </c>
      <c r="G109" s="50">
        <f>IF('Town Data'!K105&gt;9,'Town Data'!J105,"*")</f>
        <v>526604.07999999996</v>
      </c>
      <c r="H109" s="51" t="str">
        <f>IF('Town Data'!M105&gt;9,'Town Data'!L105,"*")</f>
        <v>*</v>
      </c>
      <c r="I109" s="22">
        <f t="shared" si="3"/>
        <v>0.3257058081269783</v>
      </c>
      <c r="J109" s="22">
        <f t="shared" si="4"/>
        <v>0.38874590565268707</v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6513209.5999999996</v>
      </c>
      <c r="D110" s="50">
        <f>IF('Town Data'!E106&gt;9,'Town Data'!D106,"*")</f>
        <v>1557044.25</v>
      </c>
      <c r="E110" s="51" t="str">
        <f>IF('Town Data'!G106&gt;9,'Town Data'!F106,"*")</f>
        <v>*</v>
      </c>
      <c r="F110" s="50">
        <f>IF('Town Data'!I106&gt;9,'Town Data'!H106,"*")</f>
        <v>7545988.04</v>
      </c>
      <c r="G110" s="50">
        <f>IF('Town Data'!K106&gt;9,'Town Data'!J106,"*")</f>
        <v>1719142.49</v>
      </c>
      <c r="H110" s="51">
        <f>IF('Town Data'!M106&gt;9,'Town Data'!L106,"*")</f>
        <v>306393.49999999965</v>
      </c>
      <c r="I110" s="22">
        <f t="shared" si="3"/>
        <v>-0.13686457419829151</v>
      </c>
      <c r="J110" s="22">
        <f t="shared" si="4"/>
        <v>-9.4290171374916104E-2</v>
      </c>
      <c r="K110" s="22" t="str">
        <f t="shared" si="5"/>
        <v/>
      </c>
      <c r="L110" s="15"/>
    </row>
    <row r="111" spans="1:12" x14ac:dyDescent="0.25">
      <c r="B111" s="27" t="str">
        <f>'Town Data'!A107</f>
        <v>WOLCOTT</v>
      </c>
      <c r="C111" s="49">
        <f>IF('Town Data'!C107&gt;9,'Town Data'!B107,"*")</f>
        <v>443783.55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542809.30000000005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>
        <f t="shared" si="3"/>
        <v>-0.18243193327748816</v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WOODSTOCK</v>
      </c>
      <c r="C112" s="49">
        <f>IF('Town Data'!C108&gt;9,'Town Data'!B108,"*")</f>
        <v>5456844.0599999996</v>
      </c>
      <c r="D112" s="50">
        <f>IF('Town Data'!E108&gt;9,'Town Data'!D108,"*")</f>
        <v>1946588.88</v>
      </c>
      <c r="E112" s="51">
        <f>IF('Town Data'!G108&gt;9,'Town Data'!F108,"*")</f>
        <v>131523.33333333337</v>
      </c>
      <c r="F112" s="50">
        <f>IF('Town Data'!I108&gt;9,'Town Data'!H108,"*")</f>
        <v>5993225.4100000001</v>
      </c>
      <c r="G112" s="50">
        <f>IF('Town Data'!K108&gt;9,'Town Data'!J108,"*")</f>
        <v>1896918.11</v>
      </c>
      <c r="H112" s="51">
        <f>IF('Town Data'!M108&gt;9,'Town Data'!L108,"*")</f>
        <v>102349.49999999999</v>
      </c>
      <c r="I112" s="22">
        <f t="shared" si="3"/>
        <v>-8.9497943645673844E-2</v>
      </c>
      <c r="J112" s="22">
        <f t="shared" si="4"/>
        <v>2.6184983810397477E-2</v>
      </c>
      <c r="K112" s="22">
        <f t="shared" si="5"/>
        <v>0.28504128826553515</v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2167401.38</v>
      </c>
      <c r="C2" s="38">
        <v>17</v>
      </c>
      <c r="D2" s="41">
        <v>527027.19999999995</v>
      </c>
      <c r="E2" s="38">
        <v>17</v>
      </c>
      <c r="F2" s="38">
        <v>0</v>
      </c>
      <c r="G2" s="38">
        <v>0</v>
      </c>
      <c r="H2" s="41">
        <v>1533458.18</v>
      </c>
      <c r="I2" s="38">
        <v>18</v>
      </c>
      <c r="J2" s="41">
        <v>510659.24</v>
      </c>
      <c r="K2" s="38">
        <v>18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15621990.67</v>
      </c>
      <c r="C3" s="38">
        <v>17</v>
      </c>
      <c r="D3" s="41">
        <v>472130.21</v>
      </c>
      <c r="E3" s="38">
        <v>15</v>
      </c>
      <c r="F3" s="38">
        <v>0</v>
      </c>
      <c r="G3" s="38">
        <v>0</v>
      </c>
      <c r="H3" s="41">
        <v>11030170.17</v>
      </c>
      <c r="I3" s="38">
        <v>18</v>
      </c>
      <c r="J3" s="41">
        <v>502843.31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44158701.329999998</v>
      </c>
      <c r="C4" s="38">
        <v>156</v>
      </c>
      <c r="D4" s="41">
        <v>10734805.57</v>
      </c>
      <c r="E4" s="38">
        <v>149</v>
      </c>
      <c r="F4" s="41">
        <v>502991.66666666628</v>
      </c>
      <c r="G4" s="38">
        <v>38</v>
      </c>
      <c r="H4" s="41">
        <v>39469044.670000002</v>
      </c>
      <c r="I4" s="38">
        <v>160</v>
      </c>
      <c r="J4" s="41">
        <v>10824914.33</v>
      </c>
      <c r="K4" s="38">
        <v>151</v>
      </c>
      <c r="L4" s="41">
        <v>299661.16666666686</v>
      </c>
      <c r="M4" s="38">
        <v>35</v>
      </c>
      <c r="N4" s="34"/>
      <c r="O4" s="34"/>
      <c r="P4" s="34"/>
      <c r="Q4" s="34"/>
    </row>
    <row r="5" spans="1:17" x14ac:dyDescent="0.25">
      <c r="A5" s="37" t="s">
        <v>55</v>
      </c>
      <c r="B5" s="41">
        <v>9653027.2799999993</v>
      </c>
      <c r="C5" s="38">
        <v>29</v>
      </c>
      <c r="D5" s="41">
        <v>1073251.29</v>
      </c>
      <c r="E5" s="38">
        <v>28</v>
      </c>
      <c r="F5" s="38">
        <v>0</v>
      </c>
      <c r="G5" s="38">
        <v>0</v>
      </c>
      <c r="H5" s="41">
        <v>11778540.890000001</v>
      </c>
      <c r="I5" s="38">
        <v>29</v>
      </c>
      <c r="J5" s="41">
        <v>1054166.67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18386700.079999998</v>
      </c>
      <c r="C6" s="38">
        <v>37</v>
      </c>
      <c r="D6" s="41">
        <v>1640652.19</v>
      </c>
      <c r="E6" s="38">
        <v>32</v>
      </c>
      <c r="F6" s="41">
        <v>23005.666666666664</v>
      </c>
      <c r="G6" s="38">
        <v>13</v>
      </c>
      <c r="H6" s="41">
        <v>19324360.469999999</v>
      </c>
      <c r="I6" s="38">
        <v>36</v>
      </c>
      <c r="J6" s="41">
        <v>1469595.87</v>
      </c>
      <c r="K6" s="38">
        <v>31</v>
      </c>
      <c r="L6" s="41">
        <v>29226.333333333365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39235567.609999999</v>
      </c>
      <c r="C7" s="38">
        <v>167</v>
      </c>
      <c r="D7" s="41">
        <v>11363988.970000001</v>
      </c>
      <c r="E7" s="38">
        <v>156</v>
      </c>
      <c r="F7" s="41">
        <v>108049.16666666674</v>
      </c>
      <c r="G7" s="38">
        <v>39</v>
      </c>
      <c r="H7" s="41">
        <v>40026409.509999998</v>
      </c>
      <c r="I7" s="38">
        <v>179</v>
      </c>
      <c r="J7" s="41">
        <v>11586719.49</v>
      </c>
      <c r="K7" s="38">
        <v>173</v>
      </c>
      <c r="L7" s="41">
        <v>120870.49999999997</v>
      </c>
      <c r="M7" s="38">
        <v>48</v>
      </c>
      <c r="N7" s="34"/>
      <c r="O7" s="34"/>
      <c r="P7" s="34"/>
      <c r="Q7" s="34"/>
    </row>
    <row r="8" spans="1:17" x14ac:dyDescent="0.25">
      <c r="A8" s="37" t="s">
        <v>58</v>
      </c>
      <c r="B8" s="41">
        <v>17471186.539999999</v>
      </c>
      <c r="C8" s="38">
        <v>49</v>
      </c>
      <c r="D8" s="41">
        <v>6620934.7000000002</v>
      </c>
      <c r="E8" s="38">
        <v>48</v>
      </c>
      <c r="F8" s="41">
        <v>231046.16666666674</v>
      </c>
      <c r="G8" s="38">
        <v>21</v>
      </c>
      <c r="H8" s="41">
        <v>19385813.609999999</v>
      </c>
      <c r="I8" s="38">
        <v>53</v>
      </c>
      <c r="J8" s="41">
        <v>6551211.1299999999</v>
      </c>
      <c r="K8" s="38">
        <v>52</v>
      </c>
      <c r="L8" s="41">
        <v>72889.833333333372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3380937.72</v>
      </c>
      <c r="C9" s="38">
        <v>19</v>
      </c>
      <c r="D9" s="41">
        <v>428264.8</v>
      </c>
      <c r="E9" s="38">
        <v>18</v>
      </c>
      <c r="F9" s="38">
        <v>0</v>
      </c>
      <c r="G9" s="38">
        <v>0</v>
      </c>
      <c r="H9" s="41">
        <v>3677633.95</v>
      </c>
      <c r="I9" s="38">
        <v>23</v>
      </c>
      <c r="J9" s="41">
        <v>415975.15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8230370.4000000004</v>
      </c>
      <c r="C10" s="38">
        <v>30</v>
      </c>
      <c r="D10" s="41">
        <v>2039439.75</v>
      </c>
      <c r="E10" s="38">
        <v>28</v>
      </c>
      <c r="F10" s="41">
        <v>91029.833333333328</v>
      </c>
      <c r="G10" s="38">
        <v>16</v>
      </c>
      <c r="H10" s="41">
        <v>8164891.7999999998</v>
      </c>
      <c r="I10" s="38">
        <v>30</v>
      </c>
      <c r="J10" s="41">
        <v>1937079.64</v>
      </c>
      <c r="K10" s="38">
        <v>28</v>
      </c>
      <c r="L10" s="41">
        <v>79194.166666666701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8007537.7300000004</v>
      </c>
      <c r="C11" s="38">
        <v>47</v>
      </c>
      <c r="D11" s="41">
        <v>1277664.98</v>
      </c>
      <c r="E11" s="38">
        <v>44</v>
      </c>
      <c r="F11" s="38">
        <v>0</v>
      </c>
      <c r="G11" s="38">
        <v>0</v>
      </c>
      <c r="H11" s="41">
        <v>8236378.3300000001</v>
      </c>
      <c r="I11" s="38">
        <v>46</v>
      </c>
      <c r="J11" s="41">
        <v>1297236.8799999999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39585187.969999999</v>
      </c>
      <c r="C12" s="38">
        <v>191</v>
      </c>
      <c r="D12" s="41">
        <v>7890091.25</v>
      </c>
      <c r="E12" s="38">
        <v>176</v>
      </c>
      <c r="F12" s="41">
        <v>174609.33333333323</v>
      </c>
      <c r="G12" s="38">
        <v>47</v>
      </c>
      <c r="H12" s="41">
        <v>40614012.880000003</v>
      </c>
      <c r="I12" s="38">
        <v>189</v>
      </c>
      <c r="J12" s="41">
        <v>8322249.5599999996</v>
      </c>
      <c r="K12" s="38">
        <v>174</v>
      </c>
      <c r="L12" s="41">
        <v>697541.16666666593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0</v>
      </c>
      <c r="C13" s="38">
        <v>0</v>
      </c>
      <c r="D13" s="41">
        <v>0</v>
      </c>
      <c r="E13" s="38">
        <v>0</v>
      </c>
      <c r="F13" s="38">
        <v>0</v>
      </c>
      <c r="G13" s="38">
        <v>0</v>
      </c>
      <c r="H13" s="38">
        <v>485934.05</v>
      </c>
      <c r="I13" s="38">
        <v>12</v>
      </c>
      <c r="J13" s="38">
        <v>207706.58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545827.31000000006</v>
      </c>
      <c r="C14" s="38">
        <v>12</v>
      </c>
      <c r="D14" s="41">
        <v>379691.44</v>
      </c>
      <c r="E14" s="38">
        <v>11</v>
      </c>
      <c r="F14" s="38">
        <v>0</v>
      </c>
      <c r="G14" s="38">
        <v>0</v>
      </c>
      <c r="H14" s="41">
        <v>723466.44</v>
      </c>
      <c r="I14" s="38">
        <v>12</v>
      </c>
      <c r="J14" s="41">
        <v>355139.19</v>
      </c>
      <c r="K14" s="38">
        <v>12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4508280.79</v>
      </c>
      <c r="C15" s="38">
        <v>38</v>
      </c>
      <c r="D15" s="41">
        <v>1490215.37</v>
      </c>
      <c r="E15" s="38">
        <v>36</v>
      </c>
      <c r="F15" s="38">
        <v>0</v>
      </c>
      <c r="G15" s="38">
        <v>0</v>
      </c>
      <c r="H15" s="41">
        <v>5379741.0199999996</v>
      </c>
      <c r="I15" s="38">
        <v>36</v>
      </c>
      <c r="J15" s="41">
        <v>1662576.38</v>
      </c>
      <c r="K15" s="38">
        <v>36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932158.84</v>
      </c>
      <c r="C16" s="38">
        <v>15</v>
      </c>
      <c r="D16" s="41">
        <v>549637.04</v>
      </c>
      <c r="E16" s="38">
        <v>15</v>
      </c>
      <c r="F16" s="38">
        <v>0</v>
      </c>
      <c r="G16" s="38">
        <v>0</v>
      </c>
      <c r="H16" s="41">
        <v>924543.85</v>
      </c>
      <c r="I16" s="38">
        <v>16</v>
      </c>
      <c r="J16" s="41">
        <v>468417.05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72716746.030000001</v>
      </c>
      <c r="C17" s="38">
        <v>334</v>
      </c>
      <c r="D17" s="41">
        <v>23682522.73</v>
      </c>
      <c r="E17" s="38">
        <v>308</v>
      </c>
      <c r="F17" s="41">
        <v>443282.83333333372</v>
      </c>
      <c r="G17" s="38">
        <v>63</v>
      </c>
      <c r="H17" s="41">
        <v>74818941.980000004</v>
      </c>
      <c r="I17" s="38">
        <v>338</v>
      </c>
      <c r="J17" s="41">
        <v>22478530.5</v>
      </c>
      <c r="K17" s="38">
        <v>318</v>
      </c>
      <c r="L17" s="41">
        <v>679617.33333333279</v>
      </c>
      <c r="M17" s="38">
        <v>68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5358890.45</v>
      </c>
      <c r="C18" s="38">
        <v>39</v>
      </c>
      <c r="D18" s="41">
        <v>2331311.9300000002</v>
      </c>
      <c r="E18" s="38">
        <v>38</v>
      </c>
      <c r="F18" s="38">
        <v>0</v>
      </c>
      <c r="G18" s="38">
        <v>0</v>
      </c>
      <c r="H18" s="41">
        <v>4806628.91</v>
      </c>
      <c r="I18" s="38">
        <v>39</v>
      </c>
      <c r="J18" s="41">
        <v>2184891.2000000002</v>
      </c>
      <c r="K18" s="38">
        <v>39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5977861.4299999997</v>
      </c>
      <c r="C19" s="38">
        <v>43</v>
      </c>
      <c r="D19" s="41">
        <v>2398211.4700000002</v>
      </c>
      <c r="E19" s="38">
        <v>40</v>
      </c>
      <c r="F19" s="38">
        <v>0</v>
      </c>
      <c r="G19" s="38">
        <v>0</v>
      </c>
      <c r="H19" s="41">
        <v>5444093.0999999996</v>
      </c>
      <c r="I19" s="38">
        <v>43</v>
      </c>
      <c r="J19" s="41">
        <v>1696697.96</v>
      </c>
      <c r="K19" s="38">
        <v>39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1646587.61</v>
      </c>
      <c r="C20" s="38">
        <v>23</v>
      </c>
      <c r="D20" s="41">
        <v>607433.96</v>
      </c>
      <c r="E20" s="38">
        <v>18</v>
      </c>
      <c r="F20" s="38">
        <v>0</v>
      </c>
      <c r="G20" s="38">
        <v>0</v>
      </c>
      <c r="H20" s="41">
        <v>1618254</v>
      </c>
      <c r="I20" s="38">
        <v>20</v>
      </c>
      <c r="J20" s="41">
        <v>501420.74</v>
      </c>
      <c r="K20" s="38">
        <v>17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208606.31</v>
      </c>
      <c r="C21" s="38">
        <v>10</v>
      </c>
      <c r="D21" s="41">
        <v>93078.15</v>
      </c>
      <c r="E21" s="38">
        <v>10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2686442.73</v>
      </c>
      <c r="C22" s="38">
        <v>33</v>
      </c>
      <c r="D22" s="41">
        <v>723809.64</v>
      </c>
      <c r="E22" s="38">
        <v>28</v>
      </c>
      <c r="F22" s="38">
        <v>0</v>
      </c>
      <c r="G22" s="38">
        <v>0</v>
      </c>
      <c r="H22" s="41">
        <v>2630912.8199999998</v>
      </c>
      <c r="I22" s="38">
        <v>33</v>
      </c>
      <c r="J22" s="41">
        <v>672955.87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8088217.7800000003</v>
      </c>
      <c r="C23" s="38">
        <v>28</v>
      </c>
      <c r="D23" s="41">
        <v>1731239.98</v>
      </c>
      <c r="E23" s="38">
        <v>28</v>
      </c>
      <c r="F23" s="41">
        <v>0</v>
      </c>
      <c r="G23" s="38">
        <v>0</v>
      </c>
      <c r="H23" s="41">
        <v>6475630.2699999996</v>
      </c>
      <c r="I23" s="38">
        <v>28</v>
      </c>
      <c r="J23" s="41">
        <v>1650863.2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131118578.45</v>
      </c>
      <c r="C24" s="38">
        <v>138</v>
      </c>
      <c r="D24" s="41">
        <v>35116145.030000001</v>
      </c>
      <c r="E24" s="38">
        <v>123</v>
      </c>
      <c r="F24" s="38">
        <v>2240456.8333333302</v>
      </c>
      <c r="G24" s="38">
        <v>42</v>
      </c>
      <c r="H24" s="41">
        <v>643118687.35000002</v>
      </c>
      <c r="I24" s="38">
        <v>138</v>
      </c>
      <c r="J24" s="41">
        <v>34475308.229999997</v>
      </c>
      <c r="K24" s="38">
        <v>123</v>
      </c>
      <c r="L24" s="38">
        <v>1095499.8333333333</v>
      </c>
      <c r="M24" s="38">
        <v>46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687811.33</v>
      </c>
      <c r="C25" s="38">
        <v>13</v>
      </c>
      <c r="D25" s="38">
        <v>468684.73</v>
      </c>
      <c r="E25" s="38">
        <v>13</v>
      </c>
      <c r="F25" s="38">
        <v>0</v>
      </c>
      <c r="G25" s="38">
        <v>0</v>
      </c>
      <c r="H25" s="41">
        <v>529622.66</v>
      </c>
      <c r="I25" s="38">
        <v>12</v>
      </c>
      <c r="J25" s="41">
        <v>275319.88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1032862.44</v>
      </c>
      <c r="C26" s="38">
        <v>19</v>
      </c>
      <c r="D26" s="41">
        <v>861876.24</v>
      </c>
      <c r="E26" s="38">
        <v>19</v>
      </c>
      <c r="F26" s="38">
        <v>0</v>
      </c>
      <c r="G26" s="38">
        <v>0</v>
      </c>
      <c r="H26" s="41">
        <v>1136032.24</v>
      </c>
      <c r="I26" s="38">
        <v>16</v>
      </c>
      <c r="J26" s="41">
        <v>936567.21</v>
      </c>
      <c r="K26" s="38">
        <v>15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21595870.34</v>
      </c>
      <c r="C27" s="38">
        <v>60</v>
      </c>
      <c r="D27" s="41">
        <v>7922779.6100000003</v>
      </c>
      <c r="E27" s="38">
        <v>57</v>
      </c>
      <c r="F27" s="41">
        <v>95314.666666666701</v>
      </c>
      <c r="G27" s="38">
        <v>26</v>
      </c>
      <c r="H27" s="41">
        <v>20874756.620000001</v>
      </c>
      <c r="I27" s="38">
        <v>61</v>
      </c>
      <c r="J27" s="41">
        <v>7867743.9900000002</v>
      </c>
      <c r="K27" s="38">
        <v>59</v>
      </c>
      <c r="L27" s="41">
        <v>106070.83333333333</v>
      </c>
      <c r="M27" s="38">
        <v>27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1873779.27</v>
      </c>
      <c r="C28" s="38">
        <v>29</v>
      </c>
      <c r="D28" s="41">
        <v>877500.27</v>
      </c>
      <c r="E28" s="38">
        <v>26</v>
      </c>
      <c r="F28" s="38">
        <v>0</v>
      </c>
      <c r="G28" s="38">
        <v>0</v>
      </c>
      <c r="H28" s="41">
        <v>1969546.47</v>
      </c>
      <c r="I28" s="38">
        <v>25</v>
      </c>
      <c r="J28" s="41">
        <v>744741.81</v>
      </c>
      <c r="K28" s="38">
        <v>24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930507.23</v>
      </c>
      <c r="C29" s="38">
        <v>24</v>
      </c>
      <c r="D29" s="41">
        <v>736177.7</v>
      </c>
      <c r="E29" s="38">
        <v>23</v>
      </c>
      <c r="F29" s="38">
        <v>0</v>
      </c>
      <c r="G29" s="38">
        <v>0</v>
      </c>
      <c r="H29" s="41">
        <v>894770.59</v>
      </c>
      <c r="I29" s="38">
        <v>25</v>
      </c>
      <c r="J29" s="41">
        <v>698349.62</v>
      </c>
      <c r="K29" s="38">
        <v>24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1574090.06</v>
      </c>
      <c r="C30" s="38">
        <v>17</v>
      </c>
      <c r="D30" s="41">
        <v>364133.91</v>
      </c>
      <c r="E30" s="38">
        <v>14</v>
      </c>
      <c r="F30" s="38">
        <v>0</v>
      </c>
      <c r="G30" s="38">
        <v>0</v>
      </c>
      <c r="H30" s="41">
        <v>1450919.45</v>
      </c>
      <c r="I30" s="38">
        <v>14</v>
      </c>
      <c r="J30" s="41">
        <v>331535.55</v>
      </c>
      <c r="K30" s="38">
        <v>13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4381685.07</v>
      </c>
      <c r="C31" s="38">
        <v>25</v>
      </c>
      <c r="D31" s="41">
        <v>1394972.62</v>
      </c>
      <c r="E31" s="38">
        <v>24</v>
      </c>
      <c r="F31" s="38">
        <v>0</v>
      </c>
      <c r="G31" s="38">
        <v>0</v>
      </c>
      <c r="H31" s="41">
        <v>5882193.0999999996</v>
      </c>
      <c r="I31" s="38">
        <v>25</v>
      </c>
      <c r="J31" s="41">
        <v>1447324.41</v>
      </c>
      <c r="K31" s="38">
        <v>22</v>
      </c>
      <c r="L31" s="38">
        <v>66992.666666666599</v>
      </c>
      <c r="M31" s="38">
        <v>10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5599237.9400000004</v>
      </c>
      <c r="C32" s="38">
        <v>37</v>
      </c>
      <c r="D32" s="41">
        <v>1910767.13</v>
      </c>
      <c r="E32" s="38">
        <v>37</v>
      </c>
      <c r="F32" s="41">
        <v>0</v>
      </c>
      <c r="G32" s="38">
        <v>0</v>
      </c>
      <c r="H32" s="41">
        <v>5630560</v>
      </c>
      <c r="I32" s="38">
        <v>36</v>
      </c>
      <c r="J32" s="41">
        <v>1772873.27</v>
      </c>
      <c r="K32" s="38">
        <v>36</v>
      </c>
      <c r="L32" s="41">
        <v>43239.833333333299</v>
      </c>
      <c r="M32" s="38">
        <v>10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45674820.920000002</v>
      </c>
      <c r="C33" s="38">
        <v>174</v>
      </c>
      <c r="D33" s="41">
        <v>13491978.449999999</v>
      </c>
      <c r="E33" s="38">
        <v>163</v>
      </c>
      <c r="F33" s="41">
        <v>174289.33333333334</v>
      </c>
      <c r="G33" s="38">
        <v>37</v>
      </c>
      <c r="H33" s="41">
        <v>40639845.409999996</v>
      </c>
      <c r="I33" s="38">
        <v>166</v>
      </c>
      <c r="J33" s="41">
        <v>12430661.18</v>
      </c>
      <c r="K33" s="38">
        <v>160</v>
      </c>
      <c r="L33" s="41">
        <v>197470.66666666672</v>
      </c>
      <c r="M33" s="38">
        <v>42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5959433.4100000001</v>
      </c>
      <c r="C34" s="38">
        <v>37</v>
      </c>
      <c r="D34" s="41">
        <v>1460888.85</v>
      </c>
      <c r="E34" s="38">
        <v>33</v>
      </c>
      <c r="F34" s="38">
        <v>0</v>
      </c>
      <c r="G34" s="38">
        <v>0</v>
      </c>
      <c r="H34" s="41">
        <v>6981430.2000000002</v>
      </c>
      <c r="I34" s="38">
        <v>34</v>
      </c>
      <c r="J34" s="41">
        <v>1425999.89</v>
      </c>
      <c r="K34" s="38">
        <v>32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3552613.68</v>
      </c>
      <c r="C35" s="38">
        <v>20</v>
      </c>
      <c r="D35" s="41">
        <v>1365955.98</v>
      </c>
      <c r="E35" s="38">
        <v>20</v>
      </c>
      <c r="F35" s="38">
        <v>0</v>
      </c>
      <c r="G35" s="38">
        <v>0</v>
      </c>
      <c r="H35" s="41">
        <v>3526235.89</v>
      </c>
      <c r="I35" s="38">
        <v>20</v>
      </c>
      <c r="J35" s="41">
        <v>1249366.17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1525679.39</v>
      </c>
      <c r="C36" s="38">
        <v>19</v>
      </c>
      <c r="D36" s="41">
        <v>489780.46</v>
      </c>
      <c r="E36" s="38">
        <v>18</v>
      </c>
      <c r="F36" s="38">
        <v>0</v>
      </c>
      <c r="G36" s="38">
        <v>0</v>
      </c>
      <c r="H36" s="41">
        <v>1339710.42</v>
      </c>
      <c r="I36" s="38">
        <v>18</v>
      </c>
      <c r="J36" s="41">
        <v>475423.82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2581801.16</v>
      </c>
      <c r="C37" s="38">
        <v>15</v>
      </c>
      <c r="D37" s="41">
        <v>1025461.9</v>
      </c>
      <c r="E37" s="38">
        <v>15</v>
      </c>
      <c r="F37" s="38">
        <v>0</v>
      </c>
      <c r="G37" s="38">
        <v>0</v>
      </c>
      <c r="H37" s="41">
        <v>2281569.4</v>
      </c>
      <c r="I37" s="38">
        <v>16</v>
      </c>
      <c r="J37" s="41">
        <v>906685.12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1135999.6599999999</v>
      </c>
      <c r="C38" s="38">
        <v>15</v>
      </c>
      <c r="D38" s="41">
        <v>539777.73</v>
      </c>
      <c r="E38" s="38">
        <v>15</v>
      </c>
      <c r="F38" s="38">
        <v>0</v>
      </c>
      <c r="G38" s="38">
        <v>0</v>
      </c>
      <c r="H38" s="41">
        <v>1081795.5900000001</v>
      </c>
      <c r="I38" s="38">
        <v>15</v>
      </c>
      <c r="J38" s="41">
        <v>508870.6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9917668.6099999994</v>
      </c>
      <c r="C39" s="38">
        <v>41</v>
      </c>
      <c r="D39" s="41">
        <v>1625718.98</v>
      </c>
      <c r="E39" s="38">
        <v>38</v>
      </c>
      <c r="F39" s="38">
        <v>0</v>
      </c>
      <c r="G39" s="38">
        <v>0</v>
      </c>
      <c r="H39" s="41">
        <v>9100171.0800000001</v>
      </c>
      <c r="I39" s="38">
        <v>37</v>
      </c>
      <c r="J39" s="41">
        <v>1534667.79</v>
      </c>
      <c r="K39" s="38">
        <v>36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35181030.609999999</v>
      </c>
      <c r="C40" s="38">
        <v>120</v>
      </c>
      <c r="D40" s="41">
        <v>7794243.2699999996</v>
      </c>
      <c r="E40" s="38">
        <v>113</v>
      </c>
      <c r="F40" s="41">
        <v>178860.83333333346</v>
      </c>
      <c r="G40" s="38">
        <v>42</v>
      </c>
      <c r="H40" s="41">
        <v>32208586.280000001</v>
      </c>
      <c r="I40" s="38">
        <v>119</v>
      </c>
      <c r="J40" s="41">
        <v>7189485.2699999996</v>
      </c>
      <c r="K40" s="38">
        <v>111</v>
      </c>
      <c r="L40" s="41">
        <v>190878.5</v>
      </c>
      <c r="M40" s="38">
        <v>38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890416.31</v>
      </c>
      <c r="C41" s="38">
        <v>14</v>
      </c>
      <c r="D41" s="41">
        <v>412368.31</v>
      </c>
      <c r="E41" s="38">
        <v>14</v>
      </c>
      <c r="F41" s="38">
        <v>0</v>
      </c>
      <c r="G41" s="38">
        <v>0</v>
      </c>
      <c r="H41" s="41">
        <v>1357185.02</v>
      </c>
      <c r="I41" s="38">
        <v>15</v>
      </c>
      <c r="J41" s="41">
        <v>436096.82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1825697.92</v>
      </c>
      <c r="C42" s="38">
        <v>14</v>
      </c>
      <c r="D42" s="41">
        <v>598132.51</v>
      </c>
      <c r="E42" s="38">
        <v>14</v>
      </c>
      <c r="F42" s="38">
        <v>0</v>
      </c>
      <c r="G42" s="38">
        <v>0</v>
      </c>
      <c r="H42" s="41">
        <v>1941847.16</v>
      </c>
      <c r="I42" s="38">
        <v>14</v>
      </c>
      <c r="J42" s="41">
        <v>551307.86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7887642.2000000002</v>
      </c>
      <c r="C43" s="38">
        <v>35</v>
      </c>
      <c r="D43" s="41">
        <v>1676650.72</v>
      </c>
      <c r="E43" s="38">
        <v>31</v>
      </c>
      <c r="F43" s="38">
        <v>0</v>
      </c>
      <c r="G43" s="38">
        <v>0</v>
      </c>
      <c r="H43" s="41">
        <v>5192064.3099999996</v>
      </c>
      <c r="I43" s="38">
        <v>33</v>
      </c>
      <c r="J43" s="41">
        <v>1390200.31</v>
      </c>
      <c r="K43" s="38">
        <v>31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2542767.16</v>
      </c>
      <c r="C44" s="38">
        <v>19</v>
      </c>
      <c r="D44" s="41">
        <v>271813.84999999998</v>
      </c>
      <c r="E44" s="38">
        <v>18</v>
      </c>
      <c r="F44" s="38">
        <v>0</v>
      </c>
      <c r="G44" s="38">
        <v>0</v>
      </c>
      <c r="H44" s="41">
        <v>2387615.14</v>
      </c>
      <c r="I44" s="38">
        <v>21</v>
      </c>
      <c r="J44" s="41">
        <v>333780.96000000002</v>
      </c>
      <c r="K44" s="38">
        <v>21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1118420.6499999999</v>
      </c>
      <c r="C45" s="38">
        <v>11</v>
      </c>
      <c r="D45" s="41">
        <v>0</v>
      </c>
      <c r="E45" s="38">
        <v>0</v>
      </c>
      <c r="F45" s="38">
        <v>0</v>
      </c>
      <c r="G45" s="38">
        <v>0</v>
      </c>
      <c r="H45" s="41">
        <v>1642146.96</v>
      </c>
      <c r="I45" s="38">
        <v>13</v>
      </c>
      <c r="J45" s="41">
        <v>214288.52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1768887.85</v>
      </c>
      <c r="C46" s="38">
        <v>15</v>
      </c>
      <c r="D46" s="41">
        <v>487643.49</v>
      </c>
      <c r="E46" s="38">
        <v>14</v>
      </c>
      <c r="F46" s="38">
        <v>0</v>
      </c>
      <c r="G46" s="38">
        <v>0</v>
      </c>
      <c r="H46" s="41">
        <v>1722016.47</v>
      </c>
      <c r="I46" s="38">
        <v>14</v>
      </c>
      <c r="J46" s="41">
        <v>331349.46000000002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2495681.7799999998</v>
      </c>
      <c r="C47" s="38">
        <v>23</v>
      </c>
      <c r="D47" s="41">
        <v>897194.06</v>
      </c>
      <c r="E47" s="38">
        <v>22</v>
      </c>
      <c r="F47" s="38">
        <v>0</v>
      </c>
      <c r="G47" s="38">
        <v>0</v>
      </c>
      <c r="H47" s="41">
        <v>2374871.25</v>
      </c>
      <c r="I47" s="38">
        <v>20</v>
      </c>
      <c r="J47" s="41">
        <v>785470.79</v>
      </c>
      <c r="K47" s="38">
        <v>19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9911057.9499999993</v>
      </c>
      <c r="C48" s="38">
        <v>27</v>
      </c>
      <c r="D48" s="41">
        <v>2835474.21</v>
      </c>
      <c r="E48" s="38">
        <v>27</v>
      </c>
      <c r="F48" s="38">
        <v>0</v>
      </c>
      <c r="G48" s="38">
        <v>0</v>
      </c>
      <c r="H48" s="41">
        <v>10179535.09</v>
      </c>
      <c r="I48" s="38">
        <v>27</v>
      </c>
      <c r="J48" s="41">
        <v>2768671.02</v>
      </c>
      <c r="K48" s="38">
        <v>26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3416371.3</v>
      </c>
      <c r="C49" s="38">
        <v>28</v>
      </c>
      <c r="D49" s="41">
        <v>2640318.6800000002</v>
      </c>
      <c r="E49" s="38">
        <v>27</v>
      </c>
      <c r="F49" s="38">
        <v>0</v>
      </c>
      <c r="G49" s="38">
        <v>0</v>
      </c>
      <c r="H49" s="41">
        <v>3044160.38</v>
      </c>
      <c r="I49" s="38">
        <v>27</v>
      </c>
      <c r="J49" s="41">
        <v>2360159.7799999998</v>
      </c>
      <c r="K49" s="38">
        <v>26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3574469.54</v>
      </c>
      <c r="C50" s="38">
        <v>24</v>
      </c>
      <c r="D50" s="41">
        <v>1323539.75</v>
      </c>
      <c r="E50" s="38">
        <v>23</v>
      </c>
      <c r="F50" s="38">
        <v>0</v>
      </c>
      <c r="G50" s="38">
        <v>0</v>
      </c>
      <c r="H50" s="41">
        <v>3507954.46</v>
      </c>
      <c r="I50" s="38">
        <v>26</v>
      </c>
      <c r="J50" s="41">
        <v>1099224.57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6431681.3200000003</v>
      </c>
      <c r="C51" s="38">
        <v>40</v>
      </c>
      <c r="D51" s="41">
        <v>2698047.08</v>
      </c>
      <c r="E51" s="38">
        <v>39</v>
      </c>
      <c r="F51" s="41">
        <v>0</v>
      </c>
      <c r="G51" s="38">
        <v>0</v>
      </c>
      <c r="H51" s="41">
        <v>7053211.04</v>
      </c>
      <c r="I51" s="38">
        <v>36</v>
      </c>
      <c r="J51" s="41">
        <v>3673147.92</v>
      </c>
      <c r="K51" s="38">
        <v>36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8806025.5999999996</v>
      </c>
      <c r="C52" s="38">
        <v>55</v>
      </c>
      <c r="D52" s="41">
        <v>3503609.9</v>
      </c>
      <c r="E52" s="38">
        <v>52</v>
      </c>
      <c r="F52" s="41">
        <v>47333.166666666693</v>
      </c>
      <c r="G52" s="38">
        <v>18</v>
      </c>
      <c r="H52" s="41">
        <v>7752814.0199999996</v>
      </c>
      <c r="I52" s="38">
        <v>53</v>
      </c>
      <c r="J52" s="41">
        <v>3349547.33</v>
      </c>
      <c r="K52" s="38">
        <v>50</v>
      </c>
      <c r="L52" s="41">
        <v>124188.00000000007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25419767.140000001</v>
      </c>
      <c r="C53" s="38">
        <v>140</v>
      </c>
      <c r="D53" s="41">
        <v>11400795.140000001</v>
      </c>
      <c r="E53" s="38">
        <v>135</v>
      </c>
      <c r="F53" s="41">
        <v>284152.66666666628</v>
      </c>
      <c r="G53" s="38">
        <v>31</v>
      </c>
      <c r="H53" s="41">
        <v>33628385.469999999</v>
      </c>
      <c r="I53" s="38">
        <v>148</v>
      </c>
      <c r="J53" s="41">
        <v>11290527.699999999</v>
      </c>
      <c r="K53" s="38">
        <v>144</v>
      </c>
      <c r="L53" s="41">
        <v>319080.49999999977</v>
      </c>
      <c r="M53" s="38">
        <v>32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35805733.020000003</v>
      </c>
      <c r="C54" s="38">
        <v>120</v>
      </c>
      <c r="D54" s="41">
        <v>8452197.2300000004</v>
      </c>
      <c r="E54" s="38">
        <v>120</v>
      </c>
      <c r="F54" s="41">
        <v>128007.16666666653</v>
      </c>
      <c r="G54" s="38">
        <v>29</v>
      </c>
      <c r="H54" s="41">
        <v>54354862.68</v>
      </c>
      <c r="I54" s="38">
        <v>117</v>
      </c>
      <c r="J54" s="41">
        <v>9024644.2300000004</v>
      </c>
      <c r="K54" s="38">
        <v>116</v>
      </c>
      <c r="L54" s="41">
        <v>105254.33333333336</v>
      </c>
      <c r="M54" s="38">
        <v>29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14212065.720000001</v>
      </c>
      <c r="C55" s="38">
        <v>72</v>
      </c>
      <c r="D55" s="41">
        <v>4019573.99</v>
      </c>
      <c r="E55" s="38">
        <v>67</v>
      </c>
      <c r="F55" s="41">
        <v>46011.499999999978</v>
      </c>
      <c r="G55" s="38">
        <v>14</v>
      </c>
      <c r="H55" s="41">
        <v>12911068.210000001</v>
      </c>
      <c r="I55" s="38">
        <v>70</v>
      </c>
      <c r="J55" s="41">
        <v>3741669.66</v>
      </c>
      <c r="K55" s="38">
        <v>67</v>
      </c>
      <c r="L55" s="41">
        <v>130952.83333333334</v>
      </c>
      <c r="M55" s="38">
        <v>20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15707521.970000001</v>
      </c>
      <c r="C56" s="38">
        <v>101</v>
      </c>
      <c r="D56" s="41">
        <v>5608644.2699999996</v>
      </c>
      <c r="E56" s="38">
        <v>98</v>
      </c>
      <c r="F56" s="41">
        <v>402910.16666666663</v>
      </c>
      <c r="G56" s="38">
        <v>27</v>
      </c>
      <c r="H56" s="41">
        <v>15030685.789999999</v>
      </c>
      <c r="I56" s="38">
        <v>103</v>
      </c>
      <c r="J56" s="41">
        <v>5525734.2999999998</v>
      </c>
      <c r="K56" s="38">
        <v>101</v>
      </c>
      <c r="L56" s="41">
        <v>104186.66666666673</v>
      </c>
      <c r="M56" s="38">
        <v>26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22020485.390000001</v>
      </c>
      <c r="C57" s="38">
        <v>91</v>
      </c>
      <c r="D57" s="41">
        <v>7200464.21</v>
      </c>
      <c r="E57" s="38">
        <v>90</v>
      </c>
      <c r="F57" s="38">
        <v>69897.666666666657</v>
      </c>
      <c r="G57" s="38">
        <v>28</v>
      </c>
      <c r="H57" s="41">
        <v>19448473.829999998</v>
      </c>
      <c r="I57" s="38">
        <v>93</v>
      </c>
      <c r="J57" s="41">
        <v>6455863.8600000003</v>
      </c>
      <c r="K57" s="38">
        <v>90</v>
      </c>
      <c r="L57" s="38">
        <v>260927.83333333331</v>
      </c>
      <c r="M57" s="38">
        <v>33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11466548.939999999</v>
      </c>
      <c r="C58" s="38">
        <v>26</v>
      </c>
      <c r="D58" s="41">
        <v>827969.83</v>
      </c>
      <c r="E58" s="38">
        <v>24</v>
      </c>
      <c r="F58" s="38">
        <v>0</v>
      </c>
      <c r="G58" s="38">
        <v>0</v>
      </c>
      <c r="H58" s="41">
        <v>10403248.83</v>
      </c>
      <c r="I58" s="38">
        <v>26</v>
      </c>
      <c r="J58" s="41">
        <v>688908.95</v>
      </c>
      <c r="K58" s="38">
        <v>25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2903025.94</v>
      </c>
      <c r="C59" s="38">
        <v>13</v>
      </c>
      <c r="D59" s="41">
        <v>243645.79</v>
      </c>
      <c r="E59" s="38">
        <v>11</v>
      </c>
      <c r="F59" s="41">
        <v>0</v>
      </c>
      <c r="G59" s="38">
        <v>0</v>
      </c>
      <c r="H59" s="41">
        <v>2760232</v>
      </c>
      <c r="I59" s="38">
        <v>15</v>
      </c>
      <c r="J59" s="41">
        <v>264960.34000000003</v>
      </c>
      <c r="K59" s="38">
        <v>13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18909565.890000001</v>
      </c>
      <c r="C60" s="38">
        <v>88</v>
      </c>
      <c r="D60" s="41">
        <v>3978405.38</v>
      </c>
      <c r="E60" s="38">
        <v>86</v>
      </c>
      <c r="F60" s="38">
        <v>64202.833333333343</v>
      </c>
      <c r="G60" s="38">
        <v>26</v>
      </c>
      <c r="H60" s="41">
        <v>17479339.629999999</v>
      </c>
      <c r="I60" s="38">
        <v>89</v>
      </c>
      <c r="J60" s="41">
        <v>3851736.82</v>
      </c>
      <c r="K60" s="38">
        <v>87</v>
      </c>
      <c r="L60" s="38">
        <v>43872.666666666701</v>
      </c>
      <c r="M60" s="38">
        <v>27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667398.66</v>
      </c>
      <c r="C61" s="38">
        <v>10</v>
      </c>
      <c r="D61" s="41">
        <v>0</v>
      </c>
      <c r="E61" s="38">
        <v>0</v>
      </c>
      <c r="F61" s="38">
        <v>0</v>
      </c>
      <c r="G61" s="38">
        <v>0</v>
      </c>
      <c r="H61" s="41">
        <v>739203.03</v>
      </c>
      <c r="I61" s="38">
        <v>11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5377196.1200000001</v>
      </c>
      <c r="C62" s="38">
        <v>35</v>
      </c>
      <c r="D62" s="41">
        <v>1627666.2</v>
      </c>
      <c r="E62" s="38">
        <v>34</v>
      </c>
      <c r="F62" s="38">
        <v>0</v>
      </c>
      <c r="G62" s="38">
        <v>0</v>
      </c>
      <c r="H62" s="41">
        <v>5032244.2300000004</v>
      </c>
      <c r="I62" s="38">
        <v>39</v>
      </c>
      <c r="J62" s="41">
        <v>1685737.86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8842343.4100000001</v>
      </c>
      <c r="C63" s="38">
        <v>17</v>
      </c>
      <c r="D63" s="41">
        <v>764340.35</v>
      </c>
      <c r="E63" s="38">
        <v>16</v>
      </c>
      <c r="F63" s="38">
        <v>0</v>
      </c>
      <c r="G63" s="38">
        <v>0</v>
      </c>
      <c r="H63" s="41">
        <v>6877065.2800000003</v>
      </c>
      <c r="I63" s="38">
        <v>16</v>
      </c>
      <c r="J63" s="41">
        <v>788920.14</v>
      </c>
      <c r="K63" s="38">
        <v>16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666848.67000000004</v>
      </c>
      <c r="C64" s="38">
        <v>12</v>
      </c>
      <c r="D64" s="41">
        <v>259781.28</v>
      </c>
      <c r="E64" s="38">
        <v>10</v>
      </c>
      <c r="F64" s="38">
        <v>0</v>
      </c>
      <c r="G64" s="38">
        <v>0</v>
      </c>
      <c r="H64" s="41">
        <v>736452.89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3060407.31</v>
      </c>
      <c r="C65" s="38">
        <v>26</v>
      </c>
      <c r="D65" s="41">
        <v>890533.65</v>
      </c>
      <c r="E65" s="38">
        <v>25</v>
      </c>
      <c r="F65" s="41">
        <v>0</v>
      </c>
      <c r="G65" s="38">
        <v>0</v>
      </c>
      <c r="H65" s="41">
        <v>2621038.09</v>
      </c>
      <c r="I65" s="38">
        <v>20</v>
      </c>
      <c r="J65" s="41">
        <v>752203.16</v>
      </c>
      <c r="K65" s="38">
        <v>19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483044.94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2357488.1800000002</v>
      </c>
      <c r="C67" s="38">
        <v>30</v>
      </c>
      <c r="D67" s="41">
        <v>784540.51</v>
      </c>
      <c r="E67" s="38">
        <v>28</v>
      </c>
      <c r="F67" s="38">
        <v>0</v>
      </c>
      <c r="G67" s="38">
        <v>0</v>
      </c>
      <c r="H67" s="41">
        <v>2497218.48</v>
      </c>
      <c r="I67" s="38">
        <v>30</v>
      </c>
      <c r="J67" s="41">
        <v>745719.88</v>
      </c>
      <c r="K67" s="38">
        <v>29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771733.47</v>
      </c>
      <c r="I68" s="38">
        <v>11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805950.15</v>
      </c>
      <c r="C69" s="38">
        <v>16</v>
      </c>
      <c r="D69" s="41">
        <v>262092.74</v>
      </c>
      <c r="E69" s="38">
        <v>14</v>
      </c>
      <c r="F69" s="38">
        <v>0</v>
      </c>
      <c r="G69" s="38">
        <v>0</v>
      </c>
      <c r="H69" s="41">
        <v>1035303.48</v>
      </c>
      <c r="I69" s="38">
        <v>19</v>
      </c>
      <c r="J69" s="41">
        <v>305744.24</v>
      </c>
      <c r="K69" s="38">
        <v>16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7546901.75</v>
      </c>
      <c r="C70" s="38">
        <v>56</v>
      </c>
      <c r="D70" s="41">
        <v>1887538.78</v>
      </c>
      <c r="E70" s="38">
        <v>52</v>
      </c>
      <c r="F70" s="38">
        <v>10535.5</v>
      </c>
      <c r="G70" s="38">
        <v>11</v>
      </c>
      <c r="H70" s="41">
        <v>8134247.6399999997</v>
      </c>
      <c r="I70" s="38">
        <v>54</v>
      </c>
      <c r="J70" s="41">
        <v>2306375.9700000002</v>
      </c>
      <c r="K70" s="38">
        <v>50</v>
      </c>
      <c r="L70" s="38">
        <v>25955.000000000033</v>
      </c>
      <c r="M70" s="38">
        <v>15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5386791.2599999998</v>
      </c>
      <c r="C71" s="38">
        <v>15</v>
      </c>
      <c r="D71" s="41">
        <v>311533.51</v>
      </c>
      <c r="E71" s="38">
        <v>12</v>
      </c>
      <c r="F71" s="41">
        <v>0</v>
      </c>
      <c r="G71" s="38">
        <v>0</v>
      </c>
      <c r="H71" s="41">
        <v>6095901.25</v>
      </c>
      <c r="I71" s="38">
        <v>16</v>
      </c>
      <c r="J71" s="41">
        <v>274019.18</v>
      </c>
      <c r="K71" s="38">
        <v>13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7790901.21</v>
      </c>
      <c r="C72" s="38">
        <v>29</v>
      </c>
      <c r="D72" s="41">
        <v>2897170.32</v>
      </c>
      <c r="E72" s="38">
        <v>28</v>
      </c>
      <c r="F72" s="41">
        <v>0</v>
      </c>
      <c r="G72" s="38">
        <v>0</v>
      </c>
      <c r="H72" s="41">
        <v>7156590.46</v>
      </c>
      <c r="I72" s="38">
        <v>29</v>
      </c>
      <c r="J72" s="41">
        <v>2641232.16</v>
      </c>
      <c r="K72" s="38">
        <v>28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1698643.69</v>
      </c>
      <c r="C73" s="38">
        <v>14</v>
      </c>
      <c r="D73" s="38">
        <v>324535.07</v>
      </c>
      <c r="E73" s="38">
        <v>14</v>
      </c>
      <c r="F73" s="38">
        <v>0</v>
      </c>
      <c r="G73" s="38">
        <v>0</v>
      </c>
      <c r="H73" s="41">
        <v>1837243.62</v>
      </c>
      <c r="I73" s="38">
        <v>14</v>
      </c>
      <c r="J73" s="38">
        <v>340128.17</v>
      </c>
      <c r="K73" s="38">
        <v>14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5317203.96</v>
      </c>
      <c r="C74" s="38">
        <v>44</v>
      </c>
      <c r="D74" s="41">
        <v>1203904.27</v>
      </c>
      <c r="E74" s="38">
        <v>42</v>
      </c>
      <c r="F74" s="41">
        <v>0</v>
      </c>
      <c r="G74" s="38">
        <v>0</v>
      </c>
      <c r="H74" s="41">
        <v>5335841.6100000003</v>
      </c>
      <c r="I74" s="38">
        <v>42</v>
      </c>
      <c r="J74" s="41">
        <v>1401343.04</v>
      </c>
      <c r="K74" s="38">
        <v>41</v>
      </c>
      <c r="L74" s="41">
        <v>11539.333333333339</v>
      </c>
      <c r="M74" s="38">
        <v>12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6737154.5099999998</v>
      </c>
      <c r="C75" s="38">
        <v>25</v>
      </c>
      <c r="D75" s="41">
        <v>1418629.78</v>
      </c>
      <c r="E75" s="38">
        <v>24</v>
      </c>
      <c r="F75" s="41">
        <v>0</v>
      </c>
      <c r="G75" s="38">
        <v>0</v>
      </c>
      <c r="H75" s="41">
        <v>5675118.4500000002</v>
      </c>
      <c r="I75" s="38">
        <v>24</v>
      </c>
      <c r="J75" s="41">
        <v>1461010.43</v>
      </c>
      <c r="K75" s="38">
        <v>23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36387558.57</v>
      </c>
      <c r="C76" s="38">
        <v>201</v>
      </c>
      <c r="D76" s="41">
        <v>12926906.880000001</v>
      </c>
      <c r="E76" s="38">
        <v>193</v>
      </c>
      <c r="F76" s="38">
        <v>435585.16666666715</v>
      </c>
      <c r="G76" s="38">
        <v>52</v>
      </c>
      <c r="H76" s="41">
        <v>36105447.950000003</v>
      </c>
      <c r="I76" s="38">
        <v>210</v>
      </c>
      <c r="J76" s="41">
        <v>12792198.15</v>
      </c>
      <c r="K76" s="38">
        <v>204</v>
      </c>
      <c r="L76" s="38">
        <v>628344.50000000012</v>
      </c>
      <c r="M76" s="38">
        <v>58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26494258.699999999</v>
      </c>
      <c r="C77" s="34">
        <v>74</v>
      </c>
      <c r="D77" s="39">
        <v>11144318.52</v>
      </c>
      <c r="E77" s="34">
        <v>72</v>
      </c>
      <c r="F77" s="39">
        <v>753094.16666666698</v>
      </c>
      <c r="G77" s="34">
        <v>24</v>
      </c>
      <c r="H77" s="39">
        <v>25274731.539999999</v>
      </c>
      <c r="I77" s="34">
        <v>74</v>
      </c>
      <c r="J77" s="39">
        <v>11229894.42</v>
      </c>
      <c r="K77" s="34">
        <v>71</v>
      </c>
      <c r="L77" s="39">
        <v>1631205.1666666635</v>
      </c>
      <c r="M77" s="34">
        <v>25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9380857.2200000007</v>
      </c>
      <c r="C78" s="34">
        <v>12</v>
      </c>
      <c r="D78" s="39">
        <v>772837.11</v>
      </c>
      <c r="E78" s="34">
        <v>10</v>
      </c>
      <c r="F78" s="39">
        <v>0</v>
      </c>
      <c r="G78" s="34">
        <v>0</v>
      </c>
      <c r="H78" s="39">
        <v>9967491.0199999996</v>
      </c>
      <c r="I78" s="34">
        <v>13</v>
      </c>
      <c r="J78" s="39">
        <v>675811.35</v>
      </c>
      <c r="K78" s="34">
        <v>11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23200158.800000001</v>
      </c>
      <c r="C79" s="34">
        <v>85</v>
      </c>
      <c r="D79" s="39">
        <v>5137724.84</v>
      </c>
      <c r="E79" s="34">
        <v>81</v>
      </c>
      <c r="F79" s="39">
        <v>32124.999999999967</v>
      </c>
      <c r="G79" s="34">
        <v>12</v>
      </c>
      <c r="H79" s="39">
        <v>22063204.460000001</v>
      </c>
      <c r="I79" s="34">
        <v>87</v>
      </c>
      <c r="J79" s="39">
        <v>4699674</v>
      </c>
      <c r="K79" s="34">
        <v>83</v>
      </c>
      <c r="L79" s="39">
        <v>59490.000000000036</v>
      </c>
      <c r="M79" s="34">
        <v>14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120508469.58</v>
      </c>
      <c r="C80" s="34">
        <v>323</v>
      </c>
      <c r="D80" s="39">
        <v>28845952.809999999</v>
      </c>
      <c r="E80" s="34">
        <v>304</v>
      </c>
      <c r="F80" s="39">
        <v>1258476.3333333328</v>
      </c>
      <c r="G80" s="34">
        <v>121</v>
      </c>
      <c r="H80" s="39">
        <v>126350712.73</v>
      </c>
      <c r="I80" s="34">
        <v>318</v>
      </c>
      <c r="J80" s="39">
        <v>27409213.07</v>
      </c>
      <c r="K80" s="34">
        <v>297</v>
      </c>
      <c r="L80" s="39">
        <v>1301125.3333333337</v>
      </c>
      <c r="M80" s="34">
        <v>127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2270609.91</v>
      </c>
      <c r="C81" s="34">
        <v>19</v>
      </c>
      <c r="D81" s="39">
        <v>869764.79</v>
      </c>
      <c r="E81" s="34">
        <v>19</v>
      </c>
      <c r="F81" s="39">
        <v>0</v>
      </c>
      <c r="G81" s="34">
        <v>0</v>
      </c>
      <c r="H81" s="39">
        <v>2255920.2599999998</v>
      </c>
      <c r="I81" s="34">
        <v>19</v>
      </c>
      <c r="J81" s="39">
        <v>813561.21</v>
      </c>
      <c r="K81" s="34">
        <v>19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11171386.300000001</v>
      </c>
      <c r="C82" s="34">
        <v>70</v>
      </c>
      <c r="D82" s="39">
        <v>4573641.66</v>
      </c>
      <c r="E82" s="34">
        <v>69</v>
      </c>
      <c r="F82" s="39">
        <v>125364.50000000007</v>
      </c>
      <c r="G82" s="34">
        <v>21</v>
      </c>
      <c r="H82" s="39">
        <v>10849781.5</v>
      </c>
      <c r="I82" s="34">
        <v>68</v>
      </c>
      <c r="J82" s="39">
        <v>4389324.5</v>
      </c>
      <c r="K82" s="34">
        <v>67</v>
      </c>
      <c r="L82" s="39">
        <v>118576.4999999999</v>
      </c>
      <c r="M82" s="34">
        <v>21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58635431.210000001</v>
      </c>
      <c r="C83" s="34">
        <v>85</v>
      </c>
      <c r="D83" s="39">
        <v>2939958.29</v>
      </c>
      <c r="E83" s="34">
        <v>80</v>
      </c>
      <c r="F83" s="34">
        <v>801202.00000000081</v>
      </c>
      <c r="G83" s="34">
        <v>21</v>
      </c>
      <c r="H83" s="39">
        <v>56914173.939999998</v>
      </c>
      <c r="I83" s="34">
        <v>82</v>
      </c>
      <c r="J83" s="39">
        <v>2772614.52</v>
      </c>
      <c r="K83" s="34">
        <v>80</v>
      </c>
      <c r="L83" s="34">
        <v>375239.49999999959</v>
      </c>
      <c r="M83" s="34">
        <v>22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29912787.16</v>
      </c>
      <c r="C84" s="34">
        <v>67</v>
      </c>
      <c r="D84" s="39">
        <v>7981934.9199999999</v>
      </c>
      <c r="E84" s="34">
        <v>64</v>
      </c>
      <c r="F84" s="34">
        <v>31751.666666666661</v>
      </c>
      <c r="G84" s="34">
        <v>18</v>
      </c>
      <c r="H84" s="39">
        <v>25724729.219999999</v>
      </c>
      <c r="I84" s="34">
        <v>64</v>
      </c>
      <c r="J84" s="39">
        <v>7889745.3200000003</v>
      </c>
      <c r="K84" s="34">
        <v>61</v>
      </c>
      <c r="L84" s="34">
        <v>61237.333333333358</v>
      </c>
      <c r="M84" s="34">
        <v>21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21545740.399999999</v>
      </c>
      <c r="C85" s="34">
        <v>113</v>
      </c>
      <c r="D85" s="39">
        <v>7208116.2199999997</v>
      </c>
      <c r="E85" s="34">
        <v>111</v>
      </c>
      <c r="F85" s="39">
        <v>200463.66666666672</v>
      </c>
      <c r="G85" s="34">
        <v>36</v>
      </c>
      <c r="H85" s="39">
        <v>20016203.98</v>
      </c>
      <c r="I85" s="34">
        <v>116</v>
      </c>
      <c r="J85" s="39">
        <v>6532975.5199999996</v>
      </c>
      <c r="K85" s="34">
        <v>112</v>
      </c>
      <c r="L85" s="39">
        <v>176551.33333333326</v>
      </c>
      <c r="M85" s="34">
        <v>36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13741619.1</v>
      </c>
      <c r="C86" s="34">
        <v>103</v>
      </c>
      <c r="D86" s="39">
        <v>6712931.5300000003</v>
      </c>
      <c r="E86" s="34">
        <v>99</v>
      </c>
      <c r="F86" s="34">
        <v>203598.50000000012</v>
      </c>
      <c r="G86" s="34">
        <v>19</v>
      </c>
      <c r="H86" s="39">
        <v>14153282.42</v>
      </c>
      <c r="I86" s="34">
        <v>108</v>
      </c>
      <c r="J86" s="39">
        <v>7012489.9100000001</v>
      </c>
      <c r="K86" s="34">
        <v>107</v>
      </c>
      <c r="L86" s="34">
        <v>417694.16666666645</v>
      </c>
      <c r="M86" s="34">
        <v>22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14118895.43</v>
      </c>
      <c r="C87" s="34">
        <v>52</v>
      </c>
      <c r="D87" s="39">
        <v>2508260.75</v>
      </c>
      <c r="E87" s="34">
        <v>46</v>
      </c>
      <c r="F87" s="34">
        <v>19683.166666666661</v>
      </c>
      <c r="G87" s="34">
        <v>10</v>
      </c>
      <c r="H87" s="39">
        <v>15360147.68</v>
      </c>
      <c r="I87" s="34">
        <v>52</v>
      </c>
      <c r="J87" s="39">
        <v>2935736.28</v>
      </c>
      <c r="K87" s="34">
        <v>51</v>
      </c>
      <c r="L87" s="34">
        <v>30491.666666666704</v>
      </c>
      <c r="M87" s="34">
        <v>12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1763726.88</v>
      </c>
      <c r="C88" s="34">
        <v>21</v>
      </c>
      <c r="D88" s="39">
        <v>664942.86</v>
      </c>
      <c r="E88" s="34">
        <v>21</v>
      </c>
      <c r="F88" s="39">
        <v>0</v>
      </c>
      <c r="G88" s="34">
        <v>0</v>
      </c>
      <c r="H88" s="39">
        <v>1710875.78</v>
      </c>
      <c r="I88" s="34">
        <v>19</v>
      </c>
      <c r="J88" s="39">
        <v>720961.11</v>
      </c>
      <c r="K88" s="34">
        <v>19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1656260.82</v>
      </c>
      <c r="C89" s="34">
        <v>11</v>
      </c>
      <c r="D89" s="39">
        <v>314197.01</v>
      </c>
      <c r="E89" s="34">
        <v>11</v>
      </c>
      <c r="F89" s="34">
        <v>0</v>
      </c>
      <c r="G89" s="34">
        <v>0</v>
      </c>
      <c r="H89" s="39">
        <v>1798724.22</v>
      </c>
      <c r="I89" s="34">
        <v>10</v>
      </c>
      <c r="J89" s="39">
        <v>328235.46000000002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2373346.87</v>
      </c>
      <c r="C90" s="34">
        <v>11</v>
      </c>
      <c r="D90" s="39">
        <v>277009.57</v>
      </c>
      <c r="E90" s="34">
        <v>10</v>
      </c>
      <c r="F90" s="34">
        <v>0</v>
      </c>
      <c r="G90" s="34">
        <v>0</v>
      </c>
      <c r="H90" s="39">
        <v>2638964.98</v>
      </c>
      <c r="I90" s="34">
        <v>10</v>
      </c>
      <c r="J90" s="39">
        <v>281467.59999999998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11788397.460000001</v>
      </c>
      <c r="C91" s="34">
        <v>48</v>
      </c>
      <c r="D91" s="39">
        <v>1677299.9</v>
      </c>
      <c r="E91" s="34">
        <v>45</v>
      </c>
      <c r="F91" s="34">
        <v>318581.1666666664</v>
      </c>
      <c r="G91" s="34">
        <v>13</v>
      </c>
      <c r="H91" s="39">
        <v>14913087.630000001</v>
      </c>
      <c r="I91" s="34">
        <v>42</v>
      </c>
      <c r="J91" s="39">
        <v>1702040.39</v>
      </c>
      <c r="K91" s="34">
        <v>40</v>
      </c>
      <c r="L91" s="34">
        <v>276675.33333333395</v>
      </c>
      <c r="M91" s="34">
        <v>13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3101399.26</v>
      </c>
      <c r="C92" s="34">
        <v>12</v>
      </c>
      <c r="D92" s="39">
        <v>0</v>
      </c>
      <c r="E92" s="34">
        <v>0</v>
      </c>
      <c r="F92" s="34">
        <v>0</v>
      </c>
      <c r="G92" s="34">
        <v>0</v>
      </c>
      <c r="H92" s="39">
        <v>1747567.44</v>
      </c>
      <c r="I92" s="34">
        <v>11</v>
      </c>
      <c r="J92" s="39">
        <v>630969.23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8638958.5399999991</v>
      </c>
      <c r="C93" s="34">
        <v>64</v>
      </c>
      <c r="D93" s="39">
        <v>3342112.74</v>
      </c>
      <c r="E93" s="34">
        <v>62</v>
      </c>
      <c r="F93" s="34">
        <v>0</v>
      </c>
      <c r="G93" s="34">
        <v>0</v>
      </c>
      <c r="H93" s="39">
        <v>9684861.4900000002</v>
      </c>
      <c r="I93" s="34">
        <v>64</v>
      </c>
      <c r="J93" s="39">
        <v>3646889.44</v>
      </c>
      <c r="K93" s="34">
        <v>61</v>
      </c>
      <c r="L93" s="34">
        <v>109424.33333333334</v>
      </c>
      <c r="M93" s="34">
        <v>10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5607653.7800000003</v>
      </c>
      <c r="C94" s="34">
        <v>24</v>
      </c>
      <c r="D94" s="39">
        <v>1313925.26</v>
      </c>
      <c r="E94" s="34">
        <v>22</v>
      </c>
      <c r="F94" s="39">
        <v>0</v>
      </c>
      <c r="G94" s="34">
        <v>0</v>
      </c>
      <c r="H94" s="39">
        <v>1508024.58</v>
      </c>
      <c r="I94" s="34">
        <v>23</v>
      </c>
      <c r="J94" s="39">
        <v>925990.01</v>
      </c>
      <c r="K94" s="34">
        <v>21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8298592.1600000001</v>
      </c>
      <c r="C95" s="34">
        <v>75</v>
      </c>
      <c r="D95" s="39">
        <v>3476788.33</v>
      </c>
      <c r="E95" s="34">
        <v>73</v>
      </c>
      <c r="F95" s="34">
        <v>282487.66666666669</v>
      </c>
      <c r="G95" s="34">
        <v>10</v>
      </c>
      <c r="H95" s="39">
        <v>8972978.6199999992</v>
      </c>
      <c r="I95" s="34">
        <v>75</v>
      </c>
      <c r="J95" s="39">
        <v>3640894.11</v>
      </c>
      <c r="K95" s="34">
        <v>71</v>
      </c>
      <c r="L95" s="34">
        <v>940512.16666666733</v>
      </c>
      <c r="M95" s="34">
        <v>15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862534.4</v>
      </c>
      <c r="C96" s="34">
        <v>10</v>
      </c>
      <c r="D96" s="39">
        <v>0</v>
      </c>
      <c r="E96" s="34">
        <v>0</v>
      </c>
      <c r="F96" s="34">
        <v>0</v>
      </c>
      <c r="G96" s="34">
        <v>0</v>
      </c>
      <c r="H96" s="39">
        <v>1128946.81</v>
      </c>
      <c r="I96" s="34">
        <v>10</v>
      </c>
      <c r="J96" s="39">
        <v>151739.06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1658897.23</v>
      </c>
      <c r="C97" s="34">
        <v>16</v>
      </c>
      <c r="D97" s="39">
        <v>372128.7</v>
      </c>
      <c r="E97" s="34">
        <v>15</v>
      </c>
      <c r="F97" s="34">
        <v>0</v>
      </c>
      <c r="G97" s="34">
        <v>0</v>
      </c>
      <c r="H97" s="39">
        <v>1815293.86</v>
      </c>
      <c r="I97" s="34">
        <v>14</v>
      </c>
      <c r="J97" s="39">
        <v>392519.55</v>
      </c>
      <c r="K97" s="34">
        <v>13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4441763.26</v>
      </c>
      <c r="C98" s="34">
        <v>23</v>
      </c>
      <c r="D98" s="39">
        <v>862040.55</v>
      </c>
      <c r="E98" s="34">
        <v>18</v>
      </c>
      <c r="F98" s="39">
        <v>0</v>
      </c>
      <c r="G98" s="34">
        <v>0</v>
      </c>
      <c r="H98" s="39">
        <v>3729977.42</v>
      </c>
      <c r="I98" s="34">
        <v>20</v>
      </c>
      <c r="J98" s="39">
        <v>846614.35</v>
      </c>
      <c r="K98" s="34">
        <v>18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2405925.4900000002</v>
      </c>
      <c r="C99" s="34">
        <v>22</v>
      </c>
      <c r="D99" s="39">
        <v>562279.59</v>
      </c>
      <c r="E99" s="34">
        <v>19</v>
      </c>
      <c r="F99" s="39">
        <v>0</v>
      </c>
      <c r="G99" s="34">
        <v>0</v>
      </c>
      <c r="H99" s="39">
        <v>2265660.33</v>
      </c>
      <c r="I99" s="34">
        <v>22</v>
      </c>
      <c r="J99" s="39">
        <v>466501.2</v>
      </c>
      <c r="K99" s="34">
        <v>21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406169.68</v>
      </c>
      <c r="C100" s="34">
        <v>12</v>
      </c>
      <c r="D100" s="34">
        <v>130853.18</v>
      </c>
      <c r="E100" s="34">
        <v>12</v>
      </c>
      <c r="F100" s="34">
        <v>0</v>
      </c>
      <c r="G100" s="34">
        <v>0</v>
      </c>
      <c r="H100" s="34">
        <v>380032.55</v>
      </c>
      <c r="I100" s="34">
        <v>11</v>
      </c>
      <c r="J100" s="34">
        <v>123335.67999999999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1516491.86</v>
      </c>
      <c r="C101" s="34">
        <v>15</v>
      </c>
      <c r="D101" s="34">
        <v>510303.17</v>
      </c>
      <c r="E101" s="34">
        <v>15</v>
      </c>
      <c r="F101" s="34">
        <v>0</v>
      </c>
      <c r="G101" s="34">
        <v>0</v>
      </c>
      <c r="H101" s="34">
        <v>1527050.05</v>
      </c>
      <c r="I101" s="34">
        <v>12</v>
      </c>
      <c r="J101" s="34">
        <v>433860.74</v>
      </c>
      <c r="K101" s="34">
        <v>12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74701554.439999998</v>
      </c>
      <c r="C102" s="34">
        <v>231</v>
      </c>
      <c r="D102" s="34">
        <v>34487649.119999997</v>
      </c>
      <c r="E102" s="34">
        <v>218</v>
      </c>
      <c r="F102" s="34">
        <v>1338142.5000000002</v>
      </c>
      <c r="G102" s="34">
        <v>77</v>
      </c>
      <c r="H102" s="34">
        <v>79471794.689999998</v>
      </c>
      <c r="I102" s="34">
        <v>230</v>
      </c>
      <c r="J102" s="34">
        <v>34584009.100000001</v>
      </c>
      <c r="K102" s="34">
        <v>215</v>
      </c>
      <c r="L102" s="34">
        <v>1167810.9999999998</v>
      </c>
      <c r="M102" s="34">
        <v>81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3723034.5</v>
      </c>
      <c r="C103" s="34">
        <v>36</v>
      </c>
      <c r="D103" s="34">
        <v>1177525.42</v>
      </c>
      <c r="E103" s="34">
        <v>35</v>
      </c>
      <c r="F103" s="34">
        <v>0</v>
      </c>
      <c r="G103" s="34">
        <v>0</v>
      </c>
      <c r="H103" s="34">
        <v>4033516.98</v>
      </c>
      <c r="I103" s="34">
        <v>36</v>
      </c>
      <c r="J103" s="34">
        <v>1257220.1599999999</v>
      </c>
      <c r="K103" s="34">
        <v>35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2756206.6</v>
      </c>
      <c r="C104" s="34">
        <v>33</v>
      </c>
      <c r="D104" s="34">
        <v>963610.93</v>
      </c>
      <c r="E104" s="34">
        <v>31</v>
      </c>
      <c r="F104" s="34">
        <v>0</v>
      </c>
      <c r="G104" s="34">
        <v>0</v>
      </c>
      <c r="H104" s="34">
        <v>2649050.7799999998</v>
      </c>
      <c r="I104" s="34">
        <v>35</v>
      </c>
      <c r="J104" s="34">
        <v>923877.88</v>
      </c>
      <c r="K104" s="34">
        <v>33</v>
      </c>
      <c r="L104" s="34">
        <v>50366.333333333365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1044487.03</v>
      </c>
      <c r="C105" s="34">
        <v>14</v>
      </c>
      <c r="D105" s="34">
        <v>731319.26</v>
      </c>
      <c r="E105" s="34">
        <v>12</v>
      </c>
      <c r="F105" s="34">
        <v>0</v>
      </c>
      <c r="G105" s="34">
        <v>0</v>
      </c>
      <c r="H105" s="34">
        <v>787872.41</v>
      </c>
      <c r="I105" s="34">
        <v>14</v>
      </c>
      <c r="J105" s="34">
        <v>526604.07999999996</v>
      </c>
      <c r="K105" s="34">
        <v>12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6513209.5999999996</v>
      </c>
      <c r="C106" s="34">
        <v>50</v>
      </c>
      <c r="D106" s="34">
        <v>1557044.25</v>
      </c>
      <c r="E106" s="34">
        <v>42</v>
      </c>
      <c r="F106" s="34">
        <v>0</v>
      </c>
      <c r="G106" s="34">
        <v>0</v>
      </c>
      <c r="H106" s="34">
        <v>7545988.04</v>
      </c>
      <c r="I106" s="34">
        <v>53</v>
      </c>
      <c r="J106" s="34">
        <v>1719142.49</v>
      </c>
      <c r="K106" s="34">
        <v>46</v>
      </c>
      <c r="L106" s="34">
        <v>306393.49999999965</v>
      </c>
      <c r="M106" s="34">
        <v>10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443783.55</v>
      </c>
      <c r="C107" s="34">
        <v>10</v>
      </c>
      <c r="D107" s="34">
        <v>0</v>
      </c>
      <c r="E107" s="34">
        <v>0</v>
      </c>
      <c r="F107" s="34">
        <v>0</v>
      </c>
      <c r="G107" s="34">
        <v>0</v>
      </c>
      <c r="H107" s="34">
        <v>542809.30000000005</v>
      </c>
      <c r="I107" s="34">
        <v>10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5456844.0599999996</v>
      </c>
      <c r="C108" s="34">
        <v>59</v>
      </c>
      <c r="D108" s="34">
        <v>1946588.88</v>
      </c>
      <c r="E108" s="34">
        <v>57</v>
      </c>
      <c r="F108" s="34">
        <v>131523.33333333337</v>
      </c>
      <c r="G108" s="34">
        <v>11</v>
      </c>
      <c r="H108" s="34">
        <v>5993225.4100000001</v>
      </c>
      <c r="I108" s="34">
        <v>58</v>
      </c>
      <c r="J108" s="34">
        <v>1896918.11</v>
      </c>
      <c r="K108" s="34">
        <v>55</v>
      </c>
      <c r="L108" s="34">
        <v>102349.49999999999</v>
      </c>
      <c r="M108" s="34">
        <v>15</v>
      </c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159</v>
      </c>
      <c r="B2" s="39">
        <v>74052401.450000003</v>
      </c>
      <c r="C2" s="35">
        <v>326</v>
      </c>
      <c r="D2" s="39">
        <v>15039303.98</v>
      </c>
      <c r="E2" s="35">
        <v>311</v>
      </c>
      <c r="F2" s="39">
        <v>749699.99999999953</v>
      </c>
      <c r="G2" s="35">
        <v>65</v>
      </c>
      <c r="H2" s="39">
        <v>94502256.159999996</v>
      </c>
      <c r="I2" s="35">
        <v>316</v>
      </c>
      <c r="J2" s="39">
        <v>15377527.470000001</v>
      </c>
      <c r="K2" s="35">
        <v>309</v>
      </c>
      <c r="L2" s="39">
        <v>626892.16666666698</v>
      </c>
      <c r="M2" s="36">
        <v>64</v>
      </c>
      <c r="N2" s="34"/>
    </row>
    <row r="3" spans="1:14" x14ac:dyDescent="0.25">
      <c r="A3" s="34" t="s">
        <v>160</v>
      </c>
      <c r="B3" s="39">
        <v>94488979.010000005</v>
      </c>
      <c r="C3" s="35">
        <v>408</v>
      </c>
      <c r="D3" s="39">
        <v>26895354.140000001</v>
      </c>
      <c r="E3" s="35">
        <v>382</v>
      </c>
      <c r="F3" s="39">
        <v>567420.83333333302</v>
      </c>
      <c r="G3" s="35">
        <v>90</v>
      </c>
      <c r="H3" s="39">
        <v>99049527.989999995</v>
      </c>
      <c r="I3" s="35">
        <v>427</v>
      </c>
      <c r="J3" s="39">
        <v>26431467.489999998</v>
      </c>
      <c r="K3" s="35">
        <v>407</v>
      </c>
      <c r="L3" s="39">
        <v>570004.33333333291</v>
      </c>
      <c r="M3" s="36">
        <v>101</v>
      </c>
      <c r="N3" s="34"/>
    </row>
    <row r="4" spans="1:14" x14ac:dyDescent="0.25">
      <c r="A4" s="34" t="s">
        <v>161</v>
      </c>
      <c r="B4" s="39">
        <v>47181472.939999998</v>
      </c>
      <c r="C4" s="35">
        <v>294</v>
      </c>
      <c r="D4" s="39">
        <v>14744964.939999999</v>
      </c>
      <c r="E4" s="35">
        <v>284</v>
      </c>
      <c r="F4" s="39">
        <v>388788.6666666664</v>
      </c>
      <c r="G4" s="35">
        <v>73</v>
      </c>
      <c r="H4" s="39">
        <v>44314378.539999999</v>
      </c>
      <c r="I4" s="35">
        <v>288</v>
      </c>
      <c r="J4" s="39">
        <v>13763112.83</v>
      </c>
      <c r="K4" s="35">
        <v>274</v>
      </c>
      <c r="L4" s="39">
        <v>361549.66666666657</v>
      </c>
      <c r="M4" s="36">
        <v>73</v>
      </c>
      <c r="N4" s="34"/>
    </row>
    <row r="5" spans="1:14" x14ac:dyDescent="0.25">
      <c r="A5" s="34" t="s">
        <v>162</v>
      </c>
      <c r="B5" s="39">
        <v>512674250.27999997</v>
      </c>
      <c r="C5" s="40">
        <v>1550</v>
      </c>
      <c r="D5" s="39">
        <v>153165986.15000001</v>
      </c>
      <c r="E5" s="40">
        <v>1434</v>
      </c>
      <c r="F5" s="39">
        <v>5760938.9999999963</v>
      </c>
      <c r="G5" s="35">
        <v>396</v>
      </c>
      <c r="H5" s="39">
        <v>1027630566.83</v>
      </c>
      <c r="I5" s="40">
        <v>1533</v>
      </c>
      <c r="J5" s="39">
        <v>147551870.87</v>
      </c>
      <c r="K5" s="40">
        <v>1433</v>
      </c>
      <c r="L5" s="39">
        <v>5096044</v>
      </c>
      <c r="M5" s="36">
        <v>431</v>
      </c>
      <c r="N5" s="34"/>
    </row>
    <row r="6" spans="1:14" x14ac:dyDescent="0.25">
      <c r="A6" s="34" t="s">
        <v>163</v>
      </c>
      <c r="B6" s="39">
        <v>1399475.76</v>
      </c>
      <c r="C6" s="35">
        <v>34</v>
      </c>
      <c r="D6" s="39">
        <v>829064.2</v>
      </c>
      <c r="E6" s="35">
        <v>32</v>
      </c>
      <c r="F6" s="34">
        <v>0</v>
      </c>
      <c r="G6" s="35">
        <v>0</v>
      </c>
      <c r="H6" s="39">
        <v>1502641.51</v>
      </c>
      <c r="I6" s="35">
        <v>36</v>
      </c>
      <c r="J6" s="39">
        <v>763073.42</v>
      </c>
      <c r="K6" s="35">
        <v>34</v>
      </c>
      <c r="L6" s="34">
        <v>0</v>
      </c>
      <c r="M6" s="36">
        <v>0</v>
      </c>
      <c r="N6" s="34"/>
    </row>
    <row r="7" spans="1:14" x14ac:dyDescent="0.25">
      <c r="A7" s="34" t="s">
        <v>164</v>
      </c>
      <c r="B7" s="39">
        <v>122941525.33</v>
      </c>
      <c r="C7" s="35">
        <v>339</v>
      </c>
      <c r="D7" s="39">
        <v>18971406.5</v>
      </c>
      <c r="E7" s="35">
        <v>320</v>
      </c>
      <c r="F7" s="39">
        <v>1035779.833333334</v>
      </c>
      <c r="G7" s="35">
        <v>73</v>
      </c>
      <c r="H7" s="39">
        <v>118836232.86</v>
      </c>
      <c r="I7" s="35">
        <v>338</v>
      </c>
      <c r="J7" s="39">
        <v>18705794.18</v>
      </c>
      <c r="K7" s="35">
        <v>324</v>
      </c>
      <c r="L7" s="39">
        <v>700547.83333333256</v>
      </c>
      <c r="M7" s="36">
        <v>85</v>
      </c>
      <c r="N7" s="34"/>
    </row>
    <row r="8" spans="1:14" x14ac:dyDescent="0.25">
      <c r="A8" s="34" t="s">
        <v>165</v>
      </c>
      <c r="B8" s="39">
        <v>5630792.8799999999</v>
      </c>
      <c r="C8" s="35">
        <v>57</v>
      </c>
      <c r="D8" s="39">
        <v>1880211.49</v>
      </c>
      <c r="E8" s="35">
        <v>56</v>
      </c>
      <c r="F8" s="34">
        <v>0</v>
      </c>
      <c r="G8" s="35">
        <v>0</v>
      </c>
      <c r="H8" s="39">
        <v>4914824.05</v>
      </c>
      <c r="I8" s="35">
        <v>59</v>
      </c>
      <c r="J8" s="39">
        <v>1770704.53</v>
      </c>
      <c r="K8" s="35">
        <v>57</v>
      </c>
      <c r="L8" s="34">
        <v>0</v>
      </c>
      <c r="M8" s="36">
        <v>0</v>
      </c>
      <c r="N8" s="34"/>
    </row>
    <row r="9" spans="1:14" x14ac:dyDescent="0.25">
      <c r="A9" s="34" t="s">
        <v>166</v>
      </c>
      <c r="B9" s="39">
        <v>54600490.68</v>
      </c>
      <c r="C9" s="35">
        <v>301</v>
      </c>
      <c r="D9" s="39">
        <v>19783324.949999999</v>
      </c>
      <c r="E9" s="35">
        <v>291</v>
      </c>
      <c r="F9" s="39">
        <v>363163.33333333343</v>
      </c>
      <c r="G9" s="35">
        <v>65</v>
      </c>
      <c r="H9" s="39">
        <v>52106646.509999998</v>
      </c>
      <c r="I9" s="35">
        <v>310</v>
      </c>
      <c r="J9" s="39">
        <v>19135904.93</v>
      </c>
      <c r="K9" s="35">
        <v>301</v>
      </c>
      <c r="L9" s="39">
        <v>810841.83333333302</v>
      </c>
      <c r="M9" s="36">
        <v>74</v>
      </c>
      <c r="N9" s="34"/>
    </row>
    <row r="10" spans="1:14" x14ac:dyDescent="0.25">
      <c r="A10" s="34" t="s">
        <v>167</v>
      </c>
      <c r="B10" s="39">
        <v>25229075.039999999</v>
      </c>
      <c r="C10" s="35">
        <v>199</v>
      </c>
      <c r="D10" s="39">
        <v>6485574.9500000002</v>
      </c>
      <c r="E10" s="35">
        <v>186</v>
      </c>
      <c r="F10" s="39">
        <v>152121.49999999997</v>
      </c>
      <c r="G10" s="35">
        <v>55</v>
      </c>
      <c r="H10" s="39">
        <v>25308814.379999999</v>
      </c>
      <c r="I10" s="35">
        <v>189</v>
      </c>
      <c r="J10" s="39">
        <v>6859623.9900000002</v>
      </c>
      <c r="K10" s="35">
        <v>179</v>
      </c>
      <c r="L10" s="39">
        <v>167558.50000000006</v>
      </c>
      <c r="M10" s="36">
        <v>61</v>
      </c>
      <c r="N10" s="34"/>
    </row>
    <row r="11" spans="1:14" x14ac:dyDescent="0.25">
      <c r="A11" s="34" t="s">
        <v>168</v>
      </c>
      <c r="B11" s="39">
        <v>67422345.370000005</v>
      </c>
      <c r="C11" s="35">
        <v>275</v>
      </c>
      <c r="D11" s="39">
        <v>16840872.48</v>
      </c>
      <c r="E11" s="35">
        <v>261</v>
      </c>
      <c r="F11" s="39">
        <v>391407.16666666669</v>
      </c>
      <c r="G11" s="35">
        <v>80</v>
      </c>
      <c r="H11" s="39">
        <v>66274781.990000002</v>
      </c>
      <c r="I11" s="35">
        <v>278</v>
      </c>
      <c r="J11" s="39">
        <v>16272274.42</v>
      </c>
      <c r="K11" s="35">
        <v>265</v>
      </c>
      <c r="L11" s="39">
        <v>333289.66666666674</v>
      </c>
      <c r="M11" s="36">
        <v>81</v>
      </c>
      <c r="N11" s="34"/>
    </row>
    <row r="12" spans="1:14" x14ac:dyDescent="0.25">
      <c r="A12" s="34" t="s">
        <v>169</v>
      </c>
      <c r="B12" s="39">
        <v>1833831115.05</v>
      </c>
      <c r="C12" s="35">
        <v>4442</v>
      </c>
      <c r="D12" s="39">
        <v>180901752.62</v>
      </c>
      <c r="E12" s="35">
        <v>3576</v>
      </c>
      <c r="F12" s="39">
        <v>8452837.6666666698</v>
      </c>
      <c r="G12" s="35">
        <v>262</v>
      </c>
      <c r="H12" s="39">
        <v>709170972.74000001</v>
      </c>
      <c r="I12" s="35">
        <v>3004</v>
      </c>
      <c r="J12" s="39">
        <v>145245436.81999999</v>
      </c>
      <c r="K12" s="35">
        <v>2478</v>
      </c>
      <c r="L12" s="39">
        <v>5365130.833333333</v>
      </c>
      <c r="M12" s="36">
        <v>259</v>
      </c>
      <c r="N12" s="34"/>
    </row>
    <row r="13" spans="1:14" x14ac:dyDescent="0.25">
      <c r="A13" s="34" t="s">
        <v>170</v>
      </c>
      <c r="B13" s="39">
        <v>114211393.91</v>
      </c>
      <c r="C13" s="35">
        <v>622</v>
      </c>
      <c r="D13" s="39">
        <v>38387392.649999999</v>
      </c>
      <c r="E13" s="35">
        <v>584</v>
      </c>
      <c r="F13" s="39">
        <v>1889901.3333333344</v>
      </c>
      <c r="G13" s="35">
        <v>125</v>
      </c>
      <c r="H13" s="39">
        <v>109402379.61</v>
      </c>
      <c r="I13" s="35">
        <v>613</v>
      </c>
      <c r="J13" s="39">
        <v>36837106.149999999</v>
      </c>
      <c r="K13" s="35">
        <v>583</v>
      </c>
      <c r="L13" s="39">
        <v>3673525.8333333302</v>
      </c>
      <c r="M13" s="36">
        <v>140</v>
      </c>
      <c r="N13" s="34"/>
    </row>
    <row r="14" spans="1:14" x14ac:dyDescent="0.25">
      <c r="A14" s="34" t="s">
        <v>171</v>
      </c>
      <c r="B14" s="39">
        <v>213814385.52000001</v>
      </c>
      <c r="C14" s="35">
        <v>617</v>
      </c>
      <c r="D14" s="39">
        <v>36354852.140000001</v>
      </c>
      <c r="E14" s="35">
        <v>590</v>
      </c>
      <c r="F14" s="39">
        <v>1775649.1666666663</v>
      </c>
      <c r="G14" s="35">
        <v>135</v>
      </c>
      <c r="H14" s="39">
        <v>191471014.5</v>
      </c>
      <c r="I14" s="35">
        <v>628</v>
      </c>
      <c r="J14" s="39">
        <v>36361415.890000001</v>
      </c>
      <c r="K14" s="35">
        <v>592</v>
      </c>
      <c r="L14" s="39">
        <v>1835097.0000000009</v>
      </c>
      <c r="M14" s="36">
        <v>146</v>
      </c>
      <c r="N14" s="34"/>
    </row>
    <row r="15" spans="1:14" x14ac:dyDescent="0.25">
      <c r="A15" s="34" t="s">
        <v>172</v>
      </c>
      <c r="B15" s="39">
        <v>66511031.359999999</v>
      </c>
      <c r="C15" s="35">
        <v>466</v>
      </c>
      <c r="D15" s="39">
        <v>15707223.810000001</v>
      </c>
      <c r="E15" s="35">
        <v>432</v>
      </c>
      <c r="F15" s="39">
        <v>635911.83333333349</v>
      </c>
      <c r="G15" s="35">
        <v>99</v>
      </c>
      <c r="H15" s="39">
        <v>66310746.409999996</v>
      </c>
      <c r="I15" s="35">
        <v>460</v>
      </c>
      <c r="J15" s="39">
        <v>16324509.17</v>
      </c>
      <c r="K15" s="35">
        <v>432</v>
      </c>
      <c r="L15" s="39">
        <v>1575004.4999999998</v>
      </c>
      <c r="M15" s="36">
        <v>107</v>
      </c>
      <c r="N15" s="34"/>
    </row>
    <row r="16" spans="1:14" x14ac:dyDescent="0.25">
      <c r="A16" s="34" t="s">
        <v>173</v>
      </c>
      <c r="B16" s="34">
        <v>90743662.609999999</v>
      </c>
      <c r="C16" s="35">
        <v>509</v>
      </c>
      <c r="D16" s="34">
        <v>23776222.879999999</v>
      </c>
      <c r="E16" s="35">
        <v>482</v>
      </c>
      <c r="F16" s="34">
        <v>758528.5</v>
      </c>
      <c r="G16" s="35">
        <v>142</v>
      </c>
      <c r="H16" s="34">
        <v>86757834.709999993</v>
      </c>
      <c r="I16" s="35">
        <v>507</v>
      </c>
      <c r="J16" s="34">
        <v>24028878.629999999</v>
      </c>
      <c r="K16" s="35">
        <v>474</v>
      </c>
      <c r="L16" s="34">
        <v>1007594.3333333333</v>
      </c>
      <c r="M16" s="36">
        <v>150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2020-03-06T18:58:25Z</dcterms:modified>
</cp:coreProperties>
</file>