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0F68A73-B540-4291-9560-EB808CEF4039}" xr6:coauthVersionLast="45" xr6:coauthVersionMax="45" xr10:uidLastSave="{00000000-0000-0000-0000-000000000000}"/>
  <bookViews>
    <workbookView xWindow="2970" yWindow="375" windowWidth="17115" windowHeight="11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D465" i="3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J461" i="3"/>
  <c r="H461" i="3"/>
  <c r="G461" i="3"/>
  <c r="F461" i="3"/>
  <c r="I461" i="3" s="1"/>
  <c r="E461" i="3"/>
  <c r="D461" i="3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B454" i="3"/>
  <c r="J453" i="3"/>
  <c r="H453" i="3"/>
  <c r="G453" i="3"/>
  <c r="F453" i="3"/>
  <c r="I453" i="3" s="1"/>
  <c r="E453" i="3"/>
  <c r="D453" i="3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J449" i="3"/>
  <c r="H449" i="3"/>
  <c r="G449" i="3"/>
  <c r="F449" i="3"/>
  <c r="I449" i="3" s="1"/>
  <c r="E449" i="3"/>
  <c r="K449" i="3" s="1"/>
  <c r="D449" i="3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B446" i="3"/>
  <c r="J445" i="3"/>
  <c r="H445" i="3"/>
  <c r="G445" i="3"/>
  <c r="F445" i="3"/>
  <c r="I445" i="3" s="1"/>
  <c r="E445" i="3"/>
  <c r="K445" i="3" s="1"/>
  <c r="D445" i="3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J441" i="3"/>
  <c r="H441" i="3"/>
  <c r="K441" i="3" s="1"/>
  <c r="G441" i="3"/>
  <c r="F441" i="3"/>
  <c r="I441" i="3" s="1"/>
  <c r="E441" i="3"/>
  <c r="D441" i="3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J437" i="3"/>
  <c r="H437" i="3"/>
  <c r="K437" i="3" s="1"/>
  <c r="G437" i="3"/>
  <c r="F437" i="3"/>
  <c r="I437" i="3" s="1"/>
  <c r="E437" i="3"/>
  <c r="D437" i="3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J433" i="3"/>
  <c r="H433" i="3"/>
  <c r="K433" i="3" s="1"/>
  <c r="G433" i="3"/>
  <c r="F433" i="3"/>
  <c r="I433" i="3" s="1"/>
  <c r="E433" i="3"/>
  <c r="D433" i="3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I430" i="3" s="1"/>
  <c r="E430" i="3"/>
  <c r="D430" i="3"/>
  <c r="J430" i="3" s="1"/>
  <c r="C430" i="3"/>
  <c r="B430" i="3"/>
  <c r="J429" i="3"/>
  <c r="H429" i="3"/>
  <c r="K429" i="3" s="1"/>
  <c r="G429" i="3"/>
  <c r="F429" i="3"/>
  <c r="I429" i="3" s="1"/>
  <c r="E429" i="3"/>
  <c r="D429" i="3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J425" i="3"/>
  <c r="H425" i="3"/>
  <c r="G425" i="3"/>
  <c r="F425" i="3"/>
  <c r="I425" i="3" s="1"/>
  <c r="E425" i="3"/>
  <c r="D425" i="3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B422" i="3"/>
  <c r="J421" i="3"/>
  <c r="H421" i="3"/>
  <c r="G421" i="3"/>
  <c r="F421" i="3"/>
  <c r="I421" i="3" s="1"/>
  <c r="E421" i="3"/>
  <c r="D421" i="3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H419" i="3"/>
  <c r="G419" i="3"/>
  <c r="F419" i="3"/>
  <c r="I419" i="3" s="1"/>
  <c r="E419" i="3"/>
  <c r="K419" i="3" s="1"/>
  <c r="D419" i="3"/>
  <c r="J419" i="3" s="1"/>
  <c r="C419" i="3"/>
  <c r="B419" i="3"/>
  <c r="H418" i="3"/>
  <c r="G418" i="3"/>
  <c r="F418" i="3"/>
  <c r="E418" i="3"/>
  <c r="K418" i="3" s="1"/>
  <c r="D418" i="3"/>
  <c r="J418" i="3" s="1"/>
  <c r="C418" i="3"/>
  <c r="B418" i="3"/>
  <c r="J417" i="3"/>
  <c r="H417" i="3"/>
  <c r="G417" i="3"/>
  <c r="F417" i="3"/>
  <c r="I417" i="3" s="1"/>
  <c r="E417" i="3"/>
  <c r="K417" i="3" s="1"/>
  <c r="D417" i="3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J414" i="3" s="1"/>
  <c r="C414" i="3"/>
  <c r="B414" i="3"/>
  <c r="J413" i="3"/>
  <c r="H413" i="3"/>
  <c r="G413" i="3"/>
  <c r="F413" i="3"/>
  <c r="I413" i="3" s="1"/>
  <c r="E413" i="3"/>
  <c r="K413" i="3" s="1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H411" i="3"/>
  <c r="G411" i="3"/>
  <c r="F411" i="3"/>
  <c r="I411" i="3" s="1"/>
  <c r="E411" i="3"/>
  <c r="K411" i="3" s="1"/>
  <c r="D411" i="3"/>
  <c r="J411" i="3" s="1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H407" i="3"/>
  <c r="G407" i="3"/>
  <c r="F407" i="3"/>
  <c r="I407" i="3" s="1"/>
  <c r="E407" i="3"/>
  <c r="K407" i="3" s="1"/>
  <c r="D407" i="3"/>
  <c r="J407" i="3" s="1"/>
  <c r="C407" i="3"/>
  <c r="B407" i="3"/>
  <c r="H406" i="3"/>
  <c r="K406" i="3" s="1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H403" i="3"/>
  <c r="G403" i="3"/>
  <c r="F403" i="3"/>
  <c r="I403" i="3" s="1"/>
  <c r="E403" i="3"/>
  <c r="K403" i="3" s="1"/>
  <c r="D403" i="3"/>
  <c r="J403" i="3" s="1"/>
  <c r="C403" i="3"/>
  <c r="B403" i="3"/>
  <c r="H402" i="3"/>
  <c r="K402" i="3" s="1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H398" i="3"/>
  <c r="K398" i="3" s="1"/>
  <c r="G398" i="3"/>
  <c r="F398" i="3"/>
  <c r="E398" i="3"/>
  <c r="D398" i="3"/>
  <c r="J398" i="3" s="1"/>
  <c r="C398" i="3"/>
  <c r="B398" i="3"/>
  <c r="J397" i="3"/>
  <c r="H397" i="3"/>
  <c r="G397" i="3"/>
  <c r="F397" i="3"/>
  <c r="I397" i="3" s="1"/>
  <c r="E397" i="3"/>
  <c r="D397" i="3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I393" i="3" s="1"/>
  <c r="E393" i="3"/>
  <c r="D393" i="3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E390" i="3"/>
  <c r="D390" i="3"/>
  <c r="J390" i="3" s="1"/>
  <c r="C390" i="3"/>
  <c r="B390" i="3"/>
  <c r="J389" i="3"/>
  <c r="H389" i="3"/>
  <c r="G389" i="3"/>
  <c r="F389" i="3"/>
  <c r="I389" i="3" s="1"/>
  <c r="E389" i="3"/>
  <c r="D389" i="3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H387" i="3"/>
  <c r="G387" i="3"/>
  <c r="F387" i="3"/>
  <c r="E387" i="3"/>
  <c r="K387" i="3" s="1"/>
  <c r="D387" i="3"/>
  <c r="J387" i="3" s="1"/>
  <c r="C387" i="3"/>
  <c r="B387" i="3"/>
  <c r="H386" i="3"/>
  <c r="G386" i="3"/>
  <c r="F386" i="3"/>
  <c r="E386" i="3"/>
  <c r="K386" i="3" s="1"/>
  <c r="D386" i="3"/>
  <c r="J386" i="3" s="1"/>
  <c r="C386" i="3"/>
  <c r="B386" i="3"/>
  <c r="J385" i="3"/>
  <c r="H385" i="3"/>
  <c r="G385" i="3"/>
  <c r="F385" i="3"/>
  <c r="I385" i="3" s="1"/>
  <c r="E385" i="3"/>
  <c r="K385" i="3" s="1"/>
  <c r="D385" i="3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J383" i="3"/>
  <c r="H383" i="3"/>
  <c r="G383" i="3"/>
  <c r="F383" i="3"/>
  <c r="E383" i="3"/>
  <c r="K383" i="3" s="1"/>
  <c r="D383" i="3"/>
  <c r="C383" i="3"/>
  <c r="B383" i="3"/>
  <c r="H382" i="3"/>
  <c r="G382" i="3"/>
  <c r="F382" i="3"/>
  <c r="E382" i="3"/>
  <c r="K382" i="3" s="1"/>
  <c r="D382" i="3"/>
  <c r="J382" i="3" s="1"/>
  <c r="C382" i="3"/>
  <c r="B382" i="3"/>
  <c r="J381" i="3"/>
  <c r="H381" i="3"/>
  <c r="G381" i="3"/>
  <c r="F381" i="3"/>
  <c r="I381" i="3" s="1"/>
  <c r="E381" i="3"/>
  <c r="K381" i="3" s="1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H379" i="3"/>
  <c r="G379" i="3"/>
  <c r="F379" i="3"/>
  <c r="E379" i="3"/>
  <c r="K379" i="3" s="1"/>
  <c r="D379" i="3"/>
  <c r="J379" i="3" s="1"/>
  <c r="C379" i="3"/>
  <c r="B379" i="3"/>
  <c r="H378" i="3"/>
  <c r="G378" i="3"/>
  <c r="F378" i="3"/>
  <c r="E378" i="3"/>
  <c r="K378" i="3" s="1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K375" i="3" s="1"/>
  <c r="D375" i="3"/>
  <c r="J375" i="3" s="1"/>
  <c r="C375" i="3"/>
  <c r="I375" i="3" s="1"/>
  <c r="B375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D373" i="3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H366" i="3"/>
  <c r="G366" i="3"/>
  <c r="F366" i="3"/>
  <c r="E366" i="3"/>
  <c r="D366" i="3"/>
  <c r="J366" i="3" s="1"/>
  <c r="C366" i="3"/>
  <c r="B366" i="3"/>
  <c r="J365" i="3"/>
  <c r="H365" i="3"/>
  <c r="G365" i="3"/>
  <c r="F365" i="3"/>
  <c r="I365" i="3" s="1"/>
  <c r="E365" i="3"/>
  <c r="D365" i="3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J363" i="3"/>
  <c r="H363" i="3"/>
  <c r="G363" i="3"/>
  <c r="F363" i="3"/>
  <c r="E363" i="3"/>
  <c r="K363" i="3" s="1"/>
  <c r="D363" i="3"/>
  <c r="C363" i="3"/>
  <c r="B363" i="3"/>
  <c r="H362" i="3"/>
  <c r="G362" i="3"/>
  <c r="F362" i="3"/>
  <c r="I362" i="3" s="1"/>
  <c r="E362" i="3"/>
  <c r="D362" i="3"/>
  <c r="J362" i="3" s="1"/>
  <c r="C362" i="3"/>
  <c r="B362" i="3"/>
  <c r="J361" i="3"/>
  <c r="H361" i="3"/>
  <c r="K361" i="3" s="1"/>
  <c r="G361" i="3"/>
  <c r="F361" i="3"/>
  <c r="I361" i="3" s="1"/>
  <c r="E361" i="3"/>
  <c r="D361" i="3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J359" i="3"/>
  <c r="H359" i="3"/>
  <c r="G359" i="3"/>
  <c r="F359" i="3"/>
  <c r="E359" i="3"/>
  <c r="K359" i="3" s="1"/>
  <c r="D359" i="3"/>
  <c r="C359" i="3"/>
  <c r="I359" i="3" s="1"/>
  <c r="B359" i="3"/>
  <c r="H358" i="3"/>
  <c r="G358" i="3"/>
  <c r="F358" i="3"/>
  <c r="I358" i="3" s="1"/>
  <c r="E358" i="3"/>
  <c r="D358" i="3"/>
  <c r="J358" i="3" s="1"/>
  <c r="C358" i="3"/>
  <c r="B358" i="3"/>
  <c r="J357" i="3"/>
  <c r="H357" i="3"/>
  <c r="G357" i="3"/>
  <c r="F357" i="3"/>
  <c r="I357" i="3" s="1"/>
  <c r="E357" i="3"/>
  <c r="D357" i="3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H355" i="3"/>
  <c r="G355" i="3"/>
  <c r="F355" i="3"/>
  <c r="E355" i="3"/>
  <c r="K355" i="3" s="1"/>
  <c r="D355" i="3"/>
  <c r="J355" i="3" s="1"/>
  <c r="C355" i="3"/>
  <c r="B355" i="3"/>
  <c r="H354" i="3"/>
  <c r="G354" i="3"/>
  <c r="F354" i="3"/>
  <c r="E354" i="3"/>
  <c r="K354" i="3" s="1"/>
  <c r="D354" i="3"/>
  <c r="J354" i="3" s="1"/>
  <c r="C354" i="3"/>
  <c r="B354" i="3"/>
  <c r="J353" i="3"/>
  <c r="H353" i="3"/>
  <c r="G353" i="3"/>
  <c r="F353" i="3"/>
  <c r="I353" i="3" s="1"/>
  <c r="E353" i="3"/>
  <c r="K353" i="3" s="1"/>
  <c r="D353" i="3"/>
  <c r="C353" i="3"/>
  <c r="B353" i="3"/>
  <c r="J352" i="3"/>
  <c r="H352" i="3"/>
  <c r="K352" i="3" s="1"/>
  <c r="G352" i="3"/>
  <c r="F352" i="3"/>
  <c r="E352" i="3"/>
  <c r="D352" i="3"/>
  <c r="C352" i="3"/>
  <c r="I352" i="3" s="1"/>
  <c r="B352" i="3"/>
  <c r="J351" i="3"/>
  <c r="H351" i="3"/>
  <c r="G351" i="3"/>
  <c r="F351" i="3"/>
  <c r="E351" i="3"/>
  <c r="K351" i="3" s="1"/>
  <c r="D351" i="3"/>
  <c r="C351" i="3"/>
  <c r="B351" i="3"/>
  <c r="H350" i="3"/>
  <c r="G350" i="3"/>
  <c r="F350" i="3"/>
  <c r="E350" i="3"/>
  <c r="K350" i="3" s="1"/>
  <c r="D350" i="3"/>
  <c r="J350" i="3" s="1"/>
  <c r="C350" i="3"/>
  <c r="B350" i="3"/>
  <c r="J349" i="3"/>
  <c r="H349" i="3"/>
  <c r="G349" i="3"/>
  <c r="F349" i="3"/>
  <c r="I349" i="3" s="1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H346" i="3"/>
  <c r="G346" i="3"/>
  <c r="F346" i="3"/>
  <c r="E346" i="3"/>
  <c r="K346" i="3" s="1"/>
  <c r="D346" i="3"/>
  <c r="C346" i="3"/>
  <c r="B346" i="3"/>
  <c r="J345" i="3"/>
  <c r="H345" i="3"/>
  <c r="G345" i="3"/>
  <c r="F345" i="3"/>
  <c r="I345" i="3" s="1"/>
  <c r="E345" i="3"/>
  <c r="D345" i="3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E342" i="3"/>
  <c r="D342" i="3"/>
  <c r="C342" i="3"/>
  <c r="B342" i="3"/>
  <c r="J341" i="3"/>
  <c r="I341" i="3"/>
  <c r="H341" i="3"/>
  <c r="G341" i="3"/>
  <c r="F341" i="3"/>
  <c r="E341" i="3"/>
  <c r="D341" i="3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B339" i="3"/>
  <c r="H338" i="3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E334" i="3"/>
  <c r="D334" i="3"/>
  <c r="J334" i="3" s="1"/>
  <c r="C334" i="3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C330" i="3"/>
  <c r="I330" i="3" s="1"/>
  <c r="B330" i="3"/>
  <c r="J329" i="3"/>
  <c r="H329" i="3"/>
  <c r="G329" i="3"/>
  <c r="F329" i="3"/>
  <c r="I329" i="3" s="1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D326" i="3"/>
  <c r="J326" i="3" s="1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H322" i="3"/>
  <c r="G322" i="3"/>
  <c r="F322" i="3"/>
  <c r="E322" i="3"/>
  <c r="K322" i="3" s="1"/>
  <c r="D322" i="3"/>
  <c r="J322" i="3" s="1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J320" i="3"/>
  <c r="H320" i="3"/>
  <c r="K320" i="3" s="1"/>
  <c r="G320" i="3"/>
  <c r="F320" i="3"/>
  <c r="E320" i="3"/>
  <c r="D320" i="3"/>
  <c r="C320" i="3"/>
  <c r="I320" i="3" s="1"/>
  <c r="B320" i="3"/>
  <c r="J319" i="3"/>
  <c r="H319" i="3"/>
  <c r="G319" i="3"/>
  <c r="F319" i="3"/>
  <c r="E319" i="3"/>
  <c r="K319" i="3" s="1"/>
  <c r="D319" i="3"/>
  <c r="C319" i="3"/>
  <c r="B319" i="3"/>
  <c r="H318" i="3"/>
  <c r="G318" i="3"/>
  <c r="F318" i="3"/>
  <c r="E318" i="3"/>
  <c r="K318" i="3" s="1"/>
  <c r="D318" i="3"/>
  <c r="J318" i="3" s="1"/>
  <c r="C318" i="3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B315" i="3"/>
  <c r="H314" i="3"/>
  <c r="G314" i="3"/>
  <c r="F314" i="3"/>
  <c r="I314" i="3" s="1"/>
  <c r="E314" i="3"/>
  <c r="K314" i="3" s="1"/>
  <c r="D314" i="3"/>
  <c r="C314" i="3"/>
  <c r="B314" i="3"/>
  <c r="J313" i="3"/>
  <c r="H313" i="3"/>
  <c r="G313" i="3"/>
  <c r="F313" i="3"/>
  <c r="I313" i="3" s="1"/>
  <c r="E313" i="3"/>
  <c r="D313" i="3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I310" i="3" s="1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J308" i="3"/>
  <c r="H308" i="3"/>
  <c r="K308" i="3" s="1"/>
  <c r="G308" i="3"/>
  <c r="F308" i="3"/>
  <c r="E308" i="3"/>
  <c r="D308" i="3"/>
  <c r="C308" i="3"/>
  <c r="B308" i="3"/>
  <c r="J307" i="3"/>
  <c r="H307" i="3"/>
  <c r="G307" i="3"/>
  <c r="F307" i="3"/>
  <c r="E307" i="3"/>
  <c r="D307" i="3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J302" i="3"/>
  <c r="I302" i="3"/>
  <c r="H302" i="3"/>
  <c r="G302" i="3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F300" i="3"/>
  <c r="E300" i="3"/>
  <c r="K300" i="3" s="1"/>
  <c r="D300" i="3"/>
  <c r="J300" i="3" s="1"/>
  <c r="C300" i="3"/>
  <c r="B300" i="3"/>
  <c r="I299" i="3"/>
  <c r="H299" i="3"/>
  <c r="G299" i="3"/>
  <c r="J299" i="3" s="1"/>
  <c r="F299" i="3"/>
  <c r="E299" i="3"/>
  <c r="D299" i="3"/>
  <c r="C299" i="3"/>
  <c r="B299" i="3"/>
  <c r="K298" i="3"/>
  <c r="J298" i="3"/>
  <c r="I298" i="3"/>
  <c r="H298" i="3"/>
  <c r="G298" i="3"/>
  <c r="F298" i="3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I291" i="3"/>
  <c r="H291" i="3"/>
  <c r="G291" i="3"/>
  <c r="J291" i="3" s="1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I287" i="3"/>
  <c r="H287" i="3"/>
  <c r="G287" i="3"/>
  <c r="J287" i="3" s="1"/>
  <c r="F287" i="3"/>
  <c r="E287" i="3"/>
  <c r="K287" i="3" s="1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B284" i="3"/>
  <c r="I283" i="3"/>
  <c r="H283" i="3"/>
  <c r="G283" i="3"/>
  <c r="J283" i="3" s="1"/>
  <c r="F283" i="3"/>
  <c r="E283" i="3"/>
  <c r="K283" i="3" s="1"/>
  <c r="D283" i="3"/>
  <c r="C283" i="3"/>
  <c r="B283" i="3"/>
  <c r="K282" i="3"/>
  <c r="J282" i="3"/>
  <c r="I282" i="3"/>
  <c r="H282" i="3"/>
  <c r="G282" i="3"/>
  <c r="F282" i="3"/>
  <c r="E282" i="3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F276" i="3"/>
  <c r="E276" i="3"/>
  <c r="K276" i="3" s="1"/>
  <c r="D276" i="3"/>
  <c r="J276" i="3" s="1"/>
  <c r="C276" i="3"/>
  <c r="B276" i="3"/>
  <c r="I275" i="3"/>
  <c r="H275" i="3"/>
  <c r="G275" i="3"/>
  <c r="J275" i="3" s="1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E268" i="3"/>
  <c r="K268" i="3" s="1"/>
  <c r="D268" i="3"/>
  <c r="J268" i="3" s="1"/>
  <c r="C268" i="3"/>
  <c r="B268" i="3"/>
  <c r="I267" i="3"/>
  <c r="H267" i="3"/>
  <c r="G267" i="3"/>
  <c r="J267" i="3" s="1"/>
  <c r="F267" i="3"/>
  <c r="E267" i="3"/>
  <c r="D267" i="3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I263" i="3"/>
  <c r="H263" i="3"/>
  <c r="G263" i="3"/>
  <c r="J263" i="3" s="1"/>
  <c r="F263" i="3"/>
  <c r="E263" i="3"/>
  <c r="K263" i="3" s="1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I259" i="3"/>
  <c r="H259" i="3"/>
  <c r="G259" i="3"/>
  <c r="J259" i="3" s="1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E252" i="3"/>
  <c r="K252" i="3" s="1"/>
  <c r="D252" i="3"/>
  <c r="J252" i="3" s="1"/>
  <c r="C252" i="3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J250" i="3"/>
  <c r="I250" i="3"/>
  <c r="H250" i="3"/>
  <c r="G250" i="3"/>
  <c r="F250" i="3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K244" i="3" s="1"/>
  <c r="D244" i="3"/>
  <c r="J244" i="3" s="1"/>
  <c r="C244" i="3"/>
  <c r="B244" i="3"/>
  <c r="I243" i="3"/>
  <c r="H243" i="3"/>
  <c r="G243" i="3"/>
  <c r="J243" i="3" s="1"/>
  <c r="F243" i="3"/>
  <c r="E243" i="3"/>
  <c r="D243" i="3"/>
  <c r="C243" i="3"/>
  <c r="B243" i="3"/>
  <c r="K242" i="3"/>
  <c r="J242" i="3"/>
  <c r="I242" i="3"/>
  <c r="H242" i="3"/>
  <c r="G242" i="3"/>
  <c r="F242" i="3"/>
  <c r="E242" i="3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J238" i="3"/>
  <c r="I238" i="3"/>
  <c r="H238" i="3"/>
  <c r="G238" i="3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E236" i="3"/>
  <c r="K236" i="3" s="1"/>
  <c r="D236" i="3"/>
  <c r="J236" i="3" s="1"/>
  <c r="C236" i="3"/>
  <c r="B236" i="3"/>
  <c r="I235" i="3"/>
  <c r="H235" i="3"/>
  <c r="G235" i="3"/>
  <c r="J235" i="3" s="1"/>
  <c r="F235" i="3"/>
  <c r="E235" i="3"/>
  <c r="D235" i="3"/>
  <c r="C235" i="3"/>
  <c r="B235" i="3"/>
  <c r="K234" i="3"/>
  <c r="J234" i="3"/>
  <c r="I234" i="3"/>
  <c r="H234" i="3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I227" i="3"/>
  <c r="H227" i="3"/>
  <c r="G227" i="3"/>
  <c r="J227" i="3" s="1"/>
  <c r="F227" i="3"/>
  <c r="E227" i="3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F220" i="3"/>
  <c r="E220" i="3"/>
  <c r="K220" i="3" s="1"/>
  <c r="D220" i="3"/>
  <c r="J220" i="3" s="1"/>
  <c r="C220" i="3"/>
  <c r="B220" i="3"/>
  <c r="I219" i="3"/>
  <c r="H219" i="3"/>
  <c r="G219" i="3"/>
  <c r="J219" i="3" s="1"/>
  <c r="F219" i="3"/>
  <c r="E219" i="3"/>
  <c r="K219" i="3" s="1"/>
  <c r="D219" i="3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K216" i="3" s="1"/>
  <c r="D216" i="3"/>
  <c r="C216" i="3"/>
  <c r="I216" i="3" s="1"/>
  <c r="B216" i="3"/>
  <c r="I215" i="3"/>
  <c r="H215" i="3"/>
  <c r="G215" i="3"/>
  <c r="J215" i="3" s="1"/>
  <c r="F215" i="3"/>
  <c r="E215" i="3"/>
  <c r="K215" i="3" s="1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F212" i="3"/>
  <c r="E212" i="3"/>
  <c r="K212" i="3" s="1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I207" i="3"/>
  <c r="H207" i="3"/>
  <c r="G207" i="3"/>
  <c r="J207" i="3" s="1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F204" i="3"/>
  <c r="E204" i="3"/>
  <c r="K204" i="3" s="1"/>
  <c r="D204" i="3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K202" i="3"/>
  <c r="I202" i="3"/>
  <c r="H202" i="3"/>
  <c r="G202" i="3"/>
  <c r="J202" i="3" s="1"/>
  <c r="F202" i="3"/>
  <c r="E202" i="3"/>
  <c r="D202" i="3"/>
  <c r="C202" i="3"/>
  <c r="B202" i="3"/>
  <c r="K201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I199" i="3"/>
  <c r="H199" i="3"/>
  <c r="G199" i="3"/>
  <c r="J199" i="3" s="1"/>
  <c r="F199" i="3"/>
  <c r="E199" i="3"/>
  <c r="D199" i="3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K193" i="3"/>
  <c r="H193" i="3"/>
  <c r="G193" i="3"/>
  <c r="F193" i="3"/>
  <c r="E193" i="3"/>
  <c r="D193" i="3"/>
  <c r="J193" i="3" s="1"/>
  <c r="C193" i="3"/>
  <c r="I193" i="3" s="1"/>
  <c r="B193" i="3"/>
  <c r="K192" i="3"/>
  <c r="H192" i="3"/>
  <c r="G192" i="3"/>
  <c r="F192" i="3"/>
  <c r="E192" i="3"/>
  <c r="D192" i="3"/>
  <c r="C192" i="3"/>
  <c r="B192" i="3"/>
  <c r="I191" i="3"/>
  <c r="H191" i="3"/>
  <c r="G191" i="3"/>
  <c r="J191" i="3" s="1"/>
  <c r="F191" i="3"/>
  <c r="E191" i="3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I186" i="3"/>
  <c r="H186" i="3"/>
  <c r="G186" i="3"/>
  <c r="J186" i="3" s="1"/>
  <c r="F186" i="3"/>
  <c r="E186" i="3"/>
  <c r="D186" i="3"/>
  <c r="C186" i="3"/>
  <c r="B186" i="3"/>
  <c r="K185" i="3"/>
  <c r="I185" i="3"/>
  <c r="H185" i="3"/>
  <c r="G185" i="3"/>
  <c r="F185" i="3"/>
  <c r="E185" i="3"/>
  <c r="D185" i="3"/>
  <c r="J185" i="3" s="1"/>
  <c r="C185" i="3"/>
  <c r="B185" i="3"/>
  <c r="H184" i="3"/>
  <c r="G184" i="3"/>
  <c r="F184" i="3"/>
  <c r="E184" i="3"/>
  <c r="K184" i="3" s="1"/>
  <c r="D184" i="3"/>
  <c r="J184" i="3" s="1"/>
  <c r="C184" i="3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H180" i="3"/>
  <c r="G180" i="3"/>
  <c r="F180" i="3"/>
  <c r="E180" i="3"/>
  <c r="K180" i="3" s="1"/>
  <c r="D180" i="3"/>
  <c r="C180" i="3"/>
  <c r="I180" i="3" s="1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J176" i="3" s="1"/>
  <c r="F176" i="3"/>
  <c r="E176" i="3"/>
  <c r="K176" i="3" s="1"/>
  <c r="D176" i="3"/>
  <c r="C176" i="3"/>
  <c r="I176" i="3" s="1"/>
  <c r="B176" i="3"/>
  <c r="I175" i="3"/>
  <c r="H175" i="3"/>
  <c r="G175" i="3"/>
  <c r="J175" i="3" s="1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J172" i="3" s="1"/>
  <c r="F172" i="3"/>
  <c r="E172" i="3"/>
  <c r="K172" i="3" s="1"/>
  <c r="D172" i="3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I170" i="3"/>
  <c r="H170" i="3"/>
  <c r="G170" i="3"/>
  <c r="J170" i="3" s="1"/>
  <c r="F170" i="3"/>
  <c r="E170" i="3"/>
  <c r="D170" i="3"/>
  <c r="C170" i="3"/>
  <c r="B170" i="3"/>
  <c r="K169" i="3"/>
  <c r="I169" i="3"/>
  <c r="H169" i="3"/>
  <c r="G169" i="3"/>
  <c r="F169" i="3"/>
  <c r="E169" i="3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K161" i="3"/>
  <c r="H161" i="3"/>
  <c r="G161" i="3"/>
  <c r="F161" i="3"/>
  <c r="E161" i="3"/>
  <c r="D161" i="3"/>
  <c r="J161" i="3" s="1"/>
  <c r="C161" i="3"/>
  <c r="I161" i="3" s="1"/>
  <c r="B161" i="3"/>
  <c r="K160" i="3"/>
  <c r="H160" i="3"/>
  <c r="G160" i="3"/>
  <c r="F160" i="3"/>
  <c r="E160" i="3"/>
  <c r="D160" i="3"/>
  <c r="C160" i="3"/>
  <c r="B160" i="3"/>
  <c r="I159" i="3"/>
  <c r="H159" i="3"/>
  <c r="G159" i="3"/>
  <c r="J159" i="3" s="1"/>
  <c r="F159" i="3"/>
  <c r="E159" i="3"/>
  <c r="D159" i="3"/>
  <c r="C159" i="3"/>
  <c r="B159" i="3"/>
  <c r="K158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H156" i="3"/>
  <c r="G156" i="3"/>
  <c r="F156" i="3"/>
  <c r="E156" i="3"/>
  <c r="D156" i="3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K154" i="3"/>
  <c r="I154" i="3"/>
  <c r="H154" i="3"/>
  <c r="G154" i="3"/>
  <c r="J154" i="3" s="1"/>
  <c r="F154" i="3"/>
  <c r="E154" i="3"/>
  <c r="D154" i="3"/>
  <c r="C154" i="3"/>
  <c r="B154" i="3"/>
  <c r="I153" i="3"/>
  <c r="H153" i="3"/>
  <c r="G153" i="3"/>
  <c r="F153" i="3"/>
  <c r="E153" i="3"/>
  <c r="K153" i="3" s="1"/>
  <c r="D153" i="3"/>
  <c r="J153" i="3" s="1"/>
  <c r="C153" i="3"/>
  <c r="B153" i="3"/>
  <c r="H152" i="3"/>
  <c r="G152" i="3"/>
  <c r="F152" i="3"/>
  <c r="E152" i="3"/>
  <c r="K152" i="3" s="1"/>
  <c r="D152" i="3"/>
  <c r="J152" i="3" s="1"/>
  <c r="C152" i="3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E148" i="3"/>
  <c r="K148" i="3" s="1"/>
  <c r="D148" i="3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C140" i="3"/>
  <c r="B140" i="3"/>
  <c r="K139" i="3"/>
  <c r="I139" i="3"/>
  <c r="H139" i="3"/>
  <c r="G139" i="3"/>
  <c r="J139" i="3" s="1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G135" i="3"/>
  <c r="J135" i="3" s="1"/>
  <c r="F135" i="3"/>
  <c r="E135" i="3"/>
  <c r="K135" i="3" s="1"/>
  <c r="D135" i="3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H132" i="3"/>
  <c r="G132" i="3"/>
  <c r="F132" i="3"/>
  <c r="E132" i="3"/>
  <c r="D132" i="3"/>
  <c r="C132" i="3"/>
  <c r="I132" i="3" s="1"/>
  <c r="B132" i="3"/>
  <c r="H131" i="3"/>
  <c r="K131" i="3" s="1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F129" i="3"/>
  <c r="E129" i="3"/>
  <c r="K129" i="3" s="1"/>
  <c r="D129" i="3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I117" i="3"/>
  <c r="H117" i="3"/>
  <c r="G117" i="3"/>
  <c r="F117" i="3"/>
  <c r="E117" i="3"/>
  <c r="D117" i="3"/>
  <c r="J117" i="3" s="1"/>
  <c r="C117" i="3"/>
  <c r="B117" i="3"/>
  <c r="H116" i="3"/>
  <c r="G116" i="3"/>
  <c r="F116" i="3"/>
  <c r="E116" i="3"/>
  <c r="K116" i="3" s="1"/>
  <c r="D116" i="3"/>
  <c r="C116" i="3"/>
  <c r="B116" i="3"/>
  <c r="H115" i="3"/>
  <c r="K115" i="3" s="1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I111" i="3"/>
  <c r="H111" i="3"/>
  <c r="G111" i="3"/>
  <c r="J111" i="3" s="1"/>
  <c r="F111" i="3"/>
  <c r="E111" i="3"/>
  <c r="K111" i="3" s="1"/>
  <c r="D111" i="3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K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F104" i="3"/>
  <c r="I104" i="3" s="1"/>
  <c r="E104" i="3"/>
  <c r="D104" i="3"/>
  <c r="J104" i="3" s="1"/>
  <c r="C104" i="3"/>
  <c r="B104" i="3"/>
  <c r="H103" i="3"/>
  <c r="G103" i="3"/>
  <c r="J103" i="3" s="1"/>
  <c r="F103" i="3"/>
  <c r="E103" i="3"/>
  <c r="K103" i="3" s="1"/>
  <c r="D103" i="3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J101" i="3" s="1"/>
  <c r="C101" i="3"/>
  <c r="B101" i="3"/>
  <c r="K100" i="3"/>
  <c r="H100" i="3"/>
  <c r="G100" i="3"/>
  <c r="F100" i="3"/>
  <c r="E100" i="3"/>
  <c r="D100" i="3"/>
  <c r="C100" i="3"/>
  <c r="I100" i="3" s="1"/>
  <c r="B100" i="3"/>
  <c r="H99" i="3"/>
  <c r="K99" i="3" s="1"/>
  <c r="G99" i="3"/>
  <c r="J99" i="3" s="1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H97" i="3"/>
  <c r="G97" i="3"/>
  <c r="F97" i="3"/>
  <c r="E97" i="3"/>
  <c r="K97" i="3" s="1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I92" i="3" s="1"/>
  <c r="E92" i="3"/>
  <c r="D92" i="3"/>
  <c r="J92" i="3" s="1"/>
  <c r="C92" i="3"/>
  <c r="B92" i="3"/>
  <c r="H91" i="3"/>
  <c r="K91" i="3" s="1"/>
  <c r="G91" i="3"/>
  <c r="J91" i="3" s="1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K70" i="3" s="1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J58" i="3"/>
  <c r="H58" i="3"/>
  <c r="K58" i="3" s="1"/>
  <c r="G58" i="3"/>
  <c r="F58" i="3"/>
  <c r="E58" i="3"/>
  <c r="D58" i="3"/>
  <c r="C58" i="3"/>
  <c r="I58" i="3" s="1"/>
  <c r="B58" i="3"/>
  <c r="J57" i="3"/>
  <c r="H57" i="3"/>
  <c r="G57" i="3"/>
  <c r="F57" i="3"/>
  <c r="I57" i="3" s="1"/>
  <c r="E57" i="3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K52" i="3"/>
  <c r="J52" i="3"/>
  <c r="H52" i="3"/>
  <c r="G52" i="3"/>
  <c r="F52" i="3"/>
  <c r="E52" i="3"/>
  <c r="D52" i="3"/>
  <c r="C52" i="3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J50" i="3" s="1"/>
  <c r="F50" i="3"/>
  <c r="E50" i="3"/>
  <c r="D50" i="3"/>
  <c r="C50" i="3"/>
  <c r="B50" i="3"/>
  <c r="J49" i="3"/>
  <c r="H49" i="3"/>
  <c r="G49" i="3"/>
  <c r="F49" i="3"/>
  <c r="I49" i="3" s="1"/>
  <c r="E49" i="3"/>
  <c r="D49" i="3"/>
  <c r="C49" i="3"/>
  <c r="B49" i="3"/>
  <c r="J48" i="3"/>
  <c r="H48" i="3"/>
  <c r="K48" i="3" s="1"/>
  <c r="G48" i="3"/>
  <c r="F48" i="3"/>
  <c r="E48" i="3"/>
  <c r="D48" i="3"/>
  <c r="C48" i="3"/>
  <c r="I48" i="3" s="1"/>
  <c r="B48" i="3"/>
  <c r="J47" i="3"/>
  <c r="H47" i="3"/>
  <c r="G47" i="3"/>
  <c r="F47" i="3"/>
  <c r="I47" i="3" s="1"/>
  <c r="E47" i="3"/>
  <c r="D47" i="3"/>
  <c r="C47" i="3"/>
  <c r="B47" i="3"/>
  <c r="H46" i="3"/>
  <c r="K46" i="3" s="1"/>
  <c r="G46" i="3"/>
  <c r="J46" i="3" s="1"/>
  <c r="F46" i="3"/>
  <c r="E46" i="3"/>
  <c r="D46" i="3"/>
  <c r="C46" i="3"/>
  <c r="I46" i="3" s="1"/>
  <c r="B46" i="3"/>
  <c r="J45" i="3"/>
  <c r="I45" i="3"/>
  <c r="H45" i="3"/>
  <c r="G45" i="3"/>
  <c r="F45" i="3"/>
  <c r="E45" i="3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J42" i="3"/>
  <c r="H42" i="3"/>
  <c r="K42" i="3" s="1"/>
  <c r="G42" i="3"/>
  <c r="F42" i="3"/>
  <c r="E42" i="3"/>
  <c r="D42" i="3"/>
  <c r="C42" i="3"/>
  <c r="I42" i="3" s="1"/>
  <c r="B42" i="3"/>
  <c r="J41" i="3"/>
  <c r="H41" i="3"/>
  <c r="G41" i="3"/>
  <c r="F41" i="3"/>
  <c r="I41" i="3" s="1"/>
  <c r="E41" i="3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B38" i="3"/>
  <c r="J37" i="3"/>
  <c r="H37" i="3"/>
  <c r="G37" i="3"/>
  <c r="F37" i="3"/>
  <c r="I37" i="3" s="1"/>
  <c r="E37" i="3"/>
  <c r="D37" i="3"/>
  <c r="C37" i="3"/>
  <c r="B37" i="3"/>
  <c r="H36" i="3"/>
  <c r="K36" i="3" s="1"/>
  <c r="G36" i="3"/>
  <c r="J36" i="3" s="1"/>
  <c r="F36" i="3"/>
  <c r="E36" i="3"/>
  <c r="D36" i="3"/>
  <c r="C36" i="3"/>
  <c r="I36" i="3" s="1"/>
  <c r="B36" i="3"/>
  <c r="J35" i="3"/>
  <c r="I35" i="3"/>
  <c r="H35" i="3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J33" i="3"/>
  <c r="H33" i="3"/>
  <c r="G33" i="3"/>
  <c r="F33" i="3"/>
  <c r="I33" i="3" s="1"/>
  <c r="E33" i="3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K30" i="3"/>
  <c r="H30" i="3"/>
  <c r="G30" i="3"/>
  <c r="J30" i="3" s="1"/>
  <c r="F30" i="3"/>
  <c r="E30" i="3"/>
  <c r="D30" i="3"/>
  <c r="C30" i="3"/>
  <c r="B30" i="3"/>
  <c r="J29" i="3"/>
  <c r="H29" i="3"/>
  <c r="G29" i="3"/>
  <c r="F29" i="3"/>
  <c r="I29" i="3" s="1"/>
  <c r="E29" i="3"/>
  <c r="D29" i="3"/>
  <c r="C29" i="3"/>
  <c r="B29" i="3"/>
  <c r="H28" i="3"/>
  <c r="K28" i="3" s="1"/>
  <c r="G28" i="3"/>
  <c r="J28" i="3" s="1"/>
  <c r="F28" i="3"/>
  <c r="E28" i="3"/>
  <c r="D28" i="3"/>
  <c r="C28" i="3"/>
  <c r="I28" i="3" s="1"/>
  <c r="B28" i="3"/>
  <c r="J27" i="3"/>
  <c r="I27" i="3"/>
  <c r="H27" i="3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J25" i="3"/>
  <c r="H25" i="3"/>
  <c r="G25" i="3"/>
  <c r="F25" i="3"/>
  <c r="I25" i="3" s="1"/>
  <c r="E25" i="3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B22" i="3"/>
  <c r="J21" i="3"/>
  <c r="I21" i="3"/>
  <c r="H21" i="3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I19" i="3" s="1"/>
  <c r="E19" i="3"/>
  <c r="D19" i="3"/>
  <c r="J19" i="3" s="1"/>
  <c r="C19" i="3"/>
  <c r="B19" i="3"/>
  <c r="H18" i="3"/>
  <c r="K18" i="3" s="1"/>
  <c r="G18" i="3"/>
  <c r="F18" i="3"/>
  <c r="I18" i="3" s="1"/>
  <c r="E18" i="3"/>
  <c r="D18" i="3"/>
  <c r="J18" i="3" s="1"/>
  <c r="C18" i="3"/>
  <c r="B18" i="3"/>
  <c r="J17" i="3"/>
  <c r="H17" i="3"/>
  <c r="K17" i="3" s="1"/>
  <c r="G17" i="3"/>
  <c r="F17" i="3"/>
  <c r="E17" i="3"/>
  <c r="D17" i="3"/>
  <c r="C17" i="3"/>
  <c r="I17" i="3" s="1"/>
  <c r="B17" i="3"/>
  <c r="H16" i="3"/>
  <c r="G16" i="3"/>
  <c r="J16" i="3" s="1"/>
  <c r="F16" i="3"/>
  <c r="E16" i="3"/>
  <c r="K16" i="3" s="1"/>
  <c r="D16" i="3"/>
  <c r="C16" i="3"/>
  <c r="I16" i="3" s="1"/>
  <c r="B16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G12" i="3"/>
  <c r="J12" i="3" s="1"/>
  <c r="F12" i="3"/>
  <c r="E12" i="3"/>
  <c r="K12" i="3" s="1"/>
  <c r="D12" i="3"/>
  <c r="C12" i="3"/>
  <c r="B12" i="3"/>
  <c r="H11" i="3"/>
  <c r="G11" i="3"/>
  <c r="J11" i="3" s="1"/>
  <c r="F11" i="3"/>
  <c r="I11" i="3" s="1"/>
  <c r="E11" i="3"/>
  <c r="D11" i="3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J233" i="2" s="1"/>
  <c r="F233" i="2"/>
  <c r="I233" i="2" s="1"/>
  <c r="E233" i="2"/>
  <c r="K233" i="2" s="1"/>
  <c r="D233" i="2"/>
  <c r="C233" i="2"/>
  <c r="B233" i="2"/>
  <c r="I232" i="2"/>
  <c r="H232" i="2"/>
  <c r="K232" i="2" s="1"/>
  <c r="G232" i="2"/>
  <c r="J232" i="2" s="1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I228" i="2"/>
  <c r="H228" i="2"/>
  <c r="K228" i="2" s="1"/>
  <c r="G228" i="2"/>
  <c r="J228" i="2" s="1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J224" i="2" s="1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J221" i="2" s="1"/>
  <c r="F221" i="2"/>
  <c r="I221" i="2" s="1"/>
  <c r="E221" i="2"/>
  <c r="K221" i="2" s="1"/>
  <c r="D221" i="2"/>
  <c r="C221" i="2"/>
  <c r="B221" i="2"/>
  <c r="I220" i="2"/>
  <c r="H220" i="2"/>
  <c r="K220" i="2" s="1"/>
  <c r="G220" i="2"/>
  <c r="J220" i="2" s="1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J217" i="2" s="1"/>
  <c r="F217" i="2"/>
  <c r="I217" i="2" s="1"/>
  <c r="E217" i="2"/>
  <c r="K217" i="2" s="1"/>
  <c r="D217" i="2"/>
  <c r="C217" i="2"/>
  <c r="B217" i="2"/>
  <c r="I216" i="2"/>
  <c r="H216" i="2"/>
  <c r="K216" i="2" s="1"/>
  <c r="G216" i="2"/>
  <c r="J216" i="2" s="1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J213" i="2" s="1"/>
  <c r="F213" i="2"/>
  <c r="I213" i="2" s="1"/>
  <c r="E213" i="2"/>
  <c r="K213" i="2" s="1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K211" i="2"/>
  <c r="I211" i="2"/>
  <c r="H211" i="2"/>
  <c r="G211" i="2"/>
  <c r="F211" i="2"/>
  <c r="E211" i="2"/>
  <c r="D211" i="2"/>
  <c r="J211" i="2" s="1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I209" i="2" s="1"/>
  <c r="E209" i="2"/>
  <c r="D209" i="2"/>
  <c r="C209" i="2"/>
  <c r="B209" i="2"/>
  <c r="I208" i="2"/>
  <c r="H208" i="2"/>
  <c r="K208" i="2" s="1"/>
  <c r="G208" i="2"/>
  <c r="J208" i="2" s="1"/>
  <c r="F208" i="2"/>
  <c r="E208" i="2"/>
  <c r="D208" i="2"/>
  <c r="C208" i="2"/>
  <c r="B208" i="2"/>
  <c r="K207" i="2"/>
  <c r="I207" i="2"/>
  <c r="H207" i="2"/>
  <c r="G207" i="2"/>
  <c r="F207" i="2"/>
  <c r="E207" i="2"/>
  <c r="D207" i="2"/>
  <c r="J207" i="2" s="1"/>
  <c r="C207" i="2"/>
  <c r="B207" i="2"/>
  <c r="H206" i="2"/>
  <c r="G206" i="2"/>
  <c r="F206" i="2"/>
  <c r="E206" i="2"/>
  <c r="K206" i="2" s="1"/>
  <c r="D206" i="2"/>
  <c r="J206" i="2" s="1"/>
  <c r="C206" i="2"/>
  <c r="B206" i="2"/>
  <c r="H205" i="2"/>
  <c r="G205" i="2"/>
  <c r="J205" i="2" s="1"/>
  <c r="F205" i="2"/>
  <c r="I205" i="2" s="1"/>
  <c r="E205" i="2"/>
  <c r="K205" i="2" s="1"/>
  <c r="D205" i="2"/>
  <c r="C205" i="2"/>
  <c r="B205" i="2"/>
  <c r="J204" i="2"/>
  <c r="I204" i="2"/>
  <c r="H204" i="2"/>
  <c r="K204" i="2" s="1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J201" i="2" s="1"/>
  <c r="F201" i="2"/>
  <c r="I201" i="2" s="1"/>
  <c r="E201" i="2"/>
  <c r="K201" i="2" s="1"/>
  <c r="D201" i="2"/>
  <c r="C201" i="2"/>
  <c r="B201" i="2"/>
  <c r="I200" i="2"/>
  <c r="H200" i="2"/>
  <c r="K200" i="2" s="1"/>
  <c r="G200" i="2"/>
  <c r="J200" i="2" s="1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B198" i="2"/>
  <c r="H197" i="2"/>
  <c r="G197" i="2"/>
  <c r="J197" i="2" s="1"/>
  <c r="F197" i="2"/>
  <c r="I197" i="2" s="1"/>
  <c r="E197" i="2"/>
  <c r="K197" i="2" s="1"/>
  <c r="D197" i="2"/>
  <c r="C197" i="2"/>
  <c r="B197" i="2"/>
  <c r="I196" i="2"/>
  <c r="H196" i="2"/>
  <c r="K196" i="2" s="1"/>
  <c r="G196" i="2"/>
  <c r="J196" i="2" s="1"/>
  <c r="F196" i="2"/>
  <c r="E196" i="2"/>
  <c r="D196" i="2"/>
  <c r="C196" i="2"/>
  <c r="B196" i="2"/>
  <c r="K195" i="2"/>
  <c r="I195" i="2"/>
  <c r="H195" i="2"/>
  <c r="G195" i="2"/>
  <c r="F195" i="2"/>
  <c r="E195" i="2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J193" i="2" s="1"/>
  <c r="F193" i="2"/>
  <c r="I193" i="2" s="1"/>
  <c r="E193" i="2"/>
  <c r="D193" i="2"/>
  <c r="C193" i="2"/>
  <c r="B193" i="2"/>
  <c r="I192" i="2"/>
  <c r="H192" i="2"/>
  <c r="K192" i="2" s="1"/>
  <c r="G192" i="2"/>
  <c r="J192" i="2" s="1"/>
  <c r="F192" i="2"/>
  <c r="E192" i="2"/>
  <c r="D192" i="2"/>
  <c r="C192" i="2"/>
  <c r="B192" i="2"/>
  <c r="K191" i="2"/>
  <c r="I191" i="2"/>
  <c r="H191" i="2"/>
  <c r="G191" i="2"/>
  <c r="F191" i="2"/>
  <c r="E191" i="2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B190" i="2"/>
  <c r="H189" i="2"/>
  <c r="G189" i="2"/>
  <c r="J189" i="2" s="1"/>
  <c r="F189" i="2"/>
  <c r="I189" i="2" s="1"/>
  <c r="E189" i="2"/>
  <c r="K189" i="2" s="1"/>
  <c r="D189" i="2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J185" i="2" s="1"/>
  <c r="F185" i="2"/>
  <c r="I185" i="2" s="1"/>
  <c r="E185" i="2"/>
  <c r="D185" i="2"/>
  <c r="C185" i="2"/>
  <c r="B185" i="2"/>
  <c r="I184" i="2"/>
  <c r="H184" i="2"/>
  <c r="K184" i="2" s="1"/>
  <c r="G184" i="2"/>
  <c r="J184" i="2" s="1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J181" i="2" s="1"/>
  <c r="F181" i="2"/>
  <c r="I181" i="2" s="1"/>
  <c r="E181" i="2"/>
  <c r="K181" i="2" s="1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I177" i="2" s="1"/>
  <c r="E177" i="2"/>
  <c r="D177" i="2"/>
  <c r="C177" i="2"/>
  <c r="B177" i="2"/>
  <c r="I176" i="2"/>
  <c r="H176" i="2"/>
  <c r="K176" i="2" s="1"/>
  <c r="G176" i="2"/>
  <c r="J176" i="2" s="1"/>
  <c r="F176" i="2"/>
  <c r="E176" i="2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H174" i="2"/>
  <c r="G174" i="2"/>
  <c r="F174" i="2"/>
  <c r="E174" i="2"/>
  <c r="K174" i="2" s="1"/>
  <c r="D174" i="2"/>
  <c r="J174" i="2" s="1"/>
  <c r="C174" i="2"/>
  <c r="B174" i="2"/>
  <c r="H173" i="2"/>
  <c r="G173" i="2"/>
  <c r="J173" i="2" s="1"/>
  <c r="F173" i="2"/>
  <c r="I173" i="2" s="1"/>
  <c r="E173" i="2"/>
  <c r="K173" i="2" s="1"/>
  <c r="D173" i="2"/>
  <c r="C173" i="2"/>
  <c r="B173" i="2"/>
  <c r="J172" i="2"/>
  <c r="I172" i="2"/>
  <c r="H172" i="2"/>
  <c r="K172" i="2" s="1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J169" i="2" s="1"/>
  <c r="F169" i="2"/>
  <c r="I169" i="2" s="1"/>
  <c r="E169" i="2"/>
  <c r="K169" i="2" s="1"/>
  <c r="D169" i="2"/>
  <c r="C169" i="2"/>
  <c r="B169" i="2"/>
  <c r="I168" i="2"/>
  <c r="H168" i="2"/>
  <c r="K168" i="2" s="1"/>
  <c r="G168" i="2"/>
  <c r="J168" i="2" s="1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J166" i="2" s="1"/>
  <c r="C166" i="2"/>
  <c r="B166" i="2"/>
  <c r="H165" i="2"/>
  <c r="G165" i="2"/>
  <c r="J165" i="2" s="1"/>
  <c r="F165" i="2"/>
  <c r="I165" i="2" s="1"/>
  <c r="E165" i="2"/>
  <c r="K165" i="2" s="1"/>
  <c r="D165" i="2"/>
  <c r="C165" i="2"/>
  <c r="B165" i="2"/>
  <c r="I164" i="2"/>
  <c r="H164" i="2"/>
  <c r="K164" i="2" s="1"/>
  <c r="G164" i="2"/>
  <c r="J164" i="2" s="1"/>
  <c r="F164" i="2"/>
  <c r="E164" i="2"/>
  <c r="D164" i="2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J161" i="2" s="1"/>
  <c r="F161" i="2"/>
  <c r="I161" i="2" s="1"/>
  <c r="E161" i="2"/>
  <c r="D161" i="2"/>
  <c r="C161" i="2"/>
  <c r="B161" i="2"/>
  <c r="I160" i="2"/>
  <c r="H160" i="2"/>
  <c r="K160" i="2" s="1"/>
  <c r="G160" i="2"/>
  <c r="J160" i="2" s="1"/>
  <c r="F160" i="2"/>
  <c r="E160" i="2"/>
  <c r="D160" i="2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B158" i="2"/>
  <c r="H157" i="2"/>
  <c r="G157" i="2"/>
  <c r="J157" i="2" s="1"/>
  <c r="F157" i="2"/>
  <c r="I157" i="2" s="1"/>
  <c r="E157" i="2"/>
  <c r="K157" i="2" s="1"/>
  <c r="D157" i="2"/>
  <c r="C157" i="2"/>
  <c r="B157" i="2"/>
  <c r="J156" i="2"/>
  <c r="I156" i="2"/>
  <c r="H156" i="2"/>
  <c r="K156" i="2" s="1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J153" i="2" s="1"/>
  <c r="F153" i="2"/>
  <c r="I153" i="2" s="1"/>
  <c r="E153" i="2"/>
  <c r="D153" i="2"/>
  <c r="C153" i="2"/>
  <c r="B153" i="2"/>
  <c r="I152" i="2"/>
  <c r="H152" i="2"/>
  <c r="K152" i="2" s="1"/>
  <c r="G152" i="2"/>
  <c r="J152" i="2" s="1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J149" i="2" s="1"/>
  <c r="F149" i="2"/>
  <c r="I149" i="2" s="1"/>
  <c r="E149" i="2"/>
  <c r="K149" i="2" s="1"/>
  <c r="D149" i="2"/>
  <c r="C149" i="2"/>
  <c r="B149" i="2"/>
  <c r="J148" i="2"/>
  <c r="I148" i="2"/>
  <c r="H148" i="2"/>
  <c r="K148" i="2" s="1"/>
  <c r="G148" i="2"/>
  <c r="F148" i="2"/>
  <c r="E148" i="2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I145" i="2" s="1"/>
  <c r="E145" i="2"/>
  <c r="D145" i="2"/>
  <c r="C145" i="2"/>
  <c r="B145" i="2"/>
  <c r="I144" i="2"/>
  <c r="H144" i="2"/>
  <c r="K144" i="2" s="1"/>
  <c r="G144" i="2"/>
  <c r="J144" i="2" s="1"/>
  <c r="F144" i="2"/>
  <c r="E144" i="2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H142" i="2"/>
  <c r="G142" i="2"/>
  <c r="F142" i="2"/>
  <c r="E142" i="2"/>
  <c r="K142" i="2" s="1"/>
  <c r="D142" i="2"/>
  <c r="J142" i="2" s="1"/>
  <c r="C142" i="2"/>
  <c r="B142" i="2"/>
  <c r="H141" i="2"/>
  <c r="G141" i="2"/>
  <c r="J141" i="2" s="1"/>
  <c r="F141" i="2"/>
  <c r="I141" i="2" s="1"/>
  <c r="E141" i="2"/>
  <c r="K141" i="2" s="1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I137" i="2" s="1"/>
  <c r="E137" i="2"/>
  <c r="K137" i="2" s="1"/>
  <c r="D137" i="2"/>
  <c r="C137" i="2"/>
  <c r="B137" i="2"/>
  <c r="I136" i="2"/>
  <c r="H136" i="2"/>
  <c r="K136" i="2" s="1"/>
  <c r="G136" i="2"/>
  <c r="J136" i="2" s="1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B134" i="2"/>
  <c r="H133" i="2"/>
  <c r="G133" i="2"/>
  <c r="J133" i="2" s="1"/>
  <c r="F133" i="2"/>
  <c r="I133" i="2" s="1"/>
  <c r="E133" i="2"/>
  <c r="K133" i="2" s="1"/>
  <c r="D133" i="2"/>
  <c r="C133" i="2"/>
  <c r="B133" i="2"/>
  <c r="I132" i="2"/>
  <c r="H132" i="2"/>
  <c r="K132" i="2" s="1"/>
  <c r="G132" i="2"/>
  <c r="J132" i="2" s="1"/>
  <c r="F132" i="2"/>
  <c r="E132" i="2"/>
  <c r="D132" i="2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J129" i="2" s="1"/>
  <c r="F129" i="2"/>
  <c r="I129" i="2" s="1"/>
  <c r="E129" i="2"/>
  <c r="D129" i="2"/>
  <c r="C129" i="2"/>
  <c r="B129" i="2"/>
  <c r="I128" i="2"/>
  <c r="H128" i="2"/>
  <c r="K128" i="2" s="1"/>
  <c r="G128" i="2"/>
  <c r="J128" i="2" s="1"/>
  <c r="F128" i="2"/>
  <c r="E128" i="2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B126" i="2"/>
  <c r="H125" i="2"/>
  <c r="G125" i="2"/>
  <c r="J125" i="2" s="1"/>
  <c r="F125" i="2"/>
  <c r="I125" i="2" s="1"/>
  <c r="E125" i="2"/>
  <c r="K125" i="2" s="1"/>
  <c r="D125" i="2"/>
  <c r="C125" i="2"/>
  <c r="B125" i="2"/>
  <c r="J124" i="2"/>
  <c r="I124" i="2"/>
  <c r="H124" i="2"/>
  <c r="K124" i="2" s="1"/>
  <c r="G124" i="2"/>
  <c r="F124" i="2"/>
  <c r="E124" i="2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H118" i="2"/>
  <c r="G118" i="2"/>
  <c r="F118" i="2"/>
  <c r="E118" i="2"/>
  <c r="K118" i="2" s="1"/>
  <c r="D118" i="2"/>
  <c r="J118" i="2" s="1"/>
  <c r="C118" i="2"/>
  <c r="I118" i="2" s="1"/>
  <c r="B118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J113" i="2" s="1"/>
  <c r="F113" i="2"/>
  <c r="E113" i="2"/>
  <c r="K113" i="2" s="1"/>
  <c r="D113" i="2"/>
  <c r="C113" i="2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J108" i="2"/>
  <c r="I108" i="2"/>
  <c r="H108" i="2"/>
  <c r="G108" i="2"/>
  <c r="F108" i="2"/>
  <c r="E108" i="2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K106" i="2" s="1"/>
  <c r="G106" i="2"/>
  <c r="F106" i="2"/>
  <c r="E106" i="2"/>
  <c r="D106" i="2"/>
  <c r="J106" i="2" s="1"/>
  <c r="C106" i="2"/>
  <c r="I106" i="2" s="1"/>
  <c r="B106" i="2"/>
  <c r="J105" i="2"/>
  <c r="H105" i="2"/>
  <c r="G105" i="2"/>
  <c r="F105" i="2"/>
  <c r="E105" i="2"/>
  <c r="K105" i="2" s="1"/>
  <c r="D105" i="2"/>
  <c r="C105" i="2"/>
  <c r="I105" i="2" s="1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G6" i="2" s="1"/>
  <c r="F8" i="2"/>
  <c r="F6" i="2" s="1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C6" i="2"/>
  <c r="F4" i="2"/>
  <c r="C4" i="2"/>
  <c r="I2" i="2"/>
  <c r="G2" i="2"/>
  <c r="I6" i="2" l="1"/>
  <c r="D6" i="2"/>
  <c r="J6" i="2" s="1"/>
  <c r="K117" i="2"/>
  <c r="I126" i="2"/>
  <c r="K145" i="2"/>
  <c r="I158" i="2"/>
  <c r="K177" i="2"/>
  <c r="I190" i="2"/>
  <c r="K209" i="2"/>
  <c r="I22" i="3"/>
  <c r="I6" i="3"/>
  <c r="K21" i="3"/>
  <c r="E6" i="2"/>
  <c r="K6" i="2" s="1"/>
  <c r="J8" i="2"/>
  <c r="K108" i="2"/>
  <c r="K121" i="2"/>
  <c r="I134" i="2"/>
  <c r="K153" i="2"/>
  <c r="I166" i="2"/>
  <c r="K185" i="2"/>
  <c r="I198" i="2"/>
  <c r="I113" i="2"/>
  <c r="K129" i="2"/>
  <c r="I142" i="2"/>
  <c r="K161" i="2"/>
  <c r="I174" i="2"/>
  <c r="K193" i="2"/>
  <c r="I206" i="2"/>
  <c r="K19" i="3"/>
  <c r="K25" i="3"/>
  <c r="K33" i="3"/>
  <c r="K41" i="3"/>
  <c r="K57" i="3"/>
  <c r="J160" i="3"/>
  <c r="I116" i="3"/>
  <c r="K15" i="3"/>
  <c r="K27" i="3"/>
  <c r="K35" i="3"/>
  <c r="K45" i="3"/>
  <c r="K61" i="3"/>
  <c r="J62" i="3"/>
  <c r="J66" i="3"/>
  <c r="J70" i="3"/>
  <c r="J74" i="3"/>
  <c r="J78" i="3"/>
  <c r="J82" i="3"/>
  <c r="J86" i="3"/>
  <c r="J109" i="3"/>
  <c r="I12" i="3"/>
  <c r="I30" i="3"/>
  <c r="I38" i="3"/>
  <c r="K47" i="3"/>
  <c r="I50" i="3"/>
  <c r="I52" i="3"/>
  <c r="K11" i="3"/>
  <c r="K29" i="3"/>
  <c r="K37" i="3"/>
  <c r="K49" i="3"/>
  <c r="K179" i="3"/>
  <c r="J192" i="3"/>
  <c r="J89" i="3"/>
  <c r="J100" i="3"/>
  <c r="J113" i="3"/>
  <c r="J132" i="3"/>
  <c r="J156" i="3"/>
  <c r="I168" i="3"/>
  <c r="K175" i="3"/>
  <c r="I200" i="3"/>
  <c r="K207" i="3"/>
  <c r="K227" i="3"/>
  <c r="I236" i="3"/>
  <c r="K259" i="3"/>
  <c r="I268" i="3"/>
  <c r="K291" i="3"/>
  <c r="I300" i="3"/>
  <c r="J108" i="3"/>
  <c r="J121" i="3"/>
  <c r="J140" i="3"/>
  <c r="J148" i="3"/>
  <c r="I160" i="3"/>
  <c r="K167" i="3"/>
  <c r="J180" i="3"/>
  <c r="I192" i="3"/>
  <c r="K199" i="3"/>
  <c r="J212" i="3"/>
  <c r="K235" i="3"/>
  <c r="I244" i="3"/>
  <c r="K267" i="3"/>
  <c r="I276" i="3"/>
  <c r="K299" i="3"/>
  <c r="J97" i="3"/>
  <c r="J116" i="3"/>
  <c r="J129" i="3"/>
  <c r="I152" i="3"/>
  <c r="K159" i="3"/>
  <c r="I184" i="3"/>
  <c r="K191" i="3"/>
  <c r="J204" i="3"/>
  <c r="J216" i="3"/>
  <c r="I220" i="3"/>
  <c r="K243" i="3"/>
  <c r="I252" i="3"/>
  <c r="K275" i="3"/>
  <c r="I284" i="3"/>
  <c r="K309" i="3"/>
  <c r="J310" i="3"/>
  <c r="I319" i="3"/>
  <c r="K338" i="3"/>
  <c r="K341" i="3"/>
  <c r="J342" i="3"/>
  <c r="I346" i="3"/>
  <c r="I351" i="3"/>
  <c r="I354" i="3"/>
  <c r="K362" i="3"/>
  <c r="I383" i="3"/>
  <c r="I386" i="3"/>
  <c r="K393" i="3"/>
  <c r="K394" i="3"/>
  <c r="I418" i="3"/>
  <c r="K425" i="3"/>
  <c r="K457" i="3"/>
  <c r="K310" i="3"/>
  <c r="K313" i="3"/>
  <c r="J314" i="3"/>
  <c r="I318" i="3"/>
  <c r="I323" i="3"/>
  <c r="K342" i="3"/>
  <c r="K345" i="3"/>
  <c r="J346" i="3"/>
  <c r="I350" i="3"/>
  <c r="K357" i="3"/>
  <c r="K358" i="3"/>
  <c r="I379" i="3"/>
  <c r="I382" i="3"/>
  <c r="K389" i="3"/>
  <c r="K390" i="3"/>
  <c r="I414" i="3"/>
  <c r="K421" i="3"/>
  <c r="I446" i="3"/>
  <c r="K453" i="3"/>
  <c r="I307" i="3"/>
  <c r="I308" i="3"/>
  <c r="K326" i="3"/>
  <c r="K329" i="3"/>
  <c r="J330" i="3"/>
  <c r="I334" i="3"/>
  <c r="I339" i="3"/>
  <c r="I363" i="3"/>
  <c r="I366" i="3"/>
  <c r="K373" i="3"/>
  <c r="K374" i="3"/>
  <c r="I398" i="3"/>
  <c r="K405" i="3"/>
  <c r="I462" i="3"/>
  <c r="K469" i="3"/>
  <c r="K465" i="3"/>
  <c r="K307" i="3"/>
  <c r="I315" i="3"/>
  <c r="K334" i="3"/>
  <c r="K337" i="3"/>
  <c r="J338" i="3"/>
  <c r="I342" i="3"/>
  <c r="I347" i="3"/>
  <c r="I355" i="3"/>
  <c r="K365" i="3"/>
  <c r="K366" i="3"/>
  <c r="I387" i="3"/>
  <c r="I390" i="3"/>
  <c r="K397" i="3"/>
  <c r="I422" i="3"/>
  <c r="I454" i="3"/>
  <c r="K461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<sst xmlns="http://schemas.openxmlformats.org/spreadsheetml/2006/main" count="213" uniqueCount="176">
  <si>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</si>
  <si>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</si>
  <si>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</si>
  <si>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</si>
  <si>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</si>
  <si>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</si>
  <si>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</si>
  <si>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</si>
  <si>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</si>
  <si>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</si>
  <si>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</si>
  <si>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</si>
  <si>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</si>
  <si>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</si>
  <si>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</si>
  <si>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</si>
  <si>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</si>
  <si>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</si>
  <si>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</si>
  <si>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</si>
  <si>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</si>
  <si>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</si>
  <si>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</si>
  <si>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</si>
  <si>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</si>
  <si>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</si>
  <si>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</si>
  <si>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</si>
  <si>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</si>
  <si>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</si>
  <si>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</si>
  <si>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</si>
  <si>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</si>
  <si>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</si>
  <si>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</si>
  <si>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</si>
  <si>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</si>
  <si>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</si>
  <si>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</si>
  <si>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</si>
  <si>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</si>
  <si>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</si>
  <si>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</si>
  <si>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</si>
  <si>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</si>
  <si>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</si>
  <si>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</si>
  <si>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</si>
  <si>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</si>
  <si>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</si>
  <si>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</si>
  <si>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</si>
  <si>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</si>
  <si>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</si>
  <si>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</si>
  <si>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</si>
  <si>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</si>
  <si>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</si>
  <si>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</si>
  <si>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</si>
  <si>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</si>
  <si>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</si>
  <si>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</si>
  <si>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</si>
  <si>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</si>
  <si>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</si>
  <si>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</si>
  <si>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</si>
  <si>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</si>
  <si>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</si>
  <si>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</si>
  <si>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</si>
  <si>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</si>
  <si>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</si>
  <si>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</si>
  <si>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</si>
  <si>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</si>
  <si>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</si>
  <si>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</si>
  <si>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</si>
  <si>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</si>
  <si>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</si>
  <si>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</si>
  <si>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</si>
  <si>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</si>
  <si>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</si>
  <si>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</si>
  <si>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</si>
  <si>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</si>
  <si>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</si>
  <si>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</si>
  <si>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</si>
  <si>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</si>
  <si>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</si>
  <si>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</si>
  <si>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</si>
  <si>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</si>
  <si>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</si>
  <si>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</si>
  <si>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</si>
  <si>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</si>
  <si>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</si>
  <si>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</si>
  <si>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</si>
  <si>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</si>
  <si>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</si>
  <si>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</si>
  <si>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</si>
  <si>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</si>
  <si>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</si>
  <si>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</si>
  <si>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</si>
  <si>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</si>
  <si>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</si>
  <si>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</si>
  <si>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</si>
  <si>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</si>
  <si>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</si>
  <si>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</si>
  <si>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PLAINFIELD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</si>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</sst>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44044</v>
      </c>
      <c r="F7" s="3" t="s">
        <v>3</v>
      </c>
      <c r="G7" s="5">
        <v>44074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3" sqref="B3:B5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08/01/2020 - 08/31/2020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08/01/2019 - 08/31/2019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2414745141.0100002</v>
      </c>
      <c r="D6" s="43">
        <f t="shared" si="0"/>
        <v>615487186.28999996</v>
      </c>
      <c r="E6" s="44">
        <f t="shared" si="0"/>
        <v>16438436.333333327</v>
      </c>
      <c r="F6" s="42">
        <f t="shared" si="0"/>
        <v>3326037100.3699999</v>
      </c>
      <c r="G6" s="43">
        <f t="shared" si="0"/>
        <v>570504462.32000005</v>
      </c>
      <c r="H6" s="44">
        <f t="shared" si="0"/>
        <v>22917488.500000004</v>
      </c>
      <c r="I6" s="20">
        <f t="shared" ref="I6:I69" si="1">IFERROR((C6-F6)/F6,"")</f>
        <v>-0.27398731038166241</v>
      </c>
      <c r="J6" s="20">
        <f t="shared" ref="J6:J69" si="2">IFERROR((D6-G6)/G6,"")</f>
        <v>7.8847278051207906E-2</v>
      </c>
      <c r="K6" s="20">
        <f t="shared" ref="K6:K69" si="3">IFERROR((E6-H6)/H6,"")</f>
        <v>-0.28271213779235349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69113961.719999999</v>
      </c>
      <c r="D7" s="50">
        <f>IF('County Data'!E2&gt;9,'County Data'!D2,"*")</f>
        <v>15691268.869999999</v>
      </c>
      <c r="E7" s="51">
        <f>IF('County Data'!G2&gt;9,'County Data'!F2,"*")</f>
        <v>829953.33333333302</v>
      </c>
      <c r="F7" s="50">
        <f>IF('County Data'!I2&gt;9,'County Data'!H2,"*")</f>
        <v>74068016.280000001</v>
      </c>
      <c r="G7" s="50">
        <f>IF('County Data'!K2&gt;9,'County Data'!J2,"*")</f>
        <v>15024115.15</v>
      </c>
      <c r="H7" s="51">
        <f>IF('County Data'!M2&gt;9,'County Data'!L2,"*")</f>
        <v>749699.99999999953</v>
      </c>
      <c r="I7" s="22">
        <f t="shared" si="1"/>
        <v>-6.6885206446898007E-2</v>
      </c>
      <c r="J7" s="22">
        <f t="shared" si="2"/>
        <v>4.4405524940348905E-2</v>
      </c>
      <c r="K7" s="22">
        <f t="shared" si="3"/>
        <v>0.10704726334978464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85831256.890000001</v>
      </c>
      <c r="D8" s="50">
        <f>IF('County Data'!E3&gt;9,'County Data'!D3,"*")</f>
        <v>28220176.879999999</v>
      </c>
      <c r="E8" s="51">
        <f>IF('County Data'!G3&gt;9,'County Data'!F3,"*")</f>
        <v>541669.99999999965</v>
      </c>
      <c r="F8" s="50">
        <f>IF('County Data'!I3&gt;9,'County Data'!H3,"*")</f>
        <v>94602423.890000001</v>
      </c>
      <c r="G8" s="50">
        <f>IF('County Data'!K3&gt;9,'County Data'!J3,"*")</f>
        <v>26925511.059999999</v>
      </c>
      <c r="H8" s="51">
        <f>IF('County Data'!M3&gt;9,'County Data'!L3,"*")</f>
        <v>567420.83333333302</v>
      </c>
      <c r="I8" s="22">
        <f t="shared" si="1"/>
        <v>-9.271609161091654E-2</v>
      </c>
      <c r="J8" s="22">
        <f t="shared" si="2"/>
        <v>4.8083240355772855E-2</v>
      </c>
      <c r="K8" s="22">
        <f t="shared" si="3"/>
        <v>-4.5382248624991829E-2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45406334.109999999</v>
      </c>
      <c r="D9" s="46">
        <f>IF('County Data'!E4&gt;9,'County Data'!D4,"*")</f>
        <v>14003563.199999999</v>
      </c>
      <c r="E9" s="47">
        <f>IF('County Data'!G4&gt;9,'County Data'!F4,"*")</f>
        <v>213751.00000000012</v>
      </c>
      <c r="F9" s="48">
        <f>IF('County Data'!I4&gt;9,'County Data'!H4,"*")</f>
        <v>47135363.270000003</v>
      </c>
      <c r="G9" s="46">
        <f>IF('County Data'!K4&gt;9,'County Data'!J4,"*")</f>
        <v>14717137.710000001</v>
      </c>
      <c r="H9" s="47">
        <f>IF('County Data'!M4&gt;9,'County Data'!L4,"*")</f>
        <v>388788.6666666664</v>
      </c>
      <c r="I9" s="9">
        <f t="shared" si="1"/>
        <v>-3.6682207159321287E-2</v>
      </c>
      <c r="J9" s="9">
        <f t="shared" si="2"/>
        <v>-4.848595726023152E-2</v>
      </c>
      <c r="K9" s="9">
        <f t="shared" si="3"/>
        <v>-0.45021288343453014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502959355.86000001</v>
      </c>
      <c r="D10" s="50">
        <f>IF('County Data'!E5&gt;9,'County Data'!D5,"*")</f>
        <v>152471120.09</v>
      </c>
      <c r="E10" s="51">
        <f>IF('County Data'!G5&gt;9,'County Data'!F5,"*")</f>
        <v>4957237.833333334</v>
      </c>
      <c r="F10" s="50">
        <f>IF('County Data'!I5&gt;9,'County Data'!H5,"*")</f>
        <v>513573342.32999998</v>
      </c>
      <c r="G10" s="50">
        <f>IF('County Data'!K5&gt;9,'County Data'!J5,"*")</f>
        <v>153841855.97999999</v>
      </c>
      <c r="H10" s="51">
        <f>IF('County Data'!M5&gt;9,'County Data'!L5,"*")</f>
        <v>5760003.6666666633</v>
      </c>
      <c r="I10" s="22">
        <f t="shared" si="1"/>
        <v>-2.0666934194532006E-2</v>
      </c>
      <c r="J10" s="22">
        <f t="shared" si="2"/>
        <v>-8.9100321968176629E-3</v>
      </c>
      <c r="K10" s="22">
        <f t="shared" si="3"/>
        <v>-0.13936897956835728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1418899.86</v>
      </c>
      <c r="D11" s="46">
        <f>IF('County Data'!E6&gt;9,'County Data'!D6,"*")</f>
        <v>766428.97</v>
      </c>
      <c r="E11" s="47" t="str">
        <f>IF('County Data'!G6&gt;9,'County Data'!F6,"*")</f>
        <v>*</v>
      </c>
      <c r="F11" s="48">
        <f>IF('County Data'!I6&gt;9,'County Data'!H6,"*")</f>
        <v>1355805.8</v>
      </c>
      <c r="G11" s="46">
        <f>IF('County Data'!K6&gt;9,'County Data'!J6,"*")</f>
        <v>785394.24</v>
      </c>
      <c r="H11" s="47" t="str">
        <f>IF('County Data'!M6&gt;9,'County Data'!L6,"*")</f>
        <v>*</v>
      </c>
      <c r="I11" s="9">
        <f t="shared" si="1"/>
        <v>4.653620747160106E-2</v>
      </c>
      <c r="J11" s="9">
        <f t="shared" si="2"/>
        <v>-2.4147452367361415E-2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100532135.58</v>
      </c>
      <c r="D12" s="50">
        <f>IF('County Data'!E7&gt;9,'County Data'!D7,"*")</f>
        <v>20698305.760000002</v>
      </c>
      <c r="E12" s="51">
        <f>IF('County Data'!G7&gt;9,'County Data'!F7,"*")</f>
        <v>680040.1666666664</v>
      </c>
      <c r="F12" s="50">
        <f>IF('County Data'!I7&gt;9,'County Data'!H7,"*")</f>
        <v>122939299.33</v>
      </c>
      <c r="G12" s="50">
        <f>IF('County Data'!K7&gt;9,'County Data'!J7,"*")</f>
        <v>18969180.5</v>
      </c>
      <c r="H12" s="51">
        <f>IF('County Data'!M7&gt;9,'County Data'!L7,"*")</f>
        <v>1035779.833333334</v>
      </c>
      <c r="I12" s="22">
        <f t="shared" si="1"/>
        <v>-0.18226200956175564</v>
      </c>
      <c r="J12" s="22">
        <f t="shared" si="2"/>
        <v>9.1154452349694368E-2</v>
      </c>
      <c r="K12" s="22">
        <f t="shared" si="3"/>
        <v>-0.34345104550050037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4293273.03</v>
      </c>
      <c r="D13" s="46">
        <f>IF('County Data'!E8&gt;9,'County Data'!D8,"*")</f>
        <v>1895682.78</v>
      </c>
      <c r="E13" s="47" t="str">
        <f>IF('County Data'!G8&gt;9,'County Data'!F8,"*")</f>
        <v>*</v>
      </c>
      <c r="F13" s="48">
        <f>IF('County Data'!I8&gt;9,'County Data'!H8,"*")</f>
        <v>5630792.8799999999</v>
      </c>
      <c r="G13" s="46">
        <f>IF('County Data'!K8&gt;9,'County Data'!J8,"*")</f>
        <v>1880211.49</v>
      </c>
      <c r="H13" s="47" t="str">
        <f>IF('County Data'!M8&gt;9,'County Data'!L8,"*")</f>
        <v>*</v>
      </c>
      <c r="I13" s="9">
        <f t="shared" si="1"/>
        <v>-0.23753668062462985</v>
      </c>
      <c r="J13" s="9">
        <f t="shared" si="2"/>
        <v>8.2284839137963337E-3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54023977.560000002</v>
      </c>
      <c r="D14" s="50">
        <f>IF('County Data'!E9&gt;9,'County Data'!D9,"*")</f>
        <v>18517324.760000002</v>
      </c>
      <c r="E14" s="51">
        <f>IF('County Data'!G9&gt;9,'County Data'!F9,"*")</f>
        <v>656052.16666666721</v>
      </c>
      <c r="F14" s="50">
        <f>IF('County Data'!I9&gt;9,'County Data'!H9,"*")</f>
        <v>54607223.829999998</v>
      </c>
      <c r="G14" s="50">
        <f>IF('County Data'!K9&gt;9,'County Data'!J9,"*")</f>
        <v>19842230.940000001</v>
      </c>
      <c r="H14" s="51">
        <f>IF('County Data'!M9&gt;9,'County Data'!L9,"*")</f>
        <v>363163.33333333343</v>
      </c>
      <c r="I14" s="22">
        <f t="shared" si="1"/>
        <v>-1.0680753004688974E-2</v>
      </c>
      <c r="J14" s="22">
        <f t="shared" si="2"/>
        <v>-6.6772037076189755E-2</v>
      </c>
      <c r="K14" s="22">
        <f t="shared" si="3"/>
        <v>0.80649340517122792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22571997.370000001</v>
      </c>
      <c r="D15" s="56">
        <f>IF('County Data'!E10&gt;9,'County Data'!D10,"*")</f>
        <v>5789255.29</v>
      </c>
      <c r="E15" s="55">
        <f>IF('County Data'!G10&gt;9,'County Data'!F10,"*")</f>
        <v>161952.83333333337</v>
      </c>
      <c r="F15" s="56">
        <f>IF('County Data'!I10&gt;9,'County Data'!H10,"*")</f>
        <v>25186014.510000002</v>
      </c>
      <c r="G15" s="56">
        <f>IF('County Data'!K10&gt;9,'County Data'!J10,"*")</f>
        <v>6471973.4500000002</v>
      </c>
      <c r="H15" s="55">
        <f>IF('County Data'!M10&gt;9,'County Data'!L10,"*")</f>
        <v>152121.49999999997</v>
      </c>
      <c r="I15" s="23">
        <f t="shared" si="1"/>
        <v>-0.10378843937226019</v>
      </c>
      <c r="J15" s="23">
        <f t="shared" si="2"/>
        <v>-0.10548840554962415</v>
      </c>
      <c r="K15" s="23">
        <f t="shared" si="3"/>
        <v>6.4628164548294634E-2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61651983.460000001</v>
      </c>
      <c r="D16" s="50">
        <f>IF('County Data'!E11&gt;9,'County Data'!D11,"*")</f>
        <v>18365683.890000001</v>
      </c>
      <c r="E16" s="51">
        <f>IF('County Data'!G11&gt;9,'County Data'!F11,"*")</f>
        <v>466427.50000000006</v>
      </c>
      <c r="F16" s="50">
        <f>IF('County Data'!I11&gt;9,'County Data'!H11,"*")</f>
        <v>67466015.329999998</v>
      </c>
      <c r="G16" s="50">
        <f>IF('County Data'!K11&gt;9,'County Data'!J11,"*")</f>
        <v>16884542.440000001</v>
      </c>
      <c r="H16" s="51">
        <f>IF('County Data'!M11&gt;9,'County Data'!L11,"*")</f>
        <v>391407.16666666669</v>
      </c>
      <c r="I16" s="22">
        <f t="shared" si="1"/>
        <v>-8.6177193681315309E-2</v>
      </c>
      <c r="J16" s="22">
        <f t="shared" si="2"/>
        <v>8.7721740477321411E-2</v>
      </c>
      <c r="K16" s="22">
        <f t="shared" si="3"/>
        <v>0.19166826701776463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950672775.26999998</v>
      </c>
      <c r="D17" s="46">
        <f>IF('County Data'!E12&gt;9,'County Data'!D12,"*")</f>
        <v>219046741.72</v>
      </c>
      <c r="E17" s="47">
        <f>IF('County Data'!G12&gt;9,'County Data'!F12,"*")</f>
        <v>3661345.5</v>
      </c>
      <c r="F17" s="48">
        <f>IF('County Data'!I12&gt;9,'County Data'!H12,"*")</f>
        <v>1833738871.4200001</v>
      </c>
      <c r="G17" s="46">
        <f>IF('County Data'!K12&gt;9,'County Data'!J12,"*")</f>
        <v>180859229.41</v>
      </c>
      <c r="H17" s="47">
        <f>IF('County Data'!M12&gt;9,'County Data'!L12,"*")</f>
        <v>8449112.5000000037</v>
      </c>
      <c r="I17" s="9">
        <f t="shared" si="1"/>
        <v>-0.48156589245783754</v>
      </c>
      <c r="J17" s="9">
        <f t="shared" si="2"/>
        <v>0.21114494645684118</v>
      </c>
      <c r="K17" s="9">
        <f t="shared" si="3"/>
        <v>-0.56665916094737778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106821997.39</v>
      </c>
      <c r="D18" s="50">
        <f>IF('County Data'!E13&gt;9,'County Data'!D13,"*")</f>
        <v>40034282.770000003</v>
      </c>
      <c r="E18" s="51">
        <f>IF('County Data'!G13&gt;9,'County Data'!F13,"*")</f>
        <v>2045494.4999999963</v>
      </c>
      <c r="F18" s="50">
        <f>IF('County Data'!I13&gt;9,'County Data'!H13,"*")</f>
        <v>114366261.23</v>
      </c>
      <c r="G18" s="50">
        <f>IF('County Data'!K13&gt;9,'County Data'!J13,"*")</f>
        <v>38378969.729999997</v>
      </c>
      <c r="H18" s="51">
        <f>IF('County Data'!M13&gt;9,'County Data'!L13,"*")</f>
        <v>1889901.3333333344</v>
      </c>
      <c r="I18" s="22">
        <f t="shared" si="1"/>
        <v>-6.5965816831485516E-2</v>
      </c>
      <c r="J18" s="22">
        <f t="shared" si="2"/>
        <v>4.3130731534621804E-2</v>
      </c>
      <c r="K18" s="22">
        <f t="shared" si="3"/>
        <v>8.2328724744710716E-2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241557016.25</v>
      </c>
      <c r="D19" s="46">
        <f>IF('County Data'!E14&gt;9,'County Data'!D14,"*")</f>
        <v>35852143.799999997</v>
      </c>
      <c r="E19" s="47">
        <f>IF('County Data'!G14&gt;9,'County Data'!F14,"*")</f>
        <v>1238102.4999999988</v>
      </c>
      <c r="F19" s="48">
        <f>IF('County Data'!I14&gt;9,'County Data'!H14,"*")</f>
        <v>214066849.43000001</v>
      </c>
      <c r="G19" s="46">
        <f>IF('County Data'!K14&gt;9,'County Data'!J14,"*")</f>
        <v>36385295.200000003</v>
      </c>
      <c r="H19" s="47">
        <f>IF('County Data'!M14&gt;9,'County Data'!L14,"*")</f>
        <v>1775649.1666666663</v>
      </c>
      <c r="I19" s="9">
        <f t="shared" si="1"/>
        <v>0.12841860798717128</v>
      </c>
      <c r="J19" s="9">
        <f t="shared" si="2"/>
        <v>-1.4652935947596927E-2</v>
      </c>
      <c r="K19" s="9">
        <f t="shared" si="3"/>
        <v>-0.30273247483666821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67843367.950000003</v>
      </c>
      <c r="D20" s="50">
        <f>IF('County Data'!E15&gt;9,'County Data'!D15,"*")</f>
        <v>19719548.260000002</v>
      </c>
      <c r="E20" s="51">
        <f>IF('County Data'!G15&gt;9,'County Data'!F15,"*")</f>
        <v>495772.1666666668</v>
      </c>
      <c r="F20" s="50">
        <f>IF('County Data'!I15&gt;9,'County Data'!H15,"*")</f>
        <v>66501183.32</v>
      </c>
      <c r="G20" s="50">
        <f>IF('County Data'!K15&gt;9,'County Data'!J15,"*")</f>
        <v>15742461.300000001</v>
      </c>
      <c r="H20" s="51">
        <f>IF('County Data'!M15&gt;9,'County Data'!L15,"*")</f>
        <v>635912.00000000023</v>
      </c>
      <c r="I20" s="22">
        <f t="shared" si="1"/>
        <v>2.0182868379070563E-2</v>
      </c>
      <c r="J20" s="22">
        <f t="shared" si="2"/>
        <v>0.25263438062255239</v>
      </c>
      <c r="K20" s="22">
        <f t="shared" si="3"/>
        <v>-0.22037614219158214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100046808.70999999</v>
      </c>
      <c r="D21" s="46">
        <f>IF('County Data'!E16&gt;9,'County Data'!D16,"*")</f>
        <v>24415659.25</v>
      </c>
      <c r="E21" s="47">
        <f>IF('County Data'!G16&gt;9,'County Data'!F16,"*")</f>
        <v>490636.83333333326</v>
      </c>
      <c r="F21" s="48">
        <f>IF('County Data'!I16&gt;9,'County Data'!H16,"*")</f>
        <v>90799637.519999996</v>
      </c>
      <c r="G21" s="46">
        <f>IF('County Data'!K16&gt;9,'County Data'!J16,"*")</f>
        <v>23796353.719999999</v>
      </c>
      <c r="H21" s="47">
        <f>IF('County Data'!M16&gt;9,'County Data'!L16,"*")</f>
        <v>758528.5</v>
      </c>
      <c r="I21" s="9">
        <f t="shared" si="1"/>
        <v>0.10184149895932314</v>
      </c>
      <c r="J21" s="9">
        <f t="shared" si="2"/>
        <v>2.6025227952444524E-2</v>
      </c>
      <c r="K21" s="9">
        <f t="shared" si="3"/>
        <v>-0.35317284276947636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G26" sqref="G2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08/01/2020 - 08/31/2020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08/01/2019 - 08/31/2019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1488691.27</v>
      </c>
      <c r="D6" s="43">
        <f>IF('Town Data'!E2&gt;9,'Town Data'!D2,"*")</f>
        <v>506157.14</v>
      </c>
      <c r="E6" s="44" t="str">
        <f>IF('Town Data'!G2&gt;9,'Town Data'!F2,"*")</f>
        <v>*</v>
      </c>
      <c r="F6" s="43">
        <f>IF('Town Data'!I2&gt;9,'Town Data'!H2,"*")</f>
        <v>2167401.38</v>
      </c>
      <c r="G6" s="43">
        <f>IF('Town Data'!K2&gt;9,'Town Data'!J2,"*")</f>
        <v>527027.19999999995</v>
      </c>
      <c r="H6" s="44" t="str">
        <f>IF('Town Data'!M2&gt;9,'Town Data'!L2,"*")</f>
        <v>*</v>
      </c>
      <c r="I6" s="20">
        <f t="shared" ref="I6:I69" si="0">IFERROR((C6-F6)/F6,"")</f>
        <v>-0.3131446331366643</v>
      </c>
      <c r="J6" s="20">
        <f t="shared" ref="J6:J69" si="1">IFERROR((D6-G6)/G6,"")</f>
        <v>-3.959958802885305E-2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11311043.18</v>
      </c>
      <c r="D7" s="46">
        <f>IF('Town Data'!E3&gt;9,'Town Data'!D3,"*")</f>
        <v>470943.3</v>
      </c>
      <c r="E7" s="47" t="str">
        <f>IF('Town Data'!G3&gt;9,'Town Data'!F3,"*")</f>
        <v>*</v>
      </c>
      <c r="F7" s="48">
        <f>IF('Town Data'!I3&gt;9,'Town Data'!H3,"*")</f>
        <v>15621990.67</v>
      </c>
      <c r="G7" s="46">
        <f>IF('Town Data'!K3&gt;9,'Town Data'!J3,"*")</f>
        <v>472130.21</v>
      </c>
      <c r="H7" s="47" t="str">
        <f>IF('Town Data'!M3&gt;9,'Town Data'!L3,"*")</f>
        <v>*</v>
      </c>
      <c r="I7" s="9">
        <f t="shared" si="0"/>
        <v>-0.27595378726468028</v>
      </c>
      <c r="J7" s="9">
        <f t="shared" si="1"/>
        <v>-2.5139463115483175E-3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93061308.480000004</v>
      </c>
      <c r="D8" s="50">
        <f>IF('Town Data'!E4&gt;9,'Town Data'!D4,"*")</f>
        <v>11458697.9</v>
      </c>
      <c r="E8" s="51">
        <f>IF('Town Data'!G4&gt;9,'Town Data'!F4,"*")</f>
        <v>352646.6666666664</v>
      </c>
      <c r="F8" s="50">
        <f>IF('Town Data'!I4&gt;9,'Town Data'!H4,"*")</f>
        <v>44212934.880000003</v>
      </c>
      <c r="G8" s="50">
        <f>IF('Town Data'!K4&gt;9,'Town Data'!J4,"*")</f>
        <v>10752203.84</v>
      </c>
      <c r="H8" s="51">
        <f>IF('Town Data'!M4&gt;9,'Town Data'!L4,"*")</f>
        <v>502991.66666666628</v>
      </c>
      <c r="I8" s="22">
        <f t="shared" si="0"/>
        <v>1.1048434973290331</v>
      </c>
      <c r="J8" s="22">
        <f t="shared" si="1"/>
        <v>6.5706907208336607E-2</v>
      </c>
      <c r="K8" s="22">
        <f t="shared" si="2"/>
        <v>-0.29890157225931507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8630657.9100000001</v>
      </c>
      <c r="D9" s="46">
        <f>IF('Town Data'!E5&gt;9,'Town Data'!D5,"*")</f>
        <v>1038834.07</v>
      </c>
      <c r="E9" s="47" t="str">
        <f>IF('Town Data'!G5&gt;9,'Town Data'!F5,"*")</f>
        <v>*</v>
      </c>
      <c r="F9" s="48">
        <f>IF('Town Data'!I5&gt;9,'Town Data'!H5,"*")</f>
        <v>9625275.8300000001</v>
      </c>
      <c r="G9" s="46">
        <f>IF('Town Data'!K5&gt;9,'Town Data'!J5,"*")</f>
        <v>1061052.07</v>
      </c>
      <c r="H9" s="47" t="str">
        <f>IF('Town Data'!M5&gt;9,'Town Data'!L5,"*")</f>
        <v>*</v>
      </c>
      <c r="I9" s="9">
        <f t="shared" si="0"/>
        <v>-0.10333396544335706</v>
      </c>
      <c r="J9" s="9">
        <f t="shared" si="1"/>
        <v>-2.0939594415946162E-2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15582531.43</v>
      </c>
      <c r="D10" s="50">
        <f>IF('Town Data'!E6&gt;9,'Town Data'!D6,"*")</f>
        <v>1891239.05</v>
      </c>
      <c r="E10" s="51">
        <f>IF('Town Data'!G6&gt;9,'Town Data'!F6,"*")</f>
        <v>28944.333333333328</v>
      </c>
      <c r="F10" s="50">
        <f>IF('Town Data'!I6&gt;9,'Town Data'!H6,"*")</f>
        <v>18401649.010000002</v>
      </c>
      <c r="G10" s="50">
        <f>IF('Town Data'!K6&gt;9,'Town Data'!J6,"*")</f>
        <v>1644100.69</v>
      </c>
      <c r="H10" s="51">
        <f>IF('Town Data'!M6&gt;9,'Town Data'!L6,"*")</f>
        <v>23745.499999999996</v>
      </c>
      <c r="I10" s="22">
        <f t="shared" si="0"/>
        <v>-0.15319918222915838</v>
      </c>
      <c r="J10" s="22">
        <f t="shared" si="1"/>
        <v>0.15031826304993529</v>
      </c>
      <c r="K10" s="22">
        <f t="shared" si="2"/>
        <v>0.2189397289310957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37476948.18</v>
      </c>
      <c r="D11" s="46">
        <f>IF('Town Data'!E7&gt;9,'Town Data'!D7,"*")</f>
        <v>12543644.51</v>
      </c>
      <c r="E11" s="47">
        <f>IF('Town Data'!G7&gt;9,'Town Data'!F7,"*")</f>
        <v>167959</v>
      </c>
      <c r="F11" s="48">
        <f>IF('Town Data'!I7&gt;9,'Town Data'!H7,"*")</f>
        <v>39345586.829999998</v>
      </c>
      <c r="G11" s="46">
        <f>IF('Town Data'!K7&gt;9,'Town Data'!J7,"*")</f>
        <v>11392127.890000001</v>
      </c>
      <c r="H11" s="47">
        <f>IF('Town Data'!M7&gt;9,'Town Data'!L7,"*")</f>
        <v>108049.16666666674</v>
      </c>
      <c r="I11" s="9">
        <f t="shared" si="0"/>
        <v>-4.7492966824304921E-2</v>
      </c>
      <c r="J11" s="9">
        <f t="shared" si="1"/>
        <v>0.10108002922007217</v>
      </c>
      <c r="K11" s="9">
        <f t="shared" si="2"/>
        <v>0.55446825904873442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16350880.92</v>
      </c>
      <c r="D12" s="50">
        <f>IF('Town Data'!E8&gt;9,'Town Data'!D8,"*")</f>
        <v>6174500.8700000001</v>
      </c>
      <c r="E12" s="51">
        <f>IF('Town Data'!G8&gt;9,'Town Data'!F8,"*")</f>
        <v>74782.333333333314</v>
      </c>
      <c r="F12" s="50">
        <f>IF('Town Data'!I8&gt;9,'Town Data'!H8,"*")</f>
        <v>17471186.539999999</v>
      </c>
      <c r="G12" s="50">
        <f>IF('Town Data'!K8&gt;9,'Town Data'!J8,"*")</f>
        <v>6620934.7000000002</v>
      </c>
      <c r="H12" s="51">
        <f>IF('Town Data'!M8&gt;9,'Town Data'!L8,"*")</f>
        <v>231046.16666666674</v>
      </c>
      <c r="I12" s="22">
        <f t="shared" si="0"/>
        <v>-6.4123041525260896E-2</v>
      </c>
      <c r="J12" s="22">
        <f t="shared" si="1"/>
        <v>-6.7427614110134634E-2</v>
      </c>
      <c r="K12" s="22">
        <f t="shared" si="2"/>
        <v>-0.67633164223311815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3176295.02</v>
      </c>
      <c r="D13" s="46">
        <f>IF('Town Data'!E9&gt;9,'Town Data'!D9,"*")</f>
        <v>372658.72</v>
      </c>
      <c r="E13" s="47" t="str">
        <f>IF('Town Data'!G9&gt;9,'Town Data'!F9,"*")</f>
        <v>*</v>
      </c>
      <c r="F13" s="48">
        <f>IF('Town Data'!I9&gt;9,'Town Data'!H9,"*")</f>
        <v>3380954.72</v>
      </c>
      <c r="G13" s="46">
        <f>IF('Town Data'!K9&gt;9,'Town Data'!J9,"*")</f>
        <v>428281.8</v>
      </c>
      <c r="H13" s="47" t="str">
        <f>IF('Town Data'!M9&gt;9,'Town Data'!L9,"*")</f>
        <v>*</v>
      </c>
      <c r="I13" s="9">
        <f t="shared" si="0"/>
        <v>-6.0533108825545044E-2</v>
      </c>
      <c r="J13" s="9">
        <f t="shared" si="1"/>
        <v>-0.12987495616204101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7188486.4400000004</v>
      </c>
      <c r="D14" s="50">
        <f>IF('Town Data'!E10&gt;9,'Town Data'!D10,"*")</f>
        <v>1652208.72</v>
      </c>
      <c r="E14" s="51">
        <f>IF('Town Data'!G10&gt;9,'Town Data'!F10,"*")</f>
        <v>69737.666666666642</v>
      </c>
      <c r="F14" s="50">
        <f>IF('Town Data'!I10&gt;9,'Town Data'!H10,"*")</f>
        <v>8230370.4000000004</v>
      </c>
      <c r="G14" s="50">
        <f>IF('Town Data'!K10&gt;9,'Town Data'!J10,"*")</f>
        <v>2039439.75</v>
      </c>
      <c r="H14" s="51">
        <f>IF('Town Data'!M10&gt;9,'Town Data'!L10,"*")</f>
        <v>91029.833333333328</v>
      </c>
      <c r="I14" s="22">
        <f t="shared" si="0"/>
        <v>-0.12659016658594124</v>
      </c>
      <c r="J14" s="22">
        <f t="shared" si="1"/>
        <v>-0.18987127714854043</v>
      </c>
      <c r="K14" s="22">
        <f t="shared" si="2"/>
        <v>-0.23390317093846547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7677993.7999999998</v>
      </c>
      <c r="D15" s="46">
        <f>IF('Town Data'!E11&gt;9,'Town Data'!D11,"*")</f>
        <v>1148720.6399999999</v>
      </c>
      <c r="E15" s="47" t="str">
        <f>IF('Town Data'!G11&gt;9,'Town Data'!F11,"*")</f>
        <v>*</v>
      </c>
      <c r="F15" s="48">
        <f>IF('Town Data'!I11&gt;9,'Town Data'!H11,"*")</f>
        <v>8011187.7300000004</v>
      </c>
      <c r="G15" s="46">
        <f>IF('Town Data'!K11&gt;9,'Town Data'!J11,"*")</f>
        <v>1281314.98</v>
      </c>
      <c r="H15" s="47" t="str">
        <f>IF('Town Data'!M11&gt;9,'Town Data'!L11,"*")</f>
        <v>*</v>
      </c>
      <c r="I15" s="9">
        <f t="shared" si="0"/>
        <v>-4.1591077531770763E-2</v>
      </c>
      <c r="J15" s="9">
        <f t="shared" si="1"/>
        <v>-0.10348301711106202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36356230.030000001</v>
      </c>
      <c r="D16" s="53">
        <f>IF('Town Data'!E12&gt;9,'Town Data'!D12,"*")</f>
        <v>7754349.8300000001</v>
      </c>
      <c r="E16" s="54">
        <f>IF('Town Data'!G12&gt;9,'Town Data'!F12,"*")</f>
        <v>172865.16666666674</v>
      </c>
      <c r="F16" s="53">
        <f>IF('Town Data'!I12&gt;9,'Town Data'!H12,"*")</f>
        <v>39575272.240000002</v>
      </c>
      <c r="G16" s="53">
        <f>IF('Town Data'!K12&gt;9,'Town Data'!J12,"*")</f>
        <v>7924507.6399999997</v>
      </c>
      <c r="H16" s="54">
        <f>IF('Town Data'!M12&gt;9,'Town Data'!L12,"*")</f>
        <v>174609.49999999988</v>
      </c>
      <c r="I16" s="26">
        <f t="shared" si="0"/>
        <v>-8.1339736350478253E-2</v>
      </c>
      <c r="J16" s="26">
        <f t="shared" si="1"/>
        <v>-2.1472351057005176E-2</v>
      </c>
      <c r="K16" s="26">
        <f t="shared" si="2"/>
        <v>-9.9899108200478242E-3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540736.56000000006</v>
      </c>
      <c r="D17" s="50">
        <f>IF('Town Data'!E13&gt;9,'Town Data'!D13,"*")</f>
        <v>268540.12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BRIDPORT</v>
      </c>
      <c r="C18" s="45">
        <f>IF('Town Data'!C14&gt;9,'Town Data'!B14,"*")</f>
        <v>877705.66</v>
      </c>
      <c r="D18" s="46">
        <f>IF('Town Data'!E14&gt;9,'Town Data'!D14,"*")</f>
        <v>300086.81</v>
      </c>
      <c r="E18" s="47" t="str">
        <f>IF('Town Data'!G14&gt;9,'Town Data'!F14,"*")</f>
        <v>*</v>
      </c>
      <c r="F18" s="48" t="str">
        <f>IF('Town Data'!I14&gt;9,'Town Data'!H14,"*")</f>
        <v>*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BRIGHTON</v>
      </c>
      <c r="C19" s="49">
        <f>IF('Town Data'!C15&gt;9,'Town Data'!B15,"*")</f>
        <v>831737.89</v>
      </c>
      <c r="D19" s="50">
        <f>IF('Town Data'!E15&gt;9,'Town Data'!D15,"*")</f>
        <v>456775.65</v>
      </c>
      <c r="E19" s="51" t="str">
        <f>IF('Town Data'!G15&gt;9,'Town Data'!F15,"*")</f>
        <v>*</v>
      </c>
      <c r="F19" s="50">
        <f>IF('Town Data'!I15&gt;9,'Town Data'!H15,"*")</f>
        <v>545827.31000000006</v>
      </c>
      <c r="G19" s="50">
        <f>IF('Town Data'!K15&gt;9,'Town Data'!J15,"*")</f>
        <v>379691.44</v>
      </c>
      <c r="H19" s="51" t="str">
        <f>IF('Town Data'!M15&gt;9,'Town Data'!L15,"*")</f>
        <v>*</v>
      </c>
      <c r="I19" s="22">
        <f t="shared" si="0"/>
        <v>0.52381142306712347</v>
      </c>
      <c r="J19" s="22">
        <f t="shared" si="1"/>
        <v>0.2030180348548285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45">
        <f>IF('Town Data'!C16&gt;9,'Town Data'!B16,"*")</f>
        <v>4780767.01</v>
      </c>
      <c r="D20" s="46">
        <f>IF('Town Data'!E16&gt;9,'Town Data'!D16,"*")</f>
        <v>1714982.59</v>
      </c>
      <c r="E20" s="47" t="str">
        <f>IF('Town Data'!G16&gt;9,'Town Data'!F16,"*")</f>
        <v>*</v>
      </c>
      <c r="F20" s="48">
        <f>IF('Town Data'!I16&gt;9,'Town Data'!H16,"*")</f>
        <v>4508280.79</v>
      </c>
      <c r="G20" s="46">
        <f>IF('Town Data'!K16&gt;9,'Town Data'!J16,"*")</f>
        <v>1490215.37</v>
      </c>
      <c r="H20" s="47" t="str">
        <f>IF('Town Data'!M16&gt;9,'Town Data'!L16,"*")</f>
        <v>*</v>
      </c>
      <c r="I20" s="9">
        <f t="shared" si="0"/>
        <v>6.0441270784289312E-2</v>
      </c>
      <c r="J20" s="9">
        <f t="shared" si="1"/>
        <v>0.15082868189716764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49">
        <f>IF('Town Data'!C17&gt;9,'Town Data'!B17,"*")</f>
        <v>808164</v>
      </c>
      <c r="D21" s="50">
        <f>IF('Town Data'!E17&gt;9,'Town Data'!D17,"*")</f>
        <v>502692.61</v>
      </c>
      <c r="E21" s="51" t="str">
        <f>IF('Town Data'!G17&gt;9,'Town Data'!F17,"*")</f>
        <v>*</v>
      </c>
      <c r="F21" s="50">
        <f>IF('Town Data'!I17&gt;9,'Town Data'!H17,"*")</f>
        <v>932158.84</v>
      </c>
      <c r="G21" s="50">
        <f>IF('Town Data'!K17&gt;9,'Town Data'!J17,"*")</f>
        <v>549637.04</v>
      </c>
      <c r="H21" s="51" t="str">
        <f>IF('Town Data'!M17&gt;9,'Town Data'!L17,"*")</f>
        <v>*</v>
      </c>
      <c r="I21" s="22">
        <f t="shared" si="0"/>
        <v>-0.13301900349944648</v>
      </c>
      <c r="J21" s="22">
        <f t="shared" si="1"/>
        <v>-8.5409873395723201E-2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45">
        <f>IF('Town Data'!C18&gt;9,'Town Data'!B18,"*")</f>
        <v>67681033.329999998</v>
      </c>
      <c r="D22" s="46">
        <f>IF('Town Data'!E18&gt;9,'Town Data'!D18,"*")</f>
        <v>19934690.530000001</v>
      </c>
      <c r="E22" s="47">
        <f>IF('Town Data'!G18&gt;9,'Town Data'!F18,"*")</f>
        <v>599061.83333333372</v>
      </c>
      <c r="F22" s="48">
        <f>IF('Town Data'!I18&gt;9,'Town Data'!H18,"*")</f>
        <v>74792997.989999995</v>
      </c>
      <c r="G22" s="46">
        <f>IF('Town Data'!K18&gt;9,'Town Data'!J18,"*")</f>
        <v>24076689.010000002</v>
      </c>
      <c r="H22" s="47">
        <f>IF('Town Data'!M18&gt;9,'Town Data'!L18,"*")</f>
        <v>443282.83333333372</v>
      </c>
      <c r="I22" s="9">
        <f t="shared" si="0"/>
        <v>-9.5088642668808163E-2</v>
      </c>
      <c r="J22" s="9">
        <f t="shared" si="1"/>
        <v>-0.17203355819729468</v>
      </c>
      <c r="K22" s="9">
        <f t="shared" si="2"/>
        <v>0.35142123332093811</v>
      </c>
      <c r="L22" s="15"/>
    </row>
    <row r="23" spans="1:12" x14ac:dyDescent="0.25">
      <c r="A23" s="15"/>
      <c r="B23" s="27" t="str">
        <f>'Town Data'!A19</f>
        <v>CAMBRIDGE</v>
      </c>
      <c r="C23" s="49">
        <f>IF('Town Data'!C19&gt;9,'Town Data'!B19,"*")</f>
        <v>4240310.41</v>
      </c>
      <c r="D23" s="50">
        <f>IF('Town Data'!E19&gt;9,'Town Data'!D19,"*")</f>
        <v>1876881.05</v>
      </c>
      <c r="E23" s="51" t="str">
        <f>IF('Town Data'!G19&gt;9,'Town Data'!F19,"*")</f>
        <v>*</v>
      </c>
      <c r="F23" s="50">
        <f>IF('Town Data'!I19&gt;9,'Town Data'!H19,"*")</f>
        <v>5358890.45</v>
      </c>
      <c r="G23" s="50">
        <f>IF('Town Data'!K19&gt;9,'Town Data'!J19,"*")</f>
        <v>2331311.9300000002</v>
      </c>
      <c r="H23" s="51" t="str">
        <f>IF('Town Data'!M19&gt;9,'Town Data'!L19,"*")</f>
        <v>*</v>
      </c>
      <c r="I23" s="22">
        <f t="shared" si="0"/>
        <v>-0.2087335149760339</v>
      </c>
      <c r="J23" s="22">
        <f t="shared" si="1"/>
        <v>-0.19492495798277842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CASTLETON</v>
      </c>
      <c r="C24" s="45">
        <f>IF('Town Data'!C20&gt;9,'Town Data'!B20,"*")</f>
        <v>5057999.4800000004</v>
      </c>
      <c r="D24" s="46">
        <f>IF('Town Data'!E20&gt;9,'Town Data'!D20,"*")</f>
        <v>1570772.53</v>
      </c>
      <c r="E24" s="47" t="str">
        <f>IF('Town Data'!G20&gt;9,'Town Data'!F20,"*")</f>
        <v>*</v>
      </c>
      <c r="F24" s="48">
        <f>IF('Town Data'!I20&gt;9,'Town Data'!H20,"*")</f>
        <v>5977861.4299999997</v>
      </c>
      <c r="G24" s="46">
        <f>IF('Town Data'!K20&gt;9,'Town Data'!J20,"*")</f>
        <v>2398211.4700000002</v>
      </c>
      <c r="H24" s="47" t="str">
        <f>IF('Town Data'!M20&gt;9,'Town Data'!L20,"*")</f>
        <v>*</v>
      </c>
      <c r="I24" s="9">
        <f t="shared" si="0"/>
        <v>-0.15387809850921877</v>
      </c>
      <c r="J24" s="9">
        <f t="shared" si="1"/>
        <v>-0.34502334358362491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49">
        <f>IF('Town Data'!C21&gt;9,'Town Data'!B21,"*")</f>
        <v>1245588.69</v>
      </c>
      <c r="D25" s="50">
        <f>IF('Town Data'!E21&gt;9,'Town Data'!D21,"*")</f>
        <v>550148.56999999995</v>
      </c>
      <c r="E25" s="51" t="str">
        <f>IF('Town Data'!G21&gt;9,'Town Data'!F21,"*")</f>
        <v>*</v>
      </c>
      <c r="F25" s="50">
        <f>IF('Town Data'!I21&gt;9,'Town Data'!H21,"*")</f>
        <v>1629837.66</v>
      </c>
      <c r="G25" s="50">
        <f>IF('Town Data'!K21&gt;9,'Town Data'!J21,"*")</f>
        <v>558896.68999999994</v>
      </c>
      <c r="H25" s="51" t="str">
        <f>IF('Town Data'!M21&gt;9,'Town Data'!L21,"*")</f>
        <v>*</v>
      </c>
      <c r="I25" s="22">
        <f t="shared" si="0"/>
        <v>-0.23575904486094645</v>
      </c>
      <c r="J25" s="22">
        <f t="shared" si="1"/>
        <v>-1.5652481319937673E-2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CHELSEA</v>
      </c>
      <c r="C26" s="45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>
        <f>IF('Town Data'!I22&gt;9,'Town Data'!H22,"*")</f>
        <v>208606.31</v>
      </c>
      <c r="G26" s="46">
        <f>IF('Town Data'!K22&gt;9,'Town Data'!J22,"*")</f>
        <v>93078.15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49">
        <f>IF('Town Data'!C23&gt;9,'Town Data'!B23,"*")</f>
        <v>2361863.04</v>
      </c>
      <c r="D27" s="50">
        <f>IF('Town Data'!E23&gt;9,'Town Data'!D23,"*")</f>
        <v>735036.91</v>
      </c>
      <c r="E27" s="51" t="str">
        <f>IF('Town Data'!G23&gt;9,'Town Data'!F23,"*")</f>
        <v>*</v>
      </c>
      <c r="F27" s="50">
        <f>IF('Town Data'!I23&gt;9,'Town Data'!H23,"*")</f>
        <v>2662004.73</v>
      </c>
      <c r="G27" s="50">
        <f>IF('Town Data'!K23&gt;9,'Town Data'!J23,"*")</f>
        <v>721144.64</v>
      </c>
      <c r="H27" s="51" t="str">
        <f>IF('Town Data'!M23&gt;9,'Town Data'!L23,"*")</f>
        <v>*</v>
      </c>
      <c r="I27" s="22">
        <f t="shared" si="0"/>
        <v>-0.11275024669095909</v>
      </c>
      <c r="J27" s="22">
        <f t="shared" si="1"/>
        <v>1.9264193657461032E-2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CLARENDON</v>
      </c>
      <c r="C28" s="45">
        <f>IF('Town Data'!C24&gt;9,'Town Data'!B24,"*")</f>
        <v>7326010.4400000004</v>
      </c>
      <c r="D28" s="46">
        <f>IF('Town Data'!E24&gt;9,'Town Data'!D24,"*")</f>
        <v>1582697.37</v>
      </c>
      <c r="E28" s="47" t="str">
        <f>IF('Town Data'!G24&gt;9,'Town Data'!F24,"*")</f>
        <v>*</v>
      </c>
      <c r="F28" s="48">
        <f>IF('Town Data'!I24&gt;9,'Town Data'!H24,"*")</f>
        <v>8013847.6900000004</v>
      </c>
      <c r="G28" s="46">
        <f>IF('Town Data'!K24&gt;9,'Town Data'!J24,"*")</f>
        <v>1659662.98</v>
      </c>
      <c r="H28" s="47" t="str">
        <f>IF('Town Data'!M24&gt;9,'Town Data'!L24,"*")</f>
        <v>*</v>
      </c>
      <c r="I28" s="9">
        <f t="shared" si="0"/>
        <v>-8.5831085966147178E-2</v>
      </c>
      <c r="J28" s="9">
        <f t="shared" si="1"/>
        <v>-4.6374240389455375E-2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49">
        <f>IF('Town Data'!C25&gt;9,'Town Data'!B25,"*")</f>
        <v>133957890.65000001</v>
      </c>
      <c r="D29" s="50">
        <f>IF('Town Data'!E25&gt;9,'Town Data'!D25,"*")</f>
        <v>38459522.619999997</v>
      </c>
      <c r="E29" s="51">
        <f>IF('Town Data'!G25&gt;9,'Town Data'!F25,"*")</f>
        <v>918462.99999999965</v>
      </c>
      <c r="F29" s="50">
        <f>IF('Town Data'!I25&gt;9,'Town Data'!H25,"*")</f>
        <v>131394622.02</v>
      </c>
      <c r="G29" s="50">
        <f>IF('Town Data'!K25&gt;9,'Town Data'!J25,"*")</f>
        <v>35287018.979999997</v>
      </c>
      <c r="H29" s="51">
        <f>IF('Town Data'!M25&gt;9,'Town Data'!L25,"*")</f>
        <v>2240456.8333333302</v>
      </c>
      <c r="I29" s="22">
        <f t="shared" si="0"/>
        <v>1.9508170049835426E-2</v>
      </c>
      <c r="J29" s="22">
        <f t="shared" si="1"/>
        <v>8.9905685765015023E-2</v>
      </c>
      <c r="K29" s="22">
        <f t="shared" si="2"/>
        <v>-0.59005548050059098</v>
      </c>
      <c r="L29" s="15"/>
    </row>
    <row r="30" spans="1:12" x14ac:dyDescent="0.25">
      <c r="A30" s="15"/>
      <c r="B30" s="15" t="str">
        <f>'Town Data'!A26</f>
        <v>CRAFTSBURY</v>
      </c>
      <c r="C30" s="45">
        <f>IF('Town Data'!C26&gt;9,'Town Data'!B26,"*")</f>
        <v>716360.66</v>
      </c>
      <c r="D30" s="46">
        <f>IF('Town Data'!E26&gt;9,'Town Data'!D26,"*")</f>
        <v>468902.58</v>
      </c>
      <c r="E30" s="47" t="str">
        <f>IF('Town Data'!G26&gt;9,'Town Data'!F26,"*")</f>
        <v>*</v>
      </c>
      <c r="F30" s="48">
        <f>IF('Town Data'!I26&gt;9,'Town Data'!H26,"*")</f>
        <v>687811.33</v>
      </c>
      <c r="G30" s="46">
        <f>IF('Town Data'!K26&gt;9,'Town Data'!J26,"*")</f>
        <v>468684.73</v>
      </c>
      <c r="H30" s="47" t="str">
        <f>IF('Town Data'!M26&gt;9,'Town Data'!L26,"*")</f>
        <v>*</v>
      </c>
      <c r="I30" s="9">
        <f t="shared" si="0"/>
        <v>4.1507501773778682E-2</v>
      </c>
      <c r="J30" s="9">
        <f t="shared" si="1"/>
        <v>4.648113882439373E-4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1513984.15</v>
      </c>
      <c r="D31" s="50">
        <f>IF('Town Data'!E27&gt;9,'Town Data'!D27,"*")</f>
        <v>951711.46</v>
      </c>
      <c r="E31" s="51" t="str">
        <f>IF('Town Data'!G27&gt;9,'Town Data'!F27,"*")</f>
        <v>*</v>
      </c>
      <c r="F31" s="50">
        <f>IF('Town Data'!I27&gt;9,'Town Data'!H27,"*")</f>
        <v>1032862.44</v>
      </c>
      <c r="G31" s="50">
        <f>IF('Town Data'!K27&gt;9,'Town Data'!J27,"*")</f>
        <v>861876.24</v>
      </c>
      <c r="H31" s="51" t="str">
        <f>IF('Town Data'!M27&gt;9,'Town Data'!L27,"*")</f>
        <v>*</v>
      </c>
      <c r="I31" s="22">
        <f t="shared" si="0"/>
        <v>0.46581392774821012</v>
      </c>
      <c r="J31" s="22">
        <f t="shared" si="1"/>
        <v>0.10423215750790389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19498420.539999999</v>
      </c>
      <c r="D32" s="46">
        <f>IF('Town Data'!E28&gt;9,'Town Data'!D28,"*")</f>
        <v>8966297.6799999997</v>
      </c>
      <c r="E32" s="47">
        <f>IF('Town Data'!G28&gt;9,'Town Data'!F28,"*")</f>
        <v>75704</v>
      </c>
      <c r="F32" s="48">
        <f>IF('Town Data'!I28&gt;9,'Town Data'!H28,"*")</f>
        <v>21621459.84</v>
      </c>
      <c r="G32" s="46">
        <f>IF('Town Data'!K28&gt;9,'Town Data'!J28,"*")</f>
        <v>7950965.0300000003</v>
      </c>
      <c r="H32" s="47">
        <f>IF('Town Data'!M28&gt;9,'Town Data'!L28,"*")</f>
        <v>71701.666666666672</v>
      </c>
      <c r="I32" s="9">
        <f t="shared" si="0"/>
        <v>-9.8191302331600602E-2</v>
      </c>
      <c r="J32" s="9">
        <f t="shared" si="1"/>
        <v>0.1276992976536836</v>
      </c>
      <c r="K32" s="9">
        <f t="shared" si="2"/>
        <v>5.5819251063434064E-2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1715126.49</v>
      </c>
      <c r="D33" s="50">
        <f>IF('Town Data'!E29&gt;9,'Town Data'!D29,"*")</f>
        <v>662886.96</v>
      </c>
      <c r="E33" s="51" t="str">
        <f>IF('Town Data'!G29&gt;9,'Town Data'!F29,"*")</f>
        <v>*</v>
      </c>
      <c r="F33" s="50">
        <f>IF('Town Data'!I29&gt;9,'Town Data'!H29,"*")</f>
        <v>1873779.27</v>
      </c>
      <c r="G33" s="50">
        <f>IF('Town Data'!K29&gt;9,'Town Data'!J29,"*")</f>
        <v>877500.27</v>
      </c>
      <c r="H33" s="51" t="str">
        <f>IF('Town Data'!M29&gt;9,'Town Data'!L29,"*")</f>
        <v>*</v>
      </c>
      <c r="I33" s="22">
        <f t="shared" si="0"/>
        <v>-8.466994087302504E-2</v>
      </c>
      <c r="J33" s="22">
        <f t="shared" si="1"/>
        <v>-0.24457349739618889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841123.78</v>
      </c>
      <c r="D34" s="46">
        <f>IF('Town Data'!E30&gt;9,'Town Data'!D30,"*")</f>
        <v>603386.68999999994</v>
      </c>
      <c r="E34" s="47" t="str">
        <f>IF('Town Data'!G30&gt;9,'Town Data'!F30,"*")</f>
        <v>*</v>
      </c>
      <c r="F34" s="48">
        <f>IF('Town Data'!I30&gt;9,'Town Data'!H30,"*")</f>
        <v>930507.23</v>
      </c>
      <c r="G34" s="46">
        <f>IF('Town Data'!K30&gt;9,'Town Data'!J30,"*")</f>
        <v>736177.7</v>
      </c>
      <c r="H34" s="47" t="str">
        <f>IF('Town Data'!M30&gt;9,'Town Data'!L30,"*")</f>
        <v>*</v>
      </c>
      <c r="I34" s="9">
        <f t="shared" si="0"/>
        <v>-9.6058845238633936E-2</v>
      </c>
      <c r="J34" s="9">
        <f t="shared" si="1"/>
        <v>-0.18037901718566049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1363711.13</v>
      </c>
      <c r="D35" s="50">
        <f>IF('Town Data'!E31&gt;9,'Town Data'!D31,"*")</f>
        <v>363546.88</v>
      </c>
      <c r="E35" s="51" t="str">
        <f>IF('Town Data'!G31&gt;9,'Town Data'!F31,"*")</f>
        <v>*</v>
      </c>
      <c r="F35" s="50">
        <f>IF('Town Data'!I31&gt;9,'Town Data'!H31,"*")</f>
        <v>1574174.31</v>
      </c>
      <c r="G35" s="50">
        <f>IF('Town Data'!K31&gt;9,'Town Data'!J31,"*")</f>
        <v>364133.91</v>
      </c>
      <c r="H35" s="51" t="str">
        <f>IF('Town Data'!M31&gt;9,'Town Data'!L31,"*")</f>
        <v>*</v>
      </c>
      <c r="I35" s="22">
        <f t="shared" si="0"/>
        <v>-0.13369750647245676</v>
      </c>
      <c r="J35" s="22">
        <f t="shared" si="1"/>
        <v>-1.6121267036073893E-3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4571655.28</v>
      </c>
      <c r="D36" s="46">
        <f>IF('Town Data'!E32&gt;9,'Town Data'!D32,"*")</f>
        <v>1687542.95</v>
      </c>
      <c r="E36" s="47" t="str">
        <f>IF('Town Data'!G32&gt;9,'Town Data'!F32,"*")</f>
        <v>*</v>
      </c>
      <c r="F36" s="48">
        <f>IF('Town Data'!I32&gt;9,'Town Data'!H32,"*")</f>
        <v>4405284.1399999997</v>
      </c>
      <c r="G36" s="46">
        <f>IF('Town Data'!K32&gt;9,'Town Data'!J32,"*")</f>
        <v>1400501.22</v>
      </c>
      <c r="H36" s="47" t="str">
        <f>IF('Town Data'!M32&gt;9,'Town Data'!L32,"*")</f>
        <v>*</v>
      </c>
      <c r="I36" s="9">
        <f t="shared" si="0"/>
        <v>3.7766267671442554E-2</v>
      </c>
      <c r="J36" s="9">
        <f t="shared" si="1"/>
        <v>0.20495642981303508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5683171.21</v>
      </c>
      <c r="D37" s="50">
        <f>IF('Town Data'!E33&gt;9,'Town Data'!D33,"*")</f>
        <v>1848429.08</v>
      </c>
      <c r="E37" s="51" t="str">
        <f>IF('Town Data'!G33&gt;9,'Town Data'!F33,"*")</f>
        <v>*</v>
      </c>
      <c r="F37" s="50">
        <f>IF('Town Data'!I33&gt;9,'Town Data'!H33,"*")</f>
        <v>5599237.9400000004</v>
      </c>
      <c r="G37" s="50">
        <f>IF('Town Data'!K33&gt;9,'Town Data'!J33,"*")</f>
        <v>1910767.13</v>
      </c>
      <c r="H37" s="51" t="str">
        <f>IF('Town Data'!M33&gt;9,'Town Data'!L33,"*")</f>
        <v>*</v>
      </c>
      <c r="I37" s="22">
        <f t="shared" si="0"/>
        <v>1.4990123816742024E-2</v>
      </c>
      <c r="J37" s="22">
        <f t="shared" si="1"/>
        <v>-3.2624619202026896E-2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36282140.590000004</v>
      </c>
      <c r="D38" s="46">
        <f>IF('Town Data'!E34&gt;9,'Town Data'!D34,"*")</f>
        <v>14094966.529999999</v>
      </c>
      <c r="E38" s="47">
        <f>IF('Town Data'!G34&gt;9,'Town Data'!F34,"*")</f>
        <v>122464.16666666673</v>
      </c>
      <c r="F38" s="48">
        <f>IF('Town Data'!I34&gt;9,'Town Data'!H34,"*")</f>
        <v>45681051.710000001</v>
      </c>
      <c r="G38" s="46">
        <f>IF('Town Data'!K34&gt;9,'Town Data'!J34,"*")</f>
        <v>13491978.449999999</v>
      </c>
      <c r="H38" s="47">
        <f>IF('Town Data'!M34&gt;9,'Town Data'!L34,"*")</f>
        <v>174289.33333333334</v>
      </c>
      <c r="I38" s="9">
        <f t="shared" si="0"/>
        <v>-0.20575076028607481</v>
      </c>
      <c r="J38" s="9">
        <f t="shared" si="1"/>
        <v>4.4692339395190787E-2</v>
      </c>
      <c r="K38" s="9">
        <f t="shared" si="2"/>
        <v>-0.29735133915251999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5608454.0199999996</v>
      </c>
      <c r="D39" s="50">
        <f>IF('Town Data'!E35&gt;9,'Town Data'!D35,"*")</f>
        <v>1430380.89</v>
      </c>
      <c r="E39" s="51" t="str">
        <f>IF('Town Data'!G35&gt;9,'Town Data'!F35,"*")</f>
        <v>*</v>
      </c>
      <c r="F39" s="50">
        <f>IF('Town Data'!I35&gt;9,'Town Data'!H35,"*")</f>
        <v>5890695.2699999996</v>
      </c>
      <c r="G39" s="50">
        <f>IF('Town Data'!K35&gt;9,'Town Data'!J35,"*")</f>
        <v>1373288.85</v>
      </c>
      <c r="H39" s="51" t="str">
        <f>IF('Town Data'!M35&gt;9,'Town Data'!L35,"*")</f>
        <v>*</v>
      </c>
      <c r="I39" s="22">
        <f t="shared" si="0"/>
        <v>-4.7913062391360131E-2</v>
      </c>
      <c r="J39" s="22">
        <f t="shared" si="1"/>
        <v>4.1573220375305454E-2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3486749.26</v>
      </c>
      <c r="D40" s="46">
        <f>IF('Town Data'!E36&gt;9,'Town Data'!D36,"*")</f>
        <v>1601129.62</v>
      </c>
      <c r="E40" s="47" t="str">
        <f>IF('Town Data'!G36&gt;9,'Town Data'!F36,"*")</f>
        <v>*</v>
      </c>
      <c r="F40" s="48">
        <f>IF('Town Data'!I36&gt;9,'Town Data'!H36,"*")</f>
        <v>3630306.68</v>
      </c>
      <c r="G40" s="46">
        <f>IF('Town Data'!K36&gt;9,'Town Data'!J36,"*")</f>
        <v>1386893.98</v>
      </c>
      <c r="H40" s="47" t="str">
        <f>IF('Town Data'!M36&gt;9,'Town Data'!L36,"*")</f>
        <v>*</v>
      </c>
      <c r="I40" s="9">
        <f t="shared" si="0"/>
        <v>-3.9544157740414476E-2</v>
      </c>
      <c r="J40" s="9">
        <f t="shared" si="1"/>
        <v>0.15447153357749821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1643155.56</v>
      </c>
      <c r="D41" s="50">
        <f>IF('Town Data'!E37&gt;9,'Town Data'!D37,"*")</f>
        <v>548635.04</v>
      </c>
      <c r="E41" s="51" t="str">
        <f>IF('Town Data'!G37&gt;9,'Town Data'!F37,"*")</f>
        <v>*</v>
      </c>
      <c r="F41" s="50">
        <f>IF('Town Data'!I37&gt;9,'Town Data'!H37,"*")</f>
        <v>1501743.79</v>
      </c>
      <c r="G41" s="50">
        <f>IF('Town Data'!K37&gt;9,'Town Data'!J37,"*")</f>
        <v>489780.46</v>
      </c>
      <c r="H41" s="51" t="str">
        <f>IF('Town Data'!M37&gt;9,'Town Data'!L37,"*")</f>
        <v>*</v>
      </c>
      <c r="I41" s="22">
        <f t="shared" si="0"/>
        <v>9.4165043958663555E-2</v>
      </c>
      <c r="J41" s="22">
        <f t="shared" si="1"/>
        <v>0.12016522668135844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1999044.91</v>
      </c>
      <c r="D42" s="46">
        <f>IF('Town Data'!E38&gt;9,'Town Data'!D38,"*")</f>
        <v>848633.31</v>
      </c>
      <c r="E42" s="47" t="str">
        <f>IF('Town Data'!G38&gt;9,'Town Data'!F38,"*")</f>
        <v>*</v>
      </c>
      <c r="F42" s="48">
        <f>IF('Town Data'!I38&gt;9,'Town Data'!H38,"*")</f>
        <v>2581801.16</v>
      </c>
      <c r="G42" s="46">
        <f>IF('Town Data'!K38&gt;9,'Town Data'!J38,"*")</f>
        <v>1025461.9</v>
      </c>
      <c r="H42" s="47" t="str">
        <f>IF('Town Data'!M38&gt;9,'Town Data'!L38,"*")</f>
        <v>*</v>
      </c>
      <c r="I42" s="9">
        <f t="shared" si="0"/>
        <v>-0.22571693708589091</v>
      </c>
      <c r="J42" s="9">
        <f t="shared" si="1"/>
        <v>-0.17243799111405306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1150121.53</v>
      </c>
      <c r="D43" s="50">
        <f>IF('Town Data'!E39&gt;9,'Town Data'!D39,"*")</f>
        <v>613923.11</v>
      </c>
      <c r="E43" s="51" t="str">
        <f>IF('Town Data'!G39&gt;9,'Town Data'!F39,"*")</f>
        <v>*</v>
      </c>
      <c r="F43" s="50">
        <f>IF('Town Data'!I39&gt;9,'Town Data'!H39,"*")</f>
        <v>1058630.6599999999</v>
      </c>
      <c r="G43" s="50">
        <f>IF('Town Data'!K39&gt;9,'Town Data'!J39,"*")</f>
        <v>519163.73</v>
      </c>
      <c r="H43" s="51" t="str">
        <f>IF('Town Data'!M39&gt;9,'Town Data'!L39,"*")</f>
        <v>*</v>
      </c>
      <c r="I43" s="22">
        <f t="shared" si="0"/>
        <v>8.6423786365681224E-2</v>
      </c>
      <c r="J43" s="22">
        <f t="shared" si="1"/>
        <v>0.18252311269895533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45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8">
        <f>IF('Town Data'!I40&gt;9,'Town Data'!H40,"*")</f>
        <v>757835.13</v>
      </c>
      <c r="G44" s="46">
        <f>IF('Town Data'!K40&gt;9,'Town Data'!J40,"*")</f>
        <v>308346.39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HARDWICK</v>
      </c>
      <c r="C45" s="49">
        <f>IF('Town Data'!C41&gt;9,'Town Data'!B41,"*")</f>
        <v>11358343.449999999</v>
      </c>
      <c r="D45" s="50">
        <f>IF('Town Data'!E41&gt;9,'Town Data'!D41,"*")</f>
        <v>1680309.69</v>
      </c>
      <c r="E45" s="51">
        <f>IF('Town Data'!G41&gt;9,'Town Data'!F41,"*")</f>
        <v>14197.500000000036</v>
      </c>
      <c r="F45" s="50">
        <f>IF('Town Data'!I41&gt;9,'Town Data'!H41,"*")</f>
        <v>9828387.8399999999</v>
      </c>
      <c r="G45" s="50">
        <f>IF('Town Data'!K41&gt;9,'Town Data'!J41,"*")</f>
        <v>1592238.65</v>
      </c>
      <c r="H45" s="51" t="str">
        <f>IF('Town Data'!M41&gt;9,'Town Data'!L41,"*")</f>
        <v>*</v>
      </c>
      <c r="I45" s="22">
        <f t="shared" si="0"/>
        <v>0.1556669959414218</v>
      </c>
      <c r="J45" s="22">
        <f t="shared" si="1"/>
        <v>5.5312713329751191E-2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HARTFORD</v>
      </c>
      <c r="C46" s="45">
        <f>IF('Town Data'!C42&gt;9,'Town Data'!B42,"*")</f>
        <v>47622530.619999997</v>
      </c>
      <c r="D46" s="46">
        <f>IF('Town Data'!E42&gt;9,'Town Data'!D42,"*")</f>
        <v>8540071.4000000004</v>
      </c>
      <c r="E46" s="47">
        <f>IF('Town Data'!G42&gt;9,'Town Data'!F42,"*")</f>
        <v>67223.666666666628</v>
      </c>
      <c r="F46" s="48">
        <f>IF('Town Data'!I42&gt;9,'Town Data'!H42,"*")</f>
        <v>35182448.950000003</v>
      </c>
      <c r="G46" s="46">
        <f>IF('Town Data'!K42&gt;9,'Town Data'!J42,"*")</f>
        <v>7795661.6100000003</v>
      </c>
      <c r="H46" s="47">
        <f>IF('Town Data'!M42&gt;9,'Town Data'!L42,"*")</f>
        <v>178860.83333333346</v>
      </c>
      <c r="I46" s="9">
        <f t="shared" si="0"/>
        <v>0.35358771322824567</v>
      </c>
      <c r="J46" s="9">
        <f t="shared" si="1"/>
        <v>9.5490264616552537E-2</v>
      </c>
      <c r="K46" s="9">
        <f t="shared" si="2"/>
        <v>-0.62415658356357184</v>
      </c>
      <c r="L46" s="15"/>
    </row>
    <row r="47" spans="1:12" x14ac:dyDescent="0.25">
      <c r="A47" s="15"/>
      <c r="B47" s="27" t="str">
        <f>'Town Data'!A43</f>
        <v>HARTLAND</v>
      </c>
      <c r="C47" s="49">
        <f>IF('Town Data'!C43&gt;9,'Town Data'!B43,"*")</f>
        <v>869539.98</v>
      </c>
      <c r="D47" s="50">
        <f>IF('Town Data'!E43&gt;9,'Town Data'!D43,"*")</f>
        <v>336971.34</v>
      </c>
      <c r="E47" s="51" t="str">
        <f>IF('Town Data'!G43&gt;9,'Town Data'!F43,"*")</f>
        <v>*</v>
      </c>
      <c r="F47" s="50">
        <f>IF('Town Data'!I43&gt;9,'Town Data'!H43,"*")</f>
        <v>1135728.31</v>
      </c>
      <c r="G47" s="50">
        <f>IF('Town Data'!K43&gt;9,'Town Data'!J43,"*")</f>
        <v>472035.31</v>
      </c>
      <c r="H47" s="51" t="str">
        <f>IF('Town Data'!M43&gt;9,'Town Data'!L43,"*")</f>
        <v>*</v>
      </c>
      <c r="I47" s="22">
        <f t="shared" si="0"/>
        <v>-0.23437676745065911</v>
      </c>
      <c r="J47" s="22">
        <f t="shared" si="1"/>
        <v>-0.28613107354193479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HIGHGATE</v>
      </c>
      <c r="C48" s="45">
        <f>IF('Town Data'!C44&gt;9,'Town Data'!B44,"*")</f>
        <v>1851341.8</v>
      </c>
      <c r="D48" s="46">
        <f>IF('Town Data'!E44&gt;9,'Town Data'!D44,"*")</f>
        <v>640925.77</v>
      </c>
      <c r="E48" s="47" t="str">
        <f>IF('Town Data'!G44&gt;9,'Town Data'!F44,"*")</f>
        <v>*</v>
      </c>
      <c r="F48" s="48">
        <f>IF('Town Data'!I44&gt;9,'Town Data'!H44,"*")</f>
        <v>1825697.92</v>
      </c>
      <c r="G48" s="46">
        <f>IF('Town Data'!K44&gt;9,'Town Data'!J44,"*")</f>
        <v>598132.51</v>
      </c>
      <c r="H48" s="47" t="str">
        <f>IF('Town Data'!M44&gt;9,'Town Data'!L44,"*")</f>
        <v>*</v>
      </c>
      <c r="I48" s="9">
        <f t="shared" si="0"/>
        <v>1.4046069571027458E-2</v>
      </c>
      <c r="J48" s="9">
        <f t="shared" si="1"/>
        <v>7.1544781941379532E-2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HINESBURG</v>
      </c>
      <c r="C49" s="49">
        <f>IF('Town Data'!C45&gt;9,'Town Data'!B45,"*")</f>
        <v>5391061.1299999999</v>
      </c>
      <c r="D49" s="50">
        <f>IF('Town Data'!E45&gt;9,'Town Data'!D45,"*")</f>
        <v>1644328.96</v>
      </c>
      <c r="E49" s="51" t="str">
        <f>IF('Town Data'!G45&gt;9,'Town Data'!F45,"*")</f>
        <v>*</v>
      </c>
      <c r="F49" s="50">
        <f>IF('Town Data'!I45&gt;9,'Town Data'!H45,"*")</f>
        <v>7887642.2000000002</v>
      </c>
      <c r="G49" s="50">
        <f>IF('Town Data'!K45&gt;9,'Town Data'!J45,"*")</f>
        <v>1676650.72</v>
      </c>
      <c r="H49" s="51" t="str">
        <f>IF('Town Data'!M45&gt;9,'Town Data'!L45,"*")</f>
        <v>*</v>
      </c>
      <c r="I49" s="22">
        <f t="shared" si="0"/>
        <v>-0.31651804261608119</v>
      </c>
      <c r="J49" s="22">
        <f t="shared" si="1"/>
        <v>-1.9277574997850482E-2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HYDE PARK</v>
      </c>
      <c r="C50" s="45">
        <f>IF('Town Data'!C46&gt;9,'Town Data'!B46,"*")</f>
        <v>3859066.39</v>
      </c>
      <c r="D50" s="46">
        <f>IF('Town Data'!E46&gt;9,'Town Data'!D46,"*")</f>
        <v>290539.33</v>
      </c>
      <c r="E50" s="47" t="str">
        <f>IF('Town Data'!G46&gt;9,'Town Data'!F46,"*")</f>
        <v>*</v>
      </c>
      <c r="F50" s="48">
        <f>IF('Town Data'!I46&gt;9,'Town Data'!H46,"*")</f>
        <v>2542767.16</v>
      </c>
      <c r="G50" s="46">
        <f>IF('Town Data'!K46&gt;9,'Town Data'!J46,"*")</f>
        <v>271813.84999999998</v>
      </c>
      <c r="H50" s="47" t="str">
        <f>IF('Town Data'!M46&gt;9,'Town Data'!L46,"*")</f>
        <v>*</v>
      </c>
      <c r="I50" s="9">
        <f t="shared" si="0"/>
        <v>0.51766408293553701</v>
      </c>
      <c r="J50" s="9">
        <f t="shared" si="1"/>
        <v>6.8890823628008802E-2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IRASBURG</v>
      </c>
      <c r="C51" s="49" t="str">
        <f>IF('Town Data'!C47&gt;9,'Town Data'!B47,"*")</f>
        <v>*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1103471.72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JAMAICA</v>
      </c>
      <c r="C52" s="45">
        <f>IF('Town Data'!C48&gt;9,'Town Data'!B48,"*")</f>
        <v>1031838.7</v>
      </c>
      <c r="D52" s="46">
        <f>IF('Town Data'!E48&gt;9,'Town Data'!D48,"*")</f>
        <v>280081.33</v>
      </c>
      <c r="E52" s="47" t="str">
        <f>IF('Town Data'!G48&gt;9,'Town Data'!F48,"*")</f>
        <v>*</v>
      </c>
      <c r="F52" s="48">
        <f>IF('Town Data'!I48&gt;9,'Town Data'!H48,"*")</f>
        <v>1204286.74</v>
      </c>
      <c r="G52" s="46">
        <f>IF('Town Data'!K48&gt;9,'Town Data'!J48,"*")</f>
        <v>262732.15999999997</v>
      </c>
      <c r="H52" s="47" t="str">
        <f>IF('Town Data'!M48&gt;9,'Town Data'!L48,"*")</f>
        <v>*</v>
      </c>
      <c r="I52" s="9">
        <f t="shared" si="0"/>
        <v>-0.14319516629403395</v>
      </c>
      <c r="J52" s="9">
        <f t="shared" si="1"/>
        <v>6.6033674750742524E-2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JERICHO</v>
      </c>
      <c r="C53" s="49">
        <f>IF('Town Data'!C49&gt;9,'Town Data'!B49,"*")</f>
        <v>2763479.5</v>
      </c>
      <c r="D53" s="50">
        <f>IF('Town Data'!E49&gt;9,'Town Data'!D49,"*")</f>
        <v>1012026.02</v>
      </c>
      <c r="E53" s="51" t="str">
        <f>IF('Town Data'!G49&gt;9,'Town Data'!F49,"*")</f>
        <v>*</v>
      </c>
      <c r="F53" s="50">
        <f>IF('Town Data'!I49&gt;9,'Town Data'!H49,"*")</f>
        <v>2495681.7799999998</v>
      </c>
      <c r="G53" s="50">
        <f>IF('Town Data'!K49&gt;9,'Town Data'!J49,"*")</f>
        <v>897194.06</v>
      </c>
      <c r="H53" s="51" t="str">
        <f>IF('Town Data'!M49&gt;9,'Town Data'!L49,"*")</f>
        <v>*</v>
      </c>
      <c r="I53" s="22">
        <f t="shared" si="0"/>
        <v>0.10730443366060885</v>
      </c>
      <c r="J53" s="22">
        <f t="shared" si="1"/>
        <v>0.12799010283237938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JOHNSON</v>
      </c>
      <c r="C54" s="45">
        <f>IF('Town Data'!C50&gt;9,'Town Data'!B50,"*")</f>
        <v>10304450.48</v>
      </c>
      <c r="D54" s="46">
        <f>IF('Town Data'!E50&gt;9,'Town Data'!D50,"*")</f>
        <v>2875797.39</v>
      </c>
      <c r="E54" s="47" t="str">
        <f>IF('Town Data'!G50&gt;9,'Town Data'!F50,"*")</f>
        <v>*</v>
      </c>
      <c r="F54" s="48">
        <f>IF('Town Data'!I50&gt;9,'Town Data'!H50,"*")</f>
        <v>9911057.9499999993</v>
      </c>
      <c r="G54" s="46">
        <f>IF('Town Data'!K50&gt;9,'Town Data'!J50,"*")</f>
        <v>2835474.21</v>
      </c>
      <c r="H54" s="47" t="str">
        <f>IF('Town Data'!M50&gt;9,'Town Data'!L50,"*")</f>
        <v>*</v>
      </c>
      <c r="I54" s="9">
        <f t="shared" si="0"/>
        <v>3.9692284313603596E-2</v>
      </c>
      <c r="J54" s="9">
        <f t="shared" si="1"/>
        <v>1.4220965176756155E-2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KILLINGTON</v>
      </c>
      <c r="C55" s="49">
        <f>IF('Town Data'!C51&gt;9,'Town Data'!B51,"*")</f>
        <v>2609031.02</v>
      </c>
      <c r="D55" s="50">
        <f>IF('Town Data'!E51&gt;9,'Town Data'!D51,"*")</f>
        <v>1991953.73</v>
      </c>
      <c r="E55" s="51" t="str">
        <f>IF('Town Data'!G51&gt;9,'Town Data'!F51,"*")</f>
        <v>*</v>
      </c>
      <c r="F55" s="50">
        <f>IF('Town Data'!I51&gt;9,'Town Data'!H51,"*")</f>
        <v>3386168.47</v>
      </c>
      <c r="G55" s="50">
        <f>IF('Town Data'!K51&gt;9,'Town Data'!J51,"*")</f>
        <v>2615894.0099999998</v>
      </c>
      <c r="H55" s="51" t="str">
        <f>IF('Town Data'!M51&gt;9,'Town Data'!L51,"*")</f>
        <v>*</v>
      </c>
      <c r="I55" s="22">
        <f t="shared" si="0"/>
        <v>-0.22950348066999754</v>
      </c>
      <c r="J55" s="22">
        <f t="shared" si="1"/>
        <v>-0.23851894519227859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45">
        <f>IF('Town Data'!C52&gt;9,'Town Data'!B52,"*")</f>
        <v>5190658.6500000004</v>
      </c>
      <c r="D56" s="46">
        <f>IF('Town Data'!E52&gt;9,'Town Data'!D52,"*")</f>
        <v>1848700.84</v>
      </c>
      <c r="E56" s="47" t="str">
        <f>IF('Town Data'!G52&gt;9,'Town Data'!F52,"*")</f>
        <v>*</v>
      </c>
      <c r="F56" s="48">
        <f>IF('Town Data'!I52&gt;9,'Town Data'!H52,"*")</f>
        <v>4135644.99</v>
      </c>
      <c r="G56" s="46">
        <f>IF('Town Data'!K52&gt;9,'Town Data'!J52,"*")</f>
        <v>1546433.08</v>
      </c>
      <c r="H56" s="47" t="str">
        <f>IF('Town Data'!M52&gt;9,'Town Data'!L52,"*")</f>
        <v>*</v>
      </c>
      <c r="I56" s="9">
        <f t="shared" si="0"/>
        <v>0.25510256865640685</v>
      </c>
      <c r="J56" s="9">
        <f t="shared" si="1"/>
        <v>0.19546126108476675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49">
        <f>IF('Town Data'!C53&gt;9,'Town Data'!B53,"*")</f>
        <v>6924394.3600000003</v>
      </c>
      <c r="D57" s="50">
        <f>IF('Town Data'!E53&gt;9,'Town Data'!D53,"*")</f>
        <v>3301655.26</v>
      </c>
      <c r="E57" s="51" t="str">
        <f>IF('Town Data'!G53&gt;9,'Town Data'!F53,"*")</f>
        <v>*</v>
      </c>
      <c r="F57" s="50">
        <f>IF('Town Data'!I53&gt;9,'Town Data'!H53,"*")</f>
        <v>6431681.3200000003</v>
      </c>
      <c r="G57" s="50">
        <f>IF('Town Data'!K53&gt;9,'Town Data'!J53,"*")</f>
        <v>2698047.08</v>
      </c>
      <c r="H57" s="51" t="str">
        <f>IF('Town Data'!M53&gt;9,'Town Data'!L53,"*")</f>
        <v>*</v>
      </c>
      <c r="I57" s="22">
        <f t="shared" si="0"/>
        <v>7.6607191103803013E-2</v>
      </c>
      <c r="J57" s="22">
        <f t="shared" si="1"/>
        <v>0.22372040298125551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LYNDON</v>
      </c>
      <c r="C58" s="45">
        <f>IF('Town Data'!C54&gt;9,'Town Data'!B54,"*")</f>
        <v>7475502.7400000002</v>
      </c>
      <c r="D58" s="46">
        <f>IF('Town Data'!E54&gt;9,'Town Data'!D54,"*")</f>
        <v>3507708.2</v>
      </c>
      <c r="E58" s="47">
        <f>IF('Town Data'!G54&gt;9,'Town Data'!F54,"*")</f>
        <v>45355.000000000022</v>
      </c>
      <c r="F58" s="48">
        <f>IF('Town Data'!I54&gt;9,'Town Data'!H54,"*")</f>
        <v>8847301.6999999993</v>
      </c>
      <c r="G58" s="46">
        <f>IF('Town Data'!K54&gt;9,'Town Data'!J54,"*")</f>
        <v>3508013</v>
      </c>
      <c r="H58" s="47">
        <f>IF('Town Data'!M54&gt;9,'Town Data'!L54,"*")</f>
        <v>47333.166666666693</v>
      </c>
      <c r="I58" s="9">
        <f t="shared" si="0"/>
        <v>-0.15505280666533608</v>
      </c>
      <c r="J58" s="9">
        <f t="shared" si="1"/>
        <v>-8.688679317887754E-5</v>
      </c>
      <c r="K58" s="9">
        <f t="shared" si="2"/>
        <v>-4.1792400677467256E-2</v>
      </c>
      <c r="L58" s="15"/>
    </row>
    <row r="59" spans="1:12" x14ac:dyDescent="0.25">
      <c r="A59" s="15"/>
      <c r="B59" s="27" t="str">
        <f>'Town Data'!A55</f>
        <v>MANCHESTER</v>
      </c>
      <c r="C59" s="49">
        <f>IF('Town Data'!C55&gt;9,'Town Data'!B55,"*")</f>
        <v>23821272.899999999</v>
      </c>
      <c r="D59" s="50">
        <f>IF('Town Data'!E55&gt;9,'Town Data'!D55,"*")</f>
        <v>11576783.02</v>
      </c>
      <c r="E59" s="51">
        <f>IF('Town Data'!G55&gt;9,'Town Data'!F55,"*")</f>
        <v>209426.83333333299</v>
      </c>
      <c r="F59" s="50">
        <f>IF('Town Data'!I55&gt;9,'Town Data'!H55,"*")</f>
        <v>25419767.140000001</v>
      </c>
      <c r="G59" s="50">
        <f>IF('Town Data'!K55&gt;9,'Town Data'!J55,"*")</f>
        <v>11400795.140000001</v>
      </c>
      <c r="H59" s="51">
        <f>IF('Town Data'!M55&gt;9,'Town Data'!L55,"*")</f>
        <v>284152.66666666628</v>
      </c>
      <c r="I59" s="22">
        <f t="shared" si="0"/>
        <v>-6.2883905709924692E-2</v>
      </c>
      <c r="J59" s="22">
        <f t="shared" si="1"/>
        <v>1.5436456654022374E-2</v>
      </c>
      <c r="K59" s="22">
        <f t="shared" si="2"/>
        <v>-0.26297776547348978</v>
      </c>
      <c r="L59" s="15"/>
    </row>
    <row r="60" spans="1:12" x14ac:dyDescent="0.25">
      <c r="A60" s="15"/>
      <c r="B60" s="15" t="str">
        <f>'Town Data'!A56</f>
        <v>MIDDLEBURY</v>
      </c>
      <c r="C60" s="45">
        <f>IF('Town Data'!C56&gt;9,'Town Data'!B56,"*")</f>
        <v>35075306.670000002</v>
      </c>
      <c r="D60" s="46">
        <f>IF('Town Data'!E56&gt;9,'Town Data'!D56,"*")</f>
        <v>9427615.5600000005</v>
      </c>
      <c r="E60" s="47">
        <f>IF('Town Data'!G56&gt;9,'Town Data'!F56,"*")</f>
        <v>77566.499999999956</v>
      </c>
      <c r="F60" s="48">
        <f>IF('Town Data'!I56&gt;9,'Town Data'!H56,"*")</f>
        <v>35848248.259999998</v>
      </c>
      <c r="G60" s="46">
        <f>IF('Town Data'!K56&gt;9,'Town Data'!J56,"*")</f>
        <v>8452197.2300000004</v>
      </c>
      <c r="H60" s="47">
        <f>IF('Town Data'!M56&gt;9,'Town Data'!L56,"*")</f>
        <v>128007.16666666653</v>
      </c>
      <c r="I60" s="9">
        <f t="shared" si="0"/>
        <v>-2.1561488427384489E-2</v>
      </c>
      <c r="J60" s="9">
        <f t="shared" si="1"/>
        <v>0.11540411368275655</v>
      </c>
      <c r="K60" s="9">
        <f t="shared" si="2"/>
        <v>-0.39404564588180579</v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15758878.800000001</v>
      </c>
      <c r="D61" s="50">
        <f>IF('Town Data'!E57&gt;9,'Town Data'!D57,"*")</f>
        <v>4043396.7</v>
      </c>
      <c r="E61" s="51">
        <f>IF('Town Data'!G57&gt;9,'Town Data'!F57,"*")</f>
        <v>135520.83333333337</v>
      </c>
      <c r="F61" s="50">
        <f>IF('Town Data'!I57&gt;9,'Town Data'!H57,"*")</f>
        <v>14212065.720000001</v>
      </c>
      <c r="G61" s="50">
        <f>IF('Town Data'!K57&gt;9,'Town Data'!J57,"*")</f>
        <v>4019573.99</v>
      </c>
      <c r="H61" s="51">
        <f>IF('Town Data'!M57&gt;9,'Town Data'!L57,"*")</f>
        <v>46011.499999999978</v>
      </c>
      <c r="I61" s="22">
        <f t="shared" si="0"/>
        <v>0.10883801908002998</v>
      </c>
      <c r="J61" s="22">
        <f t="shared" si="1"/>
        <v>5.9266753290937585E-3</v>
      </c>
      <c r="K61" s="22">
        <f t="shared" si="2"/>
        <v>1.9453687302812002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15644738.880000001</v>
      </c>
      <c r="D62" s="46">
        <f>IF('Town Data'!E58&gt;9,'Town Data'!D58,"*")</f>
        <v>5488290.3099999996</v>
      </c>
      <c r="E62" s="47">
        <f>IF('Town Data'!G58&gt;9,'Town Data'!F58,"*")</f>
        <v>234393.49999999968</v>
      </c>
      <c r="F62" s="48">
        <f>IF('Town Data'!I58&gt;9,'Town Data'!H58,"*")</f>
        <v>15934899.640000001</v>
      </c>
      <c r="G62" s="46">
        <f>IF('Town Data'!K58&gt;9,'Town Data'!J58,"*")</f>
        <v>5635284.1399999997</v>
      </c>
      <c r="H62" s="47">
        <f>IF('Town Data'!M58&gt;9,'Town Data'!L58,"*")</f>
        <v>402910.16666666663</v>
      </c>
      <c r="I62" s="9">
        <f t="shared" si="0"/>
        <v>-1.8209136333161104E-2</v>
      </c>
      <c r="J62" s="9">
        <f t="shared" si="1"/>
        <v>-2.6084546288734269E-2</v>
      </c>
      <c r="K62" s="9">
        <f t="shared" si="2"/>
        <v>-0.41824873286477082</v>
      </c>
      <c r="L62" s="15"/>
    </row>
    <row r="63" spans="1:12" x14ac:dyDescent="0.25">
      <c r="A63" s="15"/>
      <c r="B63" s="27" t="str">
        <f>'Town Data'!A59</f>
        <v>MORETOWN</v>
      </c>
      <c r="C63" s="49">
        <f>IF('Town Data'!C59&gt;9,'Town Data'!B59,"*")</f>
        <v>537732.5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22911006.16</v>
      </c>
      <c r="D64" s="46">
        <f>IF('Town Data'!E60&gt;9,'Town Data'!D60,"*")</f>
        <v>7515458.6900000004</v>
      </c>
      <c r="E64" s="47">
        <f>IF('Town Data'!G60&gt;9,'Town Data'!F60,"*")</f>
        <v>214933.8333333334</v>
      </c>
      <c r="F64" s="48">
        <f>IF('Town Data'!I60&gt;9,'Town Data'!H60,"*")</f>
        <v>21937937.77</v>
      </c>
      <c r="G64" s="46">
        <f>IF('Town Data'!K60&gt;9,'Town Data'!J60,"*")</f>
        <v>7225889.8700000001</v>
      </c>
      <c r="H64" s="47">
        <f>IF('Town Data'!M60&gt;9,'Town Data'!L60,"*")</f>
        <v>69897.666666666657</v>
      </c>
      <c r="I64" s="9">
        <f t="shared" si="0"/>
        <v>4.4355508717444987E-2</v>
      </c>
      <c r="J64" s="9">
        <f t="shared" si="1"/>
        <v>4.0073793707016504E-2</v>
      </c>
      <c r="K64" s="9">
        <f t="shared" si="2"/>
        <v>2.0749786592780888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10688261.619999999</v>
      </c>
      <c r="D65" s="50">
        <f>IF('Town Data'!E61&gt;9,'Town Data'!D61,"*")</f>
        <v>771299.97</v>
      </c>
      <c r="E65" s="51" t="str">
        <f>IF('Town Data'!G61&gt;9,'Town Data'!F61,"*")</f>
        <v>*</v>
      </c>
      <c r="F65" s="50">
        <f>IF('Town Data'!I61&gt;9,'Town Data'!H61,"*")</f>
        <v>11466548.939999999</v>
      </c>
      <c r="G65" s="50">
        <f>IF('Town Data'!K61&gt;9,'Town Data'!J61,"*")</f>
        <v>827969.83</v>
      </c>
      <c r="H65" s="51" t="str">
        <f>IF('Town Data'!M61&gt;9,'Town Data'!L61,"*")</f>
        <v>*</v>
      </c>
      <c r="I65" s="22">
        <f t="shared" si="0"/>
        <v>-6.7874591045001931E-2</v>
      </c>
      <c r="J65" s="22">
        <f t="shared" si="1"/>
        <v>-6.8444353823858523E-2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3152933.48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2903025.94</v>
      </c>
      <c r="G66" s="46">
        <f>IF('Town Data'!K62&gt;9,'Town Data'!J62,"*")</f>
        <v>243645.79</v>
      </c>
      <c r="H66" s="47" t="str">
        <f>IF('Town Data'!M62&gt;9,'Town Data'!L62,"*")</f>
        <v>*</v>
      </c>
      <c r="I66" s="9">
        <f t="shared" si="0"/>
        <v>8.6085190130956959E-2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NEWPORT</v>
      </c>
      <c r="C67" s="49">
        <f>IF('Town Data'!C63&gt;9,'Town Data'!B63,"*")</f>
        <v>18659944.129999999</v>
      </c>
      <c r="D67" s="50">
        <f>IF('Town Data'!E63&gt;9,'Town Data'!D63,"*")</f>
        <v>4272163.0199999996</v>
      </c>
      <c r="E67" s="51">
        <f>IF('Town Data'!G63&gt;9,'Town Data'!F63,"*")</f>
        <v>14400.000000000007</v>
      </c>
      <c r="F67" s="50">
        <f>IF('Town Data'!I63&gt;9,'Town Data'!H63,"*")</f>
        <v>18909565.890000001</v>
      </c>
      <c r="G67" s="50">
        <f>IF('Town Data'!K63&gt;9,'Town Data'!J63,"*")</f>
        <v>3978405.38</v>
      </c>
      <c r="H67" s="51">
        <f>IF('Town Data'!M63&gt;9,'Town Data'!L63,"*")</f>
        <v>64202.833333333343</v>
      </c>
      <c r="I67" s="22">
        <f t="shared" si="0"/>
        <v>-1.3200819175442299E-2</v>
      </c>
      <c r="J67" s="22">
        <f t="shared" si="1"/>
        <v>7.3838036082687908E-2</v>
      </c>
      <c r="K67" s="22">
        <f t="shared" si="2"/>
        <v>-0.77571083311484168</v>
      </c>
      <c r="L67" s="15"/>
    </row>
    <row r="68" spans="1:12" x14ac:dyDescent="0.25">
      <c r="A68" s="15"/>
      <c r="B68" s="15" t="str">
        <f>'Town Data'!A64</f>
        <v>NORTH HERO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667398.66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NORTHFIELD</v>
      </c>
      <c r="C69" s="49">
        <f>IF('Town Data'!C65&gt;9,'Town Data'!B65,"*")</f>
        <v>4219590.47</v>
      </c>
      <c r="D69" s="50">
        <f>IF('Town Data'!E65&gt;9,'Town Data'!D65,"*")</f>
        <v>1519877.34</v>
      </c>
      <c r="E69" s="51" t="str">
        <f>IF('Town Data'!G65&gt;9,'Town Data'!F65,"*")</f>
        <v>*</v>
      </c>
      <c r="F69" s="50">
        <f>IF('Town Data'!I65&gt;9,'Town Data'!H65,"*")</f>
        <v>5377196.1200000001</v>
      </c>
      <c r="G69" s="50">
        <f>IF('Town Data'!K65&gt;9,'Town Data'!J65,"*")</f>
        <v>1627666.2</v>
      </c>
      <c r="H69" s="51" t="str">
        <f>IF('Town Data'!M65&gt;9,'Town Data'!L65,"*")</f>
        <v>*</v>
      </c>
      <c r="I69" s="22">
        <f t="shared" si="0"/>
        <v>-0.21528053360270599</v>
      </c>
      <c r="J69" s="22">
        <f t="shared" si="1"/>
        <v>-6.6222951610102776E-2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NORWICH</v>
      </c>
      <c r="C70" s="45">
        <f>IF('Town Data'!C66&gt;9,'Town Data'!B66,"*")</f>
        <v>6945242.1500000004</v>
      </c>
      <c r="D70" s="46">
        <f>IF('Town Data'!E66&gt;9,'Town Data'!D66,"*")</f>
        <v>572117.46</v>
      </c>
      <c r="E70" s="47" t="str">
        <f>IF('Town Data'!G66&gt;9,'Town Data'!F66,"*")</f>
        <v>*</v>
      </c>
      <c r="F70" s="48">
        <f>IF('Town Data'!I66&gt;9,'Town Data'!H66,"*")</f>
        <v>8842343.4100000001</v>
      </c>
      <c r="G70" s="46">
        <f>IF('Town Data'!K66&gt;9,'Town Data'!J66,"*")</f>
        <v>764340.35</v>
      </c>
      <c r="H70" s="47" t="str">
        <f>IF('Town Data'!M66&gt;9,'Town Data'!L66,"*")</f>
        <v>*</v>
      </c>
      <c r="I70" s="9">
        <f t="shared" ref="I70:I133" si="3">IFERROR((C70-F70)/F70,"")</f>
        <v>-0.2145473402282167</v>
      </c>
      <c r="J70" s="9">
        <f t="shared" ref="J70:J133" si="4">IFERROR((D70-G70)/G70,"")</f>
        <v>-0.25148860713685994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PAWLET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666848.67000000004</v>
      </c>
      <c r="G71" s="50">
        <f>IF('Town Data'!K67&gt;9,'Town Data'!J67,"*")</f>
        <v>259781.28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PITTSFORD</v>
      </c>
      <c r="C72" s="45">
        <f>IF('Town Data'!C68&gt;9,'Town Data'!B68,"*")</f>
        <v>2267056.11</v>
      </c>
      <c r="D72" s="46">
        <f>IF('Town Data'!E68&gt;9,'Town Data'!D68,"*")</f>
        <v>773685.85</v>
      </c>
      <c r="E72" s="47" t="str">
        <f>IF('Town Data'!G68&gt;9,'Town Data'!F68,"*")</f>
        <v>*</v>
      </c>
      <c r="F72" s="48">
        <f>IF('Town Data'!I68&gt;9,'Town Data'!H68,"*")</f>
        <v>3060407.31</v>
      </c>
      <c r="G72" s="46">
        <f>IF('Town Data'!K68&gt;9,'Town Data'!J68,"*")</f>
        <v>890533.65</v>
      </c>
      <c r="H72" s="47" t="str">
        <f>IF('Town Data'!M68&gt;9,'Town Data'!L68,"*")</f>
        <v>*</v>
      </c>
      <c r="I72" s="9">
        <f t="shared" si="3"/>
        <v>-0.25923059241418428</v>
      </c>
      <c r="J72" s="9">
        <f t="shared" si="4"/>
        <v>-0.13121098792841804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PLAINFIELD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483044.94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POULTNEY</v>
      </c>
      <c r="C74" s="45">
        <f>IF('Town Data'!C70&gt;9,'Town Data'!B70,"*")</f>
        <v>2593705.38</v>
      </c>
      <c r="D74" s="46">
        <f>IF('Town Data'!E70&gt;9,'Town Data'!D70,"*")</f>
        <v>1021812.47</v>
      </c>
      <c r="E74" s="47" t="str">
        <f>IF('Town Data'!G70&gt;9,'Town Data'!F70,"*")</f>
        <v>*</v>
      </c>
      <c r="F74" s="48">
        <f>IF('Town Data'!I70&gt;9,'Town Data'!H70,"*")</f>
        <v>2357048.1800000002</v>
      </c>
      <c r="G74" s="46">
        <f>IF('Town Data'!K70&gt;9,'Town Data'!J70,"*")</f>
        <v>784540.51</v>
      </c>
      <c r="H74" s="47" t="str">
        <f>IF('Town Data'!M70&gt;9,'Town Data'!L70,"*")</f>
        <v>*</v>
      </c>
      <c r="I74" s="9">
        <f t="shared" si="3"/>
        <v>0.1004040570778658</v>
      </c>
      <c r="J74" s="9">
        <f t="shared" si="4"/>
        <v>0.30243430004653293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756674.29</v>
      </c>
      <c r="D75" s="50">
        <f>IF('Town Data'!E71&gt;9,'Town Data'!D71,"*")</f>
        <v>228821.77</v>
      </c>
      <c r="E75" s="51" t="str">
        <f>IF('Town Data'!G71&gt;9,'Town Data'!F71,"*")</f>
        <v>*</v>
      </c>
      <c r="F75" s="50">
        <f>IF('Town Data'!I71&gt;9,'Town Data'!H71,"*")</f>
        <v>808103.15</v>
      </c>
      <c r="G75" s="50">
        <f>IF('Town Data'!K71&gt;9,'Town Data'!J71,"*")</f>
        <v>263675.74</v>
      </c>
      <c r="H75" s="51" t="str">
        <f>IF('Town Data'!M71&gt;9,'Town Data'!L71,"*")</f>
        <v>*</v>
      </c>
      <c r="I75" s="22">
        <f t="shared" si="3"/>
        <v>-6.3641454683105725E-2</v>
      </c>
      <c r="J75" s="22">
        <f t="shared" si="4"/>
        <v>-0.13218497082818464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6340242.7199999997</v>
      </c>
      <c r="D76" s="46">
        <f>IF('Town Data'!E72&gt;9,'Town Data'!D72,"*")</f>
        <v>1688505.94</v>
      </c>
      <c r="E76" s="47">
        <f>IF('Town Data'!G72&gt;9,'Town Data'!F72,"*")</f>
        <v>50197.333333333409</v>
      </c>
      <c r="F76" s="48">
        <f>IF('Town Data'!I72&gt;9,'Town Data'!H72,"*")</f>
        <v>7546901.75</v>
      </c>
      <c r="G76" s="46">
        <f>IF('Town Data'!K72&gt;9,'Town Data'!J72,"*")</f>
        <v>1887538.78</v>
      </c>
      <c r="H76" s="47">
        <f>IF('Town Data'!M72&gt;9,'Town Data'!L72,"*")</f>
        <v>10535.5</v>
      </c>
      <c r="I76" s="9">
        <f t="shared" si="3"/>
        <v>-0.15988800039698414</v>
      </c>
      <c r="J76" s="9">
        <f t="shared" si="4"/>
        <v>-0.10544569579651236</v>
      </c>
      <c r="K76" s="9">
        <f t="shared" si="5"/>
        <v>3.7645895622735903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5102319.4800000004</v>
      </c>
      <c r="D77" s="50">
        <f>IF('Town Data'!E73&gt;9,'Town Data'!D73,"*")</f>
        <v>327769.15000000002</v>
      </c>
      <c r="E77" s="51" t="str">
        <f>IF('Town Data'!G73&gt;9,'Town Data'!F73,"*")</f>
        <v>*</v>
      </c>
      <c r="F77" s="50">
        <f>IF('Town Data'!I73&gt;9,'Town Data'!H73,"*")</f>
        <v>5386791.2599999998</v>
      </c>
      <c r="G77" s="50">
        <f>IF('Town Data'!K73&gt;9,'Town Data'!J73,"*")</f>
        <v>311533.51</v>
      </c>
      <c r="H77" s="51" t="str">
        <f>IF('Town Data'!M73&gt;9,'Town Data'!L73,"*")</f>
        <v>*</v>
      </c>
      <c r="I77" s="22">
        <f t="shared" si="3"/>
        <v>-5.2809133725370924E-2</v>
      </c>
      <c r="J77" s="22">
        <f t="shared" si="4"/>
        <v>5.2115228310431236E-2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9413198.9900000002</v>
      </c>
      <c r="D78" s="46">
        <f>IF('Town Data'!E74&gt;9,'Town Data'!D74,"*")</f>
        <v>3012918.04</v>
      </c>
      <c r="E78" s="47" t="str">
        <f>IF('Town Data'!G74&gt;9,'Town Data'!F74,"*")</f>
        <v>*</v>
      </c>
      <c r="F78" s="48">
        <f>IF('Town Data'!I74&gt;9,'Town Data'!H74,"*")</f>
        <v>7790901.21</v>
      </c>
      <c r="G78" s="46">
        <f>IF('Town Data'!K74&gt;9,'Town Data'!J74,"*")</f>
        <v>2897170.32</v>
      </c>
      <c r="H78" s="47" t="str">
        <f>IF('Town Data'!M74&gt;9,'Town Data'!L74,"*")</f>
        <v>*</v>
      </c>
      <c r="I78" s="9">
        <f t="shared" si="3"/>
        <v>0.2082297973330354</v>
      </c>
      <c r="J78" s="9">
        <f t="shared" si="4"/>
        <v>3.9951990119793925E-2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1898063.2</v>
      </c>
      <c r="D79" s="50">
        <f>IF('Town Data'!E75&gt;9,'Town Data'!D75,"*")</f>
        <v>349156.01</v>
      </c>
      <c r="E79" s="51" t="str">
        <f>IF('Town Data'!G75&gt;9,'Town Data'!F75,"*")</f>
        <v>*</v>
      </c>
      <c r="F79" s="50">
        <f>IF('Town Data'!I75&gt;9,'Town Data'!H75,"*")</f>
        <v>1698643.69</v>
      </c>
      <c r="G79" s="50">
        <f>IF('Town Data'!K75&gt;9,'Town Data'!J75,"*")</f>
        <v>324535.07</v>
      </c>
      <c r="H79" s="51" t="str">
        <f>IF('Town Data'!M75&gt;9,'Town Data'!L75,"*")</f>
        <v>*</v>
      </c>
      <c r="I79" s="22">
        <f t="shared" si="3"/>
        <v>0.11739925869915663</v>
      </c>
      <c r="J79" s="22">
        <f t="shared" si="4"/>
        <v>7.5865267812196699E-2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4680871.4000000004</v>
      </c>
      <c r="D80" s="46">
        <f>IF('Town Data'!E76&gt;9,'Town Data'!D76,"*")</f>
        <v>1045804.09</v>
      </c>
      <c r="E80" s="47">
        <f>IF('Town Data'!G76&gt;9,'Town Data'!F76,"*")</f>
        <v>63575.833333333401</v>
      </c>
      <c r="F80" s="48">
        <f>IF('Town Data'!I76&gt;9,'Town Data'!H76,"*")</f>
        <v>5318460.0599999996</v>
      </c>
      <c r="G80" s="46">
        <f>IF('Town Data'!K76&gt;9,'Town Data'!J76,"*")</f>
        <v>1205160.3700000001</v>
      </c>
      <c r="H80" s="47" t="str">
        <f>IF('Town Data'!M76&gt;9,'Town Data'!L76,"*")</f>
        <v>*</v>
      </c>
      <c r="I80" s="9">
        <f t="shared" si="3"/>
        <v>-0.1198821938694787</v>
      </c>
      <c r="J80" s="9">
        <f t="shared" si="4"/>
        <v>-0.13222827763578066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5802840.4500000002</v>
      </c>
      <c r="D81" s="50">
        <f>IF('Town Data'!E77&gt;9,'Town Data'!D77,"*")</f>
        <v>1050250.99</v>
      </c>
      <c r="E81" s="51" t="str">
        <f>IF('Town Data'!G77&gt;9,'Town Data'!F77,"*")</f>
        <v>*</v>
      </c>
      <c r="F81" s="50">
        <f>IF('Town Data'!I77&gt;9,'Town Data'!H77,"*")</f>
        <v>6497850.5099999998</v>
      </c>
      <c r="G81" s="50">
        <f>IF('Town Data'!K77&gt;9,'Town Data'!J77,"*")</f>
        <v>1358945.78</v>
      </c>
      <c r="H81" s="51" t="str">
        <f>IF('Town Data'!M77&gt;9,'Town Data'!L77,"*")</f>
        <v>*</v>
      </c>
      <c r="I81" s="22">
        <f t="shared" si="3"/>
        <v>-0.10695999529850674</v>
      </c>
      <c r="J81" s="22">
        <f t="shared" si="4"/>
        <v>-0.22715754708035521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34635690.219999999</v>
      </c>
      <c r="D82" s="46">
        <f>IF('Town Data'!E78&gt;9,'Town Data'!D78,"*")</f>
        <v>13261052.359999999</v>
      </c>
      <c r="E82" s="47">
        <f>IF('Town Data'!G78&gt;9,'Town Data'!F78,"*")</f>
        <v>355938.49999999959</v>
      </c>
      <c r="F82" s="48">
        <f>IF('Town Data'!I78&gt;9,'Town Data'!H78,"*")</f>
        <v>36949578.409999996</v>
      </c>
      <c r="G82" s="46">
        <f>IF('Town Data'!K78&gt;9,'Town Data'!J78,"*")</f>
        <v>13105450.01</v>
      </c>
      <c r="H82" s="47">
        <f>IF('Town Data'!M78&gt;9,'Town Data'!L78,"*")</f>
        <v>449735.83333333384</v>
      </c>
      <c r="I82" s="9">
        <f t="shared" si="3"/>
        <v>-6.2622857677146579E-2</v>
      </c>
      <c r="J82" s="9">
        <f t="shared" si="4"/>
        <v>1.1873102402532427E-2</v>
      </c>
      <c r="K82" s="9">
        <f t="shared" si="5"/>
        <v>-0.20856095152154314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26825788.620000001</v>
      </c>
      <c r="D83" s="50">
        <f>IF('Town Data'!E79&gt;9,'Town Data'!D79,"*")</f>
        <v>14118367.300000001</v>
      </c>
      <c r="E83" s="51">
        <f>IF('Town Data'!G79&gt;9,'Town Data'!F79,"*")</f>
        <v>1419930.9999999967</v>
      </c>
      <c r="F83" s="50">
        <f>IF('Town Data'!I79&gt;9,'Town Data'!H79,"*")</f>
        <v>26260207.239999998</v>
      </c>
      <c r="G83" s="50">
        <f>IF('Town Data'!K79&gt;9,'Town Data'!J79,"*")</f>
        <v>11140304.140000001</v>
      </c>
      <c r="H83" s="51">
        <f>IF('Town Data'!M79&gt;9,'Town Data'!L79,"*")</f>
        <v>739060.00000000023</v>
      </c>
      <c r="I83" s="22">
        <f t="shared" si="3"/>
        <v>2.1537582503861563E-2</v>
      </c>
      <c r="J83" s="22">
        <f t="shared" si="4"/>
        <v>0.26732332641683154</v>
      </c>
      <c r="K83" s="22">
        <f t="shared" si="5"/>
        <v>0.92126620301463524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8259759.0999999996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9380857.2200000007</v>
      </c>
      <c r="G84" s="46">
        <f>IF('Town Data'!K80&gt;9,'Town Data'!J80,"*")</f>
        <v>772837.11</v>
      </c>
      <c r="H84" s="47" t="str">
        <f>IF('Town Data'!M80&gt;9,'Town Data'!L80,"*")</f>
        <v>*</v>
      </c>
      <c r="I84" s="9">
        <f t="shared" si="3"/>
        <v>-0.11950913372925219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23723542.280000001</v>
      </c>
      <c r="D85" s="50">
        <f>IF('Town Data'!E81&gt;9,'Town Data'!D81,"*")</f>
        <v>4707847.9000000004</v>
      </c>
      <c r="E85" s="51">
        <f>IF('Town Data'!G81&gt;9,'Town Data'!F81,"*")</f>
        <v>21516.833333333296</v>
      </c>
      <c r="F85" s="50">
        <f>IF('Town Data'!I81&gt;9,'Town Data'!H81,"*")</f>
        <v>23200158.800000001</v>
      </c>
      <c r="G85" s="50">
        <f>IF('Town Data'!K81&gt;9,'Town Data'!J81,"*")</f>
        <v>5137724.84</v>
      </c>
      <c r="H85" s="51">
        <f>IF('Town Data'!M81&gt;9,'Town Data'!L81,"*")</f>
        <v>32124.999999999967</v>
      </c>
      <c r="I85" s="22">
        <f t="shared" si="3"/>
        <v>2.2559478342881016E-2</v>
      </c>
      <c r="J85" s="22">
        <f t="shared" si="4"/>
        <v>-8.3670681748693937E-2</v>
      </c>
      <c r="K85" s="22">
        <f t="shared" si="5"/>
        <v>-0.33021530479896288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121876371.54000001</v>
      </c>
      <c r="D86" s="46">
        <f>IF('Town Data'!E82&gt;9,'Town Data'!D82,"*")</f>
        <v>26959954.629999999</v>
      </c>
      <c r="E86" s="47">
        <f>IF('Town Data'!G82&gt;9,'Town Data'!F82,"*")</f>
        <v>1492392.4999999993</v>
      </c>
      <c r="F86" s="48">
        <f>IF('Town Data'!I82&gt;9,'Town Data'!H82,"*")</f>
        <v>118921152.47</v>
      </c>
      <c r="G86" s="46">
        <f>IF('Town Data'!K82&gt;9,'Town Data'!J82,"*")</f>
        <v>28488066.989999998</v>
      </c>
      <c r="H86" s="47">
        <f>IF('Town Data'!M82&gt;9,'Town Data'!L82,"*")</f>
        <v>1255702.6666666663</v>
      </c>
      <c r="I86" s="9">
        <f t="shared" si="3"/>
        <v>2.4850239075386651E-2</v>
      </c>
      <c r="J86" s="9">
        <f t="shared" si="4"/>
        <v>-5.3640436907720128E-2</v>
      </c>
      <c r="K86" s="9">
        <f t="shared" si="5"/>
        <v>0.18849194129820523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1790033.11</v>
      </c>
      <c r="D87" s="50">
        <f>IF('Town Data'!E83&gt;9,'Town Data'!D83,"*")</f>
        <v>892616.53</v>
      </c>
      <c r="E87" s="51" t="str">
        <f>IF('Town Data'!G83&gt;9,'Town Data'!F83,"*")</f>
        <v>*</v>
      </c>
      <c r="F87" s="50">
        <f>IF('Town Data'!I83&gt;9,'Town Data'!H83,"*")</f>
        <v>2017787.91</v>
      </c>
      <c r="G87" s="50">
        <f>IF('Town Data'!K83&gt;9,'Town Data'!J83,"*")</f>
        <v>822451.62</v>
      </c>
      <c r="H87" s="51" t="str">
        <f>IF('Town Data'!M83&gt;9,'Town Data'!L83,"*")</f>
        <v>*</v>
      </c>
      <c r="I87" s="22">
        <f t="shared" si="3"/>
        <v>-0.11287350809828166</v>
      </c>
      <c r="J87" s="22">
        <f t="shared" si="4"/>
        <v>8.5311899561946306E-2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11243323.83</v>
      </c>
      <c r="D88" s="46">
        <f>IF('Town Data'!E84&gt;9,'Town Data'!D84,"*")</f>
        <v>4867166.07</v>
      </c>
      <c r="E88" s="47">
        <f>IF('Town Data'!G84&gt;9,'Town Data'!F84,"*")</f>
        <v>85040.666666666628</v>
      </c>
      <c r="F88" s="48">
        <f>IF('Town Data'!I84&gt;9,'Town Data'!H84,"*")</f>
        <v>11195824.300000001</v>
      </c>
      <c r="G88" s="46">
        <f>IF('Town Data'!K84&gt;9,'Town Data'!J84,"*")</f>
        <v>4576306.66</v>
      </c>
      <c r="H88" s="47">
        <f>IF('Town Data'!M84&gt;9,'Town Data'!L84,"*")</f>
        <v>125364.50000000007</v>
      </c>
      <c r="I88" s="9">
        <f t="shared" si="3"/>
        <v>4.2426112385489404E-3</v>
      </c>
      <c r="J88" s="9">
        <f t="shared" si="4"/>
        <v>6.3557674694816046E-2</v>
      </c>
      <c r="K88" s="9">
        <f t="shared" si="5"/>
        <v>-0.32165272731382027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42303254.049999997</v>
      </c>
      <c r="D89" s="50">
        <f>IF('Town Data'!E85&gt;9,'Town Data'!D85,"*")</f>
        <v>3304305.16</v>
      </c>
      <c r="E89" s="51">
        <f>IF('Town Data'!G85&gt;9,'Town Data'!F85,"*")</f>
        <v>277144.00000000012</v>
      </c>
      <c r="F89" s="50">
        <f>IF('Town Data'!I85&gt;9,'Town Data'!H85,"*")</f>
        <v>58889276.119999997</v>
      </c>
      <c r="G89" s="50">
        <f>IF('Town Data'!K85&gt;9,'Town Data'!J85,"*")</f>
        <v>3190995.29</v>
      </c>
      <c r="H89" s="51">
        <f>IF('Town Data'!M85&gt;9,'Town Data'!L85,"*")</f>
        <v>802242.00000000081</v>
      </c>
      <c r="I89" s="22">
        <f t="shared" si="3"/>
        <v>-0.28164757936915868</v>
      </c>
      <c r="J89" s="22">
        <f t="shared" si="4"/>
        <v>3.550925642387899E-2</v>
      </c>
      <c r="K89" s="22">
        <f t="shared" si="5"/>
        <v>-0.65453815681552474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25791216</v>
      </c>
      <c r="D90" s="46">
        <f>IF('Town Data'!E86&gt;9,'Town Data'!D86,"*")</f>
        <v>8615039.0700000003</v>
      </c>
      <c r="E90" s="47">
        <f>IF('Town Data'!G86&gt;9,'Town Data'!F86,"*")</f>
        <v>47121.333333333299</v>
      </c>
      <c r="F90" s="48">
        <f>IF('Town Data'!I86&gt;9,'Town Data'!H86,"*")</f>
        <v>29656392.25</v>
      </c>
      <c r="G90" s="46">
        <f>IF('Town Data'!K86&gt;9,'Town Data'!J86,"*")</f>
        <v>7728347.9199999999</v>
      </c>
      <c r="H90" s="47">
        <f>IF('Town Data'!M86&gt;9,'Town Data'!L86,"*")</f>
        <v>30711.666666666661</v>
      </c>
      <c r="I90" s="9">
        <f t="shared" si="3"/>
        <v>-0.13033197758570919</v>
      </c>
      <c r="J90" s="9">
        <f t="shared" si="4"/>
        <v>0.11473230232108914</v>
      </c>
      <c r="K90" s="9">
        <f t="shared" si="5"/>
        <v>0.53431377869430652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21032540.280000001</v>
      </c>
      <c r="D91" s="50">
        <f>IF('Town Data'!E87&gt;9,'Town Data'!D87,"*")</f>
        <v>6280252.5999999996</v>
      </c>
      <c r="E91" s="51">
        <f>IF('Town Data'!G87&gt;9,'Town Data'!F87,"*")</f>
        <v>108474.16666666667</v>
      </c>
      <c r="F91" s="50">
        <f>IF('Town Data'!I87&gt;9,'Town Data'!H87,"*")</f>
        <v>21547635.399999999</v>
      </c>
      <c r="G91" s="50">
        <f>IF('Town Data'!K87&gt;9,'Town Data'!J87,"*")</f>
        <v>7209366.2199999997</v>
      </c>
      <c r="H91" s="51">
        <f>IF('Town Data'!M87&gt;9,'Town Data'!L87,"*")</f>
        <v>200463.66666666672</v>
      </c>
      <c r="I91" s="22">
        <f t="shared" si="3"/>
        <v>-2.3904948753680755E-2</v>
      </c>
      <c r="J91" s="22">
        <f t="shared" si="4"/>
        <v>-0.12887590831805465</v>
      </c>
      <c r="K91" s="22">
        <f t="shared" si="5"/>
        <v>-0.45888365472712439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11582885.689999999</v>
      </c>
      <c r="D92" s="46">
        <f>IF('Town Data'!E88&gt;9,'Town Data'!D88,"*")</f>
        <v>5442548.5999999996</v>
      </c>
      <c r="E92" s="47">
        <f>IF('Town Data'!G88&gt;9,'Town Data'!F88,"*")</f>
        <v>127550.5000000001</v>
      </c>
      <c r="F92" s="48">
        <f>IF('Town Data'!I88&gt;9,'Town Data'!H88,"*")</f>
        <v>13741619.1</v>
      </c>
      <c r="G92" s="46">
        <f>IF('Town Data'!K88&gt;9,'Town Data'!J88,"*")</f>
        <v>6712931.5300000003</v>
      </c>
      <c r="H92" s="47">
        <f>IF('Town Data'!M88&gt;9,'Town Data'!L88,"*")</f>
        <v>203598.50000000012</v>
      </c>
      <c r="I92" s="9">
        <f t="shared" si="3"/>
        <v>-0.15709454572205397</v>
      </c>
      <c r="J92" s="9">
        <f t="shared" si="4"/>
        <v>-0.18924413638403378</v>
      </c>
      <c r="K92" s="9">
        <f t="shared" si="5"/>
        <v>-0.37351945127297093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12380822.619999999</v>
      </c>
      <c r="D93" s="50">
        <f>IF('Town Data'!E89&gt;9,'Town Data'!D89,"*")</f>
        <v>2770898.17</v>
      </c>
      <c r="E93" s="51" t="str">
        <f>IF('Town Data'!G89&gt;9,'Town Data'!F89,"*")</f>
        <v>*</v>
      </c>
      <c r="F93" s="50">
        <f>IF('Town Data'!I89&gt;9,'Town Data'!H89,"*")</f>
        <v>14118895.43</v>
      </c>
      <c r="G93" s="50">
        <f>IF('Town Data'!K89&gt;9,'Town Data'!J89,"*")</f>
        <v>2508260.75</v>
      </c>
      <c r="H93" s="51">
        <f>IF('Town Data'!M89&gt;9,'Town Data'!L89,"*")</f>
        <v>19683.166666666661</v>
      </c>
      <c r="I93" s="22">
        <f t="shared" si="3"/>
        <v>-0.12310260520146091</v>
      </c>
      <c r="J93" s="22">
        <f t="shared" si="4"/>
        <v>0.1047089781235862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1246207.6299999999</v>
      </c>
      <c r="D94" s="46">
        <f>IF('Town Data'!E90&gt;9,'Town Data'!D90,"*")</f>
        <v>556439.80000000005</v>
      </c>
      <c r="E94" s="47" t="str">
        <f>IF('Town Data'!G90&gt;9,'Town Data'!F90,"*")</f>
        <v>*</v>
      </c>
      <c r="F94" s="48">
        <f>IF('Town Data'!I90&gt;9,'Town Data'!H90,"*")</f>
        <v>1763726.88</v>
      </c>
      <c r="G94" s="46">
        <f>IF('Town Data'!K90&gt;9,'Town Data'!J90,"*")</f>
        <v>664942.86</v>
      </c>
      <c r="H94" s="47" t="str">
        <f>IF('Town Data'!M90&gt;9,'Town Data'!L90,"*")</f>
        <v>*</v>
      </c>
      <c r="I94" s="9">
        <f t="shared" si="3"/>
        <v>-0.29342369040721317</v>
      </c>
      <c r="J94" s="9">
        <f t="shared" si="4"/>
        <v>-0.16317651715216544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>
        <f>IF('Town Data'!C91&gt;9,'Town Data'!B91,"*")</f>
        <v>1295181.18</v>
      </c>
      <c r="D95" s="50">
        <f>IF('Town Data'!E91&gt;9,'Town Data'!D91,"*")</f>
        <v>311804.17</v>
      </c>
      <c r="E95" s="51" t="str">
        <f>IF('Town Data'!G91&gt;9,'Town Data'!F91,"*")</f>
        <v>*</v>
      </c>
      <c r="F95" s="50">
        <f>IF('Town Data'!I91&gt;9,'Town Data'!H91,"*")</f>
        <v>1674341.28</v>
      </c>
      <c r="G95" s="50">
        <f>IF('Town Data'!K91&gt;9,'Town Data'!J91,"*")</f>
        <v>329681.55</v>
      </c>
      <c r="H95" s="51" t="str">
        <f>IF('Town Data'!M91&gt;9,'Town Data'!L91,"*")</f>
        <v>*</v>
      </c>
      <c r="I95" s="22">
        <f t="shared" si="3"/>
        <v>-0.22645329511316839</v>
      </c>
      <c r="J95" s="22">
        <f t="shared" si="4"/>
        <v>-5.4226207077708796E-2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2373346.87</v>
      </c>
      <c r="G96" s="46">
        <f>IF('Town Data'!K92&gt;9,'Town Data'!J92,"*")</f>
        <v>277009.57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7673903.0700000003</v>
      </c>
      <c r="D97" s="50">
        <f>IF('Town Data'!E93&gt;9,'Town Data'!D93,"*")</f>
        <v>1543189.96</v>
      </c>
      <c r="E97" s="51">
        <f>IF('Town Data'!G93&gt;9,'Town Data'!F93,"*")</f>
        <v>568124.6666666664</v>
      </c>
      <c r="F97" s="50">
        <f>IF('Town Data'!I93&gt;9,'Town Data'!H93,"*")</f>
        <v>11788397.460000001</v>
      </c>
      <c r="G97" s="50">
        <f>IF('Town Data'!K93&gt;9,'Town Data'!J93,"*")</f>
        <v>1677299.9</v>
      </c>
      <c r="H97" s="51">
        <f>IF('Town Data'!M93&gt;9,'Town Data'!L93,"*")</f>
        <v>318581.1666666664</v>
      </c>
      <c r="I97" s="22">
        <f t="shared" si="3"/>
        <v>-0.34902915378966193</v>
      </c>
      <c r="J97" s="22">
        <f t="shared" si="4"/>
        <v>-7.995585047134382E-2</v>
      </c>
      <c r="K97" s="22">
        <f t="shared" si="5"/>
        <v>0.78329645977189555</v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2783943.49</v>
      </c>
      <c r="D98" s="46">
        <f>IF('Town Data'!E94&gt;9,'Town Data'!D94,"*")</f>
        <v>614954.19999999995</v>
      </c>
      <c r="E98" s="47" t="str">
        <f>IF('Town Data'!G94&gt;9,'Town Data'!F94,"*")</f>
        <v>*</v>
      </c>
      <c r="F98" s="48">
        <f>IF('Town Data'!I94&gt;9,'Town Data'!H94,"*")</f>
        <v>3101399.26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-0.10235888493763282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8111407.4900000002</v>
      </c>
      <c r="D99" s="50">
        <f>IF('Town Data'!E95&gt;9,'Town Data'!D95,"*")</f>
        <v>3391757.98</v>
      </c>
      <c r="E99" s="51" t="str">
        <f>IF('Town Data'!G95&gt;9,'Town Data'!F95,"*")</f>
        <v>*</v>
      </c>
      <c r="F99" s="50">
        <f>IF('Town Data'!I95&gt;9,'Town Data'!H95,"*")</f>
        <v>8688591.0099999998</v>
      </c>
      <c r="G99" s="50">
        <f>IF('Town Data'!K95&gt;9,'Town Data'!J95,"*")</f>
        <v>3330898.3</v>
      </c>
      <c r="H99" s="51" t="str">
        <f>IF('Town Data'!M95&gt;9,'Town Data'!L95,"*")</f>
        <v>*</v>
      </c>
      <c r="I99" s="22">
        <f t="shared" si="3"/>
        <v>-6.6430048247834328E-2</v>
      </c>
      <c r="J99" s="22">
        <f t="shared" si="4"/>
        <v>1.8271251331810453E-2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3171486.28</v>
      </c>
      <c r="D100" s="50">
        <f>IF('Town Data'!E96&gt;9,'Town Data'!D96,"*")</f>
        <v>768121.02</v>
      </c>
      <c r="E100" s="51" t="str">
        <f>IF('Town Data'!G96&gt;9,'Town Data'!F96,"*")</f>
        <v>*</v>
      </c>
      <c r="F100" s="50">
        <f>IF('Town Data'!I96&gt;9,'Town Data'!H96,"*")</f>
        <v>5619366.0700000003</v>
      </c>
      <c r="G100" s="50">
        <f>IF('Town Data'!K96&gt;9,'Town Data'!J96,"*")</f>
        <v>1325637.55</v>
      </c>
      <c r="H100" s="51" t="str">
        <f>IF('Town Data'!M96&gt;9,'Town Data'!L96,"*")</f>
        <v>*</v>
      </c>
      <c r="I100" s="22">
        <f t="shared" si="3"/>
        <v>-0.43561493583207694</v>
      </c>
      <c r="J100" s="22">
        <f t="shared" si="4"/>
        <v>-0.42056482935324213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7936676.6500000004</v>
      </c>
      <c r="D101" s="50">
        <f>IF('Town Data'!E97&gt;9,'Town Data'!D97,"*")</f>
        <v>3287353.72</v>
      </c>
      <c r="E101" s="51">
        <f>IF('Town Data'!G97&gt;9,'Town Data'!F97,"*")</f>
        <v>166034.99999999962</v>
      </c>
      <c r="F101" s="50">
        <f>IF('Town Data'!I97&gt;9,'Town Data'!H97,"*")</f>
        <v>8298592.1600000001</v>
      </c>
      <c r="G101" s="50">
        <f>IF('Town Data'!K97&gt;9,'Town Data'!J97,"*")</f>
        <v>3476788.33</v>
      </c>
      <c r="H101" s="51">
        <f>IF('Town Data'!M97&gt;9,'Town Data'!L97,"*")</f>
        <v>282487.66666666669</v>
      </c>
      <c r="I101" s="22">
        <f t="shared" si="3"/>
        <v>-4.3611675694157713E-2</v>
      </c>
      <c r="J101" s="22">
        <f t="shared" si="4"/>
        <v>-5.4485517097901635E-2</v>
      </c>
      <c r="K101" s="22">
        <f t="shared" si="5"/>
        <v>-0.41223982639950202</v>
      </c>
      <c r="L101" s="15"/>
    </row>
    <row r="102" spans="1:12" x14ac:dyDescent="0.25">
      <c r="B102" s="27" t="str">
        <f>'Town Data'!A98</f>
        <v>WATERFORD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862534.4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1354617.53</v>
      </c>
      <c r="D103" s="50">
        <f>IF('Town Data'!E99&gt;9,'Town Data'!D99,"*")</f>
        <v>389853.63</v>
      </c>
      <c r="E103" s="51" t="str">
        <f>IF('Town Data'!G99&gt;9,'Town Data'!F99,"*")</f>
        <v>*</v>
      </c>
      <c r="F103" s="50">
        <f>IF('Town Data'!I99&gt;9,'Town Data'!H99,"*")</f>
        <v>1657478.89</v>
      </c>
      <c r="G103" s="50">
        <f>IF('Town Data'!K99&gt;9,'Town Data'!J99,"*")</f>
        <v>370710.36</v>
      </c>
      <c r="H103" s="51" t="str">
        <f>IF('Town Data'!M99&gt;9,'Town Data'!L99,"*")</f>
        <v>*</v>
      </c>
      <c r="I103" s="22">
        <f t="shared" si="3"/>
        <v>-0.18272411300514355</v>
      </c>
      <c r="J103" s="22">
        <f t="shared" si="4"/>
        <v>5.1639425453337801E-2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3899946.55</v>
      </c>
      <c r="D104" s="50">
        <f>IF('Town Data'!E100&gt;9,'Town Data'!D100,"*")</f>
        <v>893532.04</v>
      </c>
      <c r="E104" s="51" t="str">
        <f>IF('Town Data'!G100&gt;9,'Town Data'!F100,"*")</f>
        <v>*</v>
      </c>
      <c r="F104" s="50">
        <f>IF('Town Data'!I100&gt;9,'Town Data'!H100,"*")</f>
        <v>4441763.26</v>
      </c>
      <c r="G104" s="50">
        <f>IF('Town Data'!K100&gt;9,'Town Data'!J100,"*")</f>
        <v>862040.55</v>
      </c>
      <c r="H104" s="51" t="str">
        <f>IF('Town Data'!M100&gt;9,'Town Data'!L100,"*")</f>
        <v>*</v>
      </c>
      <c r="I104" s="22">
        <f t="shared" si="3"/>
        <v>-0.12198234761390682</v>
      </c>
      <c r="J104" s="22">
        <f t="shared" si="4"/>
        <v>3.6531332545783363E-2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3670111.16</v>
      </c>
      <c r="D105" s="50">
        <f>IF('Town Data'!E101&gt;9,'Town Data'!D101,"*")</f>
        <v>545637.98</v>
      </c>
      <c r="E105" s="51" t="str">
        <f>IF('Town Data'!G101&gt;9,'Town Data'!F101,"*")</f>
        <v>*</v>
      </c>
      <c r="F105" s="50">
        <f>IF('Town Data'!I101&gt;9,'Town Data'!H101,"*")</f>
        <v>2405925.4900000002</v>
      </c>
      <c r="G105" s="50">
        <f>IF('Town Data'!K101&gt;9,'Town Data'!J101,"*")</f>
        <v>562279.59</v>
      </c>
      <c r="H105" s="51" t="str">
        <f>IF('Town Data'!M101&gt;9,'Town Data'!L101,"*")</f>
        <v>*</v>
      </c>
      <c r="I105" s="22">
        <f t="shared" si="3"/>
        <v>0.5254467252849131</v>
      </c>
      <c r="J105" s="22">
        <f t="shared" si="4"/>
        <v>-2.9596681608165764E-2</v>
      </c>
      <c r="K105" s="22" t="str">
        <f t="shared" si="5"/>
        <v/>
      </c>
      <c r="L105" s="15"/>
    </row>
    <row r="106" spans="1:12" x14ac:dyDescent="0.25">
      <c r="B106" s="27" t="str">
        <f>'Town Data'!A102</f>
        <v>WHITINGHAM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392248.49</v>
      </c>
      <c r="G106" s="50">
        <f>IF('Town Data'!K102&gt;9,'Town Data'!J102,"*")</f>
        <v>121311.44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WILLIAMSTOWN</v>
      </c>
      <c r="C107" s="49">
        <f>IF('Town Data'!C103&gt;9,'Town Data'!B103,"*")</f>
        <v>1450685.1</v>
      </c>
      <c r="D107" s="50">
        <f>IF('Town Data'!E103&gt;9,'Town Data'!D103,"*")</f>
        <v>519994.24</v>
      </c>
      <c r="E107" s="51" t="str">
        <f>IF('Town Data'!G103&gt;9,'Town Data'!F103,"*")</f>
        <v>*</v>
      </c>
      <c r="F107" s="50">
        <f>IF('Town Data'!I103&gt;9,'Town Data'!H103,"*")</f>
        <v>1516491.86</v>
      </c>
      <c r="G107" s="50">
        <f>IF('Town Data'!K103&gt;9,'Town Data'!J103,"*")</f>
        <v>510303.17</v>
      </c>
      <c r="H107" s="51" t="str">
        <f>IF('Town Data'!M103&gt;9,'Town Data'!L103,"*")</f>
        <v>*</v>
      </c>
      <c r="I107" s="22">
        <f t="shared" si="3"/>
        <v>-4.3394074004459215E-2</v>
      </c>
      <c r="J107" s="22">
        <f t="shared" si="4"/>
        <v>1.8990808934226309E-2</v>
      </c>
      <c r="K107" s="22" t="str">
        <f t="shared" si="5"/>
        <v/>
      </c>
      <c r="L107" s="15"/>
    </row>
    <row r="108" spans="1:12" x14ac:dyDescent="0.25">
      <c r="B108" s="27" t="str">
        <f>'Town Data'!A104</f>
        <v>WILLISTON</v>
      </c>
      <c r="C108" s="49">
        <f>IF('Town Data'!C104&gt;9,'Town Data'!B104,"*")</f>
        <v>75927181.079999998</v>
      </c>
      <c r="D108" s="50">
        <f>IF('Town Data'!E104&gt;9,'Town Data'!D104,"*")</f>
        <v>36167836.079999998</v>
      </c>
      <c r="E108" s="51">
        <f>IF('Town Data'!G104&gt;9,'Town Data'!F104,"*")</f>
        <v>1489881.3333333337</v>
      </c>
      <c r="F108" s="50">
        <f>IF('Town Data'!I104&gt;9,'Town Data'!H104,"*")</f>
        <v>75115708.950000003</v>
      </c>
      <c r="G108" s="50">
        <f>IF('Town Data'!K104&gt;9,'Town Data'!J104,"*")</f>
        <v>35177883.07</v>
      </c>
      <c r="H108" s="51">
        <f>IF('Town Data'!M104&gt;9,'Town Data'!L104,"*")</f>
        <v>1339238.0000000002</v>
      </c>
      <c r="I108" s="22">
        <f t="shared" si="3"/>
        <v>1.0802961741866049E-2</v>
      </c>
      <c r="J108" s="22">
        <f t="shared" si="4"/>
        <v>2.8141346880655203E-2</v>
      </c>
      <c r="K108" s="22">
        <f t="shared" si="5"/>
        <v>0.11248436299846142</v>
      </c>
      <c r="L108" s="15"/>
    </row>
    <row r="109" spans="1:12" x14ac:dyDescent="0.25">
      <c r="B109" s="27" t="str">
        <f>'Town Data'!A105</f>
        <v>WILMINGTON</v>
      </c>
      <c r="C109" s="49">
        <f>IF('Town Data'!C105&gt;9,'Town Data'!B105,"*")</f>
        <v>7404790.1100000003</v>
      </c>
      <c r="D109" s="50">
        <f>IF('Town Data'!E105&gt;9,'Town Data'!D105,"*")</f>
        <v>4609955.18</v>
      </c>
      <c r="E109" s="51" t="str">
        <f>IF('Town Data'!G105&gt;9,'Town Data'!F105,"*")</f>
        <v>*</v>
      </c>
      <c r="F109" s="50">
        <f>IF('Town Data'!I105&gt;9,'Town Data'!H105,"*")</f>
        <v>3736955.69</v>
      </c>
      <c r="G109" s="50">
        <f>IF('Town Data'!K105&gt;9,'Town Data'!J105,"*")</f>
        <v>1187067.1599999999</v>
      </c>
      <c r="H109" s="51" t="str">
        <f>IF('Town Data'!M105&gt;9,'Town Data'!L105,"*")</f>
        <v>*</v>
      </c>
      <c r="I109" s="22">
        <f t="shared" si="3"/>
        <v>0.98150332095588766</v>
      </c>
      <c r="J109" s="22">
        <f t="shared" si="4"/>
        <v>2.8834830373034661</v>
      </c>
      <c r="K109" s="22" t="str">
        <f t="shared" si="5"/>
        <v/>
      </c>
      <c r="L109" s="15"/>
    </row>
    <row r="110" spans="1:12" x14ac:dyDescent="0.25">
      <c r="B110" s="27" t="str">
        <f>'Town Data'!A106</f>
        <v>WINDSOR</v>
      </c>
      <c r="C110" s="49">
        <f>IF('Town Data'!C106&gt;9,'Town Data'!B106,"*")</f>
        <v>2723725.81</v>
      </c>
      <c r="D110" s="50">
        <f>IF('Town Data'!E106&gt;9,'Town Data'!D106,"*")</f>
        <v>1048117.35</v>
      </c>
      <c r="E110" s="51">
        <f>IF('Town Data'!G106&gt;9,'Town Data'!F106,"*")</f>
        <v>20662.999999999996</v>
      </c>
      <c r="F110" s="50">
        <f>IF('Town Data'!I106&gt;9,'Town Data'!H106,"*")</f>
        <v>2756206.6</v>
      </c>
      <c r="G110" s="50">
        <f>IF('Town Data'!K106&gt;9,'Town Data'!J106,"*")</f>
        <v>963610.93</v>
      </c>
      <c r="H110" s="51" t="str">
        <f>IF('Town Data'!M106&gt;9,'Town Data'!L106,"*")</f>
        <v>*</v>
      </c>
      <c r="I110" s="22">
        <f t="shared" si="3"/>
        <v>-1.1784599166114774E-2</v>
      </c>
      <c r="J110" s="22">
        <f t="shared" si="4"/>
        <v>8.7697656148420733E-2</v>
      </c>
      <c r="K110" s="22" t="str">
        <f t="shared" si="5"/>
        <v/>
      </c>
      <c r="L110" s="15"/>
    </row>
    <row r="111" spans="1:12" x14ac:dyDescent="0.25">
      <c r="B111" s="27" t="str">
        <f>'Town Data'!A107</f>
        <v>WINHALL</v>
      </c>
      <c r="C111" s="49">
        <f>IF('Town Data'!C107&gt;9,'Town Data'!B107,"*")</f>
        <v>1204452.23</v>
      </c>
      <c r="D111" s="50">
        <f>IF('Town Data'!E107&gt;9,'Town Data'!D107,"*")</f>
        <v>831075.08</v>
      </c>
      <c r="E111" s="51" t="str">
        <f>IF('Town Data'!G107&gt;9,'Town Data'!F107,"*")</f>
        <v>*</v>
      </c>
      <c r="F111" s="50">
        <f>IF('Town Data'!I107&gt;9,'Town Data'!H107,"*")</f>
        <v>1047912.69</v>
      </c>
      <c r="G111" s="50">
        <f>IF('Town Data'!K107&gt;9,'Town Data'!J107,"*")</f>
        <v>733337.26</v>
      </c>
      <c r="H111" s="51" t="str">
        <f>IF('Town Data'!M107&gt;9,'Town Data'!L107,"*")</f>
        <v>*</v>
      </c>
      <c r="I111" s="22">
        <f t="shared" si="3"/>
        <v>0.14938223527000141</v>
      </c>
      <c r="J111" s="22">
        <f t="shared" si="4"/>
        <v>0.1332781318107305</v>
      </c>
      <c r="K111" s="22" t="str">
        <f t="shared" si="5"/>
        <v/>
      </c>
      <c r="L111" s="15"/>
    </row>
    <row r="112" spans="1:12" x14ac:dyDescent="0.25">
      <c r="B112" s="27" t="str">
        <f>'Town Data'!A108</f>
        <v>WINOOSKI</v>
      </c>
      <c r="C112" s="49">
        <f>IF('Town Data'!C108&gt;9,'Town Data'!B108,"*")</f>
        <v>5318070.1500000004</v>
      </c>
      <c r="D112" s="50">
        <f>IF('Town Data'!E108&gt;9,'Town Data'!D108,"*")</f>
        <v>1312936.19</v>
      </c>
      <c r="E112" s="51" t="str">
        <f>IF('Town Data'!G108&gt;9,'Town Data'!F108,"*")</f>
        <v>*</v>
      </c>
      <c r="F112" s="50">
        <f>IF('Town Data'!I108&gt;9,'Town Data'!H108,"*")</f>
        <v>6237166.0300000003</v>
      </c>
      <c r="G112" s="50">
        <f>IF('Town Data'!K108&gt;9,'Town Data'!J108,"*")</f>
        <v>1379067.39</v>
      </c>
      <c r="H112" s="51" t="str">
        <f>IF('Town Data'!M108&gt;9,'Town Data'!L108,"*")</f>
        <v>*</v>
      </c>
      <c r="I112" s="22">
        <f t="shared" si="3"/>
        <v>-0.14735793076202588</v>
      </c>
      <c r="J112" s="22">
        <f t="shared" si="4"/>
        <v>-4.7953566649125069E-2</v>
      </c>
      <c r="K112" s="22" t="str">
        <f t="shared" si="5"/>
        <v/>
      </c>
      <c r="L112" s="15"/>
    </row>
    <row r="113" spans="2:12" x14ac:dyDescent="0.25">
      <c r="B113" s="27" t="str">
        <f>'Town Data'!A109</f>
        <v>WOLCOTT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>
        <f>IF('Town Data'!I109&gt;9,'Town Data'!H109,"*")</f>
        <v>533064.31999999995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WOODSTOCK</v>
      </c>
      <c r="C114" s="49">
        <f>IF('Town Data'!C110&gt;9,'Town Data'!B110,"*")</f>
        <v>5678486.9400000004</v>
      </c>
      <c r="D114" s="50">
        <f>IF('Town Data'!E110&gt;9,'Town Data'!D110,"*")</f>
        <v>1775467.71</v>
      </c>
      <c r="E114" s="51">
        <f>IF('Town Data'!G110&gt;9,'Town Data'!F110,"*")</f>
        <v>85296.499999999956</v>
      </c>
      <c r="F114" s="50">
        <f>IF('Town Data'!I110&gt;9,'Town Data'!H110,"*")</f>
        <v>5506793.9699999997</v>
      </c>
      <c r="G114" s="50">
        <f>IF('Town Data'!K110&gt;9,'Town Data'!J110,"*")</f>
        <v>1966719.72</v>
      </c>
      <c r="H114" s="51">
        <f>IF('Town Data'!M110&gt;9,'Town Data'!L110,"*")</f>
        <v>131523.33333333337</v>
      </c>
      <c r="I114" s="22">
        <f t="shared" si="3"/>
        <v>3.1178389991590821E-2</v>
      </c>
      <c r="J114" s="22">
        <f t="shared" si="4"/>
        <v>-9.7244161460891848E-2</v>
      </c>
      <c r="K114" s="22">
        <f t="shared" si="5"/>
        <v>-0.35147248903870087</v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1488691.27</v>
      </c>
      <c r="C2" s="38">
        <v>18</v>
      </c>
      <c r="D2" s="41">
        <v>506157.14</v>
      </c>
      <c r="E2" s="38">
        <v>15</v>
      </c>
      <c r="F2" s="38">
        <v>0</v>
      </c>
      <c r="G2" s="38">
        <v>0</v>
      </c>
      <c r="H2" s="41">
        <v>2167401.38</v>
      </c>
      <c r="I2" s="38">
        <v>17</v>
      </c>
      <c r="J2" s="41">
        <v>527027.19999999995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11311043.18</v>
      </c>
      <c r="C3" s="38">
        <v>15</v>
      </c>
      <c r="D3" s="41">
        <v>470943.3</v>
      </c>
      <c r="E3" s="38">
        <v>13</v>
      </c>
      <c r="F3" s="38">
        <v>0</v>
      </c>
      <c r="G3" s="38">
        <v>0</v>
      </c>
      <c r="H3" s="41">
        <v>15621990.67</v>
      </c>
      <c r="I3" s="38">
        <v>17</v>
      </c>
      <c r="J3" s="41">
        <v>472130.21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93061308.480000004</v>
      </c>
      <c r="C4" s="38">
        <v>145</v>
      </c>
      <c r="D4" s="41">
        <v>11458697.9</v>
      </c>
      <c r="E4" s="38">
        <v>138</v>
      </c>
      <c r="F4" s="41">
        <v>352646.6666666664</v>
      </c>
      <c r="G4" s="38">
        <v>37</v>
      </c>
      <c r="H4" s="41">
        <v>44212934.880000003</v>
      </c>
      <c r="I4" s="38">
        <v>159</v>
      </c>
      <c r="J4" s="41">
        <v>10752203.84</v>
      </c>
      <c r="K4" s="38">
        <v>151</v>
      </c>
      <c r="L4" s="41">
        <v>502991.66666666628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8630657.9100000001</v>
      </c>
      <c r="C5" s="38">
        <v>27</v>
      </c>
      <c r="D5" s="41">
        <v>1038834.07</v>
      </c>
      <c r="E5" s="38">
        <v>26</v>
      </c>
      <c r="F5" s="38">
        <v>0</v>
      </c>
      <c r="G5" s="38">
        <v>0</v>
      </c>
      <c r="H5" s="41">
        <v>9625275.8300000001</v>
      </c>
      <c r="I5" s="38">
        <v>29</v>
      </c>
      <c r="J5" s="41">
        <v>1061052.07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15582531.43</v>
      </c>
      <c r="C6" s="38">
        <v>40</v>
      </c>
      <c r="D6" s="41">
        <v>1891239.05</v>
      </c>
      <c r="E6" s="38">
        <v>36</v>
      </c>
      <c r="F6" s="41">
        <v>28944.333333333328</v>
      </c>
      <c r="G6" s="38">
        <v>11</v>
      </c>
      <c r="H6" s="41">
        <v>18401649.010000002</v>
      </c>
      <c r="I6" s="38">
        <v>38</v>
      </c>
      <c r="J6" s="41">
        <v>1644100.69</v>
      </c>
      <c r="K6" s="38">
        <v>33</v>
      </c>
      <c r="L6" s="41">
        <v>23745.499999999996</v>
      </c>
      <c r="M6" s="38">
        <v>14</v>
      </c>
      <c r="N6" s="34"/>
      <c r="O6" s="34"/>
      <c r="P6" s="34"/>
      <c r="Q6" s="34"/>
    </row>
    <row r="7" spans="1:17" x14ac:dyDescent="0.25">
      <c r="A7" s="37" t="s">
        <v>57</v>
      </c>
      <c r="B7" s="41">
        <v>37476948.18</v>
      </c>
      <c r="C7" s="38">
        <v>158</v>
      </c>
      <c r="D7" s="41">
        <v>12543644.51</v>
      </c>
      <c r="E7" s="38">
        <v>147</v>
      </c>
      <c r="F7" s="41">
        <v>167959</v>
      </c>
      <c r="G7" s="38">
        <v>37</v>
      </c>
      <c r="H7" s="41">
        <v>39345586.829999998</v>
      </c>
      <c r="I7" s="38">
        <v>168</v>
      </c>
      <c r="J7" s="41">
        <v>11392127.890000001</v>
      </c>
      <c r="K7" s="38">
        <v>157</v>
      </c>
      <c r="L7" s="41">
        <v>108049.16666666674</v>
      </c>
      <c r="M7" s="38">
        <v>39</v>
      </c>
      <c r="N7" s="34"/>
      <c r="O7" s="34"/>
      <c r="P7" s="34"/>
      <c r="Q7" s="34"/>
    </row>
    <row r="8" spans="1:17" x14ac:dyDescent="0.25">
      <c r="A8" s="37" t="s">
        <v>58</v>
      </c>
      <c r="B8" s="41">
        <v>16350880.92</v>
      </c>
      <c r="C8" s="38">
        <v>45</v>
      </c>
      <c r="D8" s="41">
        <v>6174500.8700000001</v>
      </c>
      <c r="E8" s="38">
        <v>45</v>
      </c>
      <c r="F8" s="41">
        <v>74782.333333333314</v>
      </c>
      <c r="G8" s="38">
        <v>23</v>
      </c>
      <c r="H8" s="41">
        <v>17471186.539999999</v>
      </c>
      <c r="I8" s="38">
        <v>49</v>
      </c>
      <c r="J8" s="41">
        <v>6620934.7000000002</v>
      </c>
      <c r="K8" s="38">
        <v>48</v>
      </c>
      <c r="L8" s="41">
        <v>231046.16666666674</v>
      </c>
      <c r="M8" s="38">
        <v>21</v>
      </c>
      <c r="N8" s="34"/>
      <c r="O8" s="34"/>
      <c r="P8" s="34"/>
      <c r="Q8" s="34"/>
    </row>
    <row r="9" spans="1:17" x14ac:dyDescent="0.25">
      <c r="A9" s="37" t="s">
        <v>59</v>
      </c>
      <c r="B9" s="41">
        <v>3176295.02</v>
      </c>
      <c r="C9" s="38">
        <v>21</v>
      </c>
      <c r="D9" s="41">
        <v>372658.72</v>
      </c>
      <c r="E9" s="38">
        <v>18</v>
      </c>
      <c r="F9" s="38">
        <v>0</v>
      </c>
      <c r="G9" s="38">
        <v>0</v>
      </c>
      <c r="H9" s="41">
        <v>3380954.72</v>
      </c>
      <c r="I9" s="38">
        <v>20</v>
      </c>
      <c r="J9" s="41">
        <v>428281.8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7188486.4400000004</v>
      </c>
      <c r="C10" s="38">
        <v>27</v>
      </c>
      <c r="D10" s="41">
        <v>1652208.72</v>
      </c>
      <c r="E10" s="38">
        <v>25</v>
      </c>
      <c r="F10" s="41">
        <v>69737.666666666642</v>
      </c>
      <c r="G10" s="38">
        <v>14</v>
      </c>
      <c r="H10" s="41">
        <v>8230370.4000000004</v>
      </c>
      <c r="I10" s="38">
        <v>30</v>
      </c>
      <c r="J10" s="41">
        <v>2039439.75</v>
      </c>
      <c r="K10" s="38">
        <v>28</v>
      </c>
      <c r="L10" s="41">
        <v>91029.833333333328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7677993.7999999998</v>
      </c>
      <c r="C11" s="38">
        <v>42</v>
      </c>
      <c r="D11" s="41">
        <v>1148720.6399999999</v>
      </c>
      <c r="E11" s="38">
        <v>39</v>
      </c>
      <c r="F11" s="38">
        <v>0</v>
      </c>
      <c r="G11" s="38">
        <v>0</v>
      </c>
      <c r="H11" s="41">
        <v>8011187.7300000004</v>
      </c>
      <c r="I11" s="38">
        <v>49</v>
      </c>
      <c r="J11" s="41">
        <v>1281314.98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36356230.030000001</v>
      </c>
      <c r="C12" s="38">
        <v>175</v>
      </c>
      <c r="D12" s="41">
        <v>7754349.8300000001</v>
      </c>
      <c r="E12" s="38">
        <v>162</v>
      </c>
      <c r="F12" s="41">
        <v>172865.16666666674</v>
      </c>
      <c r="G12" s="38">
        <v>46</v>
      </c>
      <c r="H12" s="41">
        <v>39575272.240000002</v>
      </c>
      <c r="I12" s="38">
        <v>190</v>
      </c>
      <c r="J12" s="41">
        <v>7924507.6399999997</v>
      </c>
      <c r="K12" s="38">
        <v>176</v>
      </c>
      <c r="L12" s="41">
        <v>174609.49999999988</v>
      </c>
      <c r="M12" s="38">
        <v>47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540736.56000000006</v>
      </c>
      <c r="C13" s="38">
        <v>10</v>
      </c>
      <c r="D13" s="41">
        <v>268540.12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877705.66</v>
      </c>
      <c r="C14" s="38">
        <v>10</v>
      </c>
      <c r="D14" s="41">
        <v>300086.81</v>
      </c>
      <c r="E14" s="38">
        <v>10</v>
      </c>
      <c r="F14" s="38">
        <v>0</v>
      </c>
      <c r="G14" s="38">
        <v>0</v>
      </c>
      <c r="H14" s="41">
        <v>0</v>
      </c>
      <c r="I14" s="38">
        <v>0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831737.89</v>
      </c>
      <c r="C15" s="38">
        <v>13</v>
      </c>
      <c r="D15" s="41">
        <v>456775.65</v>
      </c>
      <c r="E15" s="38">
        <v>11</v>
      </c>
      <c r="F15" s="38">
        <v>0</v>
      </c>
      <c r="G15" s="38">
        <v>0</v>
      </c>
      <c r="H15" s="41">
        <v>545827.31000000006</v>
      </c>
      <c r="I15" s="38">
        <v>12</v>
      </c>
      <c r="J15" s="41">
        <v>379691.44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4780767.01</v>
      </c>
      <c r="C16" s="38">
        <v>38</v>
      </c>
      <c r="D16" s="41">
        <v>1714982.59</v>
      </c>
      <c r="E16" s="38">
        <v>36</v>
      </c>
      <c r="F16" s="38">
        <v>0</v>
      </c>
      <c r="G16" s="38">
        <v>0</v>
      </c>
      <c r="H16" s="41">
        <v>4508280.79</v>
      </c>
      <c r="I16" s="38">
        <v>38</v>
      </c>
      <c r="J16" s="41">
        <v>1490215.37</v>
      </c>
      <c r="K16" s="38">
        <v>36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808164</v>
      </c>
      <c r="C17" s="38">
        <v>17</v>
      </c>
      <c r="D17" s="41">
        <v>502692.61</v>
      </c>
      <c r="E17" s="38">
        <v>17</v>
      </c>
      <c r="F17" s="41">
        <v>0</v>
      </c>
      <c r="G17" s="38">
        <v>0</v>
      </c>
      <c r="H17" s="41">
        <v>932158.84</v>
      </c>
      <c r="I17" s="38">
        <v>15</v>
      </c>
      <c r="J17" s="41">
        <v>549637.04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67681033.329999998</v>
      </c>
      <c r="C18" s="38">
        <v>296</v>
      </c>
      <c r="D18" s="41">
        <v>19934690.530000001</v>
      </c>
      <c r="E18" s="38">
        <v>276</v>
      </c>
      <c r="F18" s="38">
        <v>599061.83333333372</v>
      </c>
      <c r="G18" s="38">
        <v>57</v>
      </c>
      <c r="H18" s="41">
        <v>74792997.989999995</v>
      </c>
      <c r="I18" s="38">
        <v>338</v>
      </c>
      <c r="J18" s="41">
        <v>24076689.010000002</v>
      </c>
      <c r="K18" s="38">
        <v>312</v>
      </c>
      <c r="L18" s="38">
        <v>443282.83333333372</v>
      </c>
      <c r="M18" s="38">
        <v>63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4240310.41</v>
      </c>
      <c r="C19" s="38">
        <v>33</v>
      </c>
      <c r="D19" s="41">
        <v>1876881.05</v>
      </c>
      <c r="E19" s="38">
        <v>33</v>
      </c>
      <c r="F19" s="38">
        <v>0</v>
      </c>
      <c r="G19" s="38">
        <v>0</v>
      </c>
      <c r="H19" s="41">
        <v>5358890.45</v>
      </c>
      <c r="I19" s="38">
        <v>39</v>
      </c>
      <c r="J19" s="41">
        <v>2331311.9300000002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5057999.4800000004</v>
      </c>
      <c r="C20" s="38">
        <v>40</v>
      </c>
      <c r="D20" s="41">
        <v>1570772.53</v>
      </c>
      <c r="E20" s="38">
        <v>36</v>
      </c>
      <c r="F20" s="38">
        <v>0</v>
      </c>
      <c r="G20" s="38">
        <v>0</v>
      </c>
      <c r="H20" s="41">
        <v>5977861.4299999997</v>
      </c>
      <c r="I20" s="38">
        <v>43</v>
      </c>
      <c r="J20" s="41">
        <v>2398211.4700000002</v>
      </c>
      <c r="K20" s="38">
        <v>40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1245588.69</v>
      </c>
      <c r="C21" s="38">
        <v>22</v>
      </c>
      <c r="D21" s="41">
        <v>550148.56999999995</v>
      </c>
      <c r="E21" s="38">
        <v>16</v>
      </c>
      <c r="F21" s="38">
        <v>0</v>
      </c>
      <c r="G21" s="38">
        <v>0</v>
      </c>
      <c r="H21" s="41">
        <v>1629837.66</v>
      </c>
      <c r="I21" s="38">
        <v>23</v>
      </c>
      <c r="J21" s="41">
        <v>558896.68999999994</v>
      </c>
      <c r="K21" s="38">
        <v>17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0</v>
      </c>
      <c r="C22" s="38">
        <v>0</v>
      </c>
      <c r="D22" s="41">
        <v>0</v>
      </c>
      <c r="E22" s="38">
        <v>0</v>
      </c>
      <c r="F22" s="38">
        <v>0</v>
      </c>
      <c r="G22" s="38">
        <v>0</v>
      </c>
      <c r="H22" s="41">
        <v>208606.31</v>
      </c>
      <c r="I22" s="38">
        <v>10</v>
      </c>
      <c r="J22" s="41">
        <v>93078.15</v>
      </c>
      <c r="K22" s="38">
        <v>10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2361863.04</v>
      </c>
      <c r="C23" s="38">
        <v>29</v>
      </c>
      <c r="D23" s="41">
        <v>735036.91</v>
      </c>
      <c r="E23" s="38">
        <v>25</v>
      </c>
      <c r="F23" s="41">
        <v>0</v>
      </c>
      <c r="G23" s="38">
        <v>0</v>
      </c>
      <c r="H23" s="41">
        <v>2662004.73</v>
      </c>
      <c r="I23" s="38">
        <v>32</v>
      </c>
      <c r="J23" s="41">
        <v>721144.64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7326010.4400000004</v>
      </c>
      <c r="C24" s="38">
        <v>25</v>
      </c>
      <c r="D24" s="41">
        <v>1582697.37</v>
      </c>
      <c r="E24" s="38">
        <v>24</v>
      </c>
      <c r="F24" s="38">
        <v>0</v>
      </c>
      <c r="G24" s="38">
        <v>0</v>
      </c>
      <c r="H24" s="41">
        <v>8013847.6900000004</v>
      </c>
      <c r="I24" s="38">
        <v>27</v>
      </c>
      <c r="J24" s="41">
        <v>1659662.98</v>
      </c>
      <c r="K24" s="38">
        <v>27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133957890.65000001</v>
      </c>
      <c r="C25" s="38">
        <v>127</v>
      </c>
      <c r="D25" s="38">
        <v>38459522.619999997</v>
      </c>
      <c r="E25" s="38">
        <v>117</v>
      </c>
      <c r="F25" s="38">
        <v>918462.99999999965</v>
      </c>
      <c r="G25" s="38">
        <v>39</v>
      </c>
      <c r="H25" s="41">
        <v>131394622.02</v>
      </c>
      <c r="I25" s="38">
        <v>139</v>
      </c>
      <c r="J25" s="41">
        <v>35287018.979999997</v>
      </c>
      <c r="K25" s="38">
        <v>124</v>
      </c>
      <c r="L25" s="38">
        <v>2240456.8333333302</v>
      </c>
      <c r="M25" s="38">
        <v>42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716360.66</v>
      </c>
      <c r="C26" s="38">
        <v>11</v>
      </c>
      <c r="D26" s="41">
        <v>468902.58</v>
      </c>
      <c r="E26" s="38">
        <v>11</v>
      </c>
      <c r="F26" s="38">
        <v>0</v>
      </c>
      <c r="G26" s="38">
        <v>0</v>
      </c>
      <c r="H26" s="41">
        <v>687811.33</v>
      </c>
      <c r="I26" s="38">
        <v>13</v>
      </c>
      <c r="J26" s="41">
        <v>468684.73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1513984.15</v>
      </c>
      <c r="C27" s="38">
        <v>15</v>
      </c>
      <c r="D27" s="41">
        <v>951711.46</v>
      </c>
      <c r="E27" s="38">
        <v>14</v>
      </c>
      <c r="F27" s="41">
        <v>0</v>
      </c>
      <c r="G27" s="38">
        <v>0</v>
      </c>
      <c r="H27" s="41">
        <v>1032862.44</v>
      </c>
      <c r="I27" s="38">
        <v>19</v>
      </c>
      <c r="J27" s="41">
        <v>861876.24</v>
      </c>
      <c r="K27" s="38">
        <v>19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19498420.539999999</v>
      </c>
      <c r="C28" s="38">
        <v>55</v>
      </c>
      <c r="D28" s="41">
        <v>8966297.6799999997</v>
      </c>
      <c r="E28" s="38">
        <v>52</v>
      </c>
      <c r="F28" s="38">
        <v>75704</v>
      </c>
      <c r="G28" s="38">
        <v>23</v>
      </c>
      <c r="H28" s="41">
        <v>21621459.84</v>
      </c>
      <c r="I28" s="38">
        <v>60</v>
      </c>
      <c r="J28" s="41">
        <v>7950965.0300000003</v>
      </c>
      <c r="K28" s="38">
        <v>57</v>
      </c>
      <c r="L28" s="38">
        <v>71701.666666666672</v>
      </c>
      <c r="M28" s="38">
        <v>24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1715126.49</v>
      </c>
      <c r="C29" s="38">
        <v>24</v>
      </c>
      <c r="D29" s="41">
        <v>662886.96</v>
      </c>
      <c r="E29" s="38">
        <v>22</v>
      </c>
      <c r="F29" s="38">
        <v>0</v>
      </c>
      <c r="G29" s="38">
        <v>0</v>
      </c>
      <c r="H29" s="41">
        <v>1873779.27</v>
      </c>
      <c r="I29" s="38">
        <v>29</v>
      </c>
      <c r="J29" s="41">
        <v>877500.27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841123.78</v>
      </c>
      <c r="C30" s="38">
        <v>21</v>
      </c>
      <c r="D30" s="41">
        <v>603386.68999999994</v>
      </c>
      <c r="E30" s="38">
        <v>19</v>
      </c>
      <c r="F30" s="38">
        <v>0</v>
      </c>
      <c r="G30" s="38">
        <v>0</v>
      </c>
      <c r="H30" s="41">
        <v>930507.23</v>
      </c>
      <c r="I30" s="38">
        <v>24</v>
      </c>
      <c r="J30" s="41">
        <v>736177.7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1363711.13</v>
      </c>
      <c r="C31" s="38">
        <v>14</v>
      </c>
      <c r="D31" s="41">
        <v>363546.88</v>
      </c>
      <c r="E31" s="38">
        <v>13</v>
      </c>
      <c r="F31" s="38">
        <v>0</v>
      </c>
      <c r="G31" s="38">
        <v>0</v>
      </c>
      <c r="H31" s="41">
        <v>1574174.31</v>
      </c>
      <c r="I31" s="38">
        <v>17</v>
      </c>
      <c r="J31" s="41">
        <v>364133.91</v>
      </c>
      <c r="K31" s="38">
        <v>14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4571655.28</v>
      </c>
      <c r="C32" s="38">
        <v>26</v>
      </c>
      <c r="D32" s="41">
        <v>1687542.95</v>
      </c>
      <c r="E32" s="38">
        <v>25</v>
      </c>
      <c r="F32" s="41">
        <v>0</v>
      </c>
      <c r="G32" s="38">
        <v>0</v>
      </c>
      <c r="H32" s="41">
        <v>4405284.1399999997</v>
      </c>
      <c r="I32" s="38">
        <v>26</v>
      </c>
      <c r="J32" s="41">
        <v>1400501.22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5683171.21</v>
      </c>
      <c r="C33" s="38">
        <v>37</v>
      </c>
      <c r="D33" s="41">
        <v>1848429.08</v>
      </c>
      <c r="E33" s="38">
        <v>37</v>
      </c>
      <c r="F33" s="41">
        <v>0</v>
      </c>
      <c r="G33" s="38">
        <v>0</v>
      </c>
      <c r="H33" s="41">
        <v>5599237.9400000004</v>
      </c>
      <c r="I33" s="38">
        <v>37</v>
      </c>
      <c r="J33" s="41">
        <v>1910767.13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36282140.590000004</v>
      </c>
      <c r="C34" s="38">
        <v>157</v>
      </c>
      <c r="D34" s="41">
        <v>14094966.529999999</v>
      </c>
      <c r="E34" s="38">
        <v>151</v>
      </c>
      <c r="F34" s="38">
        <v>122464.16666666673</v>
      </c>
      <c r="G34" s="38">
        <v>36</v>
      </c>
      <c r="H34" s="41">
        <v>45681051.710000001</v>
      </c>
      <c r="I34" s="38">
        <v>174</v>
      </c>
      <c r="J34" s="41">
        <v>13491978.449999999</v>
      </c>
      <c r="K34" s="38">
        <v>163</v>
      </c>
      <c r="L34" s="38">
        <v>174289.33333333334</v>
      </c>
      <c r="M34" s="38">
        <v>37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5608454.0199999996</v>
      </c>
      <c r="C35" s="38">
        <v>34</v>
      </c>
      <c r="D35" s="41">
        <v>1430380.89</v>
      </c>
      <c r="E35" s="38">
        <v>31</v>
      </c>
      <c r="F35" s="38">
        <v>0</v>
      </c>
      <c r="G35" s="38">
        <v>0</v>
      </c>
      <c r="H35" s="41">
        <v>5890695.2699999996</v>
      </c>
      <c r="I35" s="38">
        <v>36</v>
      </c>
      <c r="J35" s="41">
        <v>1373288.85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3486749.26</v>
      </c>
      <c r="C36" s="38">
        <v>18</v>
      </c>
      <c r="D36" s="41">
        <v>1601129.62</v>
      </c>
      <c r="E36" s="38">
        <v>18</v>
      </c>
      <c r="F36" s="38">
        <v>0</v>
      </c>
      <c r="G36" s="38">
        <v>0</v>
      </c>
      <c r="H36" s="41">
        <v>3630306.68</v>
      </c>
      <c r="I36" s="38">
        <v>21</v>
      </c>
      <c r="J36" s="41">
        <v>1386893.98</v>
      </c>
      <c r="K36" s="38">
        <v>21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1643155.56</v>
      </c>
      <c r="C37" s="38">
        <v>17</v>
      </c>
      <c r="D37" s="41">
        <v>548635.04</v>
      </c>
      <c r="E37" s="38">
        <v>16</v>
      </c>
      <c r="F37" s="38">
        <v>0</v>
      </c>
      <c r="G37" s="38">
        <v>0</v>
      </c>
      <c r="H37" s="41">
        <v>1501743.79</v>
      </c>
      <c r="I37" s="38">
        <v>19</v>
      </c>
      <c r="J37" s="41">
        <v>489780.46</v>
      </c>
      <c r="K37" s="38">
        <v>18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1999044.91</v>
      </c>
      <c r="C38" s="38">
        <v>17</v>
      </c>
      <c r="D38" s="41">
        <v>848633.31</v>
      </c>
      <c r="E38" s="38">
        <v>16</v>
      </c>
      <c r="F38" s="38">
        <v>0</v>
      </c>
      <c r="G38" s="38">
        <v>0</v>
      </c>
      <c r="H38" s="41">
        <v>2581801.16</v>
      </c>
      <c r="I38" s="38">
        <v>15</v>
      </c>
      <c r="J38" s="41">
        <v>1025461.9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1150121.53</v>
      </c>
      <c r="C39" s="38">
        <v>14</v>
      </c>
      <c r="D39" s="41">
        <v>613923.11</v>
      </c>
      <c r="E39" s="38">
        <v>14</v>
      </c>
      <c r="F39" s="38">
        <v>0</v>
      </c>
      <c r="G39" s="38">
        <v>0</v>
      </c>
      <c r="H39" s="41">
        <v>1058630.6599999999</v>
      </c>
      <c r="I39" s="38">
        <v>15</v>
      </c>
      <c r="J39" s="41">
        <v>519163.73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0</v>
      </c>
      <c r="C40" s="38">
        <v>0</v>
      </c>
      <c r="D40" s="41">
        <v>0</v>
      </c>
      <c r="E40" s="38">
        <v>0</v>
      </c>
      <c r="F40" s="41">
        <v>0</v>
      </c>
      <c r="G40" s="38">
        <v>0</v>
      </c>
      <c r="H40" s="41">
        <v>757835.13</v>
      </c>
      <c r="I40" s="38">
        <v>10</v>
      </c>
      <c r="J40" s="41">
        <v>308346.39</v>
      </c>
      <c r="K40" s="38">
        <v>10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11358343.449999999</v>
      </c>
      <c r="C41" s="38">
        <v>38</v>
      </c>
      <c r="D41" s="41">
        <v>1680309.69</v>
      </c>
      <c r="E41" s="38">
        <v>36</v>
      </c>
      <c r="F41" s="38">
        <v>14197.500000000036</v>
      </c>
      <c r="G41" s="38">
        <v>10</v>
      </c>
      <c r="H41" s="41">
        <v>9828387.8399999999</v>
      </c>
      <c r="I41" s="38">
        <v>40</v>
      </c>
      <c r="J41" s="41">
        <v>1592238.65</v>
      </c>
      <c r="K41" s="38">
        <v>37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47622530.619999997</v>
      </c>
      <c r="C42" s="38">
        <v>120</v>
      </c>
      <c r="D42" s="41">
        <v>8540071.4000000004</v>
      </c>
      <c r="E42" s="38">
        <v>114</v>
      </c>
      <c r="F42" s="38">
        <v>67223.666666666628</v>
      </c>
      <c r="G42" s="38">
        <v>40</v>
      </c>
      <c r="H42" s="41">
        <v>35182448.950000003</v>
      </c>
      <c r="I42" s="38">
        <v>121</v>
      </c>
      <c r="J42" s="41">
        <v>7795661.6100000003</v>
      </c>
      <c r="K42" s="38">
        <v>114</v>
      </c>
      <c r="L42" s="38">
        <v>178860.83333333346</v>
      </c>
      <c r="M42" s="38">
        <v>42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869539.98</v>
      </c>
      <c r="C43" s="38">
        <v>14</v>
      </c>
      <c r="D43" s="41">
        <v>336971.34</v>
      </c>
      <c r="E43" s="38">
        <v>12</v>
      </c>
      <c r="F43" s="38">
        <v>0</v>
      </c>
      <c r="G43" s="38">
        <v>0</v>
      </c>
      <c r="H43" s="41">
        <v>1135728.31</v>
      </c>
      <c r="I43" s="38">
        <v>15</v>
      </c>
      <c r="J43" s="41">
        <v>472035.31</v>
      </c>
      <c r="K43" s="38">
        <v>15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1851341.8</v>
      </c>
      <c r="C44" s="38">
        <v>14</v>
      </c>
      <c r="D44" s="41">
        <v>640925.77</v>
      </c>
      <c r="E44" s="38">
        <v>12</v>
      </c>
      <c r="F44" s="38">
        <v>0</v>
      </c>
      <c r="G44" s="38">
        <v>0</v>
      </c>
      <c r="H44" s="41">
        <v>1825697.92</v>
      </c>
      <c r="I44" s="38">
        <v>14</v>
      </c>
      <c r="J44" s="41">
        <v>598132.51</v>
      </c>
      <c r="K44" s="38">
        <v>14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5391061.1299999999</v>
      </c>
      <c r="C45" s="38">
        <v>36</v>
      </c>
      <c r="D45" s="41">
        <v>1644328.96</v>
      </c>
      <c r="E45" s="38">
        <v>29</v>
      </c>
      <c r="F45" s="38">
        <v>0</v>
      </c>
      <c r="G45" s="38">
        <v>0</v>
      </c>
      <c r="H45" s="41">
        <v>7887642.2000000002</v>
      </c>
      <c r="I45" s="38">
        <v>35</v>
      </c>
      <c r="J45" s="41">
        <v>1676650.72</v>
      </c>
      <c r="K45" s="38">
        <v>31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3859066.39</v>
      </c>
      <c r="C46" s="38">
        <v>18</v>
      </c>
      <c r="D46" s="41">
        <v>290539.33</v>
      </c>
      <c r="E46" s="38">
        <v>15</v>
      </c>
      <c r="F46" s="38">
        <v>0</v>
      </c>
      <c r="G46" s="38">
        <v>0</v>
      </c>
      <c r="H46" s="41">
        <v>2542767.16</v>
      </c>
      <c r="I46" s="38">
        <v>19</v>
      </c>
      <c r="J46" s="41">
        <v>271813.84999999998</v>
      </c>
      <c r="K46" s="38">
        <v>18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0</v>
      </c>
      <c r="C47" s="38">
        <v>0</v>
      </c>
      <c r="D47" s="41">
        <v>0</v>
      </c>
      <c r="E47" s="38">
        <v>0</v>
      </c>
      <c r="F47" s="38">
        <v>0</v>
      </c>
      <c r="G47" s="38">
        <v>0</v>
      </c>
      <c r="H47" s="41">
        <v>1103471.72</v>
      </c>
      <c r="I47" s="38">
        <v>10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1031838.7</v>
      </c>
      <c r="C48" s="38">
        <v>10</v>
      </c>
      <c r="D48" s="41">
        <v>280081.33</v>
      </c>
      <c r="E48" s="38">
        <v>10</v>
      </c>
      <c r="F48" s="38">
        <v>0</v>
      </c>
      <c r="G48" s="38">
        <v>0</v>
      </c>
      <c r="H48" s="41">
        <v>1204286.74</v>
      </c>
      <c r="I48" s="38">
        <v>13</v>
      </c>
      <c r="J48" s="41">
        <v>262732.15999999997</v>
      </c>
      <c r="K48" s="38">
        <v>12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2763479.5</v>
      </c>
      <c r="C49" s="38">
        <v>23</v>
      </c>
      <c r="D49" s="41">
        <v>1012026.02</v>
      </c>
      <c r="E49" s="38">
        <v>21</v>
      </c>
      <c r="F49" s="38">
        <v>0</v>
      </c>
      <c r="G49" s="38">
        <v>0</v>
      </c>
      <c r="H49" s="41">
        <v>2495681.7799999998</v>
      </c>
      <c r="I49" s="38">
        <v>23</v>
      </c>
      <c r="J49" s="41">
        <v>897194.06</v>
      </c>
      <c r="K49" s="38">
        <v>22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10304450.48</v>
      </c>
      <c r="C50" s="38">
        <v>23</v>
      </c>
      <c r="D50" s="41">
        <v>2875797.39</v>
      </c>
      <c r="E50" s="38">
        <v>22</v>
      </c>
      <c r="F50" s="38">
        <v>0</v>
      </c>
      <c r="G50" s="38">
        <v>0</v>
      </c>
      <c r="H50" s="41">
        <v>9911057.9499999993</v>
      </c>
      <c r="I50" s="38">
        <v>27</v>
      </c>
      <c r="J50" s="41">
        <v>2835474.21</v>
      </c>
      <c r="K50" s="38">
        <v>27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2609031.02</v>
      </c>
      <c r="C51" s="38">
        <v>22</v>
      </c>
      <c r="D51" s="41">
        <v>1991953.73</v>
      </c>
      <c r="E51" s="38">
        <v>21</v>
      </c>
      <c r="F51" s="41">
        <v>0</v>
      </c>
      <c r="G51" s="38">
        <v>0</v>
      </c>
      <c r="H51" s="41">
        <v>3386168.47</v>
      </c>
      <c r="I51" s="38">
        <v>27</v>
      </c>
      <c r="J51" s="41">
        <v>2615894.0099999998</v>
      </c>
      <c r="K51" s="38">
        <v>26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5190658.6500000004</v>
      </c>
      <c r="C52" s="38">
        <v>23</v>
      </c>
      <c r="D52" s="41">
        <v>1848700.84</v>
      </c>
      <c r="E52" s="38">
        <v>23</v>
      </c>
      <c r="F52" s="41">
        <v>0</v>
      </c>
      <c r="G52" s="38">
        <v>0</v>
      </c>
      <c r="H52" s="41">
        <v>4135644.99</v>
      </c>
      <c r="I52" s="38">
        <v>25</v>
      </c>
      <c r="J52" s="41">
        <v>1546433.08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6924394.3600000003</v>
      </c>
      <c r="C53" s="38">
        <v>37</v>
      </c>
      <c r="D53" s="41">
        <v>3301655.26</v>
      </c>
      <c r="E53" s="38">
        <v>36</v>
      </c>
      <c r="F53" s="41">
        <v>0</v>
      </c>
      <c r="G53" s="38">
        <v>0</v>
      </c>
      <c r="H53" s="41">
        <v>6431681.3200000003</v>
      </c>
      <c r="I53" s="38">
        <v>40</v>
      </c>
      <c r="J53" s="41">
        <v>2698047.08</v>
      </c>
      <c r="K53" s="38">
        <v>39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7475502.7400000002</v>
      </c>
      <c r="C54" s="38">
        <v>53</v>
      </c>
      <c r="D54" s="41">
        <v>3507708.2</v>
      </c>
      <c r="E54" s="38">
        <v>50</v>
      </c>
      <c r="F54" s="41">
        <v>45355.000000000022</v>
      </c>
      <c r="G54" s="38">
        <v>14</v>
      </c>
      <c r="H54" s="41">
        <v>8847301.6999999993</v>
      </c>
      <c r="I54" s="38">
        <v>56</v>
      </c>
      <c r="J54" s="41">
        <v>3508013</v>
      </c>
      <c r="K54" s="38">
        <v>53</v>
      </c>
      <c r="L54" s="41">
        <v>47333.166666666693</v>
      </c>
      <c r="M54" s="38">
        <v>18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23821272.899999999</v>
      </c>
      <c r="C55" s="38">
        <v>134</v>
      </c>
      <c r="D55" s="41">
        <v>11576783.02</v>
      </c>
      <c r="E55" s="38">
        <v>130</v>
      </c>
      <c r="F55" s="41">
        <v>209426.83333333299</v>
      </c>
      <c r="G55" s="38">
        <v>28</v>
      </c>
      <c r="H55" s="41">
        <v>25419767.140000001</v>
      </c>
      <c r="I55" s="38">
        <v>140</v>
      </c>
      <c r="J55" s="41">
        <v>11400795.140000001</v>
      </c>
      <c r="K55" s="38">
        <v>135</v>
      </c>
      <c r="L55" s="41">
        <v>284152.66666666628</v>
      </c>
      <c r="M55" s="38">
        <v>31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35075306.670000002</v>
      </c>
      <c r="C56" s="38">
        <v>119</v>
      </c>
      <c r="D56" s="41">
        <v>9427615.5600000005</v>
      </c>
      <c r="E56" s="38">
        <v>117</v>
      </c>
      <c r="F56" s="41">
        <v>77566.499999999956</v>
      </c>
      <c r="G56" s="38">
        <v>27</v>
      </c>
      <c r="H56" s="41">
        <v>35848248.259999998</v>
      </c>
      <c r="I56" s="38">
        <v>121</v>
      </c>
      <c r="J56" s="41">
        <v>8452197.2300000004</v>
      </c>
      <c r="K56" s="38">
        <v>120</v>
      </c>
      <c r="L56" s="41">
        <v>128007.16666666653</v>
      </c>
      <c r="M56" s="38">
        <v>29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15758878.800000001</v>
      </c>
      <c r="C57" s="38">
        <v>61</v>
      </c>
      <c r="D57" s="41">
        <v>4043396.7</v>
      </c>
      <c r="E57" s="38">
        <v>59</v>
      </c>
      <c r="F57" s="38">
        <v>135520.83333333337</v>
      </c>
      <c r="G57" s="38">
        <v>17</v>
      </c>
      <c r="H57" s="41">
        <v>14212065.720000001</v>
      </c>
      <c r="I57" s="38">
        <v>72</v>
      </c>
      <c r="J57" s="41">
        <v>4019573.99</v>
      </c>
      <c r="K57" s="38">
        <v>67</v>
      </c>
      <c r="L57" s="38">
        <v>46011.499999999978</v>
      </c>
      <c r="M57" s="38">
        <v>14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15644738.880000001</v>
      </c>
      <c r="C58" s="38">
        <v>98</v>
      </c>
      <c r="D58" s="41">
        <v>5488290.3099999996</v>
      </c>
      <c r="E58" s="38">
        <v>95</v>
      </c>
      <c r="F58" s="38">
        <v>234393.49999999968</v>
      </c>
      <c r="G58" s="38">
        <v>24</v>
      </c>
      <c r="H58" s="41">
        <v>15934899.640000001</v>
      </c>
      <c r="I58" s="38">
        <v>104</v>
      </c>
      <c r="J58" s="41">
        <v>5635284.1399999997</v>
      </c>
      <c r="K58" s="38">
        <v>100</v>
      </c>
      <c r="L58" s="38">
        <v>402910.16666666663</v>
      </c>
      <c r="M58" s="38">
        <v>27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537732.5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22911006.16</v>
      </c>
      <c r="C60" s="38">
        <v>86</v>
      </c>
      <c r="D60" s="41">
        <v>7515458.6900000004</v>
      </c>
      <c r="E60" s="38">
        <v>85</v>
      </c>
      <c r="F60" s="38">
        <v>214933.8333333334</v>
      </c>
      <c r="G60" s="38">
        <v>27</v>
      </c>
      <c r="H60" s="41">
        <v>21937937.77</v>
      </c>
      <c r="I60" s="38">
        <v>92</v>
      </c>
      <c r="J60" s="41">
        <v>7225889.8700000001</v>
      </c>
      <c r="K60" s="38">
        <v>91</v>
      </c>
      <c r="L60" s="38">
        <v>69897.666666666657</v>
      </c>
      <c r="M60" s="38">
        <v>28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10688261.619999999</v>
      </c>
      <c r="C61" s="38">
        <v>23</v>
      </c>
      <c r="D61" s="41">
        <v>771299.97</v>
      </c>
      <c r="E61" s="38">
        <v>22</v>
      </c>
      <c r="F61" s="38">
        <v>0</v>
      </c>
      <c r="G61" s="38">
        <v>0</v>
      </c>
      <c r="H61" s="41">
        <v>11466548.939999999</v>
      </c>
      <c r="I61" s="38">
        <v>26</v>
      </c>
      <c r="J61" s="41">
        <v>827969.83</v>
      </c>
      <c r="K61" s="38">
        <v>24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3152933.48</v>
      </c>
      <c r="C62" s="38">
        <v>11</v>
      </c>
      <c r="D62" s="41">
        <v>0</v>
      </c>
      <c r="E62" s="38">
        <v>0</v>
      </c>
      <c r="F62" s="38">
        <v>0</v>
      </c>
      <c r="G62" s="38">
        <v>0</v>
      </c>
      <c r="H62" s="41">
        <v>2903025.94</v>
      </c>
      <c r="I62" s="38">
        <v>13</v>
      </c>
      <c r="J62" s="41">
        <v>243645.79</v>
      </c>
      <c r="K62" s="38">
        <v>11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18659944.129999999</v>
      </c>
      <c r="C63" s="38">
        <v>85</v>
      </c>
      <c r="D63" s="41">
        <v>4272163.0199999996</v>
      </c>
      <c r="E63" s="38">
        <v>82</v>
      </c>
      <c r="F63" s="38">
        <v>14400.000000000007</v>
      </c>
      <c r="G63" s="38">
        <v>22</v>
      </c>
      <c r="H63" s="41">
        <v>18909565.890000001</v>
      </c>
      <c r="I63" s="38">
        <v>88</v>
      </c>
      <c r="J63" s="41">
        <v>3978405.38</v>
      </c>
      <c r="K63" s="38">
        <v>86</v>
      </c>
      <c r="L63" s="38">
        <v>64202.833333333343</v>
      </c>
      <c r="M63" s="38">
        <v>26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667398.66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4219590.47</v>
      </c>
      <c r="C65" s="38">
        <v>32</v>
      </c>
      <c r="D65" s="41">
        <v>1519877.34</v>
      </c>
      <c r="E65" s="38">
        <v>31</v>
      </c>
      <c r="F65" s="41">
        <v>0</v>
      </c>
      <c r="G65" s="38">
        <v>0</v>
      </c>
      <c r="H65" s="41">
        <v>5377196.1200000001</v>
      </c>
      <c r="I65" s="38">
        <v>35</v>
      </c>
      <c r="J65" s="41">
        <v>1627666.2</v>
      </c>
      <c r="K65" s="38">
        <v>34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6945242.1500000004</v>
      </c>
      <c r="C66" s="38">
        <v>17</v>
      </c>
      <c r="D66" s="41">
        <v>572117.46</v>
      </c>
      <c r="E66" s="38">
        <v>17</v>
      </c>
      <c r="F66" s="38">
        <v>0</v>
      </c>
      <c r="G66" s="38">
        <v>0</v>
      </c>
      <c r="H66" s="41">
        <v>8842343.4100000001</v>
      </c>
      <c r="I66" s="38">
        <v>17</v>
      </c>
      <c r="J66" s="41">
        <v>764340.35</v>
      </c>
      <c r="K66" s="38">
        <v>16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666848.67000000004</v>
      </c>
      <c r="I67" s="38">
        <v>12</v>
      </c>
      <c r="J67" s="41">
        <v>259781.28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2267056.11</v>
      </c>
      <c r="C68" s="38">
        <v>21</v>
      </c>
      <c r="D68" s="41">
        <v>773685.85</v>
      </c>
      <c r="E68" s="38">
        <v>20</v>
      </c>
      <c r="F68" s="38">
        <v>0</v>
      </c>
      <c r="G68" s="38">
        <v>0</v>
      </c>
      <c r="H68" s="41">
        <v>3060407.31</v>
      </c>
      <c r="I68" s="38">
        <v>26</v>
      </c>
      <c r="J68" s="41">
        <v>890533.65</v>
      </c>
      <c r="K68" s="38">
        <v>25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483044.94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2593705.38</v>
      </c>
      <c r="C70" s="38">
        <v>30</v>
      </c>
      <c r="D70" s="41">
        <v>1021812.47</v>
      </c>
      <c r="E70" s="38">
        <v>30</v>
      </c>
      <c r="F70" s="38">
        <v>0</v>
      </c>
      <c r="G70" s="38">
        <v>0</v>
      </c>
      <c r="H70" s="41">
        <v>2357048.1800000002</v>
      </c>
      <c r="I70" s="38">
        <v>29</v>
      </c>
      <c r="J70" s="41">
        <v>784540.51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756674.29</v>
      </c>
      <c r="C71" s="38">
        <v>14</v>
      </c>
      <c r="D71" s="41">
        <v>228821.77</v>
      </c>
      <c r="E71" s="38">
        <v>12</v>
      </c>
      <c r="F71" s="41">
        <v>0</v>
      </c>
      <c r="G71" s="38">
        <v>0</v>
      </c>
      <c r="H71" s="41">
        <v>808103.15</v>
      </c>
      <c r="I71" s="38">
        <v>18</v>
      </c>
      <c r="J71" s="41">
        <v>263675.74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6340242.7199999997</v>
      </c>
      <c r="C72" s="38">
        <v>49</v>
      </c>
      <c r="D72" s="41">
        <v>1688505.94</v>
      </c>
      <c r="E72" s="38">
        <v>46</v>
      </c>
      <c r="F72" s="41">
        <v>50197.333333333409</v>
      </c>
      <c r="G72" s="38">
        <v>11</v>
      </c>
      <c r="H72" s="41">
        <v>7546901.75</v>
      </c>
      <c r="I72" s="38">
        <v>56</v>
      </c>
      <c r="J72" s="41">
        <v>1887538.78</v>
      </c>
      <c r="K72" s="38">
        <v>52</v>
      </c>
      <c r="L72" s="41">
        <v>10535.5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5102319.4800000004</v>
      </c>
      <c r="C73" s="38">
        <v>14</v>
      </c>
      <c r="D73" s="38">
        <v>327769.15000000002</v>
      </c>
      <c r="E73" s="38">
        <v>11</v>
      </c>
      <c r="F73" s="38">
        <v>0</v>
      </c>
      <c r="G73" s="38">
        <v>0</v>
      </c>
      <c r="H73" s="41">
        <v>5386791.2599999998</v>
      </c>
      <c r="I73" s="38">
        <v>15</v>
      </c>
      <c r="J73" s="38">
        <v>311533.51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9413198.9900000002</v>
      </c>
      <c r="C74" s="38">
        <v>26</v>
      </c>
      <c r="D74" s="41">
        <v>3012918.04</v>
      </c>
      <c r="E74" s="38">
        <v>26</v>
      </c>
      <c r="F74" s="41">
        <v>0</v>
      </c>
      <c r="G74" s="38">
        <v>0</v>
      </c>
      <c r="H74" s="41">
        <v>7790901.21</v>
      </c>
      <c r="I74" s="38">
        <v>29</v>
      </c>
      <c r="J74" s="41">
        <v>2897170.32</v>
      </c>
      <c r="K74" s="38">
        <v>28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1898063.2</v>
      </c>
      <c r="C75" s="38">
        <v>12</v>
      </c>
      <c r="D75" s="41">
        <v>349156.01</v>
      </c>
      <c r="E75" s="38">
        <v>12</v>
      </c>
      <c r="F75" s="41">
        <v>0</v>
      </c>
      <c r="G75" s="38">
        <v>0</v>
      </c>
      <c r="H75" s="41">
        <v>1698643.69</v>
      </c>
      <c r="I75" s="38">
        <v>14</v>
      </c>
      <c r="J75" s="41">
        <v>324535.07</v>
      </c>
      <c r="K75" s="38">
        <v>14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4680871.4000000004</v>
      </c>
      <c r="C76" s="38">
        <v>41</v>
      </c>
      <c r="D76" s="41">
        <v>1045804.09</v>
      </c>
      <c r="E76" s="38">
        <v>38</v>
      </c>
      <c r="F76" s="38">
        <v>63575.833333333401</v>
      </c>
      <c r="G76" s="38">
        <v>10</v>
      </c>
      <c r="H76" s="41">
        <v>5318460.0599999996</v>
      </c>
      <c r="I76" s="38">
        <v>45</v>
      </c>
      <c r="J76" s="41">
        <v>1205160.3700000001</v>
      </c>
      <c r="K76" s="38">
        <v>43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5802840.4500000002</v>
      </c>
      <c r="C77" s="34">
        <v>21</v>
      </c>
      <c r="D77" s="39">
        <v>1050250.99</v>
      </c>
      <c r="E77" s="34">
        <v>20</v>
      </c>
      <c r="F77" s="39">
        <v>0</v>
      </c>
      <c r="G77" s="34">
        <v>0</v>
      </c>
      <c r="H77" s="39">
        <v>6497850.5099999998</v>
      </c>
      <c r="I77" s="34">
        <v>24</v>
      </c>
      <c r="J77" s="39">
        <v>1358945.78</v>
      </c>
      <c r="K77" s="34">
        <v>22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34635690.219999999</v>
      </c>
      <c r="C78" s="34">
        <v>192</v>
      </c>
      <c r="D78" s="39">
        <v>13261052.359999999</v>
      </c>
      <c r="E78" s="34">
        <v>186</v>
      </c>
      <c r="F78" s="39">
        <v>355938.49999999959</v>
      </c>
      <c r="G78" s="34">
        <v>49</v>
      </c>
      <c r="H78" s="39">
        <v>36949578.409999996</v>
      </c>
      <c r="I78" s="34">
        <v>205</v>
      </c>
      <c r="J78" s="39">
        <v>13105450.01</v>
      </c>
      <c r="K78" s="34">
        <v>197</v>
      </c>
      <c r="L78" s="39">
        <v>449735.83333333384</v>
      </c>
      <c r="M78" s="34">
        <v>54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26825788.620000001</v>
      </c>
      <c r="C79" s="34">
        <v>67</v>
      </c>
      <c r="D79" s="39">
        <v>14118367.300000001</v>
      </c>
      <c r="E79" s="34">
        <v>65</v>
      </c>
      <c r="F79" s="39">
        <v>1419930.9999999967</v>
      </c>
      <c r="G79" s="34">
        <v>20</v>
      </c>
      <c r="H79" s="39">
        <v>26260207.239999998</v>
      </c>
      <c r="I79" s="34">
        <v>72</v>
      </c>
      <c r="J79" s="39">
        <v>11140304.140000001</v>
      </c>
      <c r="K79" s="34">
        <v>70</v>
      </c>
      <c r="L79" s="39">
        <v>739060.00000000023</v>
      </c>
      <c r="M79" s="34">
        <v>23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8259759.0999999996</v>
      </c>
      <c r="C80" s="34">
        <v>10</v>
      </c>
      <c r="D80" s="39">
        <v>0</v>
      </c>
      <c r="E80" s="34">
        <v>0</v>
      </c>
      <c r="F80" s="39">
        <v>0</v>
      </c>
      <c r="G80" s="34">
        <v>0</v>
      </c>
      <c r="H80" s="39">
        <v>9380857.2200000007</v>
      </c>
      <c r="I80" s="34">
        <v>12</v>
      </c>
      <c r="J80" s="39">
        <v>772837.11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23723542.280000001</v>
      </c>
      <c r="C81" s="34">
        <v>77</v>
      </c>
      <c r="D81" s="39">
        <v>4707847.9000000004</v>
      </c>
      <c r="E81" s="34">
        <v>72</v>
      </c>
      <c r="F81" s="39">
        <v>21516.833333333296</v>
      </c>
      <c r="G81" s="34">
        <v>15</v>
      </c>
      <c r="H81" s="39">
        <v>23200158.800000001</v>
      </c>
      <c r="I81" s="34">
        <v>85</v>
      </c>
      <c r="J81" s="39">
        <v>5137724.84</v>
      </c>
      <c r="K81" s="34">
        <v>81</v>
      </c>
      <c r="L81" s="39">
        <v>32124.999999999967</v>
      </c>
      <c r="M81" s="34">
        <v>12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121876371.54000001</v>
      </c>
      <c r="C82" s="34">
        <v>306</v>
      </c>
      <c r="D82" s="39">
        <v>26959954.629999999</v>
      </c>
      <c r="E82" s="34">
        <v>285</v>
      </c>
      <c r="F82" s="39">
        <v>1492392.4999999993</v>
      </c>
      <c r="G82" s="34">
        <v>104</v>
      </c>
      <c r="H82" s="39">
        <v>118921152.47</v>
      </c>
      <c r="I82" s="34">
        <v>327</v>
      </c>
      <c r="J82" s="39">
        <v>28488066.989999998</v>
      </c>
      <c r="K82" s="34">
        <v>308</v>
      </c>
      <c r="L82" s="39">
        <v>1255702.6666666663</v>
      </c>
      <c r="M82" s="34">
        <v>121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1790033.11</v>
      </c>
      <c r="C83" s="34">
        <v>18</v>
      </c>
      <c r="D83" s="39">
        <v>892616.53</v>
      </c>
      <c r="E83" s="34">
        <v>17</v>
      </c>
      <c r="F83" s="34">
        <v>0</v>
      </c>
      <c r="G83" s="34">
        <v>0</v>
      </c>
      <c r="H83" s="39">
        <v>2017787.91</v>
      </c>
      <c r="I83" s="34">
        <v>18</v>
      </c>
      <c r="J83" s="39">
        <v>822451.62</v>
      </c>
      <c r="K83" s="34">
        <v>18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11243323.83</v>
      </c>
      <c r="C84" s="34">
        <v>66</v>
      </c>
      <c r="D84" s="39">
        <v>4867166.07</v>
      </c>
      <c r="E84" s="34">
        <v>65</v>
      </c>
      <c r="F84" s="34">
        <v>85040.666666666628</v>
      </c>
      <c r="G84" s="34">
        <v>20</v>
      </c>
      <c r="H84" s="39">
        <v>11195824.300000001</v>
      </c>
      <c r="I84" s="34">
        <v>71</v>
      </c>
      <c r="J84" s="39">
        <v>4576306.66</v>
      </c>
      <c r="K84" s="34">
        <v>70</v>
      </c>
      <c r="L84" s="34">
        <v>125364.50000000007</v>
      </c>
      <c r="M84" s="34">
        <v>21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42303254.049999997</v>
      </c>
      <c r="C85" s="34">
        <v>79</v>
      </c>
      <c r="D85" s="39">
        <v>3304305.16</v>
      </c>
      <c r="E85" s="34">
        <v>73</v>
      </c>
      <c r="F85" s="39">
        <v>277144.00000000012</v>
      </c>
      <c r="G85" s="34">
        <v>21</v>
      </c>
      <c r="H85" s="39">
        <v>58889276.119999997</v>
      </c>
      <c r="I85" s="34">
        <v>86</v>
      </c>
      <c r="J85" s="39">
        <v>3190995.29</v>
      </c>
      <c r="K85" s="34">
        <v>81</v>
      </c>
      <c r="L85" s="39">
        <v>802242.00000000081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25791216</v>
      </c>
      <c r="C86" s="34">
        <v>59</v>
      </c>
      <c r="D86" s="39">
        <v>8615039.0700000003</v>
      </c>
      <c r="E86" s="34">
        <v>56</v>
      </c>
      <c r="F86" s="34">
        <v>47121.333333333299</v>
      </c>
      <c r="G86" s="34">
        <v>19</v>
      </c>
      <c r="H86" s="39">
        <v>29656392.25</v>
      </c>
      <c r="I86" s="34">
        <v>65</v>
      </c>
      <c r="J86" s="39">
        <v>7728347.9199999999</v>
      </c>
      <c r="K86" s="34">
        <v>62</v>
      </c>
      <c r="L86" s="34">
        <v>30711.666666666661</v>
      </c>
      <c r="M86" s="34">
        <v>17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21032540.280000001</v>
      </c>
      <c r="C87" s="34">
        <v>106</v>
      </c>
      <c r="D87" s="39">
        <v>6280252.5999999996</v>
      </c>
      <c r="E87" s="34">
        <v>101</v>
      </c>
      <c r="F87" s="34">
        <v>108474.16666666667</v>
      </c>
      <c r="G87" s="34">
        <v>32</v>
      </c>
      <c r="H87" s="39">
        <v>21547635.399999999</v>
      </c>
      <c r="I87" s="34">
        <v>114</v>
      </c>
      <c r="J87" s="39">
        <v>7209366.2199999997</v>
      </c>
      <c r="K87" s="34">
        <v>112</v>
      </c>
      <c r="L87" s="34">
        <v>200463.66666666672</v>
      </c>
      <c r="M87" s="34">
        <v>36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11582885.689999999</v>
      </c>
      <c r="C88" s="34">
        <v>94</v>
      </c>
      <c r="D88" s="39">
        <v>5442548.5999999996</v>
      </c>
      <c r="E88" s="34">
        <v>92</v>
      </c>
      <c r="F88" s="39">
        <v>127550.5000000001</v>
      </c>
      <c r="G88" s="34">
        <v>21</v>
      </c>
      <c r="H88" s="39">
        <v>13741619.1</v>
      </c>
      <c r="I88" s="34">
        <v>103</v>
      </c>
      <c r="J88" s="39">
        <v>6712931.5300000003</v>
      </c>
      <c r="K88" s="34">
        <v>99</v>
      </c>
      <c r="L88" s="39">
        <v>203598.50000000012</v>
      </c>
      <c r="M88" s="34">
        <v>19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12380822.619999999</v>
      </c>
      <c r="C89" s="34">
        <v>52</v>
      </c>
      <c r="D89" s="39">
        <v>2770898.17</v>
      </c>
      <c r="E89" s="34">
        <v>48</v>
      </c>
      <c r="F89" s="34">
        <v>0</v>
      </c>
      <c r="G89" s="34">
        <v>0</v>
      </c>
      <c r="H89" s="39">
        <v>14118895.43</v>
      </c>
      <c r="I89" s="34">
        <v>52</v>
      </c>
      <c r="J89" s="39">
        <v>2508260.75</v>
      </c>
      <c r="K89" s="34">
        <v>46</v>
      </c>
      <c r="L89" s="34">
        <v>19683.166666666661</v>
      </c>
      <c r="M89" s="34">
        <v>10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1246207.6299999999</v>
      </c>
      <c r="C90" s="34">
        <v>17</v>
      </c>
      <c r="D90" s="39">
        <v>556439.80000000005</v>
      </c>
      <c r="E90" s="34">
        <v>17</v>
      </c>
      <c r="F90" s="34">
        <v>0</v>
      </c>
      <c r="G90" s="34">
        <v>0</v>
      </c>
      <c r="H90" s="39">
        <v>1763726.88</v>
      </c>
      <c r="I90" s="34">
        <v>21</v>
      </c>
      <c r="J90" s="39">
        <v>664942.86</v>
      </c>
      <c r="K90" s="34">
        <v>21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1295181.18</v>
      </c>
      <c r="C91" s="34">
        <v>11</v>
      </c>
      <c r="D91" s="39">
        <v>311804.17</v>
      </c>
      <c r="E91" s="34">
        <v>11</v>
      </c>
      <c r="F91" s="34">
        <v>0</v>
      </c>
      <c r="G91" s="34">
        <v>0</v>
      </c>
      <c r="H91" s="39">
        <v>1674341.28</v>
      </c>
      <c r="I91" s="34">
        <v>12</v>
      </c>
      <c r="J91" s="39">
        <v>329681.55</v>
      </c>
      <c r="K91" s="34">
        <v>12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0</v>
      </c>
      <c r="C92" s="34">
        <v>0</v>
      </c>
      <c r="D92" s="39">
        <v>0</v>
      </c>
      <c r="E92" s="34">
        <v>0</v>
      </c>
      <c r="F92" s="34">
        <v>0</v>
      </c>
      <c r="G92" s="34">
        <v>0</v>
      </c>
      <c r="H92" s="39">
        <v>2373346.87</v>
      </c>
      <c r="I92" s="34">
        <v>11</v>
      </c>
      <c r="J92" s="39">
        <v>277009.57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7673903.0700000003</v>
      </c>
      <c r="C93" s="34">
        <v>45</v>
      </c>
      <c r="D93" s="39">
        <v>1543189.96</v>
      </c>
      <c r="E93" s="34">
        <v>39</v>
      </c>
      <c r="F93" s="34">
        <v>568124.6666666664</v>
      </c>
      <c r="G93" s="34">
        <v>10</v>
      </c>
      <c r="H93" s="39">
        <v>11788397.460000001</v>
      </c>
      <c r="I93" s="34">
        <v>48</v>
      </c>
      <c r="J93" s="39">
        <v>1677299.9</v>
      </c>
      <c r="K93" s="34">
        <v>45</v>
      </c>
      <c r="L93" s="34">
        <v>318581.1666666664</v>
      </c>
      <c r="M93" s="34">
        <v>13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2783943.49</v>
      </c>
      <c r="C94" s="34">
        <v>12</v>
      </c>
      <c r="D94" s="39">
        <v>614954.19999999995</v>
      </c>
      <c r="E94" s="34">
        <v>10</v>
      </c>
      <c r="F94" s="39">
        <v>0</v>
      </c>
      <c r="G94" s="34">
        <v>0</v>
      </c>
      <c r="H94" s="39">
        <v>3101399.26</v>
      </c>
      <c r="I94" s="34">
        <v>12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8111407.4900000002</v>
      </c>
      <c r="C95" s="34">
        <v>57</v>
      </c>
      <c r="D95" s="39">
        <v>3391757.98</v>
      </c>
      <c r="E95" s="34">
        <v>55</v>
      </c>
      <c r="F95" s="34">
        <v>0</v>
      </c>
      <c r="G95" s="34">
        <v>0</v>
      </c>
      <c r="H95" s="39">
        <v>8688591.0099999998</v>
      </c>
      <c r="I95" s="34">
        <v>64</v>
      </c>
      <c r="J95" s="39">
        <v>3330898.3</v>
      </c>
      <c r="K95" s="34">
        <v>62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3171486.28</v>
      </c>
      <c r="C96" s="34">
        <v>25</v>
      </c>
      <c r="D96" s="39">
        <v>768121.02</v>
      </c>
      <c r="E96" s="34">
        <v>24</v>
      </c>
      <c r="F96" s="34">
        <v>0</v>
      </c>
      <c r="G96" s="34">
        <v>0</v>
      </c>
      <c r="H96" s="39">
        <v>5619366.0700000003</v>
      </c>
      <c r="I96" s="34">
        <v>25</v>
      </c>
      <c r="J96" s="39">
        <v>1325637.55</v>
      </c>
      <c r="K96" s="34">
        <v>23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7936676.6500000004</v>
      </c>
      <c r="C97" s="34">
        <v>66</v>
      </c>
      <c r="D97" s="39">
        <v>3287353.72</v>
      </c>
      <c r="E97" s="34">
        <v>64</v>
      </c>
      <c r="F97" s="34">
        <v>166034.99999999962</v>
      </c>
      <c r="G97" s="34">
        <v>11</v>
      </c>
      <c r="H97" s="39">
        <v>8298592.1600000001</v>
      </c>
      <c r="I97" s="34">
        <v>75</v>
      </c>
      <c r="J97" s="39">
        <v>3476788.33</v>
      </c>
      <c r="K97" s="34">
        <v>73</v>
      </c>
      <c r="L97" s="34">
        <v>282487.66666666669</v>
      </c>
      <c r="M97" s="34">
        <v>10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862534.4</v>
      </c>
      <c r="I98" s="34">
        <v>10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1354617.53</v>
      </c>
      <c r="C99" s="34">
        <v>13</v>
      </c>
      <c r="D99" s="39">
        <v>389853.63</v>
      </c>
      <c r="E99" s="34">
        <v>13</v>
      </c>
      <c r="F99" s="39">
        <v>0</v>
      </c>
      <c r="G99" s="34">
        <v>0</v>
      </c>
      <c r="H99" s="39">
        <v>1657478.89</v>
      </c>
      <c r="I99" s="34">
        <v>15</v>
      </c>
      <c r="J99" s="39">
        <v>370710.36</v>
      </c>
      <c r="K99" s="34">
        <v>14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3899946.55</v>
      </c>
      <c r="C100" s="34">
        <v>21</v>
      </c>
      <c r="D100" s="34">
        <v>893532.04</v>
      </c>
      <c r="E100" s="34">
        <v>18</v>
      </c>
      <c r="F100" s="34">
        <v>0</v>
      </c>
      <c r="G100" s="34">
        <v>0</v>
      </c>
      <c r="H100" s="34">
        <v>4441763.26</v>
      </c>
      <c r="I100" s="34">
        <v>23</v>
      </c>
      <c r="J100" s="34">
        <v>862040.55</v>
      </c>
      <c r="K100" s="34">
        <v>18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3670111.16</v>
      </c>
      <c r="C101" s="34">
        <v>20</v>
      </c>
      <c r="D101" s="34">
        <v>545637.98</v>
      </c>
      <c r="E101" s="34">
        <v>20</v>
      </c>
      <c r="F101" s="34">
        <v>0</v>
      </c>
      <c r="G101" s="34">
        <v>0</v>
      </c>
      <c r="H101" s="34">
        <v>2405925.4900000002</v>
      </c>
      <c r="I101" s="34">
        <v>22</v>
      </c>
      <c r="J101" s="34">
        <v>562279.59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392248.49</v>
      </c>
      <c r="I102" s="34">
        <v>11</v>
      </c>
      <c r="J102" s="34">
        <v>121311.44</v>
      </c>
      <c r="K102" s="34">
        <v>11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1450685.1</v>
      </c>
      <c r="C103" s="34">
        <v>11</v>
      </c>
      <c r="D103" s="34">
        <v>519994.24</v>
      </c>
      <c r="E103" s="34">
        <v>11</v>
      </c>
      <c r="F103" s="34">
        <v>0</v>
      </c>
      <c r="G103" s="34">
        <v>0</v>
      </c>
      <c r="H103" s="34">
        <v>1516491.86</v>
      </c>
      <c r="I103" s="34">
        <v>15</v>
      </c>
      <c r="J103" s="34">
        <v>510303.17</v>
      </c>
      <c r="K103" s="34">
        <v>15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75927181.079999998</v>
      </c>
      <c r="C104" s="34">
        <v>226</v>
      </c>
      <c r="D104" s="34">
        <v>36167836.079999998</v>
      </c>
      <c r="E104" s="34">
        <v>206</v>
      </c>
      <c r="F104" s="34">
        <v>1489881.3333333337</v>
      </c>
      <c r="G104" s="34">
        <v>78</v>
      </c>
      <c r="H104" s="34">
        <v>75115708.950000003</v>
      </c>
      <c r="I104" s="34">
        <v>232</v>
      </c>
      <c r="J104" s="34">
        <v>35177883.07</v>
      </c>
      <c r="K104" s="34">
        <v>219</v>
      </c>
      <c r="L104" s="34">
        <v>1339238.0000000002</v>
      </c>
      <c r="M104" s="34">
        <v>78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7404790.1100000003</v>
      </c>
      <c r="C105" s="34">
        <v>36</v>
      </c>
      <c r="D105" s="34">
        <v>4609955.18</v>
      </c>
      <c r="E105" s="34">
        <v>34</v>
      </c>
      <c r="F105" s="34">
        <v>0</v>
      </c>
      <c r="G105" s="34">
        <v>0</v>
      </c>
      <c r="H105" s="34">
        <v>3736955.69</v>
      </c>
      <c r="I105" s="34">
        <v>37</v>
      </c>
      <c r="J105" s="34">
        <v>1187067.1599999999</v>
      </c>
      <c r="K105" s="34">
        <v>36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2723725.81</v>
      </c>
      <c r="C106" s="34">
        <v>27</v>
      </c>
      <c r="D106" s="34">
        <v>1048117.35</v>
      </c>
      <c r="E106" s="34">
        <v>25</v>
      </c>
      <c r="F106" s="34">
        <v>20662.999999999996</v>
      </c>
      <c r="G106" s="34">
        <v>11</v>
      </c>
      <c r="H106" s="34">
        <v>2756206.6</v>
      </c>
      <c r="I106" s="34">
        <v>33</v>
      </c>
      <c r="J106" s="34">
        <v>963610.93</v>
      </c>
      <c r="K106" s="34">
        <v>31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1204452.23</v>
      </c>
      <c r="C107" s="34">
        <v>14</v>
      </c>
      <c r="D107" s="34">
        <v>831075.08</v>
      </c>
      <c r="E107" s="34">
        <v>12</v>
      </c>
      <c r="F107" s="34">
        <v>0</v>
      </c>
      <c r="G107" s="34">
        <v>0</v>
      </c>
      <c r="H107" s="34">
        <v>1047912.69</v>
      </c>
      <c r="I107" s="34">
        <v>15</v>
      </c>
      <c r="J107" s="34">
        <v>733337.26</v>
      </c>
      <c r="K107" s="34">
        <v>13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5318070.1500000004</v>
      </c>
      <c r="C108" s="34">
        <v>38</v>
      </c>
      <c r="D108" s="34">
        <v>1312936.19</v>
      </c>
      <c r="E108" s="34">
        <v>34</v>
      </c>
      <c r="F108" s="34">
        <v>0</v>
      </c>
      <c r="G108" s="34">
        <v>0</v>
      </c>
      <c r="H108" s="34">
        <v>6237166.0300000003</v>
      </c>
      <c r="I108" s="34">
        <v>49</v>
      </c>
      <c r="J108" s="34">
        <v>1379067.39</v>
      </c>
      <c r="K108" s="34">
        <v>41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533064.31999999995</v>
      </c>
      <c r="I109" s="34">
        <v>11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5678486.9400000004</v>
      </c>
      <c r="C110" s="34">
        <v>61</v>
      </c>
      <c r="D110" s="34">
        <v>1775467.71</v>
      </c>
      <c r="E110" s="34">
        <v>56</v>
      </c>
      <c r="F110" s="34">
        <v>85296.499999999956</v>
      </c>
      <c r="G110" s="34">
        <v>11</v>
      </c>
      <c r="H110" s="34">
        <v>5506793.9699999997</v>
      </c>
      <c r="I110" s="34">
        <v>61</v>
      </c>
      <c r="J110" s="34">
        <v>1966719.72</v>
      </c>
      <c r="K110" s="34">
        <v>58</v>
      </c>
      <c r="L110" s="34">
        <v>131523.33333333337</v>
      </c>
      <c r="M110" s="34">
        <v>11</v>
      </c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161</v>
      </c>
      <c r="B2" s="39">
        <v>69113961.719999999</v>
      </c>
      <c r="C2" s="35">
        <v>313</v>
      </c>
      <c r="D2" s="39">
        <v>15691268.869999999</v>
      </c>
      <c r="E2" s="35">
        <v>296</v>
      </c>
      <c r="F2" s="39">
        <v>829953.33333333302</v>
      </c>
      <c r="G2" s="35">
        <v>60</v>
      </c>
      <c r="H2" s="39">
        <v>74068016.280000001</v>
      </c>
      <c r="I2" s="35">
        <v>326</v>
      </c>
      <c r="J2" s="39">
        <v>15024115.15</v>
      </c>
      <c r="K2" s="35">
        <v>310</v>
      </c>
      <c r="L2" s="39">
        <v>749699.99999999953</v>
      </c>
      <c r="M2" s="36">
        <v>65</v>
      </c>
      <c r="N2" s="34"/>
    </row>
    <row r="3" spans="1:14" x14ac:dyDescent="0.25">
      <c r="A3" s="34" t="s">
        <v>162</v>
      </c>
      <c r="B3" s="39">
        <v>85831256.890000001</v>
      </c>
      <c r="C3" s="35">
        <v>384</v>
      </c>
      <c r="D3" s="39">
        <v>28220176.879999999</v>
      </c>
      <c r="E3" s="35">
        <v>359</v>
      </c>
      <c r="F3" s="39">
        <v>541669.99999999965</v>
      </c>
      <c r="G3" s="35">
        <v>84</v>
      </c>
      <c r="H3" s="39">
        <v>94602423.890000001</v>
      </c>
      <c r="I3" s="35">
        <v>410</v>
      </c>
      <c r="J3" s="39">
        <v>26925511.059999999</v>
      </c>
      <c r="K3" s="35">
        <v>384</v>
      </c>
      <c r="L3" s="39">
        <v>567420.83333333302</v>
      </c>
      <c r="M3" s="36">
        <v>90</v>
      </c>
      <c r="N3" s="34"/>
    </row>
    <row r="4" spans="1:14" x14ac:dyDescent="0.25">
      <c r="A4" s="34" t="s">
        <v>163</v>
      </c>
      <c r="B4" s="39">
        <v>45406334.109999999</v>
      </c>
      <c r="C4" s="35">
        <v>270</v>
      </c>
      <c r="D4" s="39">
        <v>14003563.199999999</v>
      </c>
      <c r="E4" s="35">
        <v>257</v>
      </c>
      <c r="F4" s="39">
        <v>213751.00000000012</v>
      </c>
      <c r="G4" s="35">
        <v>71</v>
      </c>
      <c r="H4" s="39">
        <v>47135363.270000003</v>
      </c>
      <c r="I4" s="35">
        <v>295</v>
      </c>
      <c r="J4" s="39">
        <v>14717137.710000001</v>
      </c>
      <c r="K4" s="35">
        <v>285</v>
      </c>
      <c r="L4" s="39">
        <v>388788.6666666664</v>
      </c>
      <c r="M4" s="36">
        <v>73</v>
      </c>
      <c r="N4" s="34"/>
    </row>
    <row r="5" spans="1:14" x14ac:dyDescent="0.25">
      <c r="A5" s="34" t="s">
        <v>164</v>
      </c>
      <c r="B5" s="39">
        <v>502959355.86000001</v>
      </c>
      <c r="C5" s="40">
        <v>1423</v>
      </c>
      <c r="D5" s="39">
        <v>152471120.09</v>
      </c>
      <c r="E5" s="40">
        <v>1318</v>
      </c>
      <c r="F5" s="39">
        <v>4957237.833333334</v>
      </c>
      <c r="G5" s="35">
        <v>375</v>
      </c>
      <c r="H5" s="39">
        <v>513573342.32999998</v>
      </c>
      <c r="I5" s="40">
        <v>1560</v>
      </c>
      <c r="J5" s="39">
        <v>153841855.97999999</v>
      </c>
      <c r="K5" s="40">
        <v>1443</v>
      </c>
      <c r="L5" s="39">
        <v>5760003.6666666633</v>
      </c>
      <c r="M5" s="36">
        <v>398</v>
      </c>
      <c r="N5" s="34"/>
    </row>
    <row r="6" spans="1:14" x14ac:dyDescent="0.25">
      <c r="A6" s="34" t="s">
        <v>165</v>
      </c>
      <c r="B6" s="39">
        <v>1418899.86</v>
      </c>
      <c r="C6" s="35">
        <v>30</v>
      </c>
      <c r="D6" s="39">
        <v>766428.97</v>
      </c>
      <c r="E6" s="35">
        <v>28</v>
      </c>
      <c r="F6" s="34">
        <v>0</v>
      </c>
      <c r="G6" s="35">
        <v>0</v>
      </c>
      <c r="H6" s="39">
        <v>1355805.8</v>
      </c>
      <c r="I6" s="35">
        <v>33</v>
      </c>
      <c r="J6" s="39">
        <v>785394.24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166</v>
      </c>
      <c r="B7" s="39">
        <v>100532135.58</v>
      </c>
      <c r="C7" s="35">
        <v>320</v>
      </c>
      <c r="D7" s="39">
        <v>20698305.760000002</v>
      </c>
      <c r="E7" s="35">
        <v>299</v>
      </c>
      <c r="F7" s="39">
        <v>680040.1666666664</v>
      </c>
      <c r="G7" s="35">
        <v>76</v>
      </c>
      <c r="H7" s="39">
        <v>122939299.33</v>
      </c>
      <c r="I7" s="35">
        <v>339</v>
      </c>
      <c r="J7" s="39">
        <v>18969180.5</v>
      </c>
      <c r="K7" s="35">
        <v>320</v>
      </c>
      <c r="L7" s="39">
        <v>1035779.833333334</v>
      </c>
      <c r="M7" s="36">
        <v>73</v>
      </c>
      <c r="N7" s="34"/>
    </row>
    <row r="8" spans="1:14" x14ac:dyDescent="0.25">
      <c r="A8" s="34" t="s">
        <v>167</v>
      </c>
      <c r="B8" s="39">
        <v>4293273.03</v>
      </c>
      <c r="C8" s="35">
        <v>55</v>
      </c>
      <c r="D8" s="39">
        <v>1895682.78</v>
      </c>
      <c r="E8" s="35">
        <v>51</v>
      </c>
      <c r="F8" s="34">
        <v>0</v>
      </c>
      <c r="G8" s="35">
        <v>0</v>
      </c>
      <c r="H8" s="39">
        <v>5630792.8799999999</v>
      </c>
      <c r="I8" s="35">
        <v>57</v>
      </c>
      <c r="J8" s="39">
        <v>1880211.49</v>
      </c>
      <c r="K8" s="35">
        <v>56</v>
      </c>
      <c r="L8" s="34">
        <v>0</v>
      </c>
      <c r="M8" s="36">
        <v>0</v>
      </c>
      <c r="N8" s="34"/>
    </row>
    <row r="9" spans="1:14" x14ac:dyDescent="0.25">
      <c r="A9" s="34" t="s">
        <v>168</v>
      </c>
      <c r="B9" s="39">
        <v>54023977.560000002</v>
      </c>
      <c r="C9" s="35">
        <v>275</v>
      </c>
      <c r="D9" s="39">
        <v>18517324.760000002</v>
      </c>
      <c r="E9" s="35">
        <v>266</v>
      </c>
      <c r="F9" s="39">
        <v>656052.16666666721</v>
      </c>
      <c r="G9" s="35">
        <v>63</v>
      </c>
      <c r="H9" s="39">
        <v>54607223.829999998</v>
      </c>
      <c r="I9" s="35">
        <v>303</v>
      </c>
      <c r="J9" s="39">
        <v>19842230.940000001</v>
      </c>
      <c r="K9" s="35">
        <v>293</v>
      </c>
      <c r="L9" s="39">
        <v>363163.33333333343</v>
      </c>
      <c r="M9" s="36">
        <v>65</v>
      </c>
      <c r="N9" s="34"/>
    </row>
    <row r="10" spans="1:14" x14ac:dyDescent="0.25">
      <c r="A10" s="34" t="s">
        <v>169</v>
      </c>
      <c r="B10" s="39">
        <v>22571997.370000001</v>
      </c>
      <c r="C10" s="35">
        <v>170</v>
      </c>
      <c r="D10" s="39">
        <v>5789255.29</v>
      </c>
      <c r="E10" s="35">
        <v>157</v>
      </c>
      <c r="F10" s="39">
        <v>161952.83333333337</v>
      </c>
      <c r="G10" s="35">
        <v>52</v>
      </c>
      <c r="H10" s="39">
        <v>25186014.510000002</v>
      </c>
      <c r="I10" s="35">
        <v>198</v>
      </c>
      <c r="J10" s="39">
        <v>6471973.4500000002</v>
      </c>
      <c r="K10" s="35">
        <v>185</v>
      </c>
      <c r="L10" s="39">
        <v>152121.49999999997</v>
      </c>
      <c r="M10" s="36">
        <v>55</v>
      </c>
      <c r="N10" s="34"/>
    </row>
    <row r="11" spans="1:14" x14ac:dyDescent="0.25">
      <c r="A11" s="34" t="s">
        <v>170</v>
      </c>
      <c r="B11" s="39">
        <v>61651983.460000001</v>
      </c>
      <c r="C11" s="35">
        <v>263</v>
      </c>
      <c r="D11" s="39">
        <v>18365683.890000001</v>
      </c>
      <c r="E11" s="35">
        <v>249</v>
      </c>
      <c r="F11" s="39">
        <v>466427.50000000006</v>
      </c>
      <c r="G11" s="35">
        <v>74</v>
      </c>
      <c r="H11" s="39">
        <v>67466015.329999998</v>
      </c>
      <c r="I11" s="35">
        <v>276</v>
      </c>
      <c r="J11" s="39">
        <v>16884542.440000001</v>
      </c>
      <c r="K11" s="35">
        <v>262</v>
      </c>
      <c r="L11" s="39">
        <v>391407.16666666669</v>
      </c>
      <c r="M11" s="36">
        <v>80</v>
      </c>
      <c r="N11" s="34"/>
    </row>
    <row r="12" spans="1:14" x14ac:dyDescent="0.25">
      <c r="A12" s="34" t="s">
        <v>171</v>
      </c>
      <c r="B12" s="39">
        <v>950672775.26999998</v>
      </c>
      <c r="C12" s="35">
        <v>5209</v>
      </c>
      <c r="D12" s="39">
        <v>219046741.72</v>
      </c>
      <c r="E12" s="35">
        <v>4188</v>
      </c>
      <c r="F12" s="39">
        <v>3661345.5</v>
      </c>
      <c r="G12" s="35">
        <v>267</v>
      </c>
      <c r="H12" s="39">
        <v>1833738871.4200001</v>
      </c>
      <c r="I12" s="35">
        <v>4470</v>
      </c>
      <c r="J12" s="39">
        <v>180859229.41</v>
      </c>
      <c r="K12" s="35">
        <v>3598</v>
      </c>
      <c r="L12" s="39">
        <v>8449112.5000000037</v>
      </c>
      <c r="M12" s="36">
        <v>260</v>
      </c>
      <c r="N12" s="34"/>
    </row>
    <row r="13" spans="1:14" x14ac:dyDescent="0.25">
      <c r="A13" s="34" t="s">
        <v>172</v>
      </c>
      <c r="B13" s="39">
        <v>106821997.39</v>
      </c>
      <c r="C13" s="35">
        <v>565</v>
      </c>
      <c r="D13" s="39">
        <v>40034282.770000003</v>
      </c>
      <c r="E13" s="35">
        <v>531</v>
      </c>
      <c r="F13" s="39">
        <v>2045494.4999999963</v>
      </c>
      <c r="G13" s="35">
        <v>116</v>
      </c>
      <c r="H13" s="39">
        <v>114366261.23</v>
      </c>
      <c r="I13" s="35">
        <v>621</v>
      </c>
      <c r="J13" s="39">
        <v>38378969.729999997</v>
      </c>
      <c r="K13" s="35">
        <v>584</v>
      </c>
      <c r="L13" s="39">
        <v>1889901.3333333344</v>
      </c>
      <c r="M13" s="36">
        <v>125</v>
      </c>
      <c r="N13" s="34"/>
    </row>
    <row r="14" spans="1:14" x14ac:dyDescent="0.25">
      <c r="A14" s="34" t="s">
        <v>173</v>
      </c>
      <c r="B14" s="39">
        <v>241557016.25</v>
      </c>
      <c r="C14" s="35">
        <v>569</v>
      </c>
      <c r="D14" s="39">
        <v>35852143.799999997</v>
      </c>
      <c r="E14" s="35">
        <v>546</v>
      </c>
      <c r="F14" s="39">
        <v>1238102.4999999988</v>
      </c>
      <c r="G14" s="35">
        <v>133</v>
      </c>
      <c r="H14" s="39">
        <v>214066849.43000001</v>
      </c>
      <c r="I14" s="35">
        <v>623</v>
      </c>
      <c r="J14" s="39">
        <v>36385295.200000003</v>
      </c>
      <c r="K14" s="35">
        <v>594</v>
      </c>
      <c r="L14" s="39">
        <v>1775649.1666666663</v>
      </c>
      <c r="M14" s="36">
        <v>135</v>
      </c>
      <c r="N14" s="34"/>
    </row>
    <row r="15" spans="1:14" x14ac:dyDescent="0.25">
      <c r="A15" s="34" t="s">
        <v>174</v>
      </c>
      <c r="B15" s="39">
        <v>67843367.950000003</v>
      </c>
      <c r="C15" s="35">
        <v>421</v>
      </c>
      <c r="D15" s="39">
        <v>19719548.260000002</v>
      </c>
      <c r="E15" s="35">
        <v>394</v>
      </c>
      <c r="F15" s="39">
        <v>495772.1666666668</v>
      </c>
      <c r="G15" s="35">
        <v>95</v>
      </c>
      <c r="H15" s="39">
        <v>66501183.32</v>
      </c>
      <c r="I15" s="35">
        <v>467</v>
      </c>
      <c r="J15" s="39">
        <v>15742461.300000001</v>
      </c>
      <c r="K15" s="35">
        <v>433</v>
      </c>
      <c r="L15" s="39">
        <v>635912.00000000023</v>
      </c>
      <c r="M15" s="36">
        <v>99</v>
      </c>
      <c r="N15" s="34"/>
    </row>
    <row r="16" spans="1:14" x14ac:dyDescent="0.25">
      <c r="A16" s="34" t="s">
        <v>175</v>
      </c>
      <c r="B16" s="34">
        <v>100046808.70999999</v>
      </c>
      <c r="C16" s="35">
        <v>486</v>
      </c>
      <c r="D16" s="34">
        <v>24415659.25</v>
      </c>
      <c r="E16" s="35">
        <v>457</v>
      </c>
      <c r="F16" s="34">
        <v>490636.83333333326</v>
      </c>
      <c r="G16" s="35">
        <v>135</v>
      </c>
      <c r="H16" s="34">
        <v>90799637.519999996</v>
      </c>
      <c r="I16" s="35">
        <v>512</v>
      </c>
      <c r="J16" s="34">
        <v>23796353.719999999</v>
      </c>
      <c r="K16" s="35">
        <v>483</v>
      </c>
      <c r="L16" s="34">
        <v>758528.5</v>
      </c>
      <c r="M16" s="36">
        <v>142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2020-11-17T16:34:38Z</dcterms:modified>
</cp:coreProperties>
</file>