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740D116-43A3-4634-A1A4-D86054B5FDE8}" xr6:coauthVersionLast="47" xr6:coauthVersionMax="47" xr10:uidLastSave="{00000000-0000-0000-0000-000000000000}"/>
  <bookViews>
    <workbookView xWindow="11085" yWindow="525" windowWidth="21600" windowHeight="1150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I472" i="3"/>
  <c r="H472" i="3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F469" i="3"/>
  <c r="E469" i="3"/>
  <c r="K469" i="3" s="1"/>
  <c r="D469" i="3"/>
  <c r="C469" i="3"/>
  <c r="I469" i="3" s="1"/>
  <c r="B469" i="3"/>
  <c r="I468" i="3"/>
  <c r="H468" i="3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E465" i="3"/>
  <c r="K465" i="3" s="1"/>
  <c r="D465" i="3"/>
  <c r="C465" i="3"/>
  <c r="B465" i="3"/>
  <c r="I464" i="3"/>
  <c r="H464" i="3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E461" i="3"/>
  <c r="K461" i="3" s="1"/>
  <c r="D461" i="3"/>
  <c r="C461" i="3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E457" i="3"/>
  <c r="K457" i="3" s="1"/>
  <c r="D457" i="3"/>
  <c r="J457" i="3" s="1"/>
  <c r="C457" i="3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E453" i="3"/>
  <c r="K453" i="3" s="1"/>
  <c r="D453" i="3"/>
  <c r="C453" i="3"/>
  <c r="I453" i="3" s="1"/>
  <c r="B453" i="3"/>
  <c r="I452" i="3"/>
  <c r="H452" i="3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E449" i="3"/>
  <c r="K449" i="3" s="1"/>
  <c r="D449" i="3"/>
  <c r="C449" i="3"/>
  <c r="I449" i="3" s="1"/>
  <c r="B449" i="3"/>
  <c r="I448" i="3"/>
  <c r="H448" i="3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E445" i="3"/>
  <c r="K445" i="3" s="1"/>
  <c r="D445" i="3"/>
  <c r="C445" i="3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E441" i="3"/>
  <c r="K441" i="3" s="1"/>
  <c r="D441" i="3"/>
  <c r="C441" i="3"/>
  <c r="I441" i="3" s="1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E437" i="3"/>
  <c r="K437" i="3" s="1"/>
  <c r="D437" i="3"/>
  <c r="C437" i="3"/>
  <c r="I437" i="3" s="1"/>
  <c r="B437" i="3"/>
  <c r="I436" i="3"/>
  <c r="H436" i="3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E433" i="3"/>
  <c r="K433" i="3" s="1"/>
  <c r="D433" i="3"/>
  <c r="C433" i="3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E429" i="3"/>
  <c r="K429" i="3" s="1"/>
  <c r="D429" i="3"/>
  <c r="C429" i="3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E425" i="3"/>
  <c r="K425" i="3" s="1"/>
  <c r="D425" i="3"/>
  <c r="C425" i="3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E421" i="3"/>
  <c r="K421" i="3" s="1"/>
  <c r="D421" i="3"/>
  <c r="C421" i="3"/>
  <c r="I421" i="3" s="1"/>
  <c r="B421" i="3"/>
  <c r="I420" i="3"/>
  <c r="H420" i="3"/>
  <c r="G420" i="3"/>
  <c r="F420" i="3"/>
  <c r="E420" i="3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E417" i="3"/>
  <c r="K417" i="3" s="1"/>
  <c r="D417" i="3"/>
  <c r="C417" i="3"/>
  <c r="I417" i="3" s="1"/>
  <c r="B417" i="3"/>
  <c r="I416" i="3"/>
  <c r="H416" i="3"/>
  <c r="G416" i="3"/>
  <c r="F416" i="3"/>
  <c r="E416" i="3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E413" i="3"/>
  <c r="K413" i="3" s="1"/>
  <c r="D413" i="3"/>
  <c r="C413" i="3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E409" i="3"/>
  <c r="K409" i="3" s="1"/>
  <c r="D409" i="3"/>
  <c r="C409" i="3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E405" i="3"/>
  <c r="K405" i="3" s="1"/>
  <c r="D405" i="3"/>
  <c r="C405" i="3"/>
  <c r="I405" i="3" s="1"/>
  <c r="B405" i="3"/>
  <c r="I404" i="3"/>
  <c r="H404" i="3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J401" i="3" s="1"/>
  <c r="F401" i="3"/>
  <c r="I401" i="3" s="1"/>
  <c r="E401" i="3"/>
  <c r="K401" i="3" s="1"/>
  <c r="D401" i="3"/>
  <c r="C401" i="3"/>
  <c r="B401" i="3"/>
  <c r="I400" i="3"/>
  <c r="H400" i="3"/>
  <c r="K400" i="3" s="1"/>
  <c r="G400" i="3"/>
  <c r="F400" i="3"/>
  <c r="E400" i="3"/>
  <c r="D400" i="3"/>
  <c r="J400" i="3" s="1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J397" i="3" s="1"/>
  <c r="F397" i="3"/>
  <c r="I397" i="3" s="1"/>
  <c r="E397" i="3"/>
  <c r="K397" i="3" s="1"/>
  <c r="D397" i="3"/>
  <c r="C397" i="3"/>
  <c r="B397" i="3"/>
  <c r="I396" i="3"/>
  <c r="H396" i="3"/>
  <c r="K396" i="3" s="1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I393" i="3" s="1"/>
  <c r="E393" i="3"/>
  <c r="K393" i="3" s="1"/>
  <c r="D393" i="3"/>
  <c r="C393" i="3"/>
  <c r="B393" i="3"/>
  <c r="I392" i="3"/>
  <c r="H392" i="3"/>
  <c r="K392" i="3" s="1"/>
  <c r="G392" i="3"/>
  <c r="F392" i="3"/>
  <c r="E392" i="3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J389" i="3" s="1"/>
  <c r="F389" i="3"/>
  <c r="I389" i="3" s="1"/>
  <c r="E389" i="3"/>
  <c r="K389" i="3" s="1"/>
  <c r="D389" i="3"/>
  <c r="C389" i="3"/>
  <c r="B389" i="3"/>
  <c r="I388" i="3"/>
  <c r="H388" i="3"/>
  <c r="K388" i="3" s="1"/>
  <c r="G388" i="3"/>
  <c r="F388" i="3"/>
  <c r="E388" i="3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J385" i="3" s="1"/>
  <c r="F385" i="3"/>
  <c r="I385" i="3" s="1"/>
  <c r="E385" i="3"/>
  <c r="K385" i="3" s="1"/>
  <c r="D385" i="3"/>
  <c r="C385" i="3"/>
  <c r="B385" i="3"/>
  <c r="I384" i="3"/>
  <c r="H384" i="3"/>
  <c r="K384" i="3" s="1"/>
  <c r="G384" i="3"/>
  <c r="F384" i="3"/>
  <c r="E384" i="3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J381" i="3" s="1"/>
  <c r="F381" i="3"/>
  <c r="I381" i="3" s="1"/>
  <c r="E381" i="3"/>
  <c r="K381" i="3" s="1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I377" i="3" s="1"/>
  <c r="E377" i="3"/>
  <c r="K377" i="3" s="1"/>
  <c r="D377" i="3"/>
  <c r="C377" i="3"/>
  <c r="B377" i="3"/>
  <c r="I376" i="3"/>
  <c r="H376" i="3"/>
  <c r="K376" i="3" s="1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J373" i="3" s="1"/>
  <c r="F373" i="3"/>
  <c r="I373" i="3" s="1"/>
  <c r="E373" i="3"/>
  <c r="K373" i="3" s="1"/>
  <c r="D373" i="3"/>
  <c r="C373" i="3"/>
  <c r="B373" i="3"/>
  <c r="I372" i="3"/>
  <c r="H372" i="3"/>
  <c r="K372" i="3" s="1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J369" i="3" s="1"/>
  <c r="F369" i="3"/>
  <c r="I369" i="3" s="1"/>
  <c r="E369" i="3"/>
  <c r="K369" i="3" s="1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J365" i="3" s="1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I361" i="3" s="1"/>
  <c r="E361" i="3"/>
  <c r="K361" i="3" s="1"/>
  <c r="D361" i="3"/>
  <c r="C361" i="3"/>
  <c r="B361" i="3"/>
  <c r="I360" i="3"/>
  <c r="H360" i="3"/>
  <c r="K360" i="3" s="1"/>
  <c r="G360" i="3"/>
  <c r="F360" i="3"/>
  <c r="E360" i="3"/>
  <c r="D360" i="3"/>
  <c r="J360" i="3" s="1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I356" i="3"/>
  <c r="H356" i="3"/>
  <c r="K356" i="3" s="1"/>
  <c r="G356" i="3"/>
  <c r="F356" i="3"/>
  <c r="E356" i="3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I353" i="3" s="1"/>
  <c r="E353" i="3"/>
  <c r="K353" i="3" s="1"/>
  <c r="D353" i="3"/>
  <c r="C353" i="3"/>
  <c r="B353" i="3"/>
  <c r="I352" i="3"/>
  <c r="H352" i="3"/>
  <c r="K352" i="3" s="1"/>
  <c r="G352" i="3"/>
  <c r="F352" i="3"/>
  <c r="E352" i="3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I349" i="3" s="1"/>
  <c r="E349" i="3"/>
  <c r="K349" i="3" s="1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I344" i="3"/>
  <c r="H344" i="3"/>
  <c r="K344" i="3" s="1"/>
  <c r="G344" i="3"/>
  <c r="J344" i="3" s="1"/>
  <c r="F344" i="3"/>
  <c r="E344" i="3"/>
  <c r="D344" i="3"/>
  <c r="C344" i="3"/>
  <c r="B344" i="3"/>
  <c r="K343" i="3"/>
  <c r="J343" i="3"/>
  <c r="H343" i="3"/>
  <c r="G343" i="3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I341" i="3" s="1"/>
  <c r="E341" i="3"/>
  <c r="K341" i="3" s="1"/>
  <c r="D341" i="3"/>
  <c r="C341" i="3"/>
  <c r="B341" i="3"/>
  <c r="I340" i="3"/>
  <c r="H340" i="3"/>
  <c r="K340" i="3" s="1"/>
  <c r="G340" i="3"/>
  <c r="F340" i="3"/>
  <c r="E340" i="3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J333" i="3" s="1"/>
  <c r="F333" i="3"/>
  <c r="I333" i="3" s="1"/>
  <c r="E333" i="3"/>
  <c r="K333" i="3" s="1"/>
  <c r="D333" i="3"/>
  <c r="C333" i="3"/>
  <c r="B333" i="3"/>
  <c r="I332" i="3"/>
  <c r="H332" i="3"/>
  <c r="K332" i="3" s="1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I329" i="3" s="1"/>
  <c r="E329" i="3"/>
  <c r="K329" i="3" s="1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H325" i="3"/>
  <c r="G325" i="3"/>
  <c r="J325" i="3" s="1"/>
  <c r="F325" i="3"/>
  <c r="I325" i="3" s="1"/>
  <c r="E325" i="3"/>
  <c r="K325" i="3" s="1"/>
  <c r="D325" i="3"/>
  <c r="C325" i="3"/>
  <c r="B325" i="3"/>
  <c r="I324" i="3"/>
  <c r="H324" i="3"/>
  <c r="K324" i="3" s="1"/>
  <c r="G324" i="3"/>
  <c r="F324" i="3"/>
  <c r="E324" i="3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J321" i="3" s="1"/>
  <c r="F321" i="3"/>
  <c r="I321" i="3" s="1"/>
  <c r="E321" i="3"/>
  <c r="K321" i="3" s="1"/>
  <c r="D321" i="3"/>
  <c r="C321" i="3"/>
  <c r="B321" i="3"/>
  <c r="I320" i="3"/>
  <c r="H320" i="3"/>
  <c r="K320" i="3" s="1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G317" i="3"/>
  <c r="J317" i="3" s="1"/>
  <c r="F317" i="3"/>
  <c r="I317" i="3" s="1"/>
  <c r="E317" i="3"/>
  <c r="K317" i="3" s="1"/>
  <c r="D317" i="3"/>
  <c r="C317" i="3"/>
  <c r="B317" i="3"/>
  <c r="I316" i="3"/>
  <c r="H316" i="3"/>
  <c r="K316" i="3" s="1"/>
  <c r="G316" i="3"/>
  <c r="F316" i="3"/>
  <c r="E316" i="3"/>
  <c r="D316" i="3"/>
  <c r="J316" i="3" s="1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K314" i="3" s="1"/>
  <c r="D314" i="3"/>
  <c r="J314" i="3" s="1"/>
  <c r="C314" i="3"/>
  <c r="I314" i="3" s="1"/>
  <c r="B314" i="3"/>
  <c r="H313" i="3"/>
  <c r="G313" i="3"/>
  <c r="J313" i="3" s="1"/>
  <c r="F313" i="3"/>
  <c r="I313" i="3" s="1"/>
  <c r="E313" i="3"/>
  <c r="K313" i="3" s="1"/>
  <c r="D313" i="3"/>
  <c r="C313" i="3"/>
  <c r="B313" i="3"/>
  <c r="K312" i="3"/>
  <c r="I312" i="3"/>
  <c r="H312" i="3"/>
  <c r="G312" i="3"/>
  <c r="F312" i="3"/>
  <c r="E312" i="3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K310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J309" i="3" s="1"/>
  <c r="F309" i="3"/>
  <c r="E309" i="3"/>
  <c r="K309" i="3" s="1"/>
  <c r="D309" i="3"/>
  <c r="C309" i="3"/>
  <c r="B309" i="3"/>
  <c r="I308" i="3"/>
  <c r="H308" i="3"/>
  <c r="K308" i="3" s="1"/>
  <c r="G308" i="3"/>
  <c r="F308" i="3"/>
  <c r="E308" i="3"/>
  <c r="D308" i="3"/>
  <c r="J308" i="3" s="1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C306" i="3"/>
  <c r="I306" i="3" s="1"/>
  <c r="B306" i="3"/>
  <c r="H305" i="3"/>
  <c r="G305" i="3"/>
  <c r="J305" i="3" s="1"/>
  <c r="F305" i="3"/>
  <c r="E305" i="3"/>
  <c r="K305" i="3" s="1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H301" i="3"/>
  <c r="G301" i="3"/>
  <c r="J301" i="3" s="1"/>
  <c r="F301" i="3"/>
  <c r="I301" i="3" s="1"/>
  <c r="E301" i="3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I297" i="3" s="1"/>
  <c r="E297" i="3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H293" i="3"/>
  <c r="G293" i="3"/>
  <c r="J293" i="3" s="1"/>
  <c r="F293" i="3"/>
  <c r="I293" i="3" s="1"/>
  <c r="E293" i="3"/>
  <c r="D293" i="3"/>
  <c r="C293" i="3"/>
  <c r="B293" i="3"/>
  <c r="I292" i="3"/>
  <c r="H292" i="3"/>
  <c r="K292" i="3" s="1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J290" i="3" s="1"/>
  <c r="C290" i="3"/>
  <c r="B290" i="3"/>
  <c r="K289" i="3"/>
  <c r="H289" i="3"/>
  <c r="G289" i="3"/>
  <c r="J289" i="3" s="1"/>
  <c r="F289" i="3"/>
  <c r="I289" i="3" s="1"/>
  <c r="E289" i="3"/>
  <c r="D289" i="3"/>
  <c r="C289" i="3"/>
  <c r="B289" i="3"/>
  <c r="I288" i="3"/>
  <c r="H288" i="3"/>
  <c r="K288" i="3" s="1"/>
  <c r="G288" i="3"/>
  <c r="F288" i="3"/>
  <c r="E288" i="3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J286" i="3" s="1"/>
  <c r="C286" i="3"/>
  <c r="B286" i="3"/>
  <c r="K285" i="3"/>
  <c r="H285" i="3"/>
  <c r="G285" i="3"/>
  <c r="J285" i="3" s="1"/>
  <c r="F285" i="3"/>
  <c r="I285" i="3" s="1"/>
  <c r="E285" i="3"/>
  <c r="D285" i="3"/>
  <c r="C285" i="3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H281" i="3"/>
  <c r="G281" i="3"/>
  <c r="J281" i="3" s="1"/>
  <c r="F281" i="3"/>
  <c r="I281" i="3" s="1"/>
  <c r="E281" i="3"/>
  <c r="D281" i="3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I277" i="3" s="1"/>
  <c r="E277" i="3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I273" i="3" s="1"/>
  <c r="E273" i="3"/>
  <c r="D273" i="3"/>
  <c r="C273" i="3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I269" i="3" s="1"/>
  <c r="E269" i="3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B267" i="3"/>
  <c r="I266" i="3"/>
  <c r="H266" i="3"/>
  <c r="G266" i="3"/>
  <c r="F266" i="3"/>
  <c r="E266" i="3"/>
  <c r="D266" i="3"/>
  <c r="J266" i="3" s="1"/>
  <c r="C266" i="3"/>
  <c r="B266" i="3"/>
  <c r="K265" i="3"/>
  <c r="H265" i="3"/>
  <c r="G265" i="3"/>
  <c r="J265" i="3" s="1"/>
  <c r="F265" i="3"/>
  <c r="I265" i="3" s="1"/>
  <c r="E265" i="3"/>
  <c r="D265" i="3"/>
  <c r="C265" i="3"/>
  <c r="B265" i="3"/>
  <c r="I264" i="3"/>
  <c r="H264" i="3"/>
  <c r="K264" i="3" s="1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I262" i="3"/>
  <c r="H262" i="3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I261" i="3" s="1"/>
  <c r="E261" i="3"/>
  <c r="D261" i="3"/>
  <c r="C261" i="3"/>
  <c r="B261" i="3"/>
  <c r="I260" i="3"/>
  <c r="H260" i="3"/>
  <c r="K260" i="3" s="1"/>
  <c r="G260" i="3"/>
  <c r="F260" i="3"/>
  <c r="E260" i="3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I259" i="3" s="1"/>
  <c r="B259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I257" i="3" s="1"/>
  <c r="E257" i="3"/>
  <c r="D257" i="3"/>
  <c r="C257" i="3"/>
  <c r="B257" i="3"/>
  <c r="I256" i="3"/>
  <c r="H256" i="3"/>
  <c r="K256" i="3" s="1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H253" i="3"/>
  <c r="G253" i="3"/>
  <c r="J253" i="3" s="1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B251" i="3"/>
  <c r="I250" i="3"/>
  <c r="H250" i="3"/>
  <c r="G250" i="3"/>
  <c r="F250" i="3"/>
  <c r="E250" i="3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I246" i="3"/>
  <c r="H246" i="3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I244" i="3"/>
  <c r="H244" i="3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I243" i="3" s="1"/>
  <c r="B243" i="3"/>
  <c r="I242" i="3"/>
  <c r="H242" i="3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B235" i="3"/>
  <c r="I234" i="3"/>
  <c r="H234" i="3"/>
  <c r="G234" i="3"/>
  <c r="F234" i="3"/>
  <c r="E234" i="3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B231" i="3"/>
  <c r="I230" i="3"/>
  <c r="H230" i="3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I228" i="3"/>
  <c r="H228" i="3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H221" i="3"/>
  <c r="G221" i="3"/>
  <c r="J221" i="3" s="1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B219" i="3"/>
  <c r="I218" i="3"/>
  <c r="H218" i="3"/>
  <c r="G218" i="3"/>
  <c r="F218" i="3"/>
  <c r="E218" i="3"/>
  <c r="D218" i="3"/>
  <c r="J218" i="3" s="1"/>
  <c r="C218" i="3"/>
  <c r="B218" i="3"/>
  <c r="K217" i="3"/>
  <c r="H217" i="3"/>
  <c r="G217" i="3"/>
  <c r="J217" i="3" s="1"/>
  <c r="F217" i="3"/>
  <c r="E217" i="3"/>
  <c r="D217" i="3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J215" i="3" s="1"/>
  <c r="F215" i="3"/>
  <c r="E215" i="3"/>
  <c r="D215" i="3"/>
  <c r="C215" i="3"/>
  <c r="B215" i="3"/>
  <c r="I214" i="3"/>
  <c r="H214" i="3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J211" i="3" s="1"/>
  <c r="F211" i="3"/>
  <c r="E211" i="3"/>
  <c r="K211" i="3" s="1"/>
  <c r="D211" i="3"/>
  <c r="C211" i="3"/>
  <c r="I211" i="3" s="1"/>
  <c r="B211" i="3"/>
  <c r="I210" i="3"/>
  <c r="H210" i="3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I209" i="3" s="1"/>
  <c r="E209" i="3"/>
  <c r="D209" i="3"/>
  <c r="C209" i="3"/>
  <c r="B209" i="3"/>
  <c r="I208" i="3"/>
  <c r="H208" i="3"/>
  <c r="K208" i="3" s="1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J206" i="3"/>
  <c r="I206" i="3"/>
  <c r="H206" i="3"/>
  <c r="G206" i="3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H203" i="3"/>
  <c r="G203" i="3"/>
  <c r="J203" i="3" s="1"/>
  <c r="F203" i="3"/>
  <c r="E203" i="3"/>
  <c r="K203" i="3" s="1"/>
  <c r="D203" i="3"/>
  <c r="C203" i="3"/>
  <c r="B203" i="3"/>
  <c r="J202" i="3"/>
  <c r="I202" i="3"/>
  <c r="H202" i="3"/>
  <c r="G202" i="3"/>
  <c r="F202" i="3"/>
  <c r="E202" i="3"/>
  <c r="D202" i="3"/>
  <c r="C202" i="3"/>
  <c r="B202" i="3"/>
  <c r="K201" i="3"/>
  <c r="J201" i="3"/>
  <c r="I201" i="3"/>
  <c r="H201" i="3"/>
  <c r="G201" i="3"/>
  <c r="F201" i="3"/>
  <c r="E201" i="3"/>
  <c r="D201" i="3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K199" i="3"/>
  <c r="H199" i="3"/>
  <c r="G199" i="3"/>
  <c r="J199" i="3" s="1"/>
  <c r="F199" i="3"/>
  <c r="E199" i="3"/>
  <c r="D199" i="3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H196" i="3"/>
  <c r="K196" i="3" s="1"/>
  <c r="G196" i="3"/>
  <c r="F196" i="3"/>
  <c r="I196" i="3" s="1"/>
  <c r="E196" i="3"/>
  <c r="D196" i="3"/>
  <c r="J196" i="3" s="1"/>
  <c r="C196" i="3"/>
  <c r="B196" i="3"/>
  <c r="J195" i="3"/>
  <c r="H195" i="3"/>
  <c r="K195" i="3" s="1"/>
  <c r="G195" i="3"/>
  <c r="F195" i="3"/>
  <c r="E195" i="3"/>
  <c r="D195" i="3"/>
  <c r="C195" i="3"/>
  <c r="I195" i="3" s="1"/>
  <c r="B195" i="3"/>
  <c r="J194" i="3"/>
  <c r="I194" i="3"/>
  <c r="H194" i="3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B191" i="3"/>
  <c r="I190" i="3"/>
  <c r="H190" i="3"/>
  <c r="G190" i="3"/>
  <c r="F190" i="3"/>
  <c r="E190" i="3"/>
  <c r="K190" i="3" s="1"/>
  <c r="D190" i="3"/>
  <c r="C190" i="3"/>
  <c r="B190" i="3"/>
  <c r="K189" i="3"/>
  <c r="I189" i="3"/>
  <c r="H189" i="3"/>
  <c r="G189" i="3"/>
  <c r="J189" i="3" s="1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I187" i="3" s="1"/>
  <c r="B187" i="3"/>
  <c r="I186" i="3"/>
  <c r="H186" i="3"/>
  <c r="G186" i="3"/>
  <c r="F186" i="3"/>
  <c r="E186" i="3"/>
  <c r="K186" i="3" s="1"/>
  <c r="D186" i="3"/>
  <c r="J186" i="3" s="1"/>
  <c r="C186" i="3"/>
  <c r="B186" i="3"/>
  <c r="K185" i="3"/>
  <c r="H185" i="3"/>
  <c r="G185" i="3"/>
  <c r="F185" i="3"/>
  <c r="E185" i="3"/>
  <c r="D185" i="3"/>
  <c r="J185" i="3" s="1"/>
  <c r="C185" i="3"/>
  <c r="B185" i="3"/>
  <c r="I184" i="3"/>
  <c r="H184" i="3"/>
  <c r="G184" i="3"/>
  <c r="F184" i="3"/>
  <c r="E184" i="3"/>
  <c r="K184" i="3" s="1"/>
  <c r="D184" i="3"/>
  <c r="J184" i="3" s="1"/>
  <c r="C184" i="3"/>
  <c r="B184" i="3"/>
  <c r="H183" i="3"/>
  <c r="K183" i="3" s="1"/>
  <c r="G183" i="3"/>
  <c r="J183" i="3" s="1"/>
  <c r="F183" i="3"/>
  <c r="E183" i="3"/>
  <c r="D183" i="3"/>
  <c r="C183" i="3"/>
  <c r="B183" i="3"/>
  <c r="I182" i="3"/>
  <c r="H182" i="3"/>
  <c r="G182" i="3"/>
  <c r="J182" i="3" s="1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J179" i="3" s="1"/>
  <c r="F179" i="3"/>
  <c r="E179" i="3"/>
  <c r="K179" i="3" s="1"/>
  <c r="D179" i="3"/>
  <c r="C179" i="3"/>
  <c r="I179" i="3" s="1"/>
  <c r="B179" i="3"/>
  <c r="I178" i="3"/>
  <c r="H178" i="3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I177" i="3" s="1"/>
  <c r="E177" i="3"/>
  <c r="D177" i="3"/>
  <c r="C177" i="3"/>
  <c r="B177" i="3"/>
  <c r="I176" i="3"/>
  <c r="H176" i="3"/>
  <c r="K176" i="3" s="1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G171" i="3"/>
  <c r="J171" i="3" s="1"/>
  <c r="F171" i="3"/>
  <c r="E171" i="3"/>
  <c r="K171" i="3" s="1"/>
  <c r="D171" i="3"/>
  <c r="C171" i="3"/>
  <c r="B171" i="3"/>
  <c r="J170" i="3"/>
  <c r="I170" i="3"/>
  <c r="H170" i="3"/>
  <c r="G170" i="3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H168" i="3"/>
  <c r="G168" i="3"/>
  <c r="F168" i="3"/>
  <c r="E168" i="3"/>
  <c r="K168" i="3" s="1"/>
  <c r="D168" i="3"/>
  <c r="J168" i="3" s="1"/>
  <c r="C168" i="3"/>
  <c r="I168" i="3" s="1"/>
  <c r="B168" i="3"/>
  <c r="K167" i="3"/>
  <c r="J167" i="3"/>
  <c r="H167" i="3"/>
  <c r="G167" i="3"/>
  <c r="F167" i="3"/>
  <c r="E167" i="3"/>
  <c r="D167" i="3"/>
  <c r="C167" i="3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I165" i="3"/>
  <c r="H165" i="3"/>
  <c r="G165" i="3"/>
  <c r="F165" i="3"/>
  <c r="E165" i="3"/>
  <c r="D165" i="3"/>
  <c r="C165" i="3"/>
  <c r="B165" i="3"/>
  <c r="H164" i="3"/>
  <c r="K164" i="3" s="1"/>
  <c r="G164" i="3"/>
  <c r="F164" i="3"/>
  <c r="I164" i="3" s="1"/>
  <c r="E164" i="3"/>
  <c r="D164" i="3"/>
  <c r="J164" i="3" s="1"/>
  <c r="C164" i="3"/>
  <c r="B164" i="3"/>
  <c r="J163" i="3"/>
  <c r="H163" i="3"/>
  <c r="K163" i="3" s="1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I157" i="3"/>
  <c r="H157" i="3"/>
  <c r="G157" i="3"/>
  <c r="J157" i="3" s="1"/>
  <c r="F157" i="3"/>
  <c r="E157" i="3"/>
  <c r="D157" i="3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J155" i="3"/>
  <c r="H155" i="3"/>
  <c r="G155" i="3"/>
  <c r="F155" i="3"/>
  <c r="E155" i="3"/>
  <c r="K155" i="3" s="1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B153" i="3"/>
  <c r="I152" i="3"/>
  <c r="H152" i="3"/>
  <c r="G152" i="3"/>
  <c r="F152" i="3"/>
  <c r="E152" i="3"/>
  <c r="K152" i="3" s="1"/>
  <c r="D152" i="3"/>
  <c r="J152" i="3" s="1"/>
  <c r="C152" i="3"/>
  <c r="B152" i="3"/>
  <c r="H151" i="3"/>
  <c r="K151" i="3" s="1"/>
  <c r="G151" i="3"/>
  <c r="J151" i="3" s="1"/>
  <c r="F151" i="3"/>
  <c r="E151" i="3"/>
  <c r="D151" i="3"/>
  <c r="C151" i="3"/>
  <c r="B151" i="3"/>
  <c r="I150" i="3"/>
  <c r="H150" i="3"/>
  <c r="G150" i="3"/>
  <c r="J150" i="3" s="1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I145" i="3" s="1"/>
  <c r="E145" i="3"/>
  <c r="D145" i="3"/>
  <c r="C145" i="3"/>
  <c r="B145" i="3"/>
  <c r="J144" i="3"/>
  <c r="I144" i="3"/>
  <c r="H144" i="3"/>
  <c r="K144" i="3" s="1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J141" i="3"/>
  <c r="H141" i="3"/>
  <c r="G141" i="3"/>
  <c r="F141" i="3"/>
  <c r="I141" i="3" s="1"/>
  <c r="E141" i="3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I137" i="3" s="1"/>
  <c r="E137" i="3"/>
  <c r="D137" i="3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J132" i="3"/>
  <c r="I132" i="3"/>
  <c r="H132" i="3"/>
  <c r="K132" i="3" s="1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B130" i="3"/>
  <c r="H129" i="3"/>
  <c r="G129" i="3"/>
  <c r="J129" i="3" s="1"/>
  <c r="F129" i="3"/>
  <c r="I129" i="3" s="1"/>
  <c r="E129" i="3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E126" i="3"/>
  <c r="K126" i="3" s="1"/>
  <c r="D126" i="3"/>
  <c r="J126" i="3" s="1"/>
  <c r="C126" i="3"/>
  <c r="B126" i="3"/>
  <c r="H125" i="3"/>
  <c r="G125" i="3"/>
  <c r="J125" i="3" s="1"/>
  <c r="F125" i="3"/>
  <c r="I125" i="3" s="1"/>
  <c r="E125" i="3"/>
  <c r="D125" i="3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B118" i="3"/>
  <c r="H117" i="3"/>
  <c r="G117" i="3"/>
  <c r="J117" i="3" s="1"/>
  <c r="F117" i="3"/>
  <c r="I117" i="3" s="1"/>
  <c r="E117" i="3"/>
  <c r="K117" i="3" s="1"/>
  <c r="D117" i="3"/>
  <c r="C117" i="3"/>
  <c r="B117" i="3"/>
  <c r="I116" i="3"/>
  <c r="H116" i="3"/>
  <c r="K116" i="3" s="1"/>
  <c r="G116" i="3"/>
  <c r="F116" i="3"/>
  <c r="E116" i="3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E114" i="3"/>
  <c r="K114" i="3" s="1"/>
  <c r="D114" i="3"/>
  <c r="J114" i="3" s="1"/>
  <c r="C114" i="3"/>
  <c r="B114" i="3"/>
  <c r="H113" i="3"/>
  <c r="G113" i="3"/>
  <c r="J113" i="3" s="1"/>
  <c r="F113" i="3"/>
  <c r="I113" i="3" s="1"/>
  <c r="E113" i="3"/>
  <c r="K113" i="3" s="1"/>
  <c r="D113" i="3"/>
  <c r="C113" i="3"/>
  <c r="B113" i="3"/>
  <c r="I112" i="3"/>
  <c r="H112" i="3"/>
  <c r="K112" i="3" s="1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H110" i="3"/>
  <c r="G110" i="3"/>
  <c r="F110" i="3"/>
  <c r="E110" i="3"/>
  <c r="D110" i="3"/>
  <c r="J110" i="3" s="1"/>
  <c r="C110" i="3"/>
  <c r="I110" i="3" s="1"/>
  <c r="B110" i="3"/>
  <c r="H109" i="3"/>
  <c r="G109" i="3"/>
  <c r="J109" i="3" s="1"/>
  <c r="F109" i="3"/>
  <c r="I109" i="3" s="1"/>
  <c r="E109" i="3"/>
  <c r="D109" i="3"/>
  <c r="C109" i="3"/>
  <c r="B109" i="3"/>
  <c r="I108" i="3"/>
  <c r="H108" i="3"/>
  <c r="K108" i="3" s="1"/>
  <c r="G108" i="3"/>
  <c r="F108" i="3"/>
  <c r="E108" i="3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B107" i="3"/>
  <c r="H106" i="3"/>
  <c r="G106" i="3"/>
  <c r="F106" i="3"/>
  <c r="E106" i="3"/>
  <c r="D106" i="3"/>
  <c r="J106" i="3" s="1"/>
  <c r="C106" i="3"/>
  <c r="B106" i="3"/>
  <c r="J105" i="3"/>
  <c r="H105" i="3"/>
  <c r="G105" i="3"/>
  <c r="F105" i="3"/>
  <c r="I105" i="3" s="1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B102" i="3"/>
  <c r="J101" i="3"/>
  <c r="H101" i="3"/>
  <c r="G101" i="3"/>
  <c r="F101" i="3"/>
  <c r="I101" i="3" s="1"/>
  <c r="E101" i="3"/>
  <c r="K101" i="3" s="1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D98" i="3"/>
  <c r="J98" i="3" s="1"/>
  <c r="C98" i="3"/>
  <c r="I98" i="3" s="1"/>
  <c r="B98" i="3"/>
  <c r="J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D96" i="3"/>
  <c r="J96" i="3" s="1"/>
  <c r="C96" i="3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F94" i="3"/>
  <c r="E94" i="3"/>
  <c r="D94" i="3"/>
  <c r="J94" i="3" s="1"/>
  <c r="C94" i="3"/>
  <c r="I94" i="3" s="1"/>
  <c r="B94" i="3"/>
  <c r="H93" i="3"/>
  <c r="G93" i="3"/>
  <c r="J93" i="3" s="1"/>
  <c r="F93" i="3"/>
  <c r="E93" i="3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J91" i="3"/>
  <c r="H91" i="3"/>
  <c r="G91" i="3"/>
  <c r="F91" i="3"/>
  <c r="E91" i="3"/>
  <c r="D91" i="3"/>
  <c r="C91" i="3"/>
  <c r="B91" i="3"/>
  <c r="H90" i="3"/>
  <c r="G90" i="3"/>
  <c r="F90" i="3"/>
  <c r="I90" i="3" s="1"/>
  <c r="E90" i="3"/>
  <c r="K90" i="3" s="1"/>
  <c r="D90" i="3"/>
  <c r="J90" i="3" s="1"/>
  <c r="C90" i="3"/>
  <c r="B90" i="3"/>
  <c r="J89" i="3"/>
  <c r="H89" i="3"/>
  <c r="G89" i="3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F87" i="3"/>
  <c r="E87" i="3"/>
  <c r="D87" i="3"/>
  <c r="J87" i="3" s="1"/>
  <c r="C87" i="3"/>
  <c r="B87" i="3"/>
  <c r="H86" i="3"/>
  <c r="G86" i="3"/>
  <c r="F86" i="3"/>
  <c r="I86" i="3" s="1"/>
  <c r="E86" i="3"/>
  <c r="K86" i="3" s="1"/>
  <c r="D86" i="3"/>
  <c r="J86" i="3" s="1"/>
  <c r="C86" i="3"/>
  <c r="B86" i="3"/>
  <c r="J85" i="3"/>
  <c r="H85" i="3"/>
  <c r="K85" i="3" s="1"/>
  <c r="G85" i="3"/>
  <c r="F85" i="3"/>
  <c r="E85" i="3"/>
  <c r="D85" i="3"/>
  <c r="C85" i="3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J81" i="3" s="1"/>
  <c r="F81" i="3"/>
  <c r="E81" i="3"/>
  <c r="D81" i="3"/>
  <c r="C81" i="3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H78" i="3"/>
  <c r="G78" i="3"/>
  <c r="F78" i="3"/>
  <c r="I78" i="3" s="1"/>
  <c r="E78" i="3"/>
  <c r="D78" i="3"/>
  <c r="J78" i="3" s="1"/>
  <c r="C78" i="3"/>
  <c r="B78" i="3"/>
  <c r="H77" i="3"/>
  <c r="G77" i="3"/>
  <c r="J77" i="3" s="1"/>
  <c r="F77" i="3"/>
  <c r="E77" i="3"/>
  <c r="D77" i="3"/>
  <c r="C77" i="3"/>
  <c r="I77" i="3" s="1"/>
  <c r="B77" i="3"/>
  <c r="I76" i="3"/>
  <c r="H76" i="3"/>
  <c r="G76" i="3"/>
  <c r="F76" i="3"/>
  <c r="E76" i="3"/>
  <c r="D76" i="3"/>
  <c r="J76" i="3" s="1"/>
  <c r="C76" i="3"/>
  <c r="B76" i="3"/>
  <c r="K75" i="3"/>
  <c r="J75" i="3"/>
  <c r="H75" i="3"/>
  <c r="G75" i="3"/>
  <c r="F75" i="3"/>
  <c r="E75" i="3"/>
  <c r="D75" i="3"/>
  <c r="C75" i="3"/>
  <c r="B75" i="3"/>
  <c r="H74" i="3"/>
  <c r="G74" i="3"/>
  <c r="F74" i="3"/>
  <c r="E74" i="3"/>
  <c r="D74" i="3"/>
  <c r="J74" i="3" s="1"/>
  <c r="C74" i="3"/>
  <c r="B74" i="3"/>
  <c r="J73" i="3"/>
  <c r="H73" i="3"/>
  <c r="G73" i="3"/>
  <c r="F73" i="3"/>
  <c r="E73" i="3"/>
  <c r="D73" i="3"/>
  <c r="C73" i="3"/>
  <c r="B73" i="3"/>
  <c r="J72" i="3"/>
  <c r="I72" i="3"/>
  <c r="H72" i="3"/>
  <c r="G72" i="3"/>
  <c r="F72" i="3"/>
  <c r="E72" i="3"/>
  <c r="K72" i="3" s="1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B70" i="3"/>
  <c r="J69" i="3"/>
  <c r="H69" i="3"/>
  <c r="G69" i="3"/>
  <c r="F69" i="3"/>
  <c r="E69" i="3"/>
  <c r="K69" i="3" s="1"/>
  <c r="D69" i="3"/>
  <c r="C69" i="3"/>
  <c r="B69" i="3"/>
  <c r="J68" i="3"/>
  <c r="I68" i="3"/>
  <c r="H68" i="3"/>
  <c r="G68" i="3"/>
  <c r="F68" i="3"/>
  <c r="E68" i="3"/>
  <c r="D68" i="3"/>
  <c r="C68" i="3"/>
  <c r="B68" i="3"/>
  <c r="K67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D65" i="3"/>
  <c r="C65" i="3"/>
  <c r="I65" i="3" s="1"/>
  <c r="B65" i="3"/>
  <c r="I64" i="3"/>
  <c r="H64" i="3"/>
  <c r="G64" i="3"/>
  <c r="F64" i="3"/>
  <c r="E64" i="3"/>
  <c r="D64" i="3"/>
  <c r="J64" i="3" s="1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I61" i="3" s="1"/>
  <c r="E61" i="3"/>
  <c r="D61" i="3"/>
  <c r="C61" i="3"/>
  <c r="B61" i="3"/>
  <c r="I60" i="3"/>
  <c r="H60" i="3"/>
  <c r="G60" i="3"/>
  <c r="F60" i="3"/>
  <c r="E60" i="3"/>
  <c r="K60" i="3" s="1"/>
  <c r="D60" i="3"/>
  <c r="J60" i="3" s="1"/>
  <c r="C60" i="3"/>
  <c r="B60" i="3"/>
  <c r="K59" i="3"/>
  <c r="J59" i="3"/>
  <c r="H59" i="3"/>
  <c r="G59" i="3"/>
  <c r="F59" i="3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B55" i="3"/>
  <c r="H54" i="3"/>
  <c r="G54" i="3"/>
  <c r="F54" i="3"/>
  <c r="E54" i="3"/>
  <c r="K54" i="3" s="1"/>
  <c r="D54" i="3"/>
  <c r="J54" i="3" s="1"/>
  <c r="C54" i="3"/>
  <c r="B54" i="3"/>
  <c r="J53" i="3"/>
  <c r="H53" i="3"/>
  <c r="G53" i="3"/>
  <c r="F53" i="3"/>
  <c r="E53" i="3"/>
  <c r="K53" i="3" s="1"/>
  <c r="D53" i="3"/>
  <c r="C53" i="3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B50" i="3"/>
  <c r="H49" i="3"/>
  <c r="G49" i="3"/>
  <c r="J49" i="3" s="1"/>
  <c r="F49" i="3"/>
  <c r="E49" i="3"/>
  <c r="K49" i="3" s="1"/>
  <c r="D49" i="3"/>
  <c r="C49" i="3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B47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B43" i="3"/>
  <c r="H42" i="3"/>
  <c r="G42" i="3"/>
  <c r="F42" i="3"/>
  <c r="E42" i="3"/>
  <c r="D42" i="3"/>
  <c r="J42" i="3" s="1"/>
  <c r="C42" i="3"/>
  <c r="B42" i="3"/>
  <c r="J41" i="3"/>
  <c r="H41" i="3"/>
  <c r="G41" i="3"/>
  <c r="F41" i="3"/>
  <c r="E41" i="3"/>
  <c r="D41" i="3"/>
  <c r="C41" i="3"/>
  <c r="B41" i="3"/>
  <c r="J40" i="3"/>
  <c r="I40" i="3"/>
  <c r="H40" i="3"/>
  <c r="G40" i="3"/>
  <c r="F40" i="3"/>
  <c r="E40" i="3"/>
  <c r="K40" i="3" s="1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B38" i="3"/>
  <c r="J37" i="3"/>
  <c r="H37" i="3"/>
  <c r="G37" i="3"/>
  <c r="F37" i="3"/>
  <c r="E37" i="3"/>
  <c r="K37" i="3" s="1"/>
  <c r="D37" i="3"/>
  <c r="C37" i="3"/>
  <c r="B37" i="3"/>
  <c r="J36" i="3"/>
  <c r="I36" i="3"/>
  <c r="H36" i="3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D34" i="3"/>
  <c r="J34" i="3" s="1"/>
  <c r="C34" i="3"/>
  <c r="I34" i="3" s="1"/>
  <c r="B34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D32" i="3"/>
  <c r="J32" i="3" s="1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I29" i="3" s="1"/>
  <c r="E29" i="3"/>
  <c r="K29" i="3" s="1"/>
  <c r="D29" i="3"/>
  <c r="C29" i="3"/>
  <c r="B29" i="3"/>
  <c r="I28" i="3"/>
  <c r="H28" i="3"/>
  <c r="K28" i="3" s="1"/>
  <c r="G28" i="3"/>
  <c r="F28" i="3"/>
  <c r="E28" i="3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I25" i="3" s="1"/>
  <c r="E25" i="3"/>
  <c r="K25" i="3" s="1"/>
  <c r="D25" i="3"/>
  <c r="C25" i="3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K21" i="3" s="1"/>
  <c r="D21" i="3"/>
  <c r="C21" i="3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I17" i="3" s="1"/>
  <c r="E17" i="3"/>
  <c r="K17" i="3" s="1"/>
  <c r="D17" i="3"/>
  <c r="C17" i="3"/>
  <c r="B17" i="3"/>
  <c r="I16" i="3"/>
  <c r="H16" i="3"/>
  <c r="K16" i="3" s="1"/>
  <c r="G16" i="3"/>
  <c r="F16" i="3"/>
  <c r="E16" i="3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I13" i="3" s="1"/>
  <c r="E13" i="3"/>
  <c r="K13" i="3" s="1"/>
  <c r="D13" i="3"/>
  <c r="C13" i="3"/>
  <c r="B13" i="3"/>
  <c r="I12" i="3"/>
  <c r="H12" i="3"/>
  <c r="K12" i="3" s="1"/>
  <c r="G12" i="3"/>
  <c r="F12" i="3"/>
  <c r="E12" i="3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I9" i="3" s="1"/>
  <c r="E9" i="3"/>
  <c r="K9" i="3" s="1"/>
  <c r="D9" i="3"/>
  <c r="C9" i="3"/>
  <c r="B9" i="3"/>
  <c r="I8" i="3"/>
  <c r="H8" i="3"/>
  <c r="K8" i="3" s="1"/>
  <c r="G8" i="3"/>
  <c r="F8" i="3"/>
  <c r="E8" i="3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B234" i="2"/>
  <c r="I233" i="2"/>
  <c r="H233" i="2"/>
  <c r="G233" i="2"/>
  <c r="F233" i="2"/>
  <c r="E233" i="2"/>
  <c r="D233" i="2"/>
  <c r="J233" i="2" s="1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B222" i="2"/>
  <c r="I221" i="2"/>
  <c r="H221" i="2"/>
  <c r="G221" i="2"/>
  <c r="F221" i="2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B218" i="2"/>
  <c r="I217" i="2"/>
  <c r="H217" i="2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B202" i="2"/>
  <c r="I201" i="2"/>
  <c r="H201" i="2"/>
  <c r="G201" i="2"/>
  <c r="F201" i="2"/>
  <c r="E201" i="2"/>
  <c r="D201" i="2"/>
  <c r="J201" i="2" s="1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J194" i="2"/>
  <c r="H194" i="2"/>
  <c r="G194" i="2"/>
  <c r="F194" i="2"/>
  <c r="E194" i="2"/>
  <c r="D194" i="2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B190" i="2"/>
  <c r="I189" i="2"/>
  <c r="H189" i="2"/>
  <c r="G189" i="2"/>
  <c r="F189" i="2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I187" i="2"/>
  <c r="H187" i="2"/>
  <c r="G187" i="2"/>
  <c r="F187" i="2"/>
  <c r="E187" i="2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I185" i="2"/>
  <c r="H185" i="2"/>
  <c r="G185" i="2"/>
  <c r="F185" i="2"/>
  <c r="E185" i="2"/>
  <c r="D185" i="2"/>
  <c r="J185" i="2" s="1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F180" i="2"/>
  <c r="E180" i="2"/>
  <c r="D180" i="2"/>
  <c r="J180" i="2" s="1"/>
  <c r="C180" i="2"/>
  <c r="B180" i="2"/>
  <c r="H179" i="2"/>
  <c r="G179" i="2"/>
  <c r="F179" i="2"/>
  <c r="I179" i="2" s="1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B178" i="2"/>
  <c r="J177" i="2"/>
  <c r="I177" i="2"/>
  <c r="H177" i="2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I171" i="2" s="1"/>
  <c r="E171" i="2"/>
  <c r="D171" i="2"/>
  <c r="J171" i="2" s="1"/>
  <c r="C171" i="2"/>
  <c r="B171" i="2"/>
  <c r="H170" i="2"/>
  <c r="K170" i="2" s="1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J166" i="2" s="1"/>
  <c r="F166" i="2"/>
  <c r="E166" i="2"/>
  <c r="D166" i="2"/>
  <c r="C166" i="2"/>
  <c r="B166" i="2"/>
  <c r="I165" i="2"/>
  <c r="H165" i="2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B164" i="2"/>
  <c r="I163" i="2"/>
  <c r="H163" i="2"/>
  <c r="G163" i="2"/>
  <c r="F163" i="2"/>
  <c r="E163" i="2"/>
  <c r="D163" i="2"/>
  <c r="J163" i="2" s="1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I161" i="2"/>
  <c r="H161" i="2"/>
  <c r="G161" i="2"/>
  <c r="F161" i="2"/>
  <c r="E161" i="2"/>
  <c r="D161" i="2"/>
  <c r="J161" i="2" s="1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J158" i="2"/>
  <c r="H158" i="2"/>
  <c r="K158" i="2" s="1"/>
  <c r="G158" i="2"/>
  <c r="F158" i="2"/>
  <c r="E158" i="2"/>
  <c r="D158" i="2"/>
  <c r="C158" i="2"/>
  <c r="B158" i="2"/>
  <c r="J157" i="2"/>
  <c r="I157" i="2"/>
  <c r="H157" i="2"/>
  <c r="G157" i="2"/>
  <c r="F157" i="2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B156" i="2"/>
  <c r="H155" i="2"/>
  <c r="G155" i="2"/>
  <c r="F155" i="2"/>
  <c r="I155" i="2" s="1"/>
  <c r="E155" i="2"/>
  <c r="D155" i="2"/>
  <c r="J155" i="2" s="1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J153" i="2"/>
  <c r="I153" i="2"/>
  <c r="H153" i="2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J148" i="2" s="1"/>
  <c r="C148" i="2"/>
  <c r="B148" i="2"/>
  <c r="H147" i="2"/>
  <c r="G147" i="2"/>
  <c r="F147" i="2"/>
  <c r="I147" i="2" s="1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B146" i="2"/>
  <c r="J145" i="2"/>
  <c r="H145" i="2"/>
  <c r="G145" i="2"/>
  <c r="F145" i="2"/>
  <c r="I145" i="2" s="1"/>
  <c r="E145" i="2"/>
  <c r="D145" i="2"/>
  <c r="C145" i="2"/>
  <c r="B145" i="2"/>
  <c r="J144" i="2"/>
  <c r="H144" i="2"/>
  <c r="K144" i="2" s="1"/>
  <c r="G144" i="2"/>
  <c r="F144" i="2"/>
  <c r="E144" i="2"/>
  <c r="D144" i="2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J141" i="2" s="1"/>
  <c r="F141" i="2"/>
  <c r="I141" i="2" s="1"/>
  <c r="E141" i="2"/>
  <c r="K141" i="2" s="1"/>
  <c r="D141" i="2"/>
  <c r="C141" i="2"/>
  <c r="B141" i="2"/>
  <c r="I140" i="2"/>
  <c r="H140" i="2"/>
  <c r="K140" i="2" s="1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I137" i="2" s="1"/>
  <c r="E137" i="2"/>
  <c r="K137" i="2" s="1"/>
  <c r="D137" i="2"/>
  <c r="C137" i="2"/>
  <c r="B137" i="2"/>
  <c r="I136" i="2"/>
  <c r="H136" i="2"/>
  <c r="K136" i="2" s="1"/>
  <c r="G136" i="2"/>
  <c r="F136" i="2"/>
  <c r="E136" i="2"/>
  <c r="D136" i="2"/>
  <c r="J136" i="2" s="1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H133" i="2"/>
  <c r="G133" i="2"/>
  <c r="J133" i="2" s="1"/>
  <c r="F133" i="2"/>
  <c r="I133" i="2" s="1"/>
  <c r="E133" i="2"/>
  <c r="K133" i="2" s="1"/>
  <c r="D133" i="2"/>
  <c r="C133" i="2"/>
  <c r="B133" i="2"/>
  <c r="I132" i="2"/>
  <c r="H132" i="2"/>
  <c r="K132" i="2" s="1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H130" i="2"/>
  <c r="G130" i="2"/>
  <c r="F130" i="2"/>
  <c r="E130" i="2"/>
  <c r="K130" i="2" s="1"/>
  <c r="D130" i="2"/>
  <c r="J130" i="2" s="1"/>
  <c r="C130" i="2"/>
  <c r="I130" i="2" s="1"/>
  <c r="B130" i="2"/>
  <c r="H129" i="2"/>
  <c r="G129" i="2"/>
  <c r="J129" i="2" s="1"/>
  <c r="F129" i="2"/>
  <c r="I129" i="2" s="1"/>
  <c r="E129" i="2"/>
  <c r="K129" i="2" s="1"/>
  <c r="D129" i="2"/>
  <c r="C129" i="2"/>
  <c r="B129" i="2"/>
  <c r="I128" i="2"/>
  <c r="H128" i="2"/>
  <c r="K128" i="2" s="1"/>
  <c r="G128" i="2"/>
  <c r="F128" i="2"/>
  <c r="E128" i="2"/>
  <c r="D128" i="2"/>
  <c r="J128" i="2" s="1"/>
  <c r="C128" i="2"/>
  <c r="B128" i="2"/>
  <c r="K127" i="2"/>
  <c r="J127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J125" i="2" s="1"/>
  <c r="F125" i="2"/>
  <c r="I125" i="2" s="1"/>
  <c r="E125" i="2"/>
  <c r="K125" i="2" s="1"/>
  <c r="D125" i="2"/>
  <c r="C125" i="2"/>
  <c r="B125" i="2"/>
  <c r="I124" i="2"/>
  <c r="H124" i="2"/>
  <c r="K124" i="2" s="1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H121" i="2"/>
  <c r="G121" i="2"/>
  <c r="J121" i="2" s="1"/>
  <c r="F121" i="2"/>
  <c r="I121" i="2" s="1"/>
  <c r="E121" i="2"/>
  <c r="K121" i="2" s="1"/>
  <c r="D121" i="2"/>
  <c r="C121" i="2"/>
  <c r="B121" i="2"/>
  <c r="I120" i="2"/>
  <c r="H120" i="2"/>
  <c r="K120" i="2" s="1"/>
  <c r="G120" i="2"/>
  <c r="F120" i="2"/>
  <c r="E120" i="2"/>
  <c r="D120" i="2"/>
  <c r="J120" i="2" s="1"/>
  <c r="C120" i="2"/>
  <c r="B120" i="2"/>
  <c r="K119" i="2"/>
  <c r="J119" i="2"/>
  <c r="H119" i="2"/>
  <c r="G119" i="2"/>
  <c r="F119" i="2"/>
  <c r="E119" i="2"/>
  <c r="D119" i="2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H117" i="2"/>
  <c r="G117" i="2"/>
  <c r="J117" i="2" s="1"/>
  <c r="F117" i="2"/>
  <c r="I117" i="2" s="1"/>
  <c r="E117" i="2"/>
  <c r="K117" i="2" s="1"/>
  <c r="D117" i="2"/>
  <c r="C117" i="2"/>
  <c r="B117" i="2"/>
  <c r="I116" i="2"/>
  <c r="H116" i="2"/>
  <c r="K116" i="2" s="1"/>
  <c r="G116" i="2"/>
  <c r="F116" i="2"/>
  <c r="E116" i="2"/>
  <c r="D116" i="2"/>
  <c r="C116" i="2"/>
  <c r="B116" i="2"/>
  <c r="K115" i="2"/>
  <c r="J115" i="2"/>
  <c r="I115" i="2"/>
  <c r="H115" i="2"/>
  <c r="G115" i="2"/>
  <c r="F115" i="2"/>
  <c r="E115" i="2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J113" i="2" s="1"/>
  <c r="F113" i="2"/>
  <c r="I113" i="2" s="1"/>
  <c r="E113" i="2"/>
  <c r="K113" i="2" s="1"/>
  <c r="D113" i="2"/>
  <c r="C113" i="2"/>
  <c r="B113" i="2"/>
  <c r="I112" i="2"/>
  <c r="H112" i="2"/>
  <c r="K112" i="2" s="1"/>
  <c r="G112" i="2"/>
  <c r="F112" i="2"/>
  <c r="E112" i="2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I108" i="2"/>
  <c r="H108" i="2"/>
  <c r="K108" i="2" s="1"/>
  <c r="G108" i="2"/>
  <c r="F108" i="2"/>
  <c r="E108" i="2"/>
  <c r="D108" i="2"/>
  <c r="J108" i="2" s="1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H105" i="2"/>
  <c r="G105" i="2"/>
  <c r="J105" i="2" s="1"/>
  <c r="F105" i="2"/>
  <c r="I105" i="2" s="1"/>
  <c r="E105" i="2"/>
  <c r="K105" i="2" s="1"/>
  <c r="D105" i="2"/>
  <c r="C105" i="2"/>
  <c r="B105" i="2"/>
  <c r="I104" i="2"/>
  <c r="H104" i="2"/>
  <c r="K104" i="2" s="1"/>
  <c r="G104" i="2"/>
  <c r="F104" i="2"/>
  <c r="E104" i="2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J101" i="2" s="1"/>
  <c r="F101" i="2"/>
  <c r="I101" i="2" s="1"/>
  <c r="E101" i="2"/>
  <c r="K101" i="2" s="1"/>
  <c r="D101" i="2"/>
  <c r="C101" i="2"/>
  <c r="B101" i="2"/>
  <c r="I100" i="2"/>
  <c r="H100" i="2"/>
  <c r="K100" i="2" s="1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I96" i="2"/>
  <c r="H96" i="2"/>
  <c r="K96" i="2" s="1"/>
  <c r="G96" i="2"/>
  <c r="F96" i="2"/>
  <c r="E96" i="2"/>
  <c r="D96" i="2"/>
  <c r="J96" i="2" s="1"/>
  <c r="C96" i="2"/>
  <c r="B96" i="2"/>
  <c r="K95" i="2"/>
  <c r="J95" i="2"/>
  <c r="H95" i="2"/>
  <c r="G95" i="2"/>
  <c r="F95" i="2"/>
  <c r="I95" i="2" s="1"/>
  <c r="E95" i="2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I92" i="2"/>
  <c r="H92" i="2"/>
  <c r="K92" i="2" s="1"/>
  <c r="G92" i="2"/>
  <c r="F92" i="2"/>
  <c r="E92" i="2"/>
  <c r="D92" i="2"/>
  <c r="C92" i="2"/>
  <c r="B92" i="2"/>
  <c r="K91" i="2"/>
  <c r="J91" i="2"/>
  <c r="I91" i="2"/>
  <c r="H91" i="2"/>
  <c r="G91" i="2"/>
  <c r="F91" i="2"/>
  <c r="E91" i="2"/>
  <c r="D91" i="2"/>
  <c r="C91" i="2"/>
  <c r="B91" i="2"/>
  <c r="H90" i="2"/>
  <c r="K90" i="2" s="1"/>
  <c r="G90" i="2"/>
  <c r="F90" i="2"/>
  <c r="E90" i="2"/>
  <c r="D90" i="2"/>
  <c r="J90" i="2" s="1"/>
  <c r="C90" i="2"/>
  <c r="I90" i="2" s="1"/>
  <c r="B90" i="2"/>
  <c r="J89" i="2"/>
  <c r="H89" i="2"/>
  <c r="G89" i="2"/>
  <c r="F89" i="2"/>
  <c r="I89" i="2" s="1"/>
  <c r="E89" i="2"/>
  <c r="K89" i="2" s="1"/>
  <c r="D89" i="2"/>
  <c r="C89" i="2"/>
  <c r="B89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J85" i="2"/>
  <c r="H85" i="2"/>
  <c r="G85" i="2"/>
  <c r="F85" i="2"/>
  <c r="I85" i="2" s="1"/>
  <c r="E85" i="2"/>
  <c r="K85" i="2" s="1"/>
  <c r="D85" i="2"/>
  <c r="C85" i="2"/>
  <c r="B85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J81" i="2" s="1"/>
  <c r="F81" i="2"/>
  <c r="I81" i="2" s="1"/>
  <c r="E81" i="2"/>
  <c r="K81" i="2" s="1"/>
  <c r="D81" i="2"/>
  <c r="C81" i="2"/>
  <c r="B81" i="2"/>
  <c r="I80" i="2"/>
  <c r="H80" i="2"/>
  <c r="K80" i="2" s="1"/>
  <c r="G80" i="2"/>
  <c r="F80" i="2"/>
  <c r="E80" i="2"/>
  <c r="D80" i="2"/>
  <c r="J80" i="2" s="1"/>
  <c r="C80" i="2"/>
  <c r="B80" i="2"/>
  <c r="K79" i="2"/>
  <c r="J79" i="2"/>
  <c r="H79" i="2"/>
  <c r="G79" i="2"/>
  <c r="F79" i="2"/>
  <c r="I79" i="2" s="1"/>
  <c r="E79" i="2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I76" i="2"/>
  <c r="H76" i="2"/>
  <c r="K76" i="2" s="1"/>
  <c r="G76" i="2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H74" i="2"/>
  <c r="K74" i="2" s="1"/>
  <c r="G74" i="2"/>
  <c r="F74" i="2"/>
  <c r="E74" i="2"/>
  <c r="D74" i="2"/>
  <c r="J74" i="2" s="1"/>
  <c r="C74" i="2"/>
  <c r="I74" i="2" s="1"/>
  <c r="B74" i="2"/>
  <c r="J73" i="2"/>
  <c r="H73" i="2"/>
  <c r="G73" i="2"/>
  <c r="F73" i="2"/>
  <c r="I73" i="2" s="1"/>
  <c r="E73" i="2"/>
  <c r="K73" i="2" s="1"/>
  <c r="D73" i="2"/>
  <c r="C73" i="2"/>
  <c r="B73" i="2"/>
  <c r="I72" i="2"/>
  <c r="H72" i="2"/>
  <c r="K72" i="2" s="1"/>
  <c r="G72" i="2"/>
  <c r="F72" i="2"/>
  <c r="E72" i="2"/>
  <c r="D72" i="2"/>
  <c r="J72" i="2" s="1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J69" i="2"/>
  <c r="H69" i="2"/>
  <c r="G69" i="2"/>
  <c r="F69" i="2"/>
  <c r="I69" i="2" s="1"/>
  <c r="E69" i="2"/>
  <c r="K69" i="2" s="1"/>
  <c r="D69" i="2"/>
  <c r="C69" i="2"/>
  <c r="B69" i="2"/>
  <c r="I68" i="2"/>
  <c r="H68" i="2"/>
  <c r="K68" i="2" s="1"/>
  <c r="G68" i="2"/>
  <c r="F68" i="2"/>
  <c r="E68" i="2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I64" i="2"/>
  <c r="H64" i="2"/>
  <c r="K64" i="2" s="1"/>
  <c r="G64" i="2"/>
  <c r="F64" i="2"/>
  <c r="E64" i="2"/>
  <c r="D64" i="2"/>
  <c r="J64" i="2" s="1"/>
  <c r="C64" i="2"/>
  <c r="B64" i="2"/>
  <c r="K63" i="2"/>
  <c r="J63" i="2"/>
  <c r="H63" i="2"/>
  <c r="G63" i="2"/>
  <c r="F63" i="2"/>
  <c r="I63" i="2" s="1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H58" i="2"/>
  <c r="K58" i="2" s="1"/>
  <c r="G58" i="2"/>
  <c r="F58" i="2"/>
  <c r="E58" i="2"/>
  <c r="D58" i="2"/>
  <c r="J58" i="2" s="1"/>
  <c r="C58" i="2"/>
  <c r="I58" i="2" s="1"/>
  <c r="B58" i="2"/>
  <c r="J57" i="2"/>
  <c r="H57" i="2"/>
  <c r="G57" i="2"/>
  <c r="F57" i="2"/>
  <c r="I57" i="2" s="1"/>
  <c r="E57" i="2"/>
  <c r="K57" i="2" s="1"/>
  <c r="D57" i="2"/>
  <c r="C57" i="2"/>
  <c r="B57" i="2"/>
  <c r="I56" i="2"/>
  <c r="H56" i="2"/>
  <c r="K56" i="2" s="1"/>
  <c r="G56" i="2"/>
  <c r="F56" i="2"/>
  <c r="E56" i="2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J53" i="2"/>
  <c r="H53" i="2"/>
  <c r="G53" i="2"/>
  <c r="F53" i="2"/>
  <c r="I53" i="2" s="1"/>
  <c r="E53" i="2"/>
  <c r="K53" i="2" s="1"/>
  <c r="D53" i="2"/>
  <c r="C53" i="2"/>
  <c r="B53" i="2"/>
  <c r="I52" i="2"/>
  <c r="H52" i="2"/>
  <c r="K52" i="2" s="1"/>
  <c r="G52" i="2"/>
  <c r="F52" i="2"/>
  <c r="E52" i="2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F48" i="2"/>
  <c r="E48" i="2"/>
  <c r="D48" i="2"/>
  <c r="J48" i="2" s="1"/>
  <c r="C48" i="2"/>
  <c r="B48" i="2"/>
  <c r="K47" i="2"/>
  <c r="J47" i="2"/>
  <c r="H47" i="2"/>
  <c r="G47" i="2"/>
  <c r="F47" i="2"/>
  <c r="I47" i="2" s="1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H42" i="2"/>
  <c r="K42" i="2" s="1"/>
  <c r="G42" i="2"/>
  <c r="F42" i="2"/>
  <c r="E42" i="2"/>
  <c r="D42" i="2"/>
  <c r="J42" i="2" s="1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J37" i="2"/>
  <c r="H37" i="2"/>
  <c r="G37" i="2"/>
  <c r="F37" i="2"/>
  <c r="I37" i="2" s="1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E34" i="2"/>
  <c r="K34" i="2" s="1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F32" i="2"/>
  <c r="E32" i="2"/>
  <c r="D32" i="2"/>
  <c r="J32" i="2" s="1"/>
  <c r="C32" i="2"/>
  <c r="B32" i="2"/>
  <c r="J31" i="2"/>
  <c r="H31" i="2"/>
  <c r="G31" i="2"/>
  <c r="F31" i="2"/>
  <c r="I31" i="2" s="1"/>
  <c r="E31" i="2"/>
  <c r="K31" i="2" s="1"/>
  <c r="D31" i="2"/>
  <c r="C31" i="2"/>
  <c r="B31" i="2"/>
  <c r="K30" i="2"/>
  <c r="H30" i="2"/>
  <c r="G30" i="2"/>
  <c r="F30" i="2"/>
  <c r="E30" i="2"/>
  <c r="D30" i="2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H23" i="2"/>
  <c r="G23" i="2"/>
  <c r="F23" i="2"/>
  <c r="I23" i="2" s="1"/>
  <c r="E23" i="2"/>
  <c r="K23" i="2" s="1"/>
  <c r="D23" i="2"/>
  <c r="C23" i="2"/>
  <c r="B23" i="2"/>
  <c r="H22" i="2"/>
  <c r="G22" i="2"/>
  <c r="F22" i="2"/>
  <c r="E22" i="2"/>
  <c r="K22" i="2" s="1"/>
  <c r="D22" i="2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K18" i="2" s="1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H15" i="2"/>
  <c r="G15" i="2"/>
  <c r="F15" i="2"/>
  <c r="I15" i="2" s="1"/>
  <c r="E15" i="2"/>
  <c r="K15" i="2" s="1"/>
  <c r="D15" i="2"/>
  <c r="C15" i="2"/>
  <c r="B15" i="2"/>
  <c r="H14" i="2"/>
  <c r="G14" i="2"/>
  <c r="F14" i="2"/>
  <c r="E14" i="2"/>
  <c r="K14" i="2" s="1"/>
  <c r="D14" i="2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H6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K10" i="2" s="1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H7" i="2"/>
  <c r="G7" i="2"/>
  <c r="F7" i="2"/>
  <c r="F6" i="2" s="1"/>
  <c r="E7" i="2"/>
  <c r="K7" i="2" s="1"/>
  <c r="D7" i="2"/>
  <c r="C7" i="2"/>
  <c r="B7" i="2"/>
  <c r="G6" i="2"/>
  <c r="F4" i="2"/>
  <c r="C4" i="2"/>
  <c r="I2" i="2"/>
  <c r="G2" i="2"/>
  <c r="K12" i="2" l="1"/>
  <c r="J84" i="2"/>
  <c r="J100" i="2"/>
  <c r="I7" i="2"/>
  <c r="J104" i="2"/>
  <c r="J20" i="2"/>
  <c r="J28" i="2"/>
  <c r="J88" i="2"/>
  <c r="J12" i="2"/>
  <c r="C6" i="2"/>
  <c r="I6" i="2" s="1"/>
  <c r="J112" i="2"/>
  <c r="J30" i="2"/>
  <c r="J44" i="2"/>
  <c r="J60" i="2"/>
  <c r="J76" i="2"/>
  <c r="J92" i="2"/>
  <c r="J116" i="2"/>
  <c r="D6" i="2"/>
  <c r="J6" i="2" s="1"/>
  <c r="J14" i="2"/>
  <c r="J22" i="2"/>
  <c r="E6" i="2"/>
  <c r="K6" i="2" s="1"/>
  <c r="K161" i="2"/>
  <c r="I164" i="2"/>
  <c r="K171" i="2"/>
  <c r="I174" i="2"/>
  <c r="I186" i="2"/>
  <c r="K197" i="2"/>
  <c r="I202" i="2"/>
  <c r="K213" i="2"/>
  <c r="I218" i="2"/>
  <c r="K229" i="2"/>
  <c r="I234" i="2"/>
  <c r="K153" i="2"/>
  <c r="I156" i="2"/>
  <c r="K163" i="2"/>
  <c r="I166" i="2"/>
  <c r="K185" i="2"/>
  <c r="I190" i="2"/>
  <c r="K201" i="2"/>
  <c r="I206" i="2"/>
  <c r="K217" i="2"/>
  <c r="I222" i="2"/>
  <c r="K233" i="2"/>
  <c r="I146" i="2"/>
  <c r="K165" i="2"/>
  <c r="I168" i="2"/>
  <c r="K175" i="2"/>
  <c r="I178" i="2"/>
  <c r="K187" i="2"/>
  <c r="I192" i="2"/>
  <c r="K203" i="2"/>
  <c r="I208" i="2"/>
  <c r="K145" i="2"/>
  <c r="I148" i="2"/>
  <c r="K155" i="2"/>
  <c r="I158" i="2"/>
  <c r="K177" i="2"/>
  <c r="I180" i="2"/>
  <c r="K189" i="2"/>
  <c r="I194" i="2"/>
  <c r="K205" i="2"/>
  <c r="I210" i="2"/>
  <c r="K221" i="2"/>
  <c r="I226" i="2"/>
  <c r="K32" i="3"/>
  <c r="I37" i="3"/>
  <c r="I38" i="3"/>
  <c r="I43" i="3"/>
  <c r="K61" i="3"/>
  <c r="K62" i="3"/>
  <c r="K64" i="3"/>
  <c r="I69" i="3"/>
  <c r="I70" i="3"/>
  <c r="I75" i="3"/>
  <c r="K93" i="3"/>
  <c r="K94" i="3"/>
  <c r="K96" i="3"/>
  <c r="I102" i="3"/>
  <c r="I107" i="3"/>
  <c r="I130" i="3"/>
  <c r="K141" i="3"/>
  <c r="K145" i="3"/>
  <c r="I185" i="3"/>
  <c r="K33" i="3"/>
  <c r="K34" i="3"/>
  <c r="K36" i="3"/>
  <c r="I41" i="3"/>
  <c r="I42" i="3"/>
  <c r="I47" i="3"/>
  <c r="K65" i="3"/>
  <c r="K66" i="3"/>
  <c r="K68" i="3"/>
  <c r="I73" i="3"/>
  <c r="I74" i="3"/>
  <c r="I79" i="3"/>
  <c r="K97" i="3"/>
  <c r="K98" i="3"/>
  <c r="I106" i="3"/>
  <c r="I111" i="3"/>
  <c r="I126" i="3"/>
  <c r="K137" i="3"/>
  <c r="K41" i="3"/>
  <c r="K42" i="3"/>
  <c r="K44" i="3"/>
  <c r="I49" i="3"/>
  <c r="I50" i="3"/>
  <c r="I55" i="3"/>
  <c r="K73" i="3"/>
  <c r="K74" i="3"/>
  <c r="K76" i="3"/>
  <c r="I81" i="3"/>
  <c r="I87" i="3"/>
  <c r="K105" i="3"/>
  <c r="K106" i="3"/>
  <c r="I114" i="3"/>
  <c r="I118" i="3"/>
  <c r="K129" i="3"/>
  <c r="J190" i="3"/>
  <c r="K45" i="3"/>
  <c r="K46" i="3"/>
  <c r="K48" i="3"/>
  <c r="I53" i="3"/>
  <c r="I54" i="3"/>
  <c r="I59" i="3"/>
  <c r="K77" i="3"/>
  <c r="K78" i="3"/>
  <c r="K80" i="3"/>
  <c r="I85" i="3"/>
  <c r="I91" i="3"/>
  <c r="K109" i="3"/>
  <c r="K110" i="3"/>
  <c r="K125" i="3"/>
  <c r="I153" i="3"/>
  <c r="J165" i="3"/>
  <c r="I151" i="3"/>
  <c r="K162" i="3"/>
  <c r="I183" i="3"/>
  <c r="K194" i="3"/>
  <c r="I215" i="3"/>
  <c r="K226" i="3"/>
  <c r="I231" i="3"/>
  <c r="K242" i="3"/>
  <c r="I247" i="3"/>
  <c r="K258" i="3"/>
  <c r="I263" i="3"/>
  <c r="K150" i="3"/>
  <c r="I171" i="3"/>
  <c r="K182" i="3"/>
  <c r="I203" i="3"/>
  <c r="K214" i="3"/>
  <c r="I217" i="3"/>
  <c r="K228" i="3"/>
  <c r="I233" i="3"/>
  <c r="K244" i="3"/>
  <c r="I249" i="3"/>
  <c r="I159" i="3"/>
  <c r="K170" i="3"/>
  <c r="I191" i="3"/>
  <c r="K202" i="3"/>
  <c r="I219" i="3"/>
  <c r="K230" i="3"/>
  <c r="I235" i="3"/>
  <c r="K246" i="3"/>
  <c r="I251" i="3"/>
  <c r="K262" i="3"/>
  <c r="I267" i="3"/>
  <c r="K146" i="3"/>
  <c r="I167" i="3"/>
  <c r="K178" i="3"/>
  <c r="I199" i="3"/>
  <c r="K210" i="3"/>
  <c r="K218" i="3"/>
  <c r="I223" i="3"/>
  <c r="K234" i="3"/>
  <c r="I239" i="3"/>
  <c r="K250" i="3"/>
  <c r="I255" i="3"/>
  <c r="K266" i="3"/>
  <c r="J353" i="3"/>
  <c r="I413" i="3"/>
  <c r="K420" i="3"/>
  <c r="I445" i="3"/>
  <c r="K452" i="3"/>
  <c r="J312" i="3"/>
  <c r="J349" i="3"/>
  <c r="I409" i="3"/>
  <c r="K416" i="3"/>
  <c r="K448" i="3"/>
  <c r="K408" i="3"/>
  <c r="I433" i="3"/>
  <c r="K440" i="3"/>
  <c r="I465" i="3"/>
  <c r="J469" i="3"/>
  <c r="K472" i="3"/>
  <c r="J306" i="3"/>
  <c r="J337" i="3"/>
  <c r="K404" i="3"/>
  <c r="I429" i="3"/>
  <c r="J433" i="3"/>
  <c r="K436" i="3"/>
  <c r="I461" i="3"/>
  <c r="J465" i="3"/>
  <c r="K468" i="3"/>
  <c r="I425" i="3"/>
  <c r="K432" i="3"/>
  <c r="I457" i="3"/>
  <c r="J461" i="3"/>
  <c r="K464" i="3"/>
</calcChain>
</file>

<file path=xl/sharedStrings.xml><?xml version="1.0" encoding="utf-8"?>
<sst xmlns="http://schemas.openxmlformats.org/spreadsheetml/2006/main" count="219" uniqueCount="182">
  <si>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</si>
  <si>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</si>
  <si>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</si>
  <si>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</si>
  <si>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</si>
  <si>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</si>
  <si>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</si>
  <si>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</si>
  <si>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</si>
  <si>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</si>
  <si>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</si>
  <si>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</si>
  <si>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</si>
  <si>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</si>
  <si>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</si>
  <si>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</si>
  <si>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</si>
  <si>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</si>
  <si>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</si>
  <si>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</si>
  <si>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</si>
  <si>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</si>
  <si>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</si>
  <si>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</si>
  <si>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</si>
  <si>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</si>
  <si>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</si>
  <si>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</si>
  <si>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</si>
  <si>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</si>
  <si>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</si>
  <si>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</si>
  <si>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</si>
  <si>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</si>
  <si>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</si>
  <si>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</si>
  <si>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</si>
  <si>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</si>
  <si>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</si>
  <si>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</si>
  <si>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</si>
  <si>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</si>
  <si>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</si>
  <si>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</si>
  <si>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</si>
  <si>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</si>
  <si>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</si>
  <si>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</si>
  <si>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</si>
  <si>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</si>
  <si>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</si>
  <si>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</si>
  <si>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</si>
  <si>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</si>
  <si>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</si>
  <si>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</si>
  <si>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</si>
  <si>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</si>
  <si>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</si>
  <si>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</si>
  <si>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</si>
  <si>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</si>
  <si>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</si>
  <si>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</si>
  <si>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</si>
  <si>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</si>
  <si>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</si>
  <si>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</si>
  <si>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</si>
  <si>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</si>
  <si>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</si>
  <si>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</si>
  <si>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</si>
  <si>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</si>
  <si>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</si>
  <si>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</si>
  <si>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</si>
  <si>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</si>
  <si>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</si>
  <si>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</si>
  <si>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</si>
  <si>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</si>
  <si>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</si>
  <si>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</si>
  <si>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</si>
  <si>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</si>
  <si>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</si>
  <si>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</si>
  <si>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</si>
  <si>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</si>
  <si>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</si>
  <si>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</si>
  <si>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GROTON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</si>
  <si>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</si>
  <si>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</si>
  <si>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</si>
  <si>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</si>
  <si>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</si>
  <si>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</si>
  <si>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</si>
  <si>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</si>
  <si>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</si>
  <si>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</si>
  <si>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</si>
  <si>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</si>
  <si>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</si>
  <si>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</si>
  <si>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</si>
  <si>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</si>
  <si>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</si>
  <si>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</si>
  <si>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</si>
  <si>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</si>
  <si>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</si>
  <si>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</si>
  <si>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</si>
  <si>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</si>
  <si>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</si>
  <si>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</si>
  <si>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</si>
  <si>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</si>
  <si>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</si>
  <si>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</si>
  <si>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</si>
  <si>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</si>
  <si>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</si>
  <si>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</si>
  <si>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</si>
  <si>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</si>
  <si>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</si>
  <si>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</si>
  <si>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</si>
  <si>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</si>
  <si>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</si>
  <si>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</si>
  <si>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</si>
  <si>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</si>
  <si>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</si>
  <si>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</si>
  <si>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</si>
  <si>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</si>
  <si>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</si>
  <si>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</si>
  <si>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</si>
  <si>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</si>
  <si>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</si>
  <si>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</si>
  <si>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</si>
  <si>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</si>
  <si>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</si>
  <si>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</si>
  <si>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WALLINGFORD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</si>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</sst>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44774</v>
      </c>
      <c r="F7" s="3" t="s">
        <v>3</v>
      </c>
      <c r="G7" s="5">
        <v>44804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topLeftCell="F1" workbookViewId="0">
      <selection activeCell="F11" sqref="F11"/>
    </sheetView>
  </sheetViews>
  <sheetFormatPr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 &amp; TEXT(Cover!G7, "mm/dd/yyyy")</f>
        <v>08/01/2022 - 08/31/2022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08/01/2021 - 08/31/2021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3177938210.9100003</v>
      </c>
      <c r="D6" s="35">
        <f t="shared" si="0"/>
        <v>742010657.51999998</v>
      </c>
      <c r="E6" s="36">
        <f t="shared" si="0"/>
        <v>21613512.833333336</v>
      </c>
      <c r="F6" s="34">
        <f t="shared" si="0"/>
        <v>2686884781.27</v>
      </c>
      <c r="G6" s="35">
        <f t="shared" si="0"/>
        <v>678649270.61000001</v>
      </c>
      <c r="H6" s="36">
        <f t="shared" si="0"/>
        <v>17917347.833333336</v>
      </c>
      <c r="I6" s="17">
        <f t="shared" ref="I6:I69" si="1">IFERROR((C6-F6)/F6,"")</f>
        <v>0.18275939223858192</v>
      </c>
      <c r="J6" s="17">
        <f t="shared" ref="J6:J69" si="2">IFERROR((D6-G6)/G6,"")</f>
        <v>9.3363965237961491E-2</v>
      </c>
      <c r="K6" s="17">
        <f t="shared" ref="K6:K69" si="3">IFERROR((E6-H6)/H6,"")</f>
        <v>0.2062897385473354</v>
      </c>
    </row>
    <row r="7" spans="2:11" x14ac:dyDescent="0.25">
      <c r="B7" s="18" t="str">
        <f>'County Data'!A2</f>
        <v>Addison</v>
      </c>
      <c r="C7" s="41">
        <f>IF('County Data'!C2&gt;9,'County Data'!B2,"*")</f>
        <v>88531767.010000005</v>
      </c>
      <c r="D7" s="41">
        <f>IF('County Data'!E2&gt;9,'County Data'!D2,"*")</f>
        <v>19943020.879999999</v>
      </c>
      <c r="E7" s="42">
        <f>IF('County Data'!G2&gt;9,'County Data'!F2,"*")</f>
        <v>552055.33333333372</v>
      </c>
      <c r="F7" s="41">
        <f>IF('County Data'!I2&gt;9,'County Data'!H2,"*")</f>
        <v>75444714.370000005</v>
      </c>
      <c r="G7" s="41">
        <f>IF('County Data'!K2&gt;9,'County Data'!J2,"*")</f>
        <v>18653658.239999998</v>
      </c>
      <c r="H7" s="42">
        <f>IF('County Data'!M2&gt;9,'County Data'!L2,"*")</f>
        <v>797255.83333333349</v>
      </c>
      <c r="I7" s="19">
        <f t="shared" si="1"/>
        <v>0.17346546738606203</v>
      </c>
      <c r="J7" s="19">
        <f t="shared" si="2"/>
        <v>6.9121167730796851E-2</v>
      </c>
      <c r="K7" s="19">
        <f t="shared" si="3"/>
        <v>-0.30755560479854299</v>
      </c>
    </row>
    <row r="8" spans="2:11" x14ac:dyDescent="0.25">
      <c r="B8" s="18" t="str">
        <f>'County Data'!A3</f>
        <v>Bennington</v>
      </c>
      <c r="C8" s="41">
        <f>IF('County Data'!C3&gt;9,'County Data'!B3,"*")</f>
        <v>109231518.61</v>
      </c>
      <c r="D8" s="41">
        <f>IF('County Data'!E3&gt;9,'County Data'!D3,"*")</f>
        <v>33602307.899999999</v>
      </c>
      <c r="E8" s="42">
        <f>IF('County Data'!G3&gt;9,'County Data'!F3,"*")</f>
        <v>852831.66666666663</v>
      </c>
      <c r="F8" s="41">
        <f>IF('County Data'!I3&gt;9,'County Data'!H3,"*")</f>
        <v>96702585.920000002</v>
      </c>
      <c r="G8" s="41">
        <f>IF('County Data'!K3&gt;9,'County Data'!J3,"*")</f>
        <v>30639501.280000001</v>
      </c>
      <c r="H8" s="42">
        <f>IF('County Data'!M3&gt;9,'County Data'!L3,"*")</f>
        <v>644461.50000000035</v>
      </c>
      <c r="I8" s="19">
        <f t="shared" si="1"/>
        <v>0.1295615062493253</v>
      </c>
      <c r="J8" s="19">
        <f t="shared" si="2"/>
        <v>9.6698917940089821E-2</v>
      </c>
      <c r="K8" s="19">
        <f t="shared" si="3"/>
        <v>0.32332446029230011</v>
      </c>
    </row>
    <row r="9" spans="2:11" x14ac:dyDescent="0.25">
      <c r="B9" s="9" t="str">
        <f>'County Data'!A4</f>
        <v>Caledonia</v>
      </c>
      <c r="C9" s="38">
        <f>IF('County Data'!C4&gt;9,'County Data'!B4,"*")</f>
        <v>50236183.399999999</v>
      </c>
      <c r="D9" s="38">
        <f>IF('County Data'!E4&gt;9,'County Data'!D4,"*")</f>
        <v>16932796.48</v>
      </c>
      <c r="E9" s="39">
        <f>IF('County Data'!G4&gt;9,'County Data'!F4,"*")</f>
        <v>254441.16666666663</v>
      </c>
      <c r="F9" s="38">
        <f>IF('County Data'!I4&gt;9,'County Data'!H4,"*")</f>
        <v>45259153.170000002</v>
      </c>
      <c r="G9" s="38">
        <f>IF('County Data'!K4&gt;9,'County Data'!J4,"*")</f>
        <v>15581603.529999999</v>
      </c>
      <c r="H9" s="39">
        <f>IF('County Data'!M4&gt;9,'County Data'!L4,"*")</f>
        <v>235411.49999999994</v>
      </c>
      <c r="I9" s="8">
        <f t="shared" si="1"/>
        <v>0.10996737414209989</v>
      </c>
      <c r="J9" s="8">
        <f t="shared" si="2"/>
        <v>8.671719488937614E-2</v>
      </c>
      <c r="K9" s="8">
        <f t="shared" si="3"/>
        <v>8.0835756395361696E-2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584221323.86000001</v>
      </c>
      <c r="D10" s="41">
        <f>IF('County Data'!E5&gt;9,'County Data'!D5,"*")</f>
        <v>166034170.55000001</v>
      </c>
      <c r="E10" s="42">
        <f>IF('County Data'!G5&gt;9,'County Data'!F5,"*")</f>
        <v>5352000.6666666679</v>
      </c>
      <c r="F10" s="41">
        <f>IF('County Data'!I5&gt;9,'County Data'!H5,"*")</f>
        <v>524060104.52999997</v>
      </c>
      <c r="G10" s="41">
        <f>IF('County Data'!K5&gt;9,'County Data'!J5,"*")</f>
        <v>156801791.90000001</v>
      </c>
      <c r="H10" s="42">
        <f>IF('County Data'!M5&gt;9,'County Data'!L5,"*")</f>
        <v>4642715.166666667</v>
      </c>
      <c r="I10" s="19">
        <f t="shared" si="1"/>
        <v>0.11479831952473325</v>
      </c>
      <c r="J10" s="19">
        <f t="shared" si="2"/>
        <v>5.8879293011446801E-2</v>
      </c>
      <c r="K10" s="19">
        <f t="shared" si="3"/>
        <v>0.15277385636156676</v>
      </c>
    </row>
    <row r="11" spans="2:11" x14ac:dyDescent="0.25">
      <c r="B11" s="9" t="str">
        <f>'County Data'!A6</f>
        <v>Essex</v>
      </c>
      <c r="C11" s="38">
        <f>IF('County Data'!C6&gt;9,'County Data'!B6,"*")</f>
        <v>2106732.9900000002</v>
      </c>
      <c r="D11" s="38">
        <f>IF('County Data'!E6&gt;9,'County Data'!D6,"*")</f>
        <v>746858.03</v>
      </c>
      <c r="E11" s="39" t="str">
        <f>IF('County Data'!G6&gt;9,'County Data'!F6,"*")</f>
        <v>*</v>
      </c>
      <c r="F11" s="38">
        <f>IF('County Data'!I6&gt;9,'County Data'!H6,"*")</f>
        <v>1706053.43</v>
      </c>
      <c r="G11" s="38">
        <f>IF('County Data'!K6&gt;9,'County Data'!J6,"*")</f>
        <v>732828.55</v>
      </c>
      <c r="H11" s="39" t="str">
        <f>IF('County Data'!M6&gt;9,'County Data'!L6,"*")</f>
        <v>*</v>
      </c>
      <c r="I11" s="8">
        <f t="shared" si="1"/>
        <v>0.23485756832363702</v>
      </c>
      <c r="J11" s="8">
        <f t="shared" si="2"/>
        <v>1.9144286886748588E-2</v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41">
        <f>IF('County Data'!C7&gt;9,'County Data'!B7,"*")</f>
        <v>166476085.43000001</v>
      </c>
      <c r="D12" s="41">
        <f>IF('County Data'!E7&gt;9,'County Data'!D7,"*")</f>
        <v>27410847.899999999</v>
      </c>
      <c r="E12" s="42">
        <f>IF('County Data'!G7&gt;9,'County Data'!F7,"*")</f>
        <v>316546.00000000006</v>
      </c>
      <c r="F12" s="41">
        <f>IF('County Data'!I7&gt;9,'County Data'!H7,"*")</f>
        <v>137724044.88999999</v>
      </c>
      <c r="G12" s="41">
        <f>IF('County Data'!K7&gt;9,'County Data'!J7,"*")</f>
        <v>21413195.16</v>
      </c>
      <c r="H12" s="42">
        <f>IF('County Data'!M7&gt;9,'County Data'!L7,"*")</f>
        <v>457336.5</v>
      </c>
      <c r="I12" s="19">
        <f t="shared" si="1"/>
        <v>0.2087655831119703</v>
      </c>
      <c r="J12" s="19">
        <f t="shared" si="2"/>
        <v>0.28009144339204717</v>
      </c>
      <c r="K12" s="19">
        <f t="shared" si="3"/>
        <v>-0.30784881591563312</v>
      </c>
    </row>
    <row r="13" spans="2:11" x14ac:dyDescent="0.25">
      <c r="B13" s="9" t="str">
        <f>'County Data'!A8</f>
        <v>Grand Isle</v>
      </c>
      <c r="C13" s="38">
        <f>IF('County Data'!C8&gt;9,'County Data'!B8,"*")</f>
        <v>6034570.9800000004</v>
      </c>
      <c r="D13" s="38">
        <f>IF('County Data'!E8&gt;9,'County Data'!D8,"*")</f>
        <v>2206320.17</v>
      </c>
      <c r="E13" s="39" t="str">
        <f>IF('County Data'!G8&gt;9,'County Data'!F8,"*")</f>
        <v>*</v>
      </c>
      <c r="F13" s="38">
        <f>IF('County Data'!I8&gt;9,'County Data'!H8,"*")</f>
        <v>5246385.88</v>
      </c>
      <c r="G13" s="38">
        <f>IF('County Data'!K8&gt;9,'County Data'!J8,"*")</f>
        <v>2087053.62</v>
      </c>
      <c r="H13" s="39" t="str">
        <f>IF('County Data'!M8&gt;9,'County Data'!L8,"*")</f>
        <v>*</v>
      </c>
      <c r="I13" s="8">
        <f t="shared" si="1"/>
        <v>0.15023391683876683</v>
      </c>
      <c r="J13" s="8">
        <f t="shared" si="2"/>
        <v>5.7145896424069739E-2</v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41">
        <f>IF('County Data'!C9&gt;9,'County Data'!B9,"*")</f>
        <v>71616592.530000001</v>
      </c>
      <c r="D14" s="41">
        <f>IF('County Data'!E9&gt;9,'County Data'!D9,"*")</f>
        <v>25126150.699999999</v>
      </c>
      <c r="E14" s="42">
        <f>IF('County Data'!G9&gt;9,'County Data'!F9,"*")</f>
        <v>1674923.6666666658</v>
      </c>
      <c r="F14" s="41">
        <f>IF('County Data'!I9&gt;9,'County Data'!H9,"*")</f>
        <v>62921233.369999997</v>
      </c>
      <c r="G14" s="41">
        <f>IF('County Data'!K9&gt;9,'County Data'!J9,"*")</f>
        <v>22757313.07</v>
      </c>
      <c r="H14" s="42">
        <f>IF('County Data'!M9&gt;9,'County Data'!L9,"*")</f>
        <v>731067.1666666664</v>
      </c>
      <c r="I14" s="19">
        <f t="shared" si="1"/>
        <v>0.13819435338891234</v>
      </c>
      <c r="J14" s="19">
        <f t="shared" si="2"/>
        <v>0.10409127047264367</v>
      </c>
      <c r="K14" s="19">
        <f t="shared" si="3"/>
        <v>1.2910667350902318</v>
      </c>
    </row>
    <row r="15" spans="2:11" x14ac:dyDescent="0.25">
      <c r="B15" s="21" t="str">
        <f>'County Data'!A10</f>
        <v>Orange</v>
      </c>
      <c r="C15" s="47">
        <f>IF('County Data'!C10&gt;9,'County Data'!B10,"*")</f>
        <v>31640678.68</v>
      </c>
      <c r="D15" s="47">
        <f>IF('County Data'!E10&gt;9,'County Data'!D10,"*")</f>
        <v>6623521.6699999999</v>
      </c>
      <c r="E15" s="46">
        <f>IF('County Data'!G10&gt;9,'County Data'!F10,"*")</f>
        <v>270011.50000000017</v>
      </c>
      <c r="F15" s="47">
        <f>IF('County Data'!I10&gt;9,'County Data'!H10,"*")</f>
        <v>26502903.719999999</v>
      </c>
      <c r="G15" s="47">
        <f>IF('County Data'!K10&gt;9,'County Data'!J10,"*")</f>
        <v>6396114.1299999999</v>
      </c>
      <c r="H15" s="46">
        <f>IF('County Data'!M10&gt;9,'County Data'!L10,"*")</f>
        <v>328956.33333333296</v>
      </c>
      <c r="I15" s="20">
        <f t="shared" si="1"/>
        <v>0.19385705861817926</v>
      </c>
      <c r="J15" s="20">
        <f t="shared" si="2"/>
        <v>3.5554015356508352E-2</v>
      </c>
      <c r="K15" s="20">
        <f t="shared" si="3"/>
        <v>-0.17918740987912132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77431509.409999996</v>
      </c>
      <c r="D16" s="41">
        <f>IF('County Data'!E11&gt;9,'County Data'!D11,"*")</f>
        <v>21265433.77</v>
      </c>
      <c r="E16" s="42">
        <f>IF('County Data'!G11&gt;9,'County Data'!F11,"*")</f>
        <v>632786.50000000012</v>
      </c>
      <c r="F16" s="41">
        <f>IF('County Data'!I11&gt;9,'County Data'!H11,"*")</f>
        <v>70985284.489999995</v>
      </c>
      <c r="G16" s="41">
        <f>IF('County Data'!K11&gt;9,'County Data'!J11,"*")</f>
        <v>19662062.899999999</v>
      </c>
      <c r="H16" s="42">
        <f>IF('County Data'!M11&gt;9,'County Data'!L11,"*")</f>
        <v>515969.66666666686</v>
      </c>
      <c r="I16" s="19">
        <f t="shared" si="1"/>
        <v>9.0810721775836642E-2</v>
      </c>
      <c r="J16" s="19">
        <f t="shared" si="2"/>
        <v>8.1546421560883181E-2</v>
      </c>
      <c r="K16" s="19">
        <f t="shared" si="3"/>
        <v>0.22640252107843525</v>
      </c>
    </row>
    <row r="17" spans="2:11" x14ac:dyDescent="0.25">
      <c r="B17" s="9" t="str">
        <f>'County Data'!A12</f>
        <v>Other</v>
      </c>
      <c r="C17" s="38">
        <f>IF('County Data'!C12&gt;9,'County Data'!B12,"*")</f>
        <v>1419579377.8699999</v>
      </c>
      <c r="D17" s="38">
        <f>IF('County Data'!E12&gt;9,'County Data'!D12,"*")</f>
        <v>287932142.05000001</v>
      </c>
      <c r="E17" s="39">
        <f>IF('County Data'!G12&gt;9,'County Data'!F12,"*")</f>
        <v>4639453.333333333</v>
      </c>
      <c r="F17" s="38">
        <f>IF('County Data'!I12&gt;9,'County Data'!H12,"*")</f>
        <v>1126847959.71</v>
      </c>
      <c r="G17" s="38">
        <f>IF('County Data'!K12&gt;9,'County Data'!J12,"*")</f>
        <v>256704323.46000001</v>
      </c>
      <c r="H17" s="39">
        <f>IF('County Data'!M12&gt;9,'County Data'!L12,"*")</f>
        <v>3984750.8333333321</v>
      </c>
      <c r="I17" s="8">
        <f t="shared" si="1"/>
        <v>0.25977898405685157</v>
      </c>
      <c r="J17" s="8">
        <f t="shared" si="2"/>
        <v>0.12164897797237903</v>
      </c>
      <c r="K17" s="8">
        <f t="shared" si="3"/>
        <v>0.1643019921153584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136228015.65000001</v>
      </c>
      <c r="D18" s="41">
        <f>IF('County Data'!E13&gt;9,'County Data'!D13,"*")</f>
        <v>44571787.789999999</v>
      </c>
      <c r="E18" s="42">
        <f>IF('County Data'!G13&gt;9,'County Data'!F13,"*")</f>
        <v>4021925.0000000047</v>
      </c>
      <c r="F18" s="41">
        <f>IF('County Data'!I13&gt;9,'County Data'!H13,"*")</f>
        <v>123254288.95999999</v>
      </c>
      <c r="G18" s="41">
        <f>IF('County Data'!K13&gt;9,'County Data'!J13,"*")</f>
        <v>42473154.960000001</v>
      </c>
      <c r="H18" s="42">
        <f>IF('County Data'!M13&gt;9,'County Data'!L13,"*")</f>
        <v>2195455.666666667</v>
      </c>
      <c r="I18" s="19">
        <f t="shared" si="1"/>
        <v>0.10525983963292675</v>
      </c>
      <c r="J18" s="19">
        <f t="shared" si="2"/>
        <v>4.9410806236937908E-2</v>
      </c>
      <c r="K18" s="19">
        <f t="shared" si="3"/>
        <v>0.83193177665320084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233284878.41999999</v>
      </c>
      <c r="D19" s="38">
        <f>IF('County Data'!E14&gt;9,'County Data'!D14,"*")</f>
        <v>39266465.479999997</v>
      </c>
      <c r="E19" s="39">
        <f>IF('County Data'!G14&gt;9,'County Data'!F14,"*")</f>
        <v>1868458.0000000002</v>
      </c>
      <c r="F19" s="38">
        <f>IF('County Data'!I14&gt;9,'County Data'!H14,"*")</f>
        <v>209817122.65000001</v>
      </c>
      <c r="G19" s="38">
        <f>IF('County Data'!K14&gt;9,'County Data'!J14,"*")</f>
        <v>36790851.259999998</v>
      </c>
      <c r="H19" s="39">
        <f>IF('County Data'!M14&gt;9,'County Data'!L14,"*")</f>
        <v>1736231.8333333335</v>
      </c>
      <c r="I19" s="8">
        <f t="shared" si="1"/>
        <v>0.11184862071122288</v>
      </c>
      <c r="J19" s="8">
        <f t="shared" si="2"/>
        <v>6.7288854027999973E-2</v>
      </c>
      <c r="K19" s="8">
        <f t="shared" si="3"/>
        <v>7.6156976348492667E-2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88209359.060000002</v>
      </c>
      <c r="D20" s="41">
        <f>IF('County Data'!E15&gt;9,'County Data'!D15,"*")</f>
        <v>20858278.390000001</v>
      </c>
      <c r="E20" s="42">
        <f>IF('County Data'!G15&gt;9,'County Data'!F15,"*")</f>
        <v>395952.8333333332</v>
      </c>
      <c r="F20" s="41">
        <f>IF('County Data'!I15&gt;9,'County Data'!H15,"*")</f>
        <v>82698833.689999998</v>
      </c>
      <c r="G20" s="41">
        <f>IF('County Data'!K15&gt;9,'County Data'!J15,"*")</f>
        <v>20646615.670000002</v>
      </c>
      <c r="H20" s="42">
        <f>IF('County Data'!M15&gt;9,'County Data'!L15,"*")</f>
        <v>1033792.833333334</v>
      </c>
      <c r="I20" s="19">
        <f t="shared" si="1"/>
        <v>6.6633652787129224E-2</v>
      </c>
      <c r="J20" s="19">
        <f t="shared" si="2"/>
        <v>1.0251690804103528E-2</v>
      </c>
      <c r="K20" s="19">
        <f t="shared" si="3"/>
        <v>-0.61699015453934469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113109617.01000001</v>
      </c>
      <c r="D21" s="38">
        <f>IF('County Data'!E16&gt;9,'County Data'!D16,"*")</f>
        <v>29490555.760000002</v>
      </c>
      <c r="E21" s="39">
        <f>IF('County Data'!G16&gt;9,'County Data'!F16,"*")</f>
        <v>782127.16666666686</v>
      </c>
      <c r="F21" s="38">
        <f>IF('County Data'!I16&gt;9,'County Data'!H16,"*")</f>
        <v>97714112.489999995</v>
      </c>
      <c r="G21" s="38">
        <f>IF('County Data'!K16&gt;9,'County Data'!J16,"*")</f>
        <v>27309202.879999999</v>
      </c>
      <c r="H21" s="39">
        <f>IF('County Data'!M16&gt;9,'County Data'!L16,"*")</f>
        <v>613942.99999999988</v>
      </c>
      <c r="I21" s="8">
        <f t="shared" si="1"/>
        <v>0.15755661211757491</v>
      </c>
      <c r="J21" s="8">
        <f t="shared" si="2"/>
        <v>7.9876109514625371E-2</v>
      </c>
      <c r="K21" s="8">
        <f t="shared" si="3"/>
        <v>0.27394101189632752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H97" sqref="H97"/>
    </sheetView>
  </sheetViews>
  <sheetFormatPr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 &amp; TEXT(Cover!G7, "mm/dd/yyyy")</f>
        <v>08/01/2022 - 08/31/2022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08/01/2021 - 08/31/2021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507712.36</v>
      </c>
      <c r="D6" s="35">
        <f>IF('Town Data'!E2&gt;9,'Town Data'!D2,"*")</f>
        <v>173358.19</v>
      </c>
      <c r="E6" s="36" t="str">
        <f>IF('Town Data'!G2&gt;9,'Town Data'!F2,"*")</f>
        <v>*</v>
      </c>
      <c r="F6" s="35">
        <f>IF('Town Data'!I2&gt;9,'Town Data'!H2,"*")</f>
        <v>610012.49</v>
      </c>
      <c r="G6" s="35">
        <f>IF('Town Data'!K2&gt;9,'Town Data'!J2,"*")</f>
        <v>206358.81</v>
      </c>
      <c r="H6" s="36" t="str">
        <f>IF('Town Data'!M2&gt;9,'Town Data'!L2,"*")</f>
        <v>*</v>
      </c>
      <c r="I6" s="17">
        <f t="shared" ref="I6:I69" si="0">IFERROR((C6-F6)/F6,"")</f>
        <v>-0.1677016973865568</v>
      </c>
      <c r="J6" s="17">
        <f t="shared" ref="J6:J69" si="1">IFERROR((D6-G6)/G6,"")</f>
        <v>-0.15991863880199733</v>
      </c>
      <c r="K6" s="17" t="str">
        <f t="shared" ref="K6:K69" si="2">IFERROR((E6-H6)/H6,"")</f>
        <v/>
      </c>
    </row>
    <row r="7" spans="2:11" x14ac:dyDescent="0.25">
      <c r="B7" t="str">
        <f>'Town Data'!A3</f>
        <v>ALBURGH</v>
      </c>
      <c r="C7" s="37">
        <f>IF('Town Data'!C3&gt;9,'Town Data'!B3,"*")</f>
        <v>2354102.9900000002</v>
      </c>
      <c r="D7" s="38">
        <f>IF('Town Data'!E3&gt;9,'Town Data'!D3,"*")</f>
        <v>567239.52</v>
      </c>
      <c r="E7" s="39" t="str">
        <f>IF('Town Data'!G3&gt;9,'Town Data'!F3,"*")</f>
        <v>*</v>
      </c>
      <c r="F7" s="38">
        <f>IF('Town Data'!I3&gt;9,'Town Data'!H3,"*")</f>
        <v>1768557.22</v>
      </c>
      <c r="G7" s="38">
        <f>IF('Town Data'!K3&gt;9,'Town Data'!J3,"*")</f>
        <v>517404.07</v>
      </c>
      <c r="H7" s="39" t="str">
        <f>IF('Town Data'!M3&gt;9,'Town Data'!L3,"*")</f>
        <v>*</v>
      </c>
      <c r="I7" s="8">
        <f t="shared" si="0"/>
        <v>0.33108669789038564</v>
      </c>
      <c r="J7" s="8">
        <f t="shared" si="1"/>
        <v>9.6318241176572131E-2</v>
      </c>
      <c r="K7" s="8" t="str">
        <f t="shared" si="2"/>
        <v/>
      </c>
    </row>
    <row r="8" spans="2:11" x14ac:dyDescent="0.25">
      <c r="B8" s="24" t="str">
        <f>'Town Data'!A4</f>
        <v>ARLINGTON</v>
      </c>
      <c r="C8" s="40">
        <f>IF('Town Data'!C4&gt;9,'Town Data'!B4,"*")</f>
        <v>16059266.27</v>
      </c>
      <c r="D8" s="41">
        <f>IF('Town Data'!E4&gt;9,'Town Data'!D4,"*")</f>
        <v>656721.11</v>
      </c>
      <c r="E8" s="42" t="str">
        <f>IF('Town Data'!G4&gt;9,'Town Data'!F4,"*")</f>
        <v>*</v>
      </c>
      <c r="F8" s="41">
        <f>IF('Town Data'!I4&gt;9,'Town Data'!H4,"*")</f>
        <v>12206179.25</v>
      </c>
      <c r="G8" s="41">
        <f>IF('Town Data'!K4&gt;9,'Town Data'!J4,"*")</f>
        <v>562469.28</v>
      </c>
      <c r="H8" s="42" t="str">
        <f>IF('Town Data'!M4&gt;9,'Town Data'!L4,"*")</f>
        <v>*</v>
      </c>
      <c r="I8" s="19">
        <f t="shared" si="0"/>
        <v>0.31566692091630555</v>
      </c>
      <c r="J8" s="19">
        <f t="shared" si="1"/>
        <v>0.16756796033376251</v>
      </c>
      <c r="K8" s="19" t="str">
        <f t="shared" si="2"/>
        <v/>
      </c>
    </row>
    <row r="9" spans="2:11" x14ac:dyDescent="0.25">
      <c r="B9" t="str">
        <f>'Town Data'!A5</f>
        <v>BARRE</v>
      </c>
      <c r="C9" s="37">
        <f>IF('Town Data'!C5&gt;9,'Town Data'!B5,"*")</f>
        <v>46310703.009999998</v>
      </c>
      <c r="D9" s="38">
        <f>IF('Town Data'!E5&gt;9,'Town Data'!D5,"*")</f>
        <v>12923298.91</v>
      </c>
      <c r="E9" s="39">
        <f>IF('Town Data'!G5&gt;9,'Town Data'!F5,"*")</f>
        <v>263960.5</v>
      </c>
      <c r="F9" s="38">
        <f>IF('Town Data'!I5&gt;9,'Town Data'!H5,"*")</f>
        <v>41259908.689999998</v>
      </c>
      <c r="G9" s="38">
        <f>IF('Town Data'!K5&gt;9,'Town Data'!J5,"*")</f>
        <v>11335923.630000001</v>
      </c>
      <c r="H9" s="39">
        <f>IF('Town Data'!M5&gt;9,'Town Data'!L5,"*")</f>
        <v>373111.1666666664</v>
      </c>
      <c r="I9" s="8">
        <f t="shared" si="0"/>
        <v>0.1224140934956587</v>
      </c>
      <c r="J9" s="8">
        <f t="shared" si="1"/>
        <v>0.14003051994802468</v>
      </c>
      <c r="K9" s="8">
        <f t="shared" si="2"/>
        <v>-0.29254194572037684</v>
      </c>
    </row>
    <row r="10" spans="2:11" x14ac:dyDescent="0.25">
      <c r="B10" s="24" t="str">
        <f>'Town Data'!A6</f>
        <v>BARRE TOWN</v>
      </c>
      <c r="C10" s="40">
        <f>IF('Town Data'!C6&gt;9,'Town Data'!B6,"*")</f>
        <v>11362156.890000001</v>
      </c>
      <c r="D10" s="41">
        <f>IF('Town Data'!E6&gt;9,'Town Data'!D6,"*")</f>
        <v>1276722.79</v>
      </c>
      <c r="E10" s="42" t="str">
        <f>IF('Town Data'!G6&gt;9,'Town Data'!F6,"*")</f>
        <v>*</v>
      </c>
      <c r="F10" s="41">
        <f>IF('Town Data'!I6&gt;9,'Town Data'!H6,"*")</f>
        <v>10303760.67</v>
      </c>
      <c r="G10" s="41">
        <f>IF('Town Data'!K6&gt;9,'Town Data'!J6,"*")</f>
        <v>1108310.07</v>
      </c>
      <c r="H10" s="42" t="str">
        <f>IF('Town Data'!M6&gt;9,'Town Data'!L6,"*")</f>
        <v>*</v>
      </c>
      <c r="I10" s="19">
        <f t="shared" si="0"/>
        <v>0.10271941031021645</v>
      </c>
      <c r="J10" s="19">
        <f t="shared" si="1"/>
        <v>0.1519545157610992</v>
      </c>
      <c r="K10" s="19" t="str">
        <f t="shared" si="2"/>
        <v/>
      </c>
    </row>
    <row r="11" spans="2:11" x14ac:dyDescent="0.25">
      <c r="B11" t="str">
        <f>'Town Data'!A7</f>
        <v>BARTON</v>
      </c>
      <c r="C11" s="37">
        <f>IF('Town Data'!C7&gt;9,'Town Data'!B7,"*")</f>
        <v>19587152.079999998</v>
      </c>
      <c r="D11" s="38">
        <f>IF('Town Data'!E7&gt;9,'Town Data'!D7,"*")</f>
        <v>2184570.87</v>
      </c>
      <c r="E11" s="39">
        <f>IF('Town Data'!G7&gt;9,'Town Data'!F7,"*")</f>
        <v>39426.833333333307</v>
      </c>
      <c r="F11" s="38">
        <f>IF('Town Data'!I7&gt;9,'Town Data'!H7,"*")</f>
        <v>20295809.34</v>
      </c>
      <c r="G11" s="38">
        <f>IF('Town Data'!K7&gt;9,'Town Data'!J7,"*")</f>
        <v>1978152.73</v>
      </c>
      <c r="H11" s="39">
        <f>IF('Town Data'!M7&gt;9,'Town Data'!L7,"*")</f>
        <v>10782.666666666675</v>
      </c>
      <c r="I11" s="8">
        <f t="shared" si="0"/>
        <v>-3.4916432655057728E-2</v>
      </c>
      <c r="J11" s="8">
        <f t="shared" si="1"/>
        <v>0.10434893973025032</v>
      </c>
      <c r="K11" s="8">
        <f t="shared" si="2"/>
        <v>2.6565011747248617</v>
      </c>
    </row>
    <row r="12" spans="2:11" x14ac:dyDescent="0.25">
      <c r="B12" s="24" t="str">
        <f>'Town Data'!A8</f>
        <v>BENNINGTON</v>
      </c>
      <c r="C12" s="40">
        <f>IF('Town Data'!C8&gt;9,'Town Data'!B8,"*")</f>
        <v>46986211.340000004</v>
      </c>
      <c r="D12" s="41">
        <f>IF('Town Data'!E8&gt;9,'Town Data'!D8,"*")</f>
        <v>13958607.720000001</v>
      </c>
      <c r="E12" s="42">
        <f>IF('Town Data'!G8&gt;9,'Town Data'!F8,"*")</f>
        <v>172799.99999999994</v>
      </c>
      <c r="F12" s="41">
        <f>IF('Town Data'!I8&gt;9,'Town Data'!H8,"*")</f>
        <v>42467742.049999997</v>
      </c>
      <c r="G12" s="41">
        <f>IF('Town Data'!K8&gt;9,'Town Data'!J8,"*")</f>
        <v>13425329.789999999</v>
      </c>
      <c r="H12" s="42">
        <f>IF('Town Data'!M8&gt;9,'Town Data'!L8,"*")</f>
        <v>139585.8333333334</v>
      </c>
      <c r="I12" s="19">
        <f t="shared" si="0"/>
        <v>0.10639768143736304</v>
      </c>
      <c r="J12" s="19">
        <f t="shared" si="1"/>
        <v>3.9721775058160533E-2</v>
      </c>
      <c r="K12" s="19">
        <f t="shared" si="2"/>
        <v>0.23794797705115628</v>
      </c>
    </row>
    <row r="13" spans="2:11" x14ac:dyDescent="0.25">
      <c r="B13" t="str">
        <f>'Town Data'!A9</f>
        <v>BERLIN</v>
      </c>
      <c r="C13" s="37">
        <f>IF('Town Data'!C9&gt;9,'Town Data'!B9,"*")</f>
        <v>18745846.57</v>
      </c>
      <c r="D13" s="38">
        <f>IF('Town Data'!E9&gt;9,'Town Data'!D9,"*")</f>
        <v>6661102.71</v>
      </c>
      <c r="E13" s="39">
        <f>IF('Town Data'!G9&gt;9,'Town Data'!F9,"*")</f>
        <v>183779.83333333363</v>
      </c>
      <c r="F13" s="38">
        <f>IF('Town Data'!I9&gt;9,'Town Data'!H9,"*")</f>
        <v>17161129.390000001</v>
      </c>
      <c r="G13" s="38">
        <f>IF('Town Data'!K9&gt;9,'Town Data'!J9,"*")</f>
        <v>6203244.6600000001</v>
      </c>
      <c r="H13" s="39">
        <f>IF('Town Data'!M9&gt;9,'Town Data'!L9,"*")</f>
        <v>82719.499999999956</v>
      </c>
      <c r="I13" s="8">
        <f t="shared" si="0"/>
        <v>9.2343408407807567E-2</v>
      </c>
      <c r="J13" s="8">
        <f t="shared" si="1"/>
        <v>7.3809445716751687E-2</v>
      </c>
      <c r="K13" s="8">
        <f t="shared" si="2"/>
        <v>1.2217232131883502</v>
      </c>
    </row>
    <row r="14" spans="2:11" x14ac:dyDescent="0.25">
      <c r="B14" s="24" t="str">
        <f>'Town Data'!A10</f>
        <v>BETHEL</v>
      </c>
      <c r="C14" s="40">
        <f>IF('Town Data'!C10&gt;9,'Town Data'!B10,"*")</f>
        <v>4566127.42</v>
      </c>
      <c r="D14" s="41">
        <f>IF('Town Data'!E10&gt;9,'Town Data'!D10,"*")</f>
        <v>525786.78</v>
      </c>
      <c r="E14" s="42" t="str">
        <f>IF('Town Data'!G10&gt;9,'Town Data'!F10,"*")</f>
        <v>*</v>
      </c>
      <c r="F14" s="41">
        <f>IF('Town Data'!I10&gt;9,'Town Data'!H10,"*")</f>
        <v>4131121.38</v>
      </c>
      <c r="G14" s="41">
        <f>IF('Town Data'!K10&gt;9,'Town Data'!J10,"*")</f>
        <v>543217.1</v>
      </c>
      <c r="H14" s="42" t="str">
        <f>IF('Town Data'!M10&gt;9,'Town Data'!L10,"*")</f>
        <v>*</v>
      </c>
      <c r="I14" s="19">
        <f t="shared" si="0"/>
        <v>0.10529974793430059</v>
      </c>
      <c r="J14" s="19">
        <f t="shared" si="1"/>
        <v>-3.2087207858515404E-2</v>
      </c>
      <c r="K14" s="19" t="str">
        <f t="shared" si="2"/>
        <v/>
      </c>
    </row>
    <row r="15" spans="2:11" x14ac:dyDescent="0.25">
      <c r="B15" t="str">
        <f>'Town Data'!A11</f>
        <v>BRADFORD</v>
      </c>
      <c r="C15" s="37">
        <f>IF('Town Data'!C11&gt;9,'Town Data'!B11,"*")</f>
        <v>9321651.4000000004</v>
      </c>
      <c r="D15" s="38">
        <f>IF('Town Data'!E11&gt;9,'Town Data'!D11,"*")</f>
        <v>1897608.93</v>
      </c>
      <c r="E15" s="39">
        <f>IF('Town Data'!G11&gt;9,'Town Data'!F11,"*")</f>
        <v>104657.5000000001</v>
      </c>
      <c r="F15" s="38">
        <f>IF('Town Data'!I11&gt;9,'Town Data'!H11,"*")</f>
        <v>8638572.2699999996</v>
      </c>
      <c r="G15" s="38">
        <f>IF('Town Data'!K11&gt;9,'Town Data'!J11,"*")</f>
        <v>1764613.52</v>
      </c>
      <c r="H15" s="39">
        <f>IF('Town Data'!M11&gt;9,'Town Data'!L11,"*")</f>
        <v>107482.83333333331</v>
      </c>
      <c r="I15" s="8">
        <f t="shared" si="0"/>
        <v>7.9073151054393026E-2</v>
      </c>
      <c r="J15" s="8">
        <f t="shared" si="1"/>
        <v>7.5368010327836493E-2</v>
      </c>
      <c r="K15" s="8">
        <f t="shared" si="2"/>
        <v>-2.6286368210736405E-2</v>
      </c>
    </row>
    <row r="16" spans="2:11" x14ac:dyDescent="0.25">
      <c r="B16" s="25" t="str">
        <f>'Town Data'!A12</f>
        <v>BRANDON</v>
      </c>
      <c r="C16" s="43">
        <f>IF('Town Data'!C12&gt;9,'Town Data'!B12,"*")</f>
        <v>12529734.66</v>
      </c>
      <c r="D16" s="44">
        <f>IF('Town Data'!E12&gt;9,'Town Data'!D12,"*")</f>
        <v>1466871.16</v>
      </c>
      <c r="E16" s="45" t="str">
        <f>IF('Town Data'!G12&gt;9,'Town Data'!F12,"*")</f>
        <v>*</v>
      </c>
      <c r="F16" s="44">
        <f>IF('Town Data'!I12&gt;9,'Town Data'!H12,"*")</f>
        <v>9454813.3000000007</v>
      </c>
      <c r="G16" s="44">
        <f>IF('Town Data'!K12&gt;9,'Town Data'!J12,"*")</f>
        <v>1462654.75</v>
      </c>
      <c r="H16" s="45" t="str">
        <f>IF('Town Data'!M12&gt;9,'Town Data'!L12,"*")</f>
        <v>*</v>
      </c>
      <c r="I16" s="23">
        <f t="shared" si="0"/>
        <v>0.32522285342218227</v>
      </c>
      <c r="J16" s="23">
        <f t="shared" si="1"/>
        <v>2.8827103593653362E-3</v>
      </c>
      <c r="K16" s="23" t="str">
        <f t="shared" si="2"/>
        <v/>
      </c>
    </row>
    <row r="17" spans="2:11" x14ac:dyDescent="0.25">
      <c r="B17" s="24" t="str">
        <f>'Town Data'!A13</f>
        <v>BRATTLEBORO</v>
      </c>
      <c r="C17" s="40">
        <f>IF('Town Data'!C13&gt;9,'Town Data'!B13,"*")</f>
        <v>46531467.670000002</v>
      </c>
      <c r="D17" s="41">
        <f>IF('Town Data'!E13&gt;9,'Town Data'!D13,"*")</f>
        <v>8352375.3499999996</v>
      </c>
      <c r="E17" s="42">
        <f>IF('Town Data'!G13&gt;9,'Town Data'!F13,"*")</f>
        <v>123858.16666666666</v>
      </c>
      <c r="F17" s="41">
        <f>IF('Town Data'!I13&gt;9,'Town Data'!H13,"*")</f>
        <v>38249235.609999999</v>
      </c>
      <c r="G17" s="41">
        <f>IF('Town Data'!K13&gt;9,'Town Data'!J13,"*")</f>
        <v>8306806.9500000002</v>
      </c>
      <c r="H17" s="42">
        <f>IF('Town Data'!M13&gt;9,'Town Data'!L13,"*")</f>
        <v>692859.50000000035</v>
      </c>
      <c r="I17" s="19">
        <f t="shared" si="0"/>
        <v>0.21653326995728694</v>
      </c>
      <c r="J17" s="19">
        <f t="shared" si="1"/>
        <v>5.485669797586838E-3</v>
      </c>
      <c r="K17" s="19">
        <f t="shared" si="2"/>
        <v>-0.82123624390418759</v>
      </c>
    </row>
    <row r="18" spans="2:11" x14ac:dyDescent="0.25">
      <c r="B18" t="str">
        <f>'Town Data'!A14</f>
        <v>BRIDGEWATER</v>
      </c>
      <c r="C18" s="37" t="str">
        <f>IF('Town Data'!C14&gt;9,'Town Data'!B14,"*")</f>
        <v>*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675202.04</v>
      </c>
      <c r="G18" s="38">
        <f>IF('Town Data'!K14&gt;9,'Town Data'!J14,"*")</f>
        <v>255130.05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25">
      <c r="B19" s="24" t="str">
        <f>'Town Data'!A15</f>
        <v>BRIDPORT</v>
      </c>
      <c r="C19" s="40">
        <f>IF('Town Data'!C15&gt;9,'Town Data'!B15,"*")</f>
        <v>1635647.19</v>
      </c>
      <c r="D19" s="41">
        <f>IF('Town Data'!E15&gt;9,'Town Data'!D15,"*")</f>
        <v>343165.96</v>
      </c>
      <c r="E19" s="42" t="str">
        <f>IF('Town Data'!G15&gt;9,'Town Data'!F15,"*")</f>
        <v>*</v>
      </c>
      <c r="F19" s="41">
        <f>IF('Town Data'!I15&gt;9,'Town Data'!H15,"*")</f>
        <v>1344547.08</v>
      </c>
      <c r="G19" s="41">
        <f>IF('Town Data'!K15&gt;9,'Town Data'!J15,"*")</f>
        <v>377927.01</v>
      </c>
      <c r="H19" s="42" t="str">
        <f>IF('Town Data'!M15&gt;9,'Town Data'!L15,"*")</f>
        <v>*</v>
      </c>
      <c r="I19" s="19">
        <f t="shared" si="0"/>
        <v>0.21650421493608082</v>
      </c>
      <c r="J19" s="19">
        <f t="shared" si="1"/>
        <v>-9.1978210289865192E-2</v>
      </c>
      <c r="K19" s="19" t="str">
        <f t="shared" si="2"/>
        <v/>
      </c>
    </row>
    <row r="20" spans="2:11" x14ac:dyDescent="0.25">
      <c r="B20" t="str">
        <f>'Town Data'!A16</f>
        <v>BRIGHTON</v>
      </c>
      <c r="C20" s="37">
        <f>IF('Town Data'!C16&gt;9,'Town Data'!B16,"*")</f>
        <v>1204442.6499999999</v>
      </c>
      <c r="D20" s="38">
        <f>IF('Town Data'!E16&gt;9,'Town Data'!D16,"*")</f>
        <v>558749.75</v>
      </c>
      <c r="E20" s="39" t="str">
        <f>IF('Town Data'!G16&gt;9,'Town Data'!F16,"*")</f>
        <v>*</v>
      </c>
      <c r="F20" s="38">
        <f>IF('Town Data'!I16&gt;9,'Town Data'!H16,"*")</f>
        <v>1142744.6200000001</v>
      </c>
      <c r="G20" s="38">
        <f>IF('Town Data'!K16&gt;9,'Town Data'!J16,"*")</f>
        <v>523173.08</v>
      </c>
      <c r="H20" s="39" t="str">
        <f>IF('Town Data'!M16&gt;9,'Town Data'!L16,"*")</f>
        <v>*</v>
      </c>
      <c r="I20" s="8">
        <f t="shared" si="0"/>
        <v>5.3991092077948083E-2</v>
      </c>
      <c r="J20" s="8">
        <f t="shared" si="1"/>
        <v>6.8001721342390131E-2</v>
      </c>
      <c r="K20" s="8" t="str">
        <f t="shared" si="2"/>
        <v/>
      </c>
    </row>
    <row r="21" spans="2:11" x14ac:dyDescent="0.25">
      <c r="B21" s="24" t="str">
        <f>'Town Data'!A17</f>
        <v>BRISTOL</v>
      </c>
      <c r="C21" s="40">
        <f>IF('Town Data'!C17&gt;9,'Town Data'!B17,"*")</f>
        <v>6126087.4400000004</v>
      </c>
      <c r="D21" s="41">
        <f>IF('Town Data'!E17&gt;9,'Town Data'!D17,"*")</f>
        <v>2149046.92</v>
      </c>
      <c r="E21" s="42" t="str">
        <f>IF('Town Data'!G17&gt;9,'Town Data'!F17,"*")</f>
        <v>*</v>
      </c>
      <c r="F21" s="41">
        <f>IF('Town Data'!I17&gt;9,'Town Data'!H17,"*")</f>
        <v>5131041.82</v>
      </c>
      <c r="G21" s="41">
        <f>IF('Town Data'!K17&gt;9,'Town Data'!J17,"*")</f>
        <v>1768843.88</v>
      </c>
      <c r="H21" s="42" t="str">
        <f>IF('Town Data'!M17&gt;9,'Town Data'!L17,"*")</f>
        <v>*</v>
      </c>
      <c r="I21" s="19">
        <f t="shared" si="0"/>
        <v>0.19392662443745198</v>
      </c>
      <c r="J21" s="19">
        <f t="shared" si="1"/>
        <v>0.21494437372279573</v>
      </c>
      <c r="K21" s="19" t="str">
        <f t="shared" si="2"/>
        <v/>
      </c>
    </row>
    <row r="22" spans="2:11" x14ac:dyDescent="0.25">
      <c r="B22" t="str">
        <f>'Town Data'!A18</f>
        <v>BURKE</v>
      </c>
      <c r="C22" s="37">
        <f>IF('Town Data'!C18&gt;9,'Town Data'!B18,"*")</f>
        <v>1095952.6000000001</v>
      </c>
      <c r="D22" s="38">
        <f>IF('Town Data'!E18&gt;9,'Town Data'!D18,"*")</f>
        <v>564668.87</v>
      </c>
      <c r="E22" s="39" t="str">
        <f>IF('Town Data'!G18&gt;9,'Town Data'!F18,"*")</f>
        <v>*</v>
      </c>
      <c r="F22" s="38">
        <f>IF('Town Data'!I18&gt;9,'Town Data'!H18,"*")</f>
        <v>882263.12</v>
      </c>
      <c r="G22" s="38">
        <f>IF('Town Data'!K18&gt;9,'Town Data'!J18,"*")</f>
        <v>483325.68</v>
      </c>
      <c r="H22" s="39" t="str">
        <f>IF('Town Data'!M18&gt;9,'Town Data'!L18,"*")</f>
        <v>*</v>
      </c>
      <c r="I22" s="8">
        <f t="shared" si="0"/>
        <v>0.24220606659836363</v>
      </c>
      <c r="J22" s="8">
        <f t="shared" si="1"/>
        <v>0.16829892009876241</v>
      </c>
      <c r="K22" s="8" t="str">
        <f t="shared" si="2"/>
        <v/>
      </c>
    </row>
    <row r="23" spans="2:11" x14ac:dyDescent="0.25">
      <c r="B23" s="24" t="str">
        <f>'Town Data'!A19</f>
        <v>BURLINGTON</v>
      </c>
      <c r="C23" s="40">
        <f>IF('Town Data'!C19&gt;9,'Town Data'!B19,"*")</f>
        <v>82672387.019999996</v>
      </c>
      <c r="D23" s="41">
        <f>IF('Town Data'!E19&gt;9,'Town Data'!D19,"*")</f>
        <v>24226430.859999999</v>
      </c>
      <c r="E23" s="42">
        <f>IF('Town Data'!G19&gt;9,'Town Data'!F19,"*")</f>
        <v>490364.66666666669</v>
      </c>
      <c r="F23" s="41">
        <f>IF('Town Data'!I19&gt;9,'Town Data'!H19,"*")</f>
        <v>76681448.810000002</v>
      </c>
      <c r="G23" s="41">
        <f>IF('Town Data'!K19&gt;9,'Town Data'!J19,"*")</f>
        <v>23329818.100000001</v>
      </c>
      <c r="H23" s="42">
        <f>IF('Town Data'!M19&gt;9,'Town Data'!L19,"*")</f>
        <v>573846.33333333302</v>
      </c>
      <c r="I23" s="19">
        <f t="shared" si="0"/>
        <v>7.8127608475998395E-2</v>
      </c>
      <c r="J23" s="19">
        <f t="shared" si="1"/>
        <v>3.8432051041152264E-2</v>
      </c>
      <c r="K23" s="19">
        <f t="shared" si="2"/>
        <v>-0.14547738970769708</v>
      </c>
    </row>
    <row r="24" spans="2:11" x14ac:dyDescent="0.25">
      <c r="B24" t="str">
        <f>'Town Data'!A20</f>
        <v>CAMBRIDGE</v>
      </c>
      <c r="C24" s="37">
        <f>IF('Town Data'!C20&gt;9,'Town Data'!B20,"*")</f>
        <v>6169585.5700000003</v>
      </c>
      <c r="D24" s="38">
        <f>IF('Town Data'!E20&gt;9,'Town Data'!D20,"*")</f>
        <v>3079004.98</v>
      </c>
      <c r="E24" s="39" t="str">
        <f>IF('Town Data'!G20&gt;9,'Town Data'!F20,"*")</f>
        <v>*</v>
      </c>
      <c r="F24" s="38">
        <f>IF('Town Data'!I20&gt;9,'Town Data'!H20,"*")</f>
        <v>6721183.71</v>
      </c>
      <c r="G24" s="38">
        <f>IF('Town Data'!K20&gt;9,'Town Data'!J20,"*")</f>
        <v>3290200.29</v>
      </c>
      <c r="H24" s="39" t="str">
        <f>IF('Town Data'!M20&gt;9,'Town Data'!L20,"*")</f>
        <v>*</v>
      </c>
      <c r="I24" s="8">
        <f t="shared" si="0"/>
        <v>-8.2068600383488052E-2</v>
      </c>
      <c r="J24" s="8">
        <f t="shared" si="1"/>
        <v>-6.4189195606690577E-2</v>
      </c>
      <c r="K24" s="8" t="str">
        <f t="shared" si="2"/>
        <v/>
      </c>
    </row>
    <row r="25" spans="2:11" x14ac:dyDescent="0.25">
      <c r="B25" s="24" t="str">
        <f>'Town Data'!A21</f>
        <v>CASTLETON</v>
      </c>
      <c r="C25" s="40">
        <f>IF('Town Data'!C21&gt;9,'Town Data'!B21,"*")</f>
        <v>6420056.9000000004</v>
      </c>
      <c r="D25" s="41">
        <f>IF('Town Data'!E21&gt;9,'Town Data'!D21,"*")</f>
        <v>2084169.8</v>
      </c>
      <c r="E25" s="42" t="str">
        <f>IF('Town Data'!G21&gt;9,'Town Data'!F21,"*")</f>
        <v>*</v>
      </c>
      <c r="F25" s="41">
        <f>IF('Town Data'!I21&gt;9,'Town Data'!H21,"*")</f>
        <v>6479842.25</v>
      </c>
      <c r="G25" s="41">
        <f>IF('Town Data'!K21&gt;9,'Town Data'!J21,"*")</f>
        <v>1665060.11</v>
      </c>
      <c r="H25" s="42" t="str">
        <f>IF('Town Data'!M21&gt;9,'Town Data'!L21,"*")</f>
        <v>*</v>
      </c>
      <c r="I25" s="19">
        <f t="shared" si="0"/>
        <v>-9.2263588669924228E-3</v>
      </c>
      <c r="J25" s="19">
        <f t="shared" si="1"/>
        <v>0.25170844432757439</v>
      </c>
      <c r="K25" s="19" t="str">
        <f t="shared" si="2"/>
        <v/>
      </c>
    </row>
    <row r="26" spans="2:11" x14ac:dyDescent="0.25">
      <c r="B26" t="str">
        <f>'Town Data'!A22</f>
        <v>CHARLOTTE</v>
      </c>
      <c r="C26" s="37">
        <f>IF('Town Data'!C22&gt;9,'Town Data'!B22,"*")</f>
        <v>1953638</v>
      </c>
      <c r="D26" s="38">
        <f>IF('Town Data'!E22&gt;9,'Town Data'!D22,"*")</f>
        <v>648380.56999999995</v>
      </c>
      <c r="E26" s="39" t="str">
        <f>IF('Town Data'!G22&gt;9,'Town Data'!F22,"*")</f>
        <v>*</v>
      </c>
      <c r="F26" s="38">
        <f>IF('Town Data'!I22&gt;9,'Town Data'!H22,"*")</f>
        <v>1846207.04</v>
      </c>
      <c r="G26" s="38">
        <f>IF('Town Data'!K22&gt;9,'Town Data'!J22,"*")</f>
        <v>677818.25</v>
      </c>
      <c r="H26" s="39" t="str">
        <f>IF('Town Data'!M22&gt;9,'Town Data'!L22,"*")</f>
        <v>*</v>
      </c>
      <c r="I26" s="8">
        <f t="shared" si="0"/>
        <v>5.8190093349443604E-2</v>
      </c>
      <c r="J26" s="8">
        <f t="shared" si="1"/>
        <v>-4.3430049279434495E-2</v>
      </c>
      <c r="K26" s="8" t="str">
        <f t="shared" si="2"/>
        <v/>
      </c>
    </row>
    <row r="27" spans="2:11" x14ac:dyDescent="0.25">
      <c r="B27" s="24" t="str">
        <f>'Town Data'!A23</f>
        <v>CHESTER</v>
      </c>
      <c r="C27" s="40">
        <f>IF('Town Data'!C23&gt;9,'Town Data'!B23,"*")</f>
        <v>3254745.19</v>
      </c>
      <c r="D27" s="41">
        <f>IF('Town Data'!E23&gt;9,'Town Data'!D23,"*")</f>
        <v>764584.08</v>
      </c>
      <c r="E27" s="42" t="str">
        <f>IF('Town Data'!G23&gt;9,'Town Data'!F23,"*")</f>
        <v>*</v>
      </c>
      <c r="F27" s="41">
        <f>IF('Town Data'!I23&gt;9,'Town Data'!H23,"*")</f>
        <v>3042123.09</v>
      </c>
      <c r="G27" s="41">
        <f>IF('Town Data'!K23&gt;9,'Town Data'!J23,"*")</f>
        <v>803348.72</v>
      </c>
      <c r="H27" s="42" t="str">
        <f>IF('Town Data'!M23&gt;9,'Town Data'!L23,"*")</f>
        <v>*</v>
      </c>
      <c r="I27" s="19">
        <f t="shared" si="0"/>
        <v>6.9892668281216749E-2</v>
      </c>
      <c r="J27" s="19">
        <f t="shared" si="1"/>
        <v>-4.8253814358476872E-2</v>
      </c>
      <c r="K27" s="19" t="str">
        <f t="shared" si="2"/>
        <v/>
      </c>
    </row>
    <row r="28" spans="2:11" x14ac:dyDescent="0.25">
      <c r="B28" t="str">
        <f>'Town Data'!A24</f>
        <v>CLARENDON</v>
      </c>
      <c r="C28" s="37">
        <f>IF('Town Data'!C24&gt;9,'Town Data'!B24,"*")</f>
        <v>8726693.4900000002</v>
      </c>
      <c r="D28" s="38">
        <f>IF('Town Data'!E24&gt;9,'Town Data'!D24,"*")</f>
        <v>1621151.77</v>
      </c>
      <c r="E28" s="39" t="str">
        <f>IF('Town Data'!G24&gt;9,'Town Data'!F24,"*")</f>
        <v>*</v>
      </c>
      <c r="F28" s="38">
        <f>IF('Town Data'!I24&gt;9,'Town Data'!H24,"*")</f>
        <v>10079188.83</v>
      </c>
      <c r="G28" s="38">
        <f>IF('Town Data'!K24&gt;9,'Town Data'!J24,"*")</f>
        <v>1947048.88</v>
      </c>
      <c r="H28" s="39" t="str">
        <f>IF('Town Data'!M24&gt;9,'Town Data'!L24,"*")</f>
        <v>*</v>
      </c>
      <c r="I28" s="8">
        <f t="shared" si="0"/>
        <v>-0.13418692345304536</v>
      </c>
      <c r="J28" s="8">
        <f t="shared" si="1"/>
        <v>-0.16738003516378072</v>
      </c>
      <c r="K28" s="8" t="str">
        <f t="shared" si="2"/>
        <v/>
      </c>
    </row>
    <row r="29" spans="2:11" x14ac:dyDescent="0.25">
      <c r="B29" s="24" t="str">
        <f>'Town Data'!A25</f>
        <v>COLCHESTER</v>
      </c>
      <c r="C29" s="40">
        <f>IF('Town Data'!C25&gt;9,'Town Data'!B25,"*")</f>
        <v>151923121.72</v>
      </c>
      <c r="D29" s="41">
        <f>IF('Town Data'!E25&gt;9,'Town Data'!D25,"*")</f>
        <v>41161075.350000001</v>
      </c>
      <c r="E29" s="42">
        <f>IF('Town Data'!G25&gt;9,'Town Data'!F25,"*")</f>
        <v>1146221.166666667</v>
      </c>
      <c r="F29" s="41">
        <f>IF('Town Data'!I25&gt;9,'Town Data'!H25,"*")</f>
        <v>136490440.94999999</v>
      </c>
      <c r="G29" s="41">
        <f>IF('Town Data'!K25&gt;9,'Town Data'!J25,"*")</f>
        <v>38456910.5</v>
      </c>
      <c r="H29" s="42">
        <f>IF('Town Data'!M25&gt;9,'Town Data'!L25,"*")</f>
        <v>656807.49999999977</v>
      </c>
      <c r="I29" s="19">
        <f t="shared" si="0"/>
        <v>0.11306785048524684</v>
      </c>
      <c r="J29" s="19">
        <f t="shared" si="1"/>
        <v>7.031674710322873E-2</v>
      </c>
      <c r="K29" s="19">
        <f t="shared" si="2"/>
        <v>0.74514019201465787</v>
      </c>
    </row>
    <row r="30" spans="2:11" x14ac:dyDescent="0.25">
      <c r="B30" t="str">
        <f>'Town Data'!A26</f>
        <v>CRAFTSBURY</v>
      </c>
      <c r="C30" s="37">
        <f>IF('Town Data'!C26&gt;9,'Town Data'!B26,"*")</f>
        <v>710632.23</v>
      </c>
      <c r="D30" s="38">
        <f>IF('Town Data'!E26&gt;9,'Town Data'!D26,"*")</f>
        <v>299896.03000000003</v>
      </c>
      <c r="E30" s="39" t="str">
        <f>IF('Town Data'!G26&gt;9,'Town Data'!F26,"*")</f>
        <v>*</v>
      </c>
      <c r="F30" s="38">
        <f>IF('Town Data'!I26&gt;9,'Town Data'!H26,"*")</f>
        <v>796691.44</v>
      </c>
      <c r="G30" s="38">
        <f>IF('Town Data'!K26&gt;9,'Town Data'!J26,"*")</f>
        <v>485749.21</v>
      </c>
      <c r="H30" s="39" t="str">
        <f>IF('Town Data'!M26&gt;9,'Town Data'!L26,"*")</f>
        <v>*</v>
      </c>
      <c r="I30" s="8">
        <f t="shared" si="0"/>
        <v>-0.10802075393203668</v>
      </c>
      <c r="J30" s="8">
        <f t="shared" si="1"/>
        <v>-0.38261138911579495</v>
      </c>
      <c r="K30" s="8" t="str">
        <f t="shared" si="2"/>
        <v/>
      </c>
    </row>
    <row r="31" spans="2:11" x14ac:dyDescent="0.25">
      <c r="B31" s="24" t="str">
        <f>'Town Data'!A27</f>
        <v>DANBY</v>
      </c>
      <c r="C31" s="40">
        <f>IF('Town Data'!C27&gt;9,'Town Data'!B27,"*")</f>
        <v>3531087.21</v>
      </c>
      <c r="D31" s="41" t="str">
        <f>IF('Town Data'!E27&gt;9,'Town Data'!D27,"*")</f>
        <v>*</v>
      </c>
      <c r="E31" s="42" t="str">
        <f>IF('Town Data'!G27&gt;9,'Town Data'!F27,"*")</f>
        <v>*</v>
      </c>
      <c r="F31" s="41">
        <f>IF('Town Data'!I27&gt;9,'Town Data'!H27,"*")</f>
        <v>1563330.55</v>
      </c>
      <c r="G31" s="41">
        <f>IF('Town Data'!K27&gt;9,'Town Data'!J27,"*")</f>
        <v>132046.69</v>
      </c>
      <c r="H31" s="42" t="str">
        <f>IF('Town Data'!M27&gt;9,'Town Data'!L27,"*")</f>
        <v>*</v>
      </c>
      <c r="I31" s="19">
        <f t="shared" si="0"/>
        <v>1.258695200448811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DANVILLE</v>
      </c>
      <c r="C32" s="37">
        <f>IF('Town Data'!C28&gt;9,'Town Data'!B28,"*")</f>
        <v>2045972.37</v>
      </c>
      <c r="D32" s="38">
        <f>IF('Town Data'!E28&gt;9,'Town Data'!D28,"*")</f>
        <v>1015131.33</v>
      </c>
      <c r="E32" s="39" t="str">
        <f>IF('Town Data'!G28&gt;9,'Town Data'!F28,"*")</f>
        <v>*</v>
      </c>
      <c r="F32" s="38">
        <f>IF('Town Data'!I28&gt;9,'Town Data'!H28,"*")</f>
        <v>1208329.5900000001</v>
      </c>
      <c r="G32" s="38">
        <f>IF('Town Data'!K28&gt;9,'Town Data'!J28,"*")</f>
        <v>934680.58</v>
      </c>
      <c r="H32" s="39" t="str">
        <f>IF('Town Data'!M28&gt;9,'Town Data'!L28,"*")</f>
        <v>*</v>
      </c>
      <c r="I32" s="8">
        <f t="shared" si="0"/>
        <v>0.6932237585938783</v>
      </c>
      <c r="J32" s="8">
        <f t="shared" si="1"/>
        <v>8.6072987629634931E-2</v>
      </c>
      <c r="K32" s="8" t="str">
        <f t="shared" si="2"/>
        <v/>
      </c>
    </row>
    <row r="33" spans="2:11" x14ac:dyDescent="0.25">
      <c r="B33" s="24" t="str">
        <f>'Town Data'!A29</f>
        <v>DERBY</v>
      </c>
      <c r="C33" s="40">
        <f>IF('Town Data'!C29&gt;9,'Town Data'!B29,"*")</f>
        <v>24898922.059999999</v>
      </c>
      <c r="D33" s="41">
        <f>IF('Town Data'!E29&gt;9,'Town Data'!D29,"*")</f>
        <v>10383296.859999999</v>
      </c>
      <c r="E33" s="42">
        <f>IF('Town Data'!G29&gt;9,'Town Data'!F29,"*")</f>
        <v>79458.499999999942</v>
      </c>
      <c r="F33" s="41">
        <f>IF('Town Data'!I29&gt;9,'Town Data'!H29,"*")</f>
        <v>21173047.93</v>
      </c>
      <c r="G33" s="41">
        <f>IF('Town Data'!K29&gt;9,'Town Data'!J29,"*")</f>
        <v>9424478.8499999996</v>
      </c>
      <c r="H33" s="42">
        <f>IF('Town Data'!M29&gt;9,'Town Data'!L29,"*")</f>
        <v>185577.1666666668</v>
      </c>
      <c r="I33" s="19">
        <f t="shared" si="0"/>
        <v>0.175972497786718</v>
      </c>
      <c r="J33" s="19">
        <f t="shared" si="1"/>
        <v>0.10173697933440635</v>
      </c>
      <c r="K33" s="19">
        <f t="shared" si="2"/>
        <v>-0.57183040657839612</v>
      </c>
    </row>
    <row r="34" spans="2:11" x14ac:dyDescent="0.25">
      <c r="B34" t="str">
        <f>'Town Data'!A30</f>
        <v>DORSET</v>
      </c>
      <c r="C34" s="37">
        <f>IF('Town Data'!C30&gt;9,'Town Data'!B30,"*")</f>
        <v>2841636.58</v>
      </c>
      <c r="D34" s="38">
        <f>IF('Town Data'!E30&gt;9,'Town Data'!D30,"*")</f>
        <v>1206951.1000000001</v>
      </c>
      <c r="E34" s="39" t="str">
        <f>IF('Town Data'!G30&gt;9,'Town Data'!F30,"*")</f>
        <v>*</v>
      </c>
      <c r="F34" s="38">
        <f>IF('Town Data'!I30&gt;9,'Town Data'!H30,"*")</f>
        <v>2318109.35</v>
      </c>
      <c r="G34" s="38">
        <f>IF('Town Data'!K30&gt;9,'Town Data'!J30,"*")</f>
        <v>867176.3</v>
      </c>
      <c r="H34" s="39" t="str">
        <f>IF('Town Data'!M30&gt;9,'Town Data'!L30,"*")</f>
        <v>*</v>
      </c>
      <c r="I34" s="8">
        <f t="shared" si="0"/>
        <v>0.22584233569481957</v>
      </c>
      <c r="J34" s="8">
        <f t="shared" si="1"/>
        <v>0.39181744242779704</v>
      </c>
      <c r="K34" s="8" t="str">
        <f t="shared" si="2"/>
        <v/>
      </c>
    </row>
    <row r="35" spans="2:11" x14ac:dyDescent="0.25">
      <c r="B35" s="24" t="str">
        <f>'Town Data'!A31</f>
        <v>DOVER</v>
      </c>
      <c r="C35" s="40">
        <f>IF('Town Data'!C31&gt;9,'Town Data'!B31,"*")</f>
        <v>1174275.33</v>
      </c>
      <c r="D35" s="41">
        <f>IF('Town Data'!E31&gt;9,'Town Data'!D31,"*")</f>
        <v>778149.95</v>
      </c>
      <c r="E35" s="42" t="str">
        <f>IF('Town Data'!G31&gt;9,'Town Data'!F31,"*")</f>
        <v>*</v>
      </c>
      <c r="F35" s="41">
        <f>IF('Town Data'!I31&gt;9,'Town Data'!H31,"*")</f>
        <v>985964.22</v>
      </c>
      <c r="G35" s="41">
        <f>IF('Town Data'!K31&gt;9,'Town Data'!J31,"*")</f>
        <v>633636.97</v>
      </c>
      <c r="H35" s="42" t="str">
        <f>IF('Town Data'!M31&gt;9,'Town Data'!L31,"*")</f>
        <v>*</v>
      </c>
      <c r="I35" s="19">
        <f t="shared" si="0"/>
        <v>0.19099182929782188</v>
      </c>
      <c r="J35" s="19">
        <f t="shared" si="1"/>
        <v>0.22806904717065354</v>
      </c>
      <c r="K35" s="19" t="str">
        <f t="shared" si="2"/>
        <v/>
      </c>
    </row>
    <row r="36" spans="2:11" x14ac:dyDescent="0.25">
      <c r="B36" t="str">
        <f>'Town Data'!A32</f>
        <v>DUMMERSTON</v>
      </c>
      <c r="C36" s="37">
        <f>IF('Town Data'!C32&gt;9,'Town Data'!B32,"*")</f>
        <v>1851833.23</v>
      </c>
      <c r="D36" s="38">
        <f>IF('Town Data'!E32&gt;9,'Town Data'!D32,"*")</f>
        <v>433798.61</v>
      </c>
      <c r="E36" s="39" t="str">
        <f>IF('Town Data'!G32&gt;9,'Town Data'!F32,"*")</f>
        <v>*</v>
      </c>
      <c r="F36" s="38">
        <f>IF('Town Data'!I32&gt;9,'Town Data'!H32,"*")</f>
        <v>1737180.73</v>
      </c>
      <c r="G36" s="38">
        <f>IF('Town Data'!K32&gt;9,'Town Data'!J32,"*")</f>
        <v>456272.4</v>
      </c>
      <c r="H36" s="39" t="str">
        <f>IF('Town Data'!M32&gt;9,'Town Data'!L32,"*")</f>
        <v>*</v>
      </c>
      <c r="I36" s="8">
        <f t="shared" si="0"/>
        <v>6.5999177874831713E-2</v>
      </c>
      <c r="J36" s="8">
        <f t="shared" si="1"/>
        <v>-4.9255203689725781E-2</v>
      </c>
      <c r="K36" s="8" t="str">
        <f t="shared" si="2"/>
        <v/>
      </c>
    </row>
    <row r="37" spans="2:11" x14ac:dyDescent="0.25">
      <c r="B37" s="24" t="str">
        <f>'Town Data'!A33</f>
        <v>EAST MONTPELIER</v>
      </c>
      <c r="C37" s="40">
        <f>IF('Town Data'!C33&gt;9,'Town Data'!B33,"*")</f>
        <v>5430993.79</v>
      </c>
      <c r="D37" s="41">
        <f>IF('Town Data'!E33&gt;9,'Town Data'!D33,"*")</f>
        <v>1539169.37</v>
      </c>
      <c r="E37" s="42" t="str">
        <f>IF('Town Data'!G33&gt;9,'Town Data'!F33,"*")</f>
        <v>*</v>
      </c>
      <c r="F37" s="41">
        <f>IF('Town Data'!I33&gt;9,'Town Data'!H33,"*")</f>
        <v>4950637.68</v>
      </c>
      <c r="G37" s="41">
        <f>IF('Town Data'!K33&gt;9,'Town Data'!J33,"*")</f>
        <v>1759872.23</v>
      </c>
      <c r="H37" s="42" t="str">
        <f>IF('Town Data'!M33&gt;9,'Town Data'!L33,"*")</f>
        <v>*</v>
      </c>
      <c r="I37" s="19">
        <f t="shared" si="0"/>
        <v>9.7029138678555116E-2</v>
      </c>
      <c r="J37" s="19">
        <f t="shared" si="1"/>
        <v>-0.1254084564991402</v>
      </c>
      <c r="K37" s="19" t="str">
        <f t="shared" si="2"/>
        <v/>
      </c>
    </row>
    <row r="38" spans="2:11" x14ac:dyDescent="0.25">
      <c r="B38" t="str">
        <f>'Town Data'!A34</f>
        <v>ENOSBURG</v>
      </c>
      <c r="C38" s="37">
        <f>IF('Town Data'!C34&gt;9,'Town Data'!B34,"*")</f>
        <v>7537478.9699999997</v>
      </c>
      <c r="D38" s="38">
        <f>IF('Town Data'!E34&gt;9,'Town Data'!D34,"*")</f>
        <v>2388945.52</v>
      </c>
      <c r="E38" s="39" t="str">
        <f>IF('Town Data'!G34&gt;9,'Town Data'!F34,"*")</f>
        <v>*</v>
      </c>
      <c r="F38" s="38">
        <f>IF('Town Data'!I34&gt;9,'Town Data'!H34,"*")</f>
        <v>6204170.0999999996</v>
      </c>
      <c r="G38" s="38">
        <f>IF('Town Data'!K34&gt;9,'Town Data'!J34,"*")</f>
        <v>2028488.36</v>
      </c>
      <c r="H38" s="39" t="str">
        <f>IF('Town Data'!M34&gt;9,'Town Data'!L34,"*")</f>
        <v>*</v>
      </c>
      <c r="I38" s="8">
        <f t="shared" si="0"/>
        <v>0.21490527314845867</v>
      </c>
      <c r="J38" s="8">
        <f t="shared" si="1"/>
        <v>0.17769742588022536</v>
      </c>
      <c r="K38" s="8" t="str">
        <f t="shared" si="2"/>
        <v/>
      </c>
    </row>
    <row r="39" spans="2:11" x14ac:dyDescent="0.25">
      <c r="B39" s="24" t="str">
        <f>'Town Data'!A35</f>
        <v>ESSEX</v>
      </c>
      <c r="C39" s="40">
        <f>IF('Town Data'!C35&gt;9,'Town Data'!B35,"*")</f>
        <v>44100795.969999999</v>
      </c>
      <c r="D39" s="41">
        <f>IF('Town Data'!E35&gt;9,'Town Data'!D35,"*")</f>
        <v>6878809.21</v>
      </c>
      <c r="E39" s="42">
        <f>IF('Town Data'!G35&gt;9,'Town Data'!F35,"*")</f>
        <v>272349.66666666669</v>
      </c>
      <c r="F39" s="41">
        <f>IF('Town Data'!I35&gt;9,'Town Data'!H35,"*")</f>
        <v>39149797.43</v>
      </c>
      <c r="G39" s="41">
        <f>IF('Town Data'!K35&gt;9,'Town Data'!J35,"*")</f>
        <v>7984351.2400000002</v>
      </c>
      <c r="H39" s="42">
        <f>IF('Town Data'!M35&gt;9,'Town Data'!L35,"*")</f>
        <v>41058.33333333327</v>
      </c>
      <c r="I39" s="19">
        <f t="shared" si="0"/>
        <v>0.12646294144567172</v>
      </c>
      <c r="J39" s="19">
        <f t="shared" si="1"/>
        <v>-0.13846360170898497</v>
      </c>
      <c r="K39" s="19">
        <f t="shared" si="2"/>
        <v>5.6332372640552171</v>
      </c>
    </row>
    <row r="40" spans="2:11" x14ac:dyDescent="0.25">
      <c r="B40" t="str">
        <f>'Town Data'!A36</f>
        <v>FAIR HAVEN</v>
      </c>
      <c r="C40" s="37">
        <f>IF('Town Data'!C36&gt;9,'Town Data'!B36,"*")</f>
        <v>8637578.1899999995</v>
      </c>
      <c r="D40" s="38">
        <f>IF('Town Data'!E36&gt;9,'Town Data'!D36,"*")</f>
        <v>1587855.76</v>
      </c>
      <c r="E40" s="39" t="str">
        <f>IF('Town Data'!G36&gt;9,'Town Data'!F36,"*")</f>
        <v>*</v>
      </c>
      <c r="F40" s="38">
        <f>IF('Town Data'!I36&gt;9,'Town Data'!H36,"*")</f>
        <v>7152318.75</v>
      </c>
      <c r="G40" s="38">
        <f>IF('Town Data'!K36&gt;9,'Town Data'!J36,"*")</f>
        <v>1525899.43</v>
      </c>
      <c r="H40" s="39" t="str">
        <f>IF('Town Data'!M36&gt;9,'Town Data'!L36,"*")</f>
        <v>*</v>
      </c>
      <c r="I40" s="8">
        <f t="shared" si="0"/>
        <v>0.20766124831894545</v>
      </c>
      <c r="J40" s="8">
        <f t="shared" si="1"/>
        <v>4.0603154298314452E-2</v>
      </c>
      <c r="K40" s="8" t="str">
        <f t="shared" si="2"/>
        <v/>
      </c>
    </row>
    <row r="41" spans="2:11" x14ac:dyDescent="0.25">
      <c r="B41" s="24" t="str">
        <f>'Town Data'!A37</f>
        <v>FAIRFAX</v>
      </c>
      <c r="C41" s="40">
        <f>IF('Town Data'!C37&gt;9,'Town Data'!B37,"*")</f>
        <v>5703703.8099999996</v>
      </c>
      <c r="D41" s="41">
        <f>IF('Town Data'!E37&gt;9,'Town Data'!D37,"*")</f>
        <v>2019661.78</v>
      </c>
      <c r="E41" s="42" t="str">
        <f>IF('Town Data'!G37&gt;9,'Town Data'!F37,"*")</f>
        <v>*</v>
      </c>
      <c r="F41" s="41">
        <f>IF('Town Data'!I37&gt;9,'Town Data'!H37,"*")</f>
        <v>4579546.7699999996</v>
      </c>
      <c r="G41" s="41">
        <f>IF('Town Data'!K37&gt;9,'Town Data'!J37,"*")</f>
        <v>1663471.51</v>
      </c>
      <c r="H41" s="42" t="str">
        <f>IF('Town Data'!M37&gt;9,'Town Data'!L37,"*")</f>
        <v>*</v>
      </c>
      <c r="I41" s="19">
        <f t="shared" si="0"/>
        <v>0.24547342705706227</v>
      </c>
      <c r="J41" s="19">
        <f t="shared" si="1"/>
        <v>0.21412465909921116</v>
      </c>
      <c r="K41" s="19" t="str">
        <f t="shared" si="2"/>
        <v/>
      </c>
    </row>
    <row r="42" spans="2:11" x14ac:dyDescent="0.25">
      <c r="B42" t="str">
        <f>'Town Data'!A38</f>
        <v>FAIRLEE</v>
      </c>
      <c r="C42" s="37">
        <f>IF('Town Data'!C38&gt;9,'Town Data'!B38,"*")</f>
        <v>2112969.23</v>
      </c>
      <c r="D42" s="38">
        <f>IF('Town Data'!E38&gt;9,'Town Data'!D38,"*")</f>
        <v>617471.36</v>
      </c>
      <c r="E42" s="39" t="str">
        <f>IF('Town Data'!G38&gt;9,'Town Data'!F38,"*")</f>
        <v>*</v>
      </c>
      <c r="F42" s="38">
        <f>IF('Town Data'!I38&gt;9,'Town Data'!H38,"*")</f>
        <v>1770743.86</v>
      </c>
      <c r="G42" s="38">
        <f>IF('Town Data'!K38&gt;9,'Town Data'!J38,"*")</f>
        <v>579434.12</v>
      </c>
      <c r="H42" s="39" t="str">
        <f>IF('Town Data'!M38&gt;9,'Town Data'!L38,"*")</f>
        <v>*</v>
      </c>
      <c r="I42" s="8">
        <f t="shared" si="0"/>
        <v>0.19326644453252537</v>
      </c>
      <c r="J42" s="8">
        <f t="shared" si="1"/>
        <v>6.5645495643232035E-2</v>
      </c>
      <c r="K42" s="8" t="str">
        <f t="shared" si="2"/>
        <v/>
      </c>
    </row>
    <row r="43" spans="2:11" x14ac:dyDescent="0.25">
      <c r="B43" s="24" t="str">
        <f>'Town Data'!A39</f>
        <v>FERRISBURGH</v>
      </c>
      <c r="C43" s="40">
        <f>IF('Town Data'!C39&gt;9,'Town Data'!B39,"*")</f>
        <v>3114736.46</v>
      </c>
      <c r="D43" s="41">
        <f>IF('Town Data'!E39&gt;9,'Town Data'!D39,"*")</f>
        <v>1002766.04</v>
      </c>
      <c r="E43" s="42" t="str">
        <f>IF('Town Data'!G39&gt;9,'Town Data'!F39,"*")</f>
        <v>*</v>
      </c>
      <c r="F43" s="41">
        <f>IF('Town Data'!I39&gt;9,'Town Data'!H39,"*")</f>
        <v>2748320.99</v>
      </c>
      <c r="G43" s="41">
        <f>IF('Town Data'!K39&gt;9,'Town Data'!J39,"*")</f>
        <v>862949.68</v>
      </c>
      <c r="H43" s="42" t="str">
        <f>IF('Town Data'!M39&gt;9,'Town Data'!L39,"*")</f>
        <v>*</v>
      </c>
      <c r="I43" s="19">
        <f t="shared" si="0"/>
        <v>0.13332338956520495</v>
      </c>
      <c r="J43" s="19">
        <f t="shared" si="1"/>
        <v>0.16202145181860428</v>
      </c>
      <c r="K43" s="19" t="str">
        <f t="shared" si="2"/>
        <v/>
      </c>
    </row>
    <row r="44" spans="2:11" x14ac:dyDescent="0.25">
      <c r="B44" t="str">
        <f>'Town Data'!A40</f>
        <v>GEORGIA</v>
      </c>
      <c r="C44" s="37">
        <f>IF('Town Data'!C40&gt;9,'Town Data'!B40,"*")</f>
        <v>1537267.7</v>
      </c>
      <c r="D44" s="38">
        <f>IF('Town Data'!E40&gt;9,'Town Data'!D40,"*")</f>
        <v>833737</v>
      </c>
      <c r="E44" s="39" t="str">
        <f>IF('Town Data'!G40&gt;9,'Town Data'!F40,"*")</f>
        <v>*</v>
      </c>
      <c r="F44" s="38">
        <f>IF('Town Data'!I40&gt;9,'Town Data'!H40,"*")</f>
        <v>1162869.4099999999</v>
      </c>
      <c r="G44" s="38">
        <f>IF('Town Data'!K40&gt;9,'Town Data'!J40,"*")</f>
        <v>561541.11</v>
      </c>
      <c r="H44" s="39" t="str">
        <f>IF('Town Data'!M40&gt;9,'Town Data'!L40,"*")</f>
        <v>*</v>
      </c>
      <c r="I44" s="8">
        <f t="shared" si="0"/>
        <v>0.32196073504074724</v>
      </c>
      <c r="J44" s="8">
        <f t="shared" si="1"/>
        <v>0.48473012064958171</v>
      </c>
      <c r="K44" s="8" t="str">
        <f t="shared" si="2"/>
        <v/>
      </c>
    </row>
    <row r="45" spans="2:11" x14ac:dyDescent="0.25">
      <c r="B45" s="24" t="str">
        <f>'Town Data'!A41</f>
        <v>GRAND ISLE</v>
      </c>
      <c r="C45" s="40">
        <f>IF('Town Data'!C41&gt;9,'Town Data'!B41,"*")</f>
        <v>509607.94</v>
      </c>
      <c r="D45" s="41">
        <f>IF('Town Data'!E41&gt;9,'Town Data'!D41,"*")</f>
        <v>344913.23</v>
      </c>
      <c r="E45" s="42" t="str">
        <f>IF('Town Data'!G41&gt;9,'Town Data'!F41,"*")</f>
        <v>*</v>
      </c>
      <c r="F45" s="41">
        <f>IF('Town Data'!I41&gt;9,'Town Data'!H41,"*")</f>
        <v>551131.43999999994</v>
      </c>
      <c r="G45" s="41">
        <f>IF('Town Data'!K41&gt;9,'Town Data'!J41,"*")</f>
        <v>325714.65000000002</v>
      </c>
      <c r="H45" s="42" t="str">
        <f>IF('Town Data'!M41&gt;9,'Town Data'!L41,"*")</f>
        <v>*</v>
      </c>
      <c r="I45" s="19">
        <f t="shared" si="0"/>
        <v>-7.5342281325848415E-2</v>
      </c>
      <c r="J45" s="19">
        <f t="shared" si="1"/>
        <v>5.8942942848901503E-2</v>
      </c>
      <c r="K45" s="19" t="str">
        <f t="shared" si="2"/>
        <v/>
      </c>
    </row>
    <row r="46" spans="2:11" x14ac:dyDescent="0.25">
      <c r="B46" t="str">
        <f>'Town Data'!A42</f>
        <v>GROTON</v>
      </c>
      <c r="C46" s="37" t="str">
        <f>IF('Town Data'!C42&gt;9,'Town Data'!B42,"*")</f>
        <v>*</v>
      </c>
      <c r="D46" s="38" t="str">
        <f>IF('Town Data'!E42&gt;9,'Town Data'!D42,"*")</f>
        <v>*</v>
      </c>
      <c r="E46" s="39" t="str">
        <f>IF('Town Data'!G42&gt;9,'Town Data'!F42,"*")</f>
        <v>*</v>
      </c>
      <c r="F46" s="38">
        <f>IF('Town Data'!I42&gt;9,'Town Data'!H42,"*")</f>
        <v>919690.54</v>
      </c>
      <c r="G46" s="38" t="str">
        <f>IF('Town Data'!K42&gt;9,'Town Data'!J42,"*")</f>
        <v>*</v>
      </c>
      <c r="H46" s="39" t="str">
        <f>IF('Town Data'!M42&gt;9,'Town Data'!L42,"*")</f>
        <v>*</v>
      </c>
      <c r="I46" s="8" t="str">
        <f t="shared" si="0"/>
        <v/>
      </c>
      <c r="J46" s="8" t="str">
        <f t="shared" si="1"/>
        <v/>
      </c>
      <c r="K46" s="8" t="str">
        <f t="shared" si="2"/>
        <v/>
      </c>
    </row>
    <row r="47" spans="2:11" x14ac:dyDescent="0.25">
      <c r="B47" s="24" t="str">
        <f>'Town Data'!A43</f>
        <v>HARDWICK</v>
      </c>
      <c r="C47" s="40">
        <f>IF('Town Data'!C43&gt;9,'Town Data'!B43,"*")</f>
        <v>9930427.6600000001</v>
      </c>
      <c r="D47" s="41">
        <f>IF('Town Data'!E43&gt;9,'Town Data'!D43,"*")</f>
        <v>1661629.57</v>
      </c>
      <c r="E47" s="42" t="str">
        <f>IF('Town Data'!G43&gt;9,'Town Data'!F43,"*")</f>
        <v>*</v>
      </c>
      <c r="F47" s="41">
        <f>IF('Town Data'!I43&gt;9,'Town Data'!H43,"*")</f>
        <v>8651852.25</v>
      </c>
      <c r="G47" s="41">
        <f>IF('Town Data'!K43&gt;9,'Town Data'!J43,"*")</f>
        <v>1852459.07</v>
      </c>
      <c r="H47" s="42" t="str">
        <f>IF('Town Data'!M43&gt;9,'Town Data'!L43,"*")</f>
        <v>*</v>
      </c>
      <c r="I47" s="19">
        <f t="shared" si="0"/>
        <v>0.14778054144417457</v>
      </c>
      <c r="J47" s="19">
        <f t="shared" si="1"/>
        <v>-0.10301415188622763</v>
      </c>
      <c r="K47" s="19" t="str">
        <f t="shared" si="2"/>
        <v/>
      </c>
    </row>
    <row r="48" spans="2:11" x14ac:dyDescent="0.25">
      <c r="B48" t="str">
        <f>'Town Data'!A44</f>
        <v>HARTFORD</v>
      </c>
      <c r="C48" s="37">
        <f>IF('Town Data'!C44&gt;9,'Town Data'!B44,"*")</f>
        <v>55040882.369999997</v>
      </c>
      <c r="D48" s="38">
        <f>IF('Town Data'!E44&gt;9,'Town Data'!D44,"*")</f>
        <v>10657026.75</v>
      </c>
      <c r="E48" s="39">
        <f>IF('Town Data'!G44&gt;9,'Town Data'!F44,"*")</f>
        <v>172677.16666666674</v>
      </c>
      <c r="F48" s="38">
        <f>IF('Town Data'!I44&gt;9,'Town Data'!H44,"*")</f>
        <v>45291437.380000003</v>
      </c>
      <c r="G48" s="38">
        <f>IF('Town Data'!K44&gt;9,'Town Data'!J44,"*")</f>
        <v>9194777.4000000004</v>
      </c>
      <c r="H48" s="39">
        <f>IF('Town Data'!M44&gt;9,'Town Data'!L44,"*")</f>
        <v>66024.666666666672</v>
      </c>
      <c r="I48" s="8">
        <f t="shared" si="0"/>
        <v>0.21526022475730033</v>
      </c>
      <c r="J48" s="8">
        <f t="shared" si="1"/>
        <v>0.15903042416230756</v>
      </c>
      <c r="K48" s="8">
        <f t="shared" si="2"/>
        <v>1.6153432555509566</v>
      </c>
    </row>
    <row r="49" spans="2:11" x14ac:dyDescent="0.25">
      <c r="B49" s="24" t="str">
        <f>'Town Data'!A45</f>
        <v>HARTLAND</v>
      </c>
      <c r="C49" s="40">
        <f>IF('Town Data'!C45&gt;9,'Town Data'!B45,"*")</f>
        <v>704919.87</v>
      </c>
      <c r="D49" s="41">
        <f>IF('Town Data'!E45&gt;9,'Town Data'!D45,"*")</f>
        <v>264327.25</v>
      </c>
      <c r="E49" s="42" t="str">
        <f>IF('Town Data'!G45&gt;9,'Town Data'!F45,"*")</f>
        <v>*</v>
      </c>
      <c r="F49" s="41">
        <f>IF('Town Data'!I45&gt;9,'Town Data'!H45,"*")</f>
        <v>696564.45</v>
      </c>
      <c r="G49" s="41">
        <f>IF('Town Data'!K45&gt;9,'Town Data'!J45,"*")</f>
        <v>280185.36</v>
      </c>
      <c r="H49" s="42" t="str">
        <f>IF('Town Data'!M45&gt;9,'Town Data'!L45,"*")</f>
        <v>*</v>
      </c>
      <c r="I49" s="19">
        <f t="shared" si="0"/>
        <v>1.1995185800825814E-2</v>
      </c>
      <c r="J49" s="19">
        <f t="shared" si="1"/>
        <v>-5.6598638843942409E-2</v>
      </c>
      <c r="K49" s="19" t="str">
        <f t="shared" si="2"/>
        <v/>
      </c>
    </row>
    <row r="50" spans="2:11" x14ac:dyDescent="0.25">
      <c r="B50" t="str">
        <f>'Town Data'!A46</f>
        <v>HIGHGATE</v>
      </c>
      <c r="C50" s="37">
        <f>IF('Town Data'!C46&gt;9,'Town Data'!B46,"*")</f>
        <v>2603346.37</v>
      </c>
      <c r="D50" s="38">
        <f>IF('Town Data'!E46&gt;9,'Town Data'!D46,"*")</f>
        <v>725498.15</v>
      </c>
      <c r="E50" s="39" t="str">
        <f>IF('Town Data'!G46&gt;9,'Town Data'!F46,"*")</f>
        <v>*</v>
      </c>
      <c r="F50" s="38">
        <f>IF('Town Data'!I46&gt;9,'Town Data'!H46,"*")</f>
        <v>2216471.13</v>
      </c>
      <c r="G50" s="38">
        <f>IF('Town Data'!K46&gt;9,'Town Data'!J46,"*")</f>
        <v>702776.82</v>
      </c>
      <c r="H50" s="39" t="str">
        <f>IF('Town Data'!M46&gt;9,'Town Data'!L46,"*")</f>
        <v>*</v>
      </c>
      <c r="I50" s="8">
        <f t="shared" si="0"/>
        <v>0.17454558047864141</v>
      </c>
      <c r="J50" s="8">
        <f t="shared" si="1"/>
        <v>3.2330790306942789E-2</v>
      </c>
      <c r="K50" s="8" t="str">
        <f t="shared" si="2"/>
        <v/>
      </c>
    </row>
    <row r="51" spans="2:11" x14ac:dyDescent="0.25">
      <c r="B51" s="24" t="str">
        <f>'Town Data'!A47</f>
        <v>HINESBURG</v>
      </c>
      <c r="C51" s="40">
        <f>IF('Town Data'!C47&gt;9,'Town Data'!B47,"*")</f>
        <v>7494575.3600000003</v>
      </c>
      <c r="D51" s="41">
        <f>IF('Town Data'!E47&gt;9,'Town Data'!D47,"*")</f>
        <v>1996064.31</v>
      </c>
      <c r="E51" s="42" t="str">
        <f>IF('Town Data'!G47&gt;9,'Town Data'!F47,"*")</f>
        <v>*</v>
      </c>
      <c r="F51" s="41">
        <f>IF('Town Data'!I47&gt;9,'Town Data'!H47,"*")</f>
        <v>6060097.5700000003</v>
      </c>
      <c r="G51" s="41">
        <f>IF('Town Data'!K47&gt;9,'Town Data'!J47,"*")</f>
        <v>1824823.66</v>
      </c>
      <c r="H51" s="42" t="str">
        <f>IF('Town Data'!M47&gt;9,'Town Data'!L47,"*")</f>
        <v>*</v>
      </c>
      <c r="I51" s="19">
        <f t="shared" si="0"/>
        <v>0.23670869543442019</v>
      </c>
      <c r="J51" s="19">
        <f t="shared" si="1"/>
        <v>9.3839560366068553E-2</v>
      </c>
      <c r="K51" s="19" t="str">
        <f t="shared" si="2"/>
        <v/>
      </c>
    </row>
    <row r="52" spans="2:11" x14ac:dyDescent="0.25">
      <c r="B52" t="str">
        <f>'Town Data'!A48</f>
        <v>HYDE PARK</v>
      </c>
      <c r="C52" s="37">
        <f>IF('Town Data'!C48&gt;9,'Town Data'!B48,"*")</f>
        <v>4086157.09</v>
      </c>
      <c r="D52" s="38">
        <f>IF('Town Data'!E48&gt;9,'Town Data'!D48,"*")</f>
        <v>481245.72</v>
      </c>
      <c r="E52" s="39" t="str">
        <f>IF('Town Data'!G48&gt;9,'Town Data'!F48,"*")</f>
        <v>*</v>
      </c>
      <c r="F52" s="38">
        <f>IF('Town Data'!I48&gt;9,'Town Data'!H48,"*")</f>
        <v>3002830.42</v>
      </c>
      <c r="G52" s="38">
        <f>IF('Town Data'!K48&gt;9,'Town Data'!J48,"*")</f>
        <v>402986.92</v>
      </c>
      <c r="H52" s="39" t="str">
        <f>IF('Town Data'!M48&gt;9,'Town Data'!L48,"*")</f>
        <v>*</v>
      </c>
      <c r="I52" s="8">
        <f t="shared" si="0"/>
        <v>0.36076851452703745</v>
      </c>
      <c r="J52" s="8">
        <f t="shared" si="1"/>
        <v>0.194196873685131</v>
      </c>
      <c r="K52" s="8" t="str">
        <f t="shared" si="2"/>
        <v/>
      </c>
    </row>
    <row r="53" spans="2:11" x14ac:dyDescent="0.25">
      <c r="B53" s="24" t="str">
        <f>'Town Data'!A49</f>
        <v>IRASBURG</v>
      </c>
      <c r="C53" s="40">
        <f>IF('Town Data'!C49&gt;9,'Town Data'!B49,"*")</f>
        <v>2776360.07</v>
      </c>
      <c r="D53" s="41">
        <f>IF('Town Data'!E49&gt;9,'Town Data'!D49,"*")</f>
        <v>616989.32999999996</v>
      </c>
      <c r="E53" s="42" t="str">
        <f>IF('Town Data'!G49&gt;9,'Town Data'!F49,"*")</f>
        <v>*</v>
      </c>
      <c r="F53" s="41">
        <f>IF('Town Data'!I49&gt;9,'Town Data'!H49,"*")</f>
        <v>2724223.1</v>
      </c>
      <c r="G53" s="41" t="str">
        <f>IF('Town Data'!K49&gt;9,'Town Data'!J49,"*")</f>
        <v>*</v>
      </c>
      <c r="H53" s="42" t="str">
        <f>IF('Town Data'!M49&gt;9,'Town Data'!L49,"*")</f>
        <v>*</v>
      </c>
      <c r="I53" s="19">
        <f t="shared" si="0"/>
        <v>1.9138289371380682E-2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JAMAICA</v>
      </c>
      <c r="C54" s="37">
        <f>IF('Town Data'!C50&gt;9,'Town Data'!B50,"*")</f>
        <v>1971600.33</v>
      </c>
      <c r="D54" s="38">
        <f>IF('Town Data'!E50&gt;9,'Town Data'!D50,"*")</f>
        <v>336858.14</v>
      </c>
      <c r="E54" s="39" t="str">
        <f>IF('Town Data'!G50&gt;9,'Town Data'!F50,"*")</f>
        <v>*</v>
      </c>
      <c r="F54" s="38">
        <f>IF('Town Data'!I50&gt;9,'Town Data'!H50,"*")</f>
        <v>1821073.79</v>
      </c>
      <c r="G54" s="38">
        <f>IF('Town Data'!K50&gt;9,'Town Data'!J50,"*")</f>
        <v>349219.58</v>
      </c>
      <c r="H54" s="39" t="str">
        <f>IF('Town Data'!M50&gt;9,'Town Data'!L50,"*")</f>
        <v>*</v>
      </c>
      <c r="I54" s="8">
        <f t="shared" si="0"/>
        <v>8.2658122271915199E-2</v>
      </c>
      <c r="J54" s="8">
        <f t="shared" si="1"/>
        <v>-3.5397327950511828E-2</v>
      </c>
      <c r="K54" s="8" t="str">
        <f t="shared" si="2"/>
        <v/>
      </c>
    </row>
    <row r="55" spans="2:11" x14ac:dyDescent="0.25">
      <c r="B55" s="24" t="str">
        <f>'Town Data'!A51</f>
        <v>JERICHO</v>
      </c>
      <c r="C55" s="40">
        <f>IF('Town Data'!C51&gt;9,'Town Data'!B51,"*")</f>
        <v>3855293.81</v>
      </c>
      <c r="D55" s="41">
        <f>IF('Town Data'!E51&gt;9,'Town Data'!D51,"*")</f>
        <v>1262787.0900000001</v>
      </c>
      <c r="E55" s="42" t="str">
        <f>IF('Town Data'!G51&gt;9,'Town Data'!F51,"*")</f>
        <v>*</v>
      </c>
      <c r="F55" s="41">
        <f>IF('Town Data'!I51&gt;9,'Town Data'!H51,"*")</f>
        <v>2968360.25</v>
      </c>
      <c r="G55" s="41">
        <f>IF('Town Data'!K51&gt;9,'Town Data'!J51,"*")</f>
        <v>988599.01</v>
      </c>
      <c r="H55" s="42" t="str">
        <f>IF('Town Data'!M51&gt;9,'Town Data'!L51,"*")</f>
        <v>*</v>
      </c>
      <c r="I55" s="19">
        <f t="shared" si="0"/>
        <v>0.29879579474896961</v>
      </c>
      <c r="J55" s="19">
        <f t="shared" si="1"/>
        <v>0.27735014624382442</v>
      </c>
      <c r="K55" s="19" t="str">
        <f t="shared" si="2"/>
        <v/>
      </c>
    </row>
    <row r="56" spans="2:11" x14ac:dyDescent="0.25">
      <c r="B56" t="str">
        <f>'Town Data'!A52</f>
        <v>JOHNSON</v>
      </c>
      <c r="C56" s="37">
        <f>IF('Town Data'!C52&gt;9,'Town Data'!B52,"*")</f>
        <v>11247338.810000001</v>
      </c>
      <c r="D56" s="38">
        <f>IF('Town Data'!E52&gt;9,'Town Data'!D52,"*")</f>
        <v>3446481.25</v>
      </c>
      <c r="E56" s="39" t="str">
        <f>IF('Town Data'!G52&gt;9,'Town Data'!F52,"*")</f>
        <v>*</v>
      </c>
      <c r="F56" s="38">
        <f>IF('Town Data'!I52&gt;9,'Town Data'!H52,"*")</f>
        <v>10791993</v>
      </c>
      <c r="G56" s="38">
        <f>IF('Town Data'!K52&gt;9,'Town Data'!J52,"*")</f>
        <v>3216271.29</v>
      </c>
      <c r="H56" s="39" t="str">
        <f>IF('Town Data'!M52&gt;9,'Town Data'!L52,"*")</f>
        <v>*</v>
      </c>
      <c r="I56" s="8">
        <f t="shared" si="0"/>
        <v>4.219293044389489E-2</v>
      </c>
      <c r="J56" s="8">
        <f t="shared" si="1"/>
        <v>7.1576661059583671E-2</v>
      </c>
      <c r="K56" s="8" t="str">
        <f t="shared" si="2"/>
        <v/>
      </c>
    </row>
    <row r="57" spans="2:11" x14ac:dyDescent="0.25">
      <c r="B57" s="24" t="str">
        <f>'Town Data'!A53</f>
        <v>KILLINGTON</v>
      </c>
      <c r="C57" s="40">
        <f>IF('Town Data'!C53&gt;9,'Town Data'!B53,"*")</f>
        <v>3858705.67</v>
      </c>
      <c r="D57" s="41">
        <f>IF('Town Data'!E53&gt;9,'Town Data'!D53,"*")</f>
        <v>3185576.8</v>
      </c>
      <c r="E57" s="42" t="str">
        <f>IF('Town Data'!G53&gt;9,'Town Data'!F53,"*")</f>
        <v>*</v>
      </c>
      <c r="F57" s="41">
        <f>IF('Town Data'!I53&gt;9,'Town Data'!H53,"*")</f>
        <v>3958632.38</v>
      </c>
      <c r="G57" s="41">
        <f>IF('Town Data'!K53&gt;9,'Town Data'!J53,"*")</f>
        <v>3238149.49</v>
      </c>
      <c r="H57" s="42" t="str">
        <f>IF('Town Data'!M53&gt;9,'Town Data'!L53,"*")</f>
        <v>*</v>
      </c>
      <c r="I57" s="19">
        <f t="shared" si="0"/>
        <v>-2.5242735472193547E-2</v>
      </c>
      <c r="J57" s="19">
        <f t="shared" si="1"/>
        <v>-1.6235411664086083E-2</v>
      </c>
      <c r="K57" s="19" t="str">
        <f t="shared" si="2"/>
        <v/>
      </c>
    </row>
    <row r="58" spans="2:11" x14ac:dyDescent="0.25">
      <c r="B58" t="str">
        <f>'Town Data'!A54</f>
        <v>LONDONDERRY</v>
      </c>
      <c r="C58" s="37">
        <f>IF('Town Data'!C54&gt;9,'Town Data'!B54,"*")</f>
        <v>7866679.96</v>
      </c>
      <c r="D58" s="38">
        <f>IF('Town Data'!E54&gt;9,'Town Data'!D54,"*")</f>
        <v>3728254.65</v>
      </c>
      <c r="E58" s="39" t="str">
        <f>IF('Town Data'!G54&gt;9,'Town Data'!F54,"*")</f>
        <v>*</v>
      </c>
      <c r="F58" s="38">
        <f>IF('Town Data'!I54&gt;9,'Town Data'!H54,"*")</f>
        <v>7516170.1200000001</v>
      </c>
      <c r="G58" s="38">
        <f>IF('Town Data'!K54&gt;9,'Town Data'!J54,"*")</f>
        <v>4114766.54</v>
      </c>
      <c r="H58" s="39" t="str">
        <f>IF('Town Data'!M54&gt;9,'Town Data'!L54,"*")</f>
        <v>*</v>
      </c>
      <c r="I58" s="8">
        <f t="shared" si="0"/>
        <v>4.663410146443038E-2</v>
      </c>
      <c r="J58" s="8">
        <f t="shared" si="1"/>
        <v>-9.393288446444889E-2</v>
      </c>
      <c r="K58" s="8" t="str">
        <f t="shared" si="2"/>
        <v/>
      </c>
    </row>
    <row r="59" spans="2:11" x14ac:dyDescent="0.25">
      <c r="B59" s="24" t="str">
        <f>'Town Data'!A55</f>
        <v>LUDLOW</v>
      </c>
      <c r="C59" s="40">
        <f>IF('Town Data'!C55&gt;9,'Town Data'!B55,"*")</f>
        <v>8255317.8399999999</v>
      </c>
      <c r="D59" s="41">
        <f>IF('Town Data'!E55&gt;9,'Town Data'!D55,"*")</f>
        <v>4244638.12</v>
      </c>
      <c r="E59" s="42" t="str">
        <f>IF('Town Data'!G55&gt;9,'Town Data'!F55,"*")</f>
        <v>*</v>
      </c>
      <c r="F59" s="41">
        <f>IF('Town Data'!I55&gt;9,'Town Data'!H55,"*")</f>
        <v>7727307.7599999998</v>
      </c>
      <c r="G59" s="41">
        <f>IF('Town Data'!K55&gt;9,'Town Data'!J55,"*")</f>
        <v>3808857.84</v>
      </c>
      <c r="H59" s="42" t="str">
        <f>IF('Town Data'!M55&gt;9,'Town Data'!L55,"*")</f>
        <v>*</v>
      </c>
      <c r="I59" s="19">
        <f t="shared" si="0"/>
        <v>6.8330406449347902E-2</v>
      </c>
      <c r="J59" s="19">
        <f t="shared" si="1"/>
        <v>0.11441232471937055</v>
      </c>
      <c r="K59" s="19" t="str">
        <f t="shared" si="2"/>
        <v/>
      </c>
    </row>
    <row r="60" spans="2:11" x14ac:dyDescent="0.25">
      <c r="B60" t="str">
        <f>'Town Data'!A56</f>
        <v>LYNDON</v>
      </c>
      <c r="C60" s="37">
        <f>IF('Town Data'!C56&gt;9,'Town Data'!B56,"*")</f>
        <v>9139908.6199999992</v>
      </c>
      <c r="D60" s="38">
        <f>IF('Town Data'!E56&gt;9,'Town Data'!D56,"*")</f>
        <v>3834983.62</v>
      </c>
      <c r="E60" s="39">
        <f>IF('Town Data'!G56&gt;9,'Town Data'!F56,"*")</f>
        <v>39089.833333333372</v>
      </c>
      <c r="F60" s="38">
        <f>IF('Town Data'!I56&gt;9,'Town Data'!H56,"*")</f>
        <v>7891974.1900000004</v>
      </c>
      <c r="G60" s="38">
        <f>IF('Town Data'!K56&gt;9,'Town Data'!J56,"*")</f>
        <v>3438565.68</v>
      </c>
      <c r="H60" s="39">
        <f>IF('Town Data'!M56&gt;9,'Town Data'!L56,"*")</f>
        <v>37868.166666666664</v>
      </c>
      <c r="I60" s="8">
        <f t="shared" si="0"/>
        <v>0.15812702879607349</v>
      </c>
      <c r="J60" s="8">
        <f t="shared" si="1"/>
        <v>0.1152858420898332</v>
      </c>
      <c r="K60" s="8">
        <f t="shared" si="2"/>
        <v>3.2261045997298732E-2</v>
      </c>
    </row>
    <row r="61" spans="2:11" x14ac:dyDescent="0.25">
      <c r="B61" s="24" t="str">
        <f>'Town Data'!A57</f>
        <v>MANCHESTER</v>
      </c>
      <c r="C61" s="40">
        <f>IF('Town Data'!C57&gt;9,'Town Data'!B57,"*")</f>
        <v>29848415.629999999</v>
      </c>
      <c r="D61" s="41">
        <f>IF('Town Data'!E57&gt;9,'Town Data'!D57,"*")</f>
        <v>14468026.859999999</v>
      </c>
      <c r="E61" s="42">
        <f>IF('Town Data'!G57&gt;9,'Town Data'!F57,"*")</f>
        <v>462836.66666666669</v>
      </c>
      <c r="F61" s="41">
        <f>IF('Town Data'!I57&gt;9,'Town Data'!H57,"*")</f>
        <v>27698836.010000002</v>
      </c>
      <c r="G61" s="41">
        <f>IF('Town Data'!K57&gt;9,'Town Data'!J57,"*")</f>
        <v>12670709.449999999</v>
      </c>
      <c r="H61" s="42">
        <f>IF('Town Data'!M57&gt;9,'Town Data'!L57,"*")</f>
        <v>346967.16666666698</v>
      </c>
      <c r="I61" s="19">
        <f t="shared" si="0"/>
        <v>7.7605413426901512E-2</v>
      </c>
      <c r="J61" s="19">
        <f t="shared" si="1"/>
        <v>0.14184820645540097</v>
      </c>
      <c r="K61" s="19">
        <f t="shared" si="2"/>
        <v>0.33394946591968483</v>
      </c>
    </row>
    <row r="62" spans="2:11" x14ac:dyDescent="0.25">
      <c r="B62" t="str">
        <f>'Town Data'!A58</f>
        <v>MENDON</v>
      </c>
      <c r="C62" s="37">
        <f>IF('Town Data'!C58&gt;9,'Town Data'!B58,"*")</f>
        <v>3524183.27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>
        <f>IF('Town Data'!I58&gt;9,'Town Data'!H58,"*")</f>
        <v>2911126.3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>
        <f t="shared" si="0"/>
        <v>0.21059099016074989</v>
      </c>
      <c r="J62" s="8" t="str">
        <f t="shared" si="1"/>
        <v/>
      </c>
      <c r="K62" s="8" t="str">
        <f t="shared" si="2"/>
        <v/>
      </c>
    </row>
    <row r="63" spans="2:11" x14ac:dyDescent="0.25">
      <c r="B63" s="24" t="str">
        <f>'Town Data'!A59</f>
        <v>MIDDLEBURY</v>
      </c>
      <c r="C63" s="40">
        <f>IF('Town Data'!C59&gt;9,'Town Data'!B59,"*")</f>
        <v>39902302.840000004</v>
      </c>
      <c r="D63" s="41">
        <f>IF('Town Data'!E59&gt;9,'Town Data'!D59,"*")</f>
        <v>11891231.890000001</v>
      </c>
      <c r="E63" s="42">
        <f>IF('Town Data'!G59&gt;9,'Town Data'!F59,"*")</f>
        <v>37171.666666666679</v>
      </c>
      <c r="F63" s="41">
        <f>IF('Town Data'!I59&gt;9,'Town Data'!H59,"*")</f>
        <v>37619653.609999999</v>
      </c>
      <c r="G63" s="41">
        <f>IF('Town Data'!K59&gt;9,'Town Data'!J59,"*")</f>
        <v>11565752.65</v>
      </c>
      <c r="H63" s="42">
        <f>IF('Town Data'!M59&gt;9,'Town Data'!L59,"*")</f>
        <v>91905.66666666673</v>
      </c>
      <c r="I63" s="19">
        <f t="shared" si="0"/>
        <v>6.0677040082932447E-2</v>
      </c>
      <c r="J63" s="19">
        <f t="shared" si="1"/>
        <v>2.8141639359717779E-2</v>
      </c>
      <c r="K63" s="19">
        <f t="shared" si="2"/>
        <v>-0.59554543245429203</v>
      </c>
    </row>
    <row r="64" spans="2:11" x14ac:dyDescent="0.25">
      <c r="B64" t="str">
        <f>'Town Data'!A60</f>
        <v>MILTON</v>
      </c>
      <c r="C64" s="37">
        <f>IF('Town Data'!C60&gt;9,'Town Data'!B60,"*")</f>
        <v>19708823.629999999</v>
      </c>
      <c r="D64" s="38">
        <f>IF('Town Data'!E60&gt;9,'Town Data'!D60,"*")</f>
        <v>4640163.25</v>
      </c>
      <c r="E64" s="39">
        <f>IF('Town Data'!G60&gt;9,'Town Data'!F60,"*")</f>
        <v>23644.833333333328</v>
      </c>
      <c r="F64" s="38">
        <f>IF('Town Data'!I60&gt;9,'Town Data'!H60,"*")</f>
        <v>15910586.970000001</v>
      </c>
      <c r="G64" s="38">
        <f>IF('Town Data'!K60&gt;9,'Town Data'!J60,"*")</f>
        <v>4349949.2</v>
      </c>
      <c r="H64" s="39">
        <f>IF('Town Data'!M60&gt;9,'Town Data'!L60,"*")</f>
        <v>332158.66666666698</v>
      </c>
      <c r="I64" s="8">
        <f t="shared" si="0"/>
        <v>0.23872385520167885</v>
      </c>
      <c r="J64" s="8">
        <f t="shared" si="1"/>
        <v>6.6716652691024489E-2</v>
      </c>
      <c r="K64" s="8">
        <f t="shared" si="2"/>
        <v>-0.92881464280123172</v>
      </c>
    </row>
    <row r="65" spans="2:11" x14ac:dyDescent="0.25">
      <c r="B65" s="24" t="str">
        <f>'Town Data'!A61</f>
        <v>MONTPELIER</v>
      </c>
      <c r="C65" s="40">
        <f>IF('Town Data'!C61&gt;9,'Town Data'!B61,"*")</f>
        <v>19809530.170000002</v>
      </c>
      <c r="D65" s="41">
        <f>IF('Town Data'!E61&gt;9,'Town Data'!D61,"*")</f>
        <v>5419641.0800000001</v>
      </c>
      <c r="E65" s="42">
        <f>IF('Town Data'!G61&gt;9,'Town Data'!F61,"*")</f>
        <v>331843.33333333296</v>
      </c>
      <c r="F65" s="41">
        <f>IF('Town Data'!I61&gt;9,'Town Data'!H61,"*")</f>
        <v>16850687.07</v>
      </c>
      <c r="G65" s="41">
        <f>IF('Town Data'!K61&gt;9,'Town Data'!J61,"*")</f>
        <v>5919529.6900000004</v>
      </c>
      <c r="H65" s="42">
        <f>IF('Town Data'!M61&gt;9,'Town Data'!L61,"*")</f>
        <v>104811.33333333326</v>
      </c>
      <c r="I65" s="19">
        <f t="shared" si="0"/>
        <v>0.175591837158246</v>
      </c>
      <c r="J65" s="19">
        <f t="shared" si="1"/>
        <v>-8.4447352438230663E-2</v>
      </c>
      <c r="K65" s="19">
        <f t="shared" si="2"/>
        <v>2.1661016302308265</v>
      </c>
    </row>
    <row r="66" spans="2:11" x14ac:dyDescent="0.25">
      <c r="B66" t="str">
        <f>'Town Data'!A62</f>
        <v>MORETOWN</v>
      </c>
      <c r="C66" s="37">
        <f>IF('Town Data'!C62&gt;9,'Town Data'!B62,"*")</f>
        <v>646289.92000000004</v>
      </c>
      <c r="D66" s="38">
        <f>IF('Town Data'!E62&gt;9,'Town Data'!D62,"*")</f>
        <v>249102.96</v>
      </c>
      <c r="E66" s="39" t="str">
        <f>IF('Town Data'!G62&gt;9,'Town Data'!F62,"*")</f>
        <v>*</v>
      </c>
      <c r="F66" s="38">
        <f>IF('Town Data'!I62&gt;9,'Town Data'!H62,"*")</f>
        <v>549647.84</v>
      </c>
      <c r="G66" s="38">
        <f>IF('Town Data'!K62&gt;9,'Town Data'!J62,"*")</f>
        <v>221995.99</v>
      </c>
      <c r="H66" s="39" t="str">
        <f>IF('Town Data'!M62&gt;9,'Town Data'!L62,"*")</f>
        <v>*</v>
      </c>
      <c r="I66" s="8">
        <f t="shared" si="0"/>
        <v>0.1758254521658815</v>
      </c>
      <c r="J66" s="8">
        <f t="shared" si="1"/>
        <v>0.12210567407095958</v>
      </c>
      <c r="K66" s="8" t="str">
        <f t="shared" si="2"/>
        <v/>
      </c>
    </row>
    <row r="67" spans="2:11" x14ac:dyDescent="0.25">
      <c r="B67" s="24" t="str">
        <f>'Town Data'!A63</f>
        <v>MORRISTOWN</v>
      </c>
      <c r="C67" s="40">
        <f>IF('Town Data'!C63&gt;9,'Town Data'!B63,"*")</f>
        <v>30073621.91</v>
      </c>
      <c r="D67" s="41">
        <f>IF('Town Data'!E63&gt;9,'Town Data'!D63,"*")</f>
        <v>8585260.6899999995</v>
      </c>
      <c r="E67" s="42">
        <f>IF('Town Data'!G63&gt;9,'Town Data'!F63,"*")</f>
        <v>187351.66666666663</v>
      </c>
      <c r="F67" s="41">
        <f>IF('Town Data'!I63&gt;9,'Town Data'!H63,"*")</f>
        <v>26197741.82</v>
      </c>
      <c r="G67" s="41">
        <f>IF('Town Data'!K63&gt;9,'Town Data'!J63,"*")</f>
        <v>8045171.5499999998</v>
      </c>
      <c r="H67" s="42">
        <f>IF('Town Data'!M63&gt;9,'Town Data'!L63,"*")</f>
        <v>133247.83333333334</v>
      </c>
      <c r="I67" s="19">
        <f t="shared" si="0"/>
        <v>0.14794710615252563</v>
      </c>
      <c r="J67" s="19">
        <f t="shared" si="1"/>
        <v>6.7132084958461791E-2</v>
      </c>
      <c r="K67" s="19">
        <f t="shared" si="2"/>
        <v>0.40603912258735875</v>
      </c>
    </row>
    <row r="68" spans="2:11" x14ac:dyDescent="0.25">
      <c r="B68" t="str">
        <f>'Town Data'!A64</f>
        <v>NEW HAVEN</v>
      </c>
      <c r="C68" s="37">
        <f>IF('Town Data'!C64&gt;9,'Town Data'!B64,"*")</f>
        <v>15810689.060000001</v>
      </c>
      <c r="D68" s="38">
        <f>IF('Town Data'!E64&gt;9,'Town Data'!D64,"*")</f>
        <v>1175664.71</v>
      </c>
      <c r="E68" s="39" t="str">
        <f>IF('Town Data'!G64&gt;9,'Town Data'!F64,"*")</f>
        <v>*</v>
      </c>
      <c r="F68" s="38">
        <f>IF('Town Data'!I64&gt;9,'Town Data'!H64,"*")</f>
        <v>11769293.109999999</v>
      </c>
      <c r="G68" s="38">
        <f>IF('Town Data'!K64&gt;9,'Town Data'!J64,"*")</f>
        <v>947682.08</v>
      </c>
      <c r="H68" s="39" t="str">
        <f>IF('Town Data'!M64&gt;9,'Town Data'!L64,"*")</f>
        <v>*</v>
      </c>
      <c r="I68" s="8">
        <f t="shared" si="0"/>
        <v>0.34338476510251525</v>
      </c>
      <c r="J68" s="8">
        <f t="shared" si="1"/>
        <v>0.24056868311786586</v>
      </c>
      <c r="K68" s="8" t="str">
        <f t="shared" si="2"/>
        <v/>
      </c>
    </row>
    <row r="69" spans="2:11" x14ac:dyDescent="0.25">
      <c r="B69" s="24" t="str">
        <f>'Town Data'!A65</f>
        <v>NEWBURY</v>
      </c>
      <c r="C69" s="40">
        <f>IF('Town Data'!C65&gt;9,'Town Data'!B65,"*")</f>
        <v>3330122.26</v>
      </c>
      <c r="D69" s="41">
        <f>IF('Town Data'!E65&gt;9,'Town Data'!D65,"*")</f>
        <v>257263.67</v>
      </c>
      <c r="E69" s="42" t="str">
        <f>IF('Town Data'!G65&gt;9,'Town Data'!F65,"*")</f>
        <v>*</v>
      </c>
      <c r="F69" s="41">
        <f>IF('Town Data'!I65&gt;9,'Town Data'!H65,"*")</f>
        <v>3013284.94</v>
      </c>
      <c r="G69" s="41">
        <f>IF('Town Data'!K65&gt;9,'Town Data'!J65,"*")</f>
        <v>267179.75</v>
      </c>
      <c r="H69" s="42" t="str">
        <f>IF('Town Data'!M65&gt;9,'Town Data'!L65,"*")</f>
        <v>*</v>
      </c>
      <c r="I69" s="19">
        <f t="shared" si="0"/>
        <v>0.10514681694854913</v>
      </c>
      <c r="J69" s="19">
        <f t="shared" si="1"/>
        <v>-3.7113890554954058E-2</v>
      </c>
      <c r="K69" s="19" t="str">
        <f t="shared" si="2"/>
        <v/>
      </c>
    </row>
    <row r="70" spans="2:11" x14ac:dyDescent="0.25">
      <c r="B70" t="str">
        <f>'Town Data'!A66</f>
        <v>NEWFANE</v>
      </c>
      <c r="C70" s="37">
        <f>IF('Town Data'!C66&gt;9,'Town Data'!B66,"*")</f>
        <v>371795.36</v>
      </c>
      <c r="D70" s="38">
        <f>IF('Town Data'!E66&gt;9,'Town Data'!D66,"*")</f>
        <v>148345.94</v>
      </c>
      <c r="E70" s="39" t="str">
        <f>IF('Town Data'!G66&gt;9,'Town Data'!F66,"*")</f>
        <v>*</v>
      </c>
      <c r="F70" s="38">
        <f>IF('Town Data'!I66&gt;9,'Town Data'!H66,"*")</f>
        <v>334264.56</v>
      </c>
      <c r="G70" s="38">
        <f>IF('Town Data'!K66&gt;9,'Town Data'!J66,"*")</f>
        <v>130793.73</v>
      </c>
      <c r="H70" s="39" t="str">
        <f>IF('Town Data'!M66&gt;9,'Town Data'!L66,"*")</f>
        <v>*</v>
      </c>
      <c r="I70" s="8">
        <f t="shared" ref="I70:I133" si="3">IFERROR((C70-F70)/F70,"")</f>
        <v>0.11227872915992047</v>
      </c>
      <c r="J70" s="8">
        <f t="shared" ref="J70:J133" si="4">IFERROR((D70-G70)/G70,"")</f>
        <v>0.13419764081963262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NEWPORT</v>
      </c>
      <c r="C71" s="40">
        <f>IF('Town Data'!C67&gt;9,'Town Data'!B67,"*")</f>
        <v>21859221.91</v>
      </c>
      <c r="D71" s="41">
        <f>IF('Town Data'!E67&gt;9,'Town Data'!D67,"*")</f>
        <v>4872998.6500000004</v>
      </c>
      <c r="E71" s="42">
        <f>IF('Town Data'!G67&gt;9,'Town Data'!F67,"*")</f>
        <v>99540.166666666628</v>
      </c>
      <c r="F71" s="41">
        <f>IF('Town Data'!I67&gt;9,'Town Data'!H67,"*")</f>
        <v>20145095</v>
      </c>
      <c r="G71" s="41">
        <f>IF('Town Data'!K67&gt;9,'Town Data'!J67,"*")</f>
        <v>4771783.32</v>
      </c>
      <c r="H71" s="42">
        <f>IF('Town Data'!M67&gt;9,'Town Data'!L67,"*")</f>
        <v>28817.500000000004</v>
      </c>
      <c r="I71" s="19">
        <f t="shared" si="3"/>
        <v>8.5089045745378719E-2</v>
      </c>
      <c r="J71" s="19">
        <f t="shared" si="4"/>
        <v>2.1211216690367254E-2</v>
      </c>
      <c r="K71" s="19">
        <f t="shared" si="5"/>
        <v>2.454156906972035</v>
      </c>
    </row>
    <row r="72" spans="2:11" x14ac:dyDescent="0.25">
      <c r="B72" t="str">
        <f>'Town Data'!A68</f>
        <v>NEWPORT TOWN</v>
      </c>
      <c r="C72" s="37">
        <f>IF('Town Data'!C68&gt;9,'Town Data'!B68,"*")</f>
        <v>465579.03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 t="str">
        <f>IF('Town Data'!I68&gt;9,'Town Data'!H68,"*")</f>
        <v>*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NORTH HERO</v>
      </c>
      <c r="C73" s="40">
        <f>IF('Town Data'!C69&gt;9,'Town Data'!B69,"*")</f>
        <v>647787.03</v>
      </c>
      <c r="D73" s="41" t="str">
        <f>IF('Town Data'!E69&gt;9,'Town Data'!D69,"*")</f>
        <v>*</v>
      </c>
      <c r="E73" s="42" t="str">
        <f>IF('Town Data'!G69&gt;9,'Town Data'!F69,"*")</f>
        <v>*</v>
      </c>
      <c r="F73" s="41" t="str">
        <f>IF('Town Data'!I69&gt;9,'Town Data'!H69,"*")</f>
        <v>*</v>
      </c>
      <c r="G73" s="41" t="str">
        <f>IF('Town Data'!K69&gt;9,'Town Data'!J69,"*")</f>
        <v>*</v>
      </c>
      <c r="H73" s="4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NORTHFIELD</v>
      </c>
      <c r="C74" s="37">
        <f>IF('Town Data'!C70&gt;9,'Town Data'!B70,"*")</f>
        <v>5706191.71</v>
      </c>
      <c r="D74" s="38">
        <f>IF('Town Data'!E70&gt;9,'Town Data'!D70,"*")</f>
        <v>1808368.61</v>
      </c>
      <c r="E74" s="39" t="str">
        <f>IF('Town Data'!G70&gt;9,'Town Data'!F70,"*")</f>
        <v>*</v>
      </c>
      <c r="F74" s="38">
        <f>IF('Town Data'!I70&gt;9,'Town Data'!H70,"*")</f>
        <v>4968317.18</v>
      </c>
      <c r="G74" s="38">
        <f>IF('Town Data'!K70&gt;9,'Town Data'!J70,"*")</f>
        <v>1580363.66</v>
      </c>
      <c r="H74" s="39" t="str">
        <f>IF('Town Data'!M70&gt;9,'Town Data'!L70,"*")</f>
        <v>*</v>
      </c>
      <c r="I74" s="8">
        <f t="shared" si="3"/>
        <v>0.14851598705700997</v>
      </c>
      <c r="J74" s="8">
        <f t="shared" si="4"/>
        <v>0.14427372368205441</v>
      </c>
      <c r="K74" s="8" t="str">
        <f t="shared" si="5"/>
        <v/>
      </c>
    </row>
    <row r="75" spans="2:11" x14ac:dyDescent="0.25">
      <c r="B75" s="24" t="str">
        <f>'Town Data'!A71</f>
        <v>NORWICH</v>
      </c>
      <c r="C75" s="40">
        <f>IF('Town Data'!C71&gt;9,'Town Data'!B71,"*")</f>
        <v>2558058.63</v>
      </c>
      <c r="D75" s="41">
        <f>IF('Town Data'!E71&gt;9,'Town Data'!D71,"*")</f>
        <v>588707.25</v>
      </c>
      <c r="E75" s="42" t="str">
        <f>IF('Town Data'!G71&gt;9,'Town Data'!F71,"*")</f>
        <v>*</v>
      </c>
      <c r="F75" s="41">
        <f>IF('Town Data'!I71&gt;9,'Town Data'!H71,"*")</f>
        <v>1766299.36</v>
      </c>
      <c r="G75" s="41">
        <f>IF('Town Data'!K71&gt;9,'Town Data'!J71,"*")</f>
        <v>526594.81000000006</v>
      </c>
      <c r="H75" s="42" t="str">
        <f>IF('Town Data'!M71&gt;9,'Town Data'!L71,"*")</f>
        <v>*</v>
      </c>
      <c r="I75" s="19">
        <f t="shared" si="3"/>
        <v>0.44825882176620374</v>
      </c>
      <c r="J75" s="19">
        <f t="shared" si="4"/>
        <v>0.11795110551887121</v>
      </c>
      <c r="K75" s="19" t="str">
        <f t="shared" si="5"/>
        <v/>
      </c>
    </row>
    <row r="76" spans="2:11" x14ac:dyDescent="0.25">
      <c r="B76" t="str">
        <f>'Town Data'!A72</f>
        <v>ORWELL</v>
      </c>
      <c r="C76" s="37" t="str">
        <f>IF('Town Data'!C72&gt;9,'Town Data'!B72,"*")</f>
        <v>*</v>
      </c>
      <c r="D76" s="38" t="str">
        <f>IF('Town Data'!E72&gt;9,'Town Data'!D72,"*")</f>
        <v>*</v>
      </c>
      <c r="E76" s="39" t="str">
        <f>IF('Town Data'!G72&gt;9,'Town Data'!F72,"*")</f>
        <v>*</v>
      </c>
      <c r="F76" s="38">
        <f>IF('Town Data'!I72&gt;9,'Town Data'!H72,"*")</f>
        <v>1300618.17</v>
      </c>
      <c r="G76" s="38" t="str">
        <f>IF('Town Data'!K72&gt;9,'Town Data'!J72,"*")</f>
        <v>*</v>
      </c>
      <c r="H76" s="39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 t="str">
        <f>'Town Data'!A73</f>
        <v>PITTSFORD</v>
      </c>
      <c r="C77" s="40">
        <f>IF('Town Data'!C73&gt;9,'Town Data'!B73,"*")</f>
        <v>3441666.57</v>
      </c>
      <c r="D77" s="41">
        <f>IF('Town Data'!E73&gt;9,'Town Data'!D73,"*")</f>
        <v>1028938.23</v>
      </c>
      <c r="E77" s="42" t="str">
        <f>IF('Town Data'!G73&gt;9,'Town Data'!F73,"*")</f>
        <v>*</v>
      </c>
      <c r="F77" s="41">
        <f>IF('Town Data'!I73&gt;9,'Town Data'!H73,"*")</f>
        <v>3452891.92</v>
      </c>
      <c r="G77" s="41">
        <f>IF('Town Data'!K73&gt;9,'Town Data'!J73,"*")</f>
        <v>1055487.42</v>
      </c>
      <c r="H77" s="42" t="str">
        <f>IF('Town Data'!M73&gt;9,'Town Data'!L73,"*")</f>
        <v>*</v>
      </c>
      <c r="I77" s="19">
        <f t="shared" si="3"/>
        <v>-3.2509995273759086E-3</v>
      </c>
      <c r="J77" s="19">
        <f t="shared" si="4"/>
        <v>-2.5153487854928623E-2</v>
      </c>
      <c r="K77" s="19" t="str">
        <f t="shared" si="5"/>
        <v/>
      </c>
    </row>
    <row r="78" spans="2:11" x14ac:dyDescent="0.25">
      <c r="B78" t="str">
        <f>'Town Data'!A74</f>
        <v>POULTNEY</v>
      </c>
      <c r="C78" s="37">
        <f>IF('Town Data'!C74&gt;9,'Town Data'!B74,"*")</f>
        <v>2863071.72</v>
      </c>
      <c r="D78" s="38">
        <f>IF('Town Data'!E74&gt;9,'Town Data'!D74,"*")</f>
        <v>887982.81</v>
      </c>
      <c r="E78" s="39" t="str">
        <f>IF('Town Data'!G74&gt;9,'Town Data'!F74,"*")</f>
        <v>*</v>
      </c>
      <c r="F78" s="38">
        <f>IF('Town Data'!I74&gt;9,'Town Data'!H74,"*")</f>
        <v>2604036.1</v>
      </c>
      <c r="G78" s="38">
        <f>IF('Town Data'!K74&gt;9,'Town Data'!J74,"*")</f>
        <v>859953.31</v>
      </c>
      <c r="H78" s="39" t="str">
        <f>IF('Town Data'!M74&gt;9,'Town Data'!L74,"*")</f>
        <v>*</v>
      </c>
      <c r="I78" s="8">
        <f t="shared" si="3"/>
        <v>9.947466550098906E-2</v>
      </c>
      <c r="J78" s="8">
        <f t="shared" si="4"/>
        <v>3.2594211422943414E-2</v>
      </c>
      <c r="K78" s="8" t="str">
        <f t="shared" si="5"/>
        <v/>
      </c>
    </row>
    <row r="79" spans="2:11" x14ac:dyDescent="0.25">
      <c r="B79" s="24" t="str">
        <f>'Town Data'!A75</f>
        <v>POWNAL</v>
      </c>
      <c r="C79" s="40" t="str">
        <f>IF('Town Data'!C75&gt;9,'Town Data'!B75,"*")</f>
        <v>*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1140094.81</v>
      </c>
      <c r="G79" s="41">
        <f>IF('Town Data'!K75&gt;9,'Town Data'!J75,"*")</f>
        <v>744002.81</v>
      </c>
      <c r="H79" s="4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 t="str">
        <f>'Town Data'!A76</f>
        <v>PUTNEY</v>
      </c>
      <c r="C80" s="37">
        <f>IF('Town Data'!C76&gt;9,'Town Data'!B76,"*")</f>
        <v>882701.62</v>
      </c>
      <c r="D80" s="38">
        <f>IF('Town Data'!E76&gt;9,'Town Data'!D76,"*")</f>
        <v>272294.40999999997</v>
      </c>
      <c r="E80" s="39" t="str">
        <f>IF('Town Data'!G76&gt;9,'Town Data'!F76,"*")</f>
        <v>*</v>
      </c>
      <c r="F80" s="38">
        <f>IF('Town Data'!I76&gt;9,'Town Data'!H76,"*")</f>
        <v>836151.88</v>
      </c>
      <c r="G80" s="38">
        <f>IF('Town Data'!K76&gt;9,'Town Data'!J76,"*")</f>
        <v>265556.62</v>
      </c>
      <c r="H80" s="39" t="str">
        <f>IF('Town Data'!M76&gt;9,'Town Data'!L76,"*")</f>
        <v>*</v>
      </c>
      <c r="I80" s="8">
        <f t="shared" si="3"/>
        <v>5.5671393096670414E-2</v>
      </c>
      <c r="J80" s="8">
        <f t="shared" si="4"/>
        <v>2.5372329260705227E-2</v>
      </c>
      <c r="K80" s="8" t="str">
        <f t="shared" si="5"/>
        <v/>
      </c>
    </row>
    <row r="81" spans="2:11" x14ac:dyDescent="0.25">
      <c r="B81" s="24" t="str">
        <f>'Town Data'!A77</f>
        <v>RANDOLPH</v>
      </c>
      <c r="C81" s="40">
        <f>IF('Town Data'!C77&gt;9,'Town Data'!B77,"*")</f>
        <v>9122242.8900000006</v>
      </c>
      <c r="D81" s="41">
        <f>IF('Town Data'!E77&gt;9,'Town Data'!D77,"*")</f>
        <v>2026010.98</v>
      </c>
      <c r="E81" s="42">
        <f>IF('Town Data'!G77&gt;9,'Town Data'!F77,"*")</f>
        <v>96900.999999999971</v>
      </c>
      <c r="F81" s="41">
        <f>IF('Town Data'!I77&gt;9,'Town Data'!H77,"*")</f>
        <v>8350257.9800000004</v>
      </c>
      <c r="G81" s="41">
        <f>IF('Town Data'!K77&gt;9,'Town Data'!J77,"*")</f>
        <v>1933217.51</v>
      </c>
      <c r="H81" s="42">
        <f>IF('Town Data'!M77&gt;9,'Town Data'!L77,"*")</f>
        <v>120705.49999999967</v>
      </c>
      <c r="I81" s="19">
        <f t="shared" si="3"/>
        <v>9.2450426304074518E-2</v>
      </c>
      <c r="J81" s="19">
        <f t="shared" si="4"/>
        <v>4.7999497997511915E-2</v>
      </c>
      <c r="K81" s="19">
        <f t="shared" si="5"/>
        <v>-0.19721139467546847</v>
      </c>
    </row>
    <row r="82" spans="2:11" x14ac:dyDescent="0.25">
      <c r="B82" t="str">
        <f>'Town Data'!A78</f>
        <v>RICHFORD</v>
      </c>
      <c r="C82" s="37">
        <f>IF('Town Data'!C78&gt;9,'Town Data'!B78,"*")</f>
        <v>7746391.7000000002</v>
      </c>
      <c r="D82" s="38">
        <f>IF('Town Data'!E78&gt;9,'Town Data'!D78,"*")</f>
        <v>327409.55</v>
      </c>
      <c r="E82" s="39" t="str">
        <f>IF('Town Data'!G78&gt;9,'Town Data'!F78,"*")</f>
        <v>*</v>
      </c>
      <c r="F82" s="38">
        <f>IF('Town Data'!I78&gt;9,'Town Data'!H78,"*")</f>
        <v>9350561.2300000004</v>
      </c>
      <c r="G82" s="38">
        <f>IF('Town Data'!K78&gt;9,'Town Data'!J78,"*")</f>
        <v>327657.95</v>
      </c>
      <c r="H82" s="39" t="str">
        <f>IF('Town Data'!M78&gt;9,'Town Data'!L78,"*")</f>
        <v>*</v>
      </c>
      <c r="I82" s="8">
        <f t="shared" si="3"/>
        <v>-0.17155863595152354</v>
      </c>
      <c r="J82" s="8">
        <f t="shared" si="4"/>
        <v>-7.5810765464419004E-4</v>
      </c>
      <c r="K82" s="8" t="str">
        <f t="shared" si="5"/>
        <v/>
      </c>
    </row>
    <row r="83" spans="2:11" x14ac:dyDescent="0.25">
      <c r="B83" s="24" t="str">
        <f>'Town Data'!A79</f>
        <v>RICHMOND</v>
      </c>
      <c r="C83" s="40">
        <f>IF('Town Data'!C79&gt;9,'Town Data'!B79,"*")</f>
        <v>10175620.199999999</v>
      </c>
      <c r="D83" s="41">
        <f>IF('Town Data'!E79&gt;9,'Town Data'!D79,"*")</f>
        <v>2895000.59</v>
      </c>
      <c r="E83" s="42" t="str">
        <f>IF('Town Data'!G79&gt;9,'Town Data'!F79,"*")</f>
        <v>*</v>
      </c>
      <c r="F83" s="41">
        <f>IF('Town Data'!I79&gt;9,'Town Data'!H79,"*")</f>
        <v>8217051.8899999997</v>
      </c>
      <c r="G83" s="41">
        <f>IF('Town Data'!K79&gt;9,'Town Data'!J79,"*")</f>
        <v>2652964.86</v>
      </c>
      <c r="H83" s="42" t="str">
        <f>IF('Town Data'!M79&gt;9,'Town Data'!L79,"*")</f>
        <v>*</v>
      </c>
      <c r="I83" s="19">
        <f t="shared" si="3"/>
        <v>0.23835413676571046</v>
      </c>
      <c r="J83" s="19">
        <f t="shared" si="4"/>
        <v>9.1232165811649682E-2</v>
      </c>
      <c r="K83" s="19" t="str">
        <f t="shared" si="5"/>
        <v/>
      </c>
    </row>
    <row r="84" spans="2:11" x14ac:dyDescent="0.25">
      <c r="B84" t="str">
        <f>'Town Data'!A80</f>
        <v>ROCHESTER</v>
      </c>
      <c r="C84" s="37">
        <f>IF('Town Data'!C80&gt;9,'Town Data'!B80,"*")</f>
        <v>1984331.75</v>
      </c>
      <c r="D84" s="38">
        <f>IF('Town Data'!E80&gt;9,'Town Data'!D80,"*")</f>
        <v>451061.51</v>
      </c>
      <c r="E84" s="46" t="str">
        <f>IF('Town Data'!G80&gt;9,'Town Data'!F80,"*")</f>
        <v>*</v>
      </c>
      <c r="F84" s="38">
        <f>IF('Town Data'!I80&gt;9,'Town Data'!H80,"*")</f>
        <v>1931152.88</v>
      </c>
      <c r="G84" s="38">
        <f>IF('Town Data'!K80&gt;9,'Town Data'!J80,"*")</f>
        <v>366572.99</v>
      </c>
      <c r="H84" s="39" t="str">
        <f>IF('Town Data'!M80&gt;9,'Town Data'!L80,"*")</f>
        <v>*</v>
      </c>
      <c r="I84" s="8">
        <f t="shared" si="3"/>
        <v>2.75373692837825E-2</v>
      </c>
      <c r="J84" s="8">
        <f t="shared" si="4"/>
        <v>0.23048212035480306</v>
      </c>
      <c r="K84" s="8" t="str">
        <f t="shared" si="5"/>
        <v/>
      </c>
    </row>
    <row r="85" spans="2:11" x14ac:dyDescent="0.25">
      <c r="B85" s="24" t="str">
        <f>'Town Data'!A81</f>
        <v>ROCKINGHAM</v>
      </c>
      <c r="C85" s="40">
        <f>IF('Town Data'!C81&gt;9,'Town Data'!B81,"*")</f>
        <v>6495138.9900000002</v>
      </c>
      <c r="D85" s="41">
        <f>IF('Town Data'!E81&gt;9,'Town Data'!D81,"*")</f>
        <v>1271597.17</v>
      </c>
      <c r="E85" s="42" t="str">
        <f>IF('Town Data'!G81&gt;9,'Town Data'!F81,"*")</f>
        <v>*</v>
      </c>
      <c r="F85" s="41">
        <f>IF('Town Data'!I81&gt;9,'Town Data'!H81,"*")</f>
        <v>5843591.8499999996</v>
      </c>
      <c r="G85" s="41">
        <f>IF('Town Data'!K81&gt;9,'Town Data'!J81,"*")</f>
        <v>1312435.95</v>
      </c>
      <c r="H85" s="42" t="str">
        <f>IF('Town Data'!M81&gt;9,'Town Data'!L81,"*")</f>
        <v>*</v>
      </c>
      <c r="I85" s="19">
        <f t="shared" si="3"/>
        <v>0.11149771522800667</v>
      </c>
      <c r="J85" s="19">
        <f t="shared" si="4"/>
        <v>-3.1116779451218195E-2</v>
      </c>
      <c r="K85" s="19" t="str">
        <f t="shared" si="5"/>
        <v/>
      </c>
    </row>
    <row r="86" spans="2:11" x14ac:dyDescent="0.25">
      <c r="B86" t="str">
        <f>'Town Data'!A82</f>
        <v>ROYALTON</v>
      </c>
      <c r="C86" s="37">
        <f>IF('Town Data'!C82&gt;9,'Town Data'!B82,"*")</f>
        <v>7096724.5599999996</v>
      </c>
      <c r="D86" s="38">
        <f>IF('Town Data'!E82&gt;9,'Town Data'!D82,"*")</f>
        <v>1400638.45</v>
      </c>
      <c r="E86" s="39" t="str">
        <f>IF('Town Data'!G82&gt;9,'Town Data'!F82,"*")</f>
        <v>*</v>
      </c>
      <c r="F86" s="38">
        <f>IF('Town Data'!I82&gt;9,'Town Data'!H82,"*")</f>
        <v>5685563.1500000004</v>
      </c>
      <c r="G86" s="38">
        <f>IF('Town Data'!K82&gt;9,'Town Data'!J82,"*")</f>
        <v>1249574.49</v>
      </c>
      <c r="H86" s="39" t="str">
        <f>IF('Town Data'!M82&gt;9,'Town Data'!L82,"*")</f>
        <v>*</v>
      </c>
      <c r="I86" s="8">
        <f t="shared" si="3"/>
        <v>0.2482008154284592</v>
      </c>
      <c r="J86" s="8">
        <f t="shared" si="4"/>
        <v>0.12089232071310928</v>
      </c>
      <c r="K86" s="8" t="str">
        <f t="shared" si="5"/>
        <v/>
      </c>
    </row>
    <row r="87" spans="2:11" x14ac:dyDescent="0.25">
      <c r="B87" s="24" t="str">
        <f>'Town Data'!A83</f>
        <v>RUTLAND</v>
      </c>
      <c r="C87" s="40">
        <f>IF('Town Data'!C83&gt;9,'Town Data'!B83,"*")</f>
        <v>43247276.32</v>
      </c>
      <c r="D87" s="41">
        <f>IF('Town Data'!E83&gt;9,'Town Data'!D83,"*")</f>
        <v>15232452.800000001</v>
      </c>
      <c r="E87" s="42">
        <f>IF('Town Data'!G83&gt;9,'Town Data'!F83,"*")</f>
        <v>997461.3333333343</v>
      </c>
      <c r="F87" s="41">
        <f>IF('Town Data'!I83&gt;9,'Town Data'!H83,"*")</f>
        <v>42049618.710000001</v>
      </c>
      <c r="G87" s="41">
        <f>IF('Town Data'!K83&gt;9,'Town Data'!J83,"*")</f>
        <v>14971111.68</v>
      </c>
      <c r="H87" s="42">
        <f>IF('Town Data'!M83&gt;9,'Town Data'!L83,"*")</f>
        <v>1176273.4999999995</v>
      </c>
      <c r="I87" s="19">
        <f t="shared" si="3"/>
        <v>2.8482008796792711E-2</v>
      </c>
      <c r="J87" s="19">
        <f t="shared" si="4"/>
        <v>1.7456360328213186E-2</v>
      </c>
      <c r="K87" s="19">
        <f t="shared" si="5"/>
        <v>-0.15201580811491996</v>
      </c>
    </row>
    <row r="88" spans="2:11" x14ac:dyDescent="0.25">
      <c r="B88" t="str">
        <f>'Town Data'!A84</f>
        <v>RUTLAND TOWN</v>
      </c>
      <c r="C88" s="37">
        <f>IF('Town Data'!C84&gt;9,'Town Data'!B84,"*")</f>
        <v>26739343.719999999</v>
      </c>
      <c r="D88" s="38">
        <f>IF('Town Data'!E84&gt;9,'Town Data'!D84,"*")</f>
        <v>12783282.01</v>
      </c>
      <c r="E88" s="39">
        <f>IF('Town Data'!G84&gt;9,'Town Data'!F84,"*")</f>
        <v>2232902.5000000037</v>
      </c>
      <c r="F88" s="38">
        <f>IF('Town Data'!I84&gt;9,'Town Data'!H84,"*")</f>
        <v>23626570.760000002</v>
      </c>
      <c r="G88" s="38">
        <f>IF('Town Data'!K84&gt;9,'Town Data'!J84,"*")</f>
        <v>12001367.09</v>
      </c>
      <c r="H88" s="39">
        <f>IF('Town Data'!M84&gt;9,'Town Data'!L84,"*")</f>
        <v>585821.8333333336</v>
      </c>
      <c r="I88" s="8">
        <f t="shared" si="3"/>
        <v>0.13174882599847923</v>
      </c>
      <c r="J88" s="8">
        <f t="shared" si="4"/>
        <v>6.5152154261785847E-2</v>
      </c>
      <c r="K88" s="8">
        <f t="shared" si="5"/>
        <v>2.8115726880556169</v>
      </c>
    </row>
    <row r="89" spans="2:11" x14ac:dyDescent="0.25">
      <c r="B89" s="24" t="str">
        <f>'Town Data'!A85</f>
        <v>SHAFTSBURY</v>
      </c>
      <c r="C89" s="40">
        <f>IF('Town Data'!C85&gt;9,'Town Data'!B85,"*")</f>
        <v>9420524.1699999999</v>
      </c>
      <c r="D89" s="41">
        <f>IF('Town Data'!E85&gt;9,'Town Data'!D85,"*")</f>
        <v>934738.15</v>
      </c>
      <c r="E89" s="42" t="str">
        <f>IF('Town Data'!G85&gt;9,'Town Data'!F85,"*")</f>
        <v>*</v>
      </c>
      <c r="F89" s="41">
        <f>IF('Town Data'!I85&gt;9,'Town Data'!H85,"*")</f>
        <v>7958501.9800000004</v>
      </c>
      <c r="G89" s="41">
        <f>IF('Town Data'!K85&gt;9,'Town Data'!J85,"*")</f>
        <v>698281.53</v>
      </c>
      <c r="H89" s="42" t="str">
        <f>IF('Town Data'!M85&gt;9,'Town Data'!L85,"*")</f>
        <v>*</v>
      </c>
      <c r="I89" s="19">
        <f t="shared" si="3"/>
        <v>0.18370570160994035</v>
      </c>
      <c r="J89" s="19">
        <f t="shared" si="4"/>
        <v>0.33862648493652692</v>
      </c>
      <c r="K89" s="19" t="str">
        <f t="shared" si="5"/>
        <v/>
      </c>
    </row>
    <row r="90" spans="2:11" x14ac:dyDescent="0.25">
      <c r="B90" t="str">
        <f>'Town Data'!A86</f>
        <v>SHELBURNE</v>
      </c>
      <c r="C90" s="37">
        <f>IF('Town Data'!C86&gt;9,'Town Data'!B86,"*")</f>
        <v>28117169.25</v>
      </c>
      <c r="D90" s="38">
        <f>IF('Town Data'!E86&gt;9,'Town Data'!D86,"*")</f>
        <v>5579876.3099999996</v>
      </c>
      <c r="E90" s="39">
        <f>IF('Town Data'!G86&gt;9,'Town Data'!F86,"*")</f>
        <v>32543.833333333372</v>
      </c>
      <c r="F90" s="38">
        <f>IF('Town Data'!I86&gt;9,'Town Data'!H86,"*")</f>
        <v>26928732.5</v>
      </c>
      <c r="G90" s="38">
        <f>IF('Town Data'!K86&gt;9,'Town Data'!J86,"*")</f>
        <v>5615850.5499999998</v>
      </c>
      <c r="H90" s="39">
        <f>IF('Town Data'!M86&gt;9,'Town Data'!L86,"*")</f>
        <v>27118.833333333296</v>
      </c>
      <c r="I90" s="8">
        <f t="shared" si="3"/>
        <v>4.4132665731667839E-2</v>
      </c>
      <c r="J90" s="8">
        <f t="shared" si="4"/>
        <v>-6.4058399844704244E-3</v>
      </c>
      <c r="K90" s="8">
        <f t="shared" si="5"/>
        <v>0.2000454788492653</v>
      </c>
    </row>
    <row r="91" spans="2:11" x14ac:dyDescent="0.25">
      <c r="B91" s="24" t="str">
        <f>'Town Data'!A87</f>
        <v>SOUTH BURLINGTON</v>
      </c>
      <c r="C91" s="40">
        <f>IF('Town Data'!C87&gt;9,'Town Data'!B87,"*")</f>
        <v>133213535.98</v>
      </c>
      <c r="D91" s="41">
        <f>IF('Town Data'!E87&gt;9,'Town Data'!D87,"*")</f>
        <v>33282016.23</v>
      </c>
      <c r="E91" s="42">
        <f>IF('Town Data'!G87&gt;9,'Town Data'!F87,"*")</f>
        <v>1383643.8333333326</v>
      </c>
      <c r="F91" s="41">
        <f>IF('Town Data'!I87&gt;9,'Town Data'!H87,"*")</f>
        <v>120795869.37</v>
      </c>
      <c r="G91" s="41">
        <f>IF('Town Data'!K87&gt;9,'Town Data'!J87,"*")</f>
        <v>29898633.82</v>
      </c>
      <c r="H91" s="42">
        <f>IF('Town Data'!M87&gt;9,'Town Data'!L87,"*")</f>
        <v>1023658.8333333343</v>
      </c>
      <c r="I91" s="19">
        <f t="shared" si="3"/>
        <v>0.10279876849070438</v>
      </c>
      <c r="J91" s="19">
        <f t="shared" si="4"/>
        <v>0.11316177288798944</v>
      </c>
      <c r="K91" s="19">
        <f t="shared" si="5"/>
        <v>0.35166501599735256</v>
      </c>
    </row>
    <row r="92" spans="2:11" x14ac:dyDescent="0.25">
      <c r="B92" t="str">
        <f>'Town Data'!A88</f>
        <v>SOUTH HERO</v>
      </c>
      <c r="C92" s="37">
        <f>IF('Town Data'!C88&gt;9,'Town Data'!B88,"*")</f>
        <v>2515973.6</v>
      </c>
      <c r="D92" s="38">
        <f>IF('Town Data'!E88&gt;9,'Town Data'!D88,"*")</f>
        <v>1042184.94</v>
      </c>
      <c r="E92" s="39" t="str">
        <f>IF('Town Data'!G88&gt;9,'Town Data'!F88,"*")</f>
        <v>*</v>
      </c>
      <c r="F92" s="38">
        <f>IF('Town Data'!I88&gt;9,'Town Data'!H88,"*")</f>
        <v>2306496.37</v>
      </c>
      <c r="G92" s="38">
        <f>IF('Town Data'!K88&gt;9,'Town Data'!J88,"*")</f>
        <v>1022821.34</v>
      </c>
      <c r="H92" s="39" t="str">
        <f>IF('Town Data'!M88&gt;9,'Town Data'!L88,"*")</f>
        <v>*</v>
      </c>
      <c r="I92" s="8">
        <f t="shared" si="3"/>
        <v>9.0820533136152293E-2</v>
      </c>
      <c r="J92" s="8">
        <f t="shared" si="4"/>
        <v>1.8931556512107948E-2</v>
      </c>
      <c r="K92" s="8" t="str">
        <f t="shared" si="5"/>
        <v/>
      </c>
    </row>
    <row r="93" spans="2:11" x14ac:dyDescent="0.25">
      <c r="B93" s="24" t="str">
        <f>'Town Data'!A89</f>
        <v>SPRINGFIELD</v>
      </c>
      <c r="C93" s="40">
        <f>IF('Town Data'!C89&gt;9,'Town Data'!B89,"*")</f>
        <v>12431559.449999999</v>
      </c>
      <c r="D93" s="41">
        <f>IF('Town Data'!E89&gt;9,'Town Data'!D89,"*")</f>
        <v>4906540.5999999996</v>
      </c>
      <c r="E93" s="42">
        <f>IF('Town Data'!G89&gt;9,'Town Data'!F89,"*")</f>
        <v>54445.999999999985</v>
      </c>
      <c r="F93" s="41">
        <f>IF('Town Data'!I89&gt;9,'Town Data'!H89,"*")</f>
        <v>12056713.369999999</v>
      </c>
      <c r="G93" s="41">
        <f>IF('Town Data'!K89&gt;9,'Town Data'!J89,"*")</f>
        <v>5249714.47</v>
      </c>
      <c r="H93" s="42">
        <f>IF('Town Data'!M89&gt;9,'Town Data'!L89,"*")</f>
        <v>47288</v>
      </c>
      <c r="I93" s="19">
        <f t="shared" si="3"/>
        <v>3.1090237322279488E-2</v>
      </c>
      <c r="J93" s="19">
        <f t="shared" si="4"/>
        <v>-6.5370006685335047E-2</v>
      </c>
      <c r="K93" s="19">
        <f t="shared" si="5"/>
        <v>0.15137032650989649</v>
      </c>
    </row>
    <row r="94" spans="2:11" x14ac:dyDescent="0.25">
      <c r="B94" t="str">
        <f>'Town Data'!A90</f>
        <v>ST ALBANS</v>
      </c>
      <c r="C94" s="37">
        <f>IF('Town Data'!C90&gt;9,'Town Data'!B90,"*")</f>
        <v>93709790.980000004</v>
      </c>
      <c r="D94" s="38">
        <f>IF('Town Data'!E90&gt;9,'Town Data'!D90,"*")</f>
        <v>7729364.46</v>
      </c>
      <c r="E94" s="39">
        <f>IF('Town Data'!G90&gt;9,'Town Data'!F90,"*")</f>
        <v>113021.66666666669</v>
      </c>
      <c r="F94" s="38">
        <f>IF('Town Data'!I90&gt;9,'Town Data'!H90,"*")</f>
        <v>60348706.299999997</v>
      </c>
      <c r="G94" s="38">
        <f>IF('Town Data'!K90&gt;9,'Town Data'!J90,"*")</f>
        <v>3747936.9</v>
      </c>
      <c r="H94" s="39">
        <f>IF('Town Data'!M90&gt;9,'Town Data'!L90,"*")</f>
        <v>165326.33333333337</v>
      </c>
      <c r="I94" s="8">
        <f t="shared" si="3"/>
        <v>0.55280529982131543</v>
      </c>
      <c r="J94" s="8">
        <f t="shared" si="4"/>
        <v>1.0622984501153154</v>
      </c>
      <c r="K94" s="8">
        <f t="shared" si="5"/>
        <v>-0.31637226576125205</v>
      </c>
    </row>
    <row r="95" spans="2:11" x14ac:dyDescent="0.25">
      <c r="B95" s="24" t="str">
        <f>'Town Data'!A91</f>
        <v>ST ALBANS TOWN</v>
      </c>
      <c r="C95" s="40">
        <f>IF('Town Data'!C91&gt;9,'Town Data'!B91,"*")</f>
        <v>26652676.09</v>
      </c>
      <c r="D95" s="41">
        <f>IF('Town Data'!E91&gt;9,'Town Data'!D91,"*")</f>
        <v>9038936.8599999994</v>
      </c>
      <c r="E95" s="42">
        <f>IF('Town Data'!G91&gt;9,'Town Data'!F91,"*")</f>
        <v>101366.66666666674</v>
      </c>
      <c r="F95" s="41">
        <f>IF('Town Data'!I91&gt;9,'Town Data'!H91,"*")</f>
        <v>32061813.93</v>
      </c>
      <c r="G95" s="41">
        <f>IF('Town Data'!K91&gt;9,'Town Data'!J91,"*")</f>
        <v>8347913.6100000003</v>
      </c>
      <c r="H95" s="42">
        <f>IF('Town Data'!M91&gt;9,'Town Data'!L91,"*")</f>
        <v>58853.166666666628</v>
      </c>
      <c r="I95" s="19">
        <f t="shared" si="3"/>
        <v>-0.16870966352089986</v>
      </c>
      <c r="J95" s="19">
        <f t="shared" si="4"/>
        <v>8.277795893481929E-2</v>
      </c>
      <c r="K95" s="19">
        <f t="shared" si="5"/>
        <v>0.72236554815798881</v>
      </c>
    </row>
    <row r="96" spans="2:11" x14ac:dyDescent="0.25">
      <c r="B96" t="str">
        <f>'Town Data'!A92</f>
        <v>ST JOHNSBURY</v>
      </c>
      <c r="C96" s="37">
        <f>IF('Town Data'!C92&gt;9,'Town Data'!B92,"*")</f>
        <v>23942827.98</v>
      </c>
      <c r="D96" s="38">
        <f>IF('Town Data'!E92&gt;9,'Town Data'!D92,"*")</f>
        <v>8395269.2400000002</v>
      </c>
      <c r="E96" s="39">
        <f>IF('Town Data'!G92&gt;9,'Town Data'!F92,"*")</f>
        <v>114908.66666666663</v>
      </c>
      <c r="F96" s="38">
        <f>IF('Town Data'!I92&gt;9,'Town Data'!H92,"*")</f>
        <v>21224455.280000001</v>
      </c>
      <c r="G96" s="38">
        <f>IF('Town Data'!K92&gt;9,'Town Data'!J92,"*")</f>
        <v>7287045.5099999998</v>
      </c>
      <c r="H96" s="39">
        <f>IF('Town Data'!M92&gt;9,'Town Data'!L92,"*")</f>
        <v>117811.49999999999</v>
      </c>
      <c r="I96" s="8">
        <f t="shared" si="3"/>
        <v>0.12807738357184351</v>
      </c>
      <c r="J96" s="8">
        <f t="shared" si="4"/>
        <v>0.15208135155450683</v>
      </c>
      <c r="K96" s="8">
        <f t="shared" si="5"/>
        <v>-2.4639643271950173E-2</v>
      </c>
    </row>
    <row r="97" spans="2:11" x14ac:dyDescent="0.25">
      <c r="B97" s="24" t="str">
        <f>'Town Data'!A93</f>
        <v>STOWE</v>
      </c>
      <c r="C97" s="40">
        <f>IF('Town Data'!C93&gt;9,'Town Data'!B93,"*")</f>
        <v>18783892.579999998</v>
      </c>
      <c r="D97" s="41">
        <f>IF('Town Data'!E93&gt;9,'Town Data'!D93,"*")</f>
        <v>8899906.5899999999</v>
      </c>
      <c r="E97" s="42">
        <f>IF('Town Data'!G93&gt;9,'Town Data'!F93,"*")</f>
        <v>497196.66666666663</v>
      </c>
      <c r="F97" s="41">
        <f>IF('Town Data'!I93&gt;9,'Town Data'!H93,"*")</f>
        <v>14835612.74</v>
      </c>
      <c r="G97" s="41">
        <f>IF('Town Data'!K93&gt;9,'Town Data'!J93,"*")</f>
        <v>7109360.0700000003</v>
      </c>
      <c r="H97" s="42">
        <f>IF('Town Data'!M93&gt;9,'Town Data'!L93,"*")</f>
        <v>365298.00000000012</v>
      </c>
      <c r="I97" s="19">
        <f t="shared" si="3"/>
        <v>0.26613527254958519</v>
      </c>
      <c r="J97" s="19">
        <f t="shared" si="4"/>
        <v>0.25185762183515337</v>
      </c>
      <c r="K97" s="19">
        <f t="shared" si="5"/>
        <v>0.36107141749110716</v>
      </c>
    </row>
    <row r="98" spans="2:11" x14ac:dyDescent="0.25">
      <c r="B98" t="str">
        <f>'Town Data'!A94</f>
        <v>SWANTON</v>
      </c>
      <c r="C98" s="37">
        <f>IF('Town Data'!C94&gt;9,'Town Data'!B94,"*")</f>
        <v>17780416.449999999</v>
      </c>
      <c r="D98" s="38">
        <f>IF('Town Data'!E94&gt;9,'Town Data'!D94,"*")</f>
        <v>3281640.01</v>
      </c>
      <c r="E98" s="39" t="str">
        <f>IF('Town Data'!G94&gt;9,'Town Data'!F94,"*")</f>
        <v>*</v>
      </c>
      <c r="F98" s="38">
        <f>IF('Town Data'!I94&gt;9,'Town Data'!H94,"*")</f>
        <v>18553623.98</v>
      </c>
      <c r="G98" s="38">
        <f>IF('Town Data'!K94&gt;9,'Town Data'!J94,"*")</f>
        <v>3042433.3</v>
      </c>
      <c r="H98" s="39">
        <f>IF('Town Data'!M94&gt;9,'Town Data'!L94,"*")</f>
        <v>32364.333333333336</v>
      </c>
      <c r="I98" s="8">
        <f t="shared" si="3"/>
        <v>-4.1674205041208404E-2</v>
      </c>
      <c r="J98" s="8">
        <f t="shared" si="4"/>
        <v>7.862348535299031E-2</v>
      </c>
      <c r="K98" s="8" t="str">
        <f t="shared" si="5"/>
        <v/>
      </c>
    </row>
    <row r="99" spans="2:11" x14ac:dyDescent="0.25">
      <c r="B99" s="24" t="str">
        <f>'Town Data'!A95</f>
        <v>THETFORD</v>
      </c>
      <c r="C99" s="40">
        <f>IF('Town Data'!C95&gt;9,'Town Data'!B95,"*")</f>
        <v>1640160.76</v>
      </c>
      <c r="D99" s="41">
        <f>IF('Town Data'!E95&gt;9,'Town Data'!D95,"*")</f>
        <v>653835.44999999995</v>
      </c>
      <c r="E99" s="42" t="str">
        <f>IF('Town Data'!G95&gt;9,'Town Data'!F95,"*")</f>
        <v>*</v>
      </c>
      <c r="F99" s="41">
        <f>IF('Town Data'!I95&gt;9,'Town Data'!H95,"*")</f>
        <v>1595669.4</v>
      </c>
      <c r="G99" s="41">
        <f>IF('Town Data'!K95&gt;9,'Town Data'!J95,"*")</f>
        <v>750546.62</v>
      </c>
      <c r="H99" s="42" t="str">
        <f>IF('Town Data'!M95&gt;9,'Town Data'!L95,"*")</f>
        <v>*</v>
      </c>
      <c r="I99" s="19">
        <f t="shared" si="3"/>
        <v>2.7882567654678409E-2</v>
      </c>
      <c r="J99" s="19">
        <f t="shared" si="4"/>
        <v>-0.12885431420635809</v>
      </c>
      <c r="K99" s="19" t="str">
        <f t="shared" si="5"/>
        <v/>
      </c>
    </row>
    <row r="100" spans="2:11" x14ac:dyDescent="0.25">
      <c r="B100" s="24" t="str">
        <f>'Town Data'!A96</f>
        <v>TROY</v>
      </c>
      <c r="C100" s="40">
        <f>IF('Town Data'!C96&gt;9,'Town Data'!B96,"*")</f>
        <v>2576624.4700000002</v>
      </c>
      <c r="D100" s="41">
        <f>IF('Town Data'!E96&gt;9,'Town Data'!D96,"*")</f>
        <v>344068.5</v>
      </c>
      <c r="E100" s="42" t="str">
        <f>IF('Town Data'!G96&gt;9,'Town Data'!F96,"*")</f>
        <v>*</v>
      </c>
      <c r="F100" s="41">
        <f>IF('Town Data'!I96&gt;9,'Town Data'!H96,"*")</f>
        <v>1594236.03</v>
      </c>
      <c r="G100" s="41">
        <f>IF('Town Data'!K96&gt;9,'Town Data'!J96,"*")</f>
        <v>315717.7</v>
      </c>
      <c r="H100" s="42" t="str">
        <f>IF('Town Data'!M96&gt;9,'Town Data'!L96,"*")</f>
        <v>*</v>
      </c>
      <c r="I100" s="19">
        <f t="shared" si="3"/>
        <v>0.61621266958820409</v>
      </c>
      <c r="J100" s="19">
        <f t="shared" si="4"/>
        <v>8.9797942909124157E-2</v>
      </c>
      <c r="K100" s="19" t="str">
        <f t="shared" si="5"/>
        <v/>
      </c>
    </row>
    <row r="101" spans="2:11" x14ac:dyDescent="0.25">
      <c r="B101" s="24" t="str">
        <f>'Town Data'!A97</f>
        <v>UNDERHILL</v>
      </c>
      <c r="C101" s="40" t="str">
        <f>IF('Town Data'!C97&gt;9,'Town Data'!B97,"*")</f>
        <v>*</v>
      </c>
      <c r="D101" s="41" t="str">
        <f>IF('Town Data'!E97&gt;9,'Town Data'!D97,"*")</f>
        <v>*</v>
      </c>
      <c r="E101" s="42" t="str">
        <f>IF('Town Data'!G97&gt;9,'Town Data'!F97,"*")</f>
        <v>*</v>
      </c>
      <c r="F101" s="41">
        <f>IF('Town Data'!I97&gt;9,'Town Data'!H97,"*")</f>
        <v>2687305.8</v>
      </c>
      <c r="G101" s="41">
        <f>IF('Town Data'!K97&gt;9,'Town Data'!J97,"*")</f>
        <v>232693.22</v>
      </c>
      <c r="H101" s="42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 t="str">
        <f>'Town Data'!A98</f>
        <v>VERGENNES</v>
      </c>
      <c r="C102" s="40">
        <f>IF('Town Data'!C98&gt;9,'Town Data'!B98,"*")</f>
        <v>8998479.6899999995</v>
      </c>
      <c r="D102" s="41">
        <f>IF('Town Data'!E98&gt;9,'Town Data'!D98,"*")</f>
        <v>1659796.35</v>
      </c>
      <c r="E102" s="42" t="str">
        <f>IF('Town Data'!G98&gt;9,'Town Data'!F98,"*")</f>
        <v>*</v>
      </c>
      <c r="F102" s="41">
        <f>IF('Town Data'!I98&gt;9,'Town Data'!H98,"*")</f>
        <v>7677683.7699999996</v>
      </c>
      <c r="G102" s="41">
        <f>IF('Town Data'!K98&gt;9,'Town Data'!J98,"*")</f>
        <v>1701914.49</v>
      </c>
      <c r="H102" s="42" t="str">
        <f>IF('Town Data'!M98&gt;9,'Town Data'!L98,"*")</f>
        <v>*</v>
      </c>
      <c r="I102" s="19">
        <f t="shared" si="3"/>
        <v>0.17203051852186405</v>
      </c>
      <c r="J102" s="19">
        <f t="shared" si="4"/>
        <v>-2.4747506556572003E-2</v>
      </c>
      <c r="K102" s="19" t="str">
        <f t="shared" si="5"/>
        <v/>
      </c>
    </row>
    <row r="103" spans="2:11" x14ac:dyDescent="0.25">
      <c r="B103" s="24" t="str">
        <f>'Town Data'!A99</f>
        <v>VERNON</v>
      </c>
      <c r="C103" s="40">
        <f>IF('Town Data'!C99&gt;9,'Town Data'!B99,"*")</f>
        <v>2026626.93</v>
      </c>
      <c r="D103" s="41" t="str">
        <f>IF('Town Data'!E99&gt;9,'Town Data'!D99,"*")</f>
        <v>*</v>
      </c>
      <c r="E103" s="42" t="str">
        <f>IF('Town Data'!G99&gt;9,'Town Data'!F99,"*")</f>
        <v>*</v>
      </c>
      <c r="F103" s="41">
        <f>IF('Town Data'!I99&gt;9,'Town Data'!H99,"*")</f>
        <v>2313241.38</v>
      </c>
      <c r="G103" s="41">
        <f>IF('Town Data'!K99&gt;9,'Town Data'!J99,"*")</f>
        <v>620053.78</v>
      </c>
      <c r="H103" s="42" t="str">
        <f>IF('Town Data'!M99&gt;9,'Town Data'!L99,"*")</f>
        <v>*</v>
      </c>
      <c r="I103" s="19">
        <f t="shared" si="3"/>
        <v>-0.12390166131301004</v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 t="str">
        <f>'Town Data'!A100</f>
        <v>WAITSFIELD</v>
      </c>
      <c r="C104" s="40">
        <f>IF('Town Data'!C100&gt;9,'Town Data'!B100,"*")</f>
        <v>9582764.5700000003</v>
      </c>
      <c r="D104" s="41">
        <f>IF('Town Data'!E100&gt;9,'Town Data'!D100,"*")</f>
        <v>3690549.72</v>
      </c>
      <c r="E104" s="42" t="str">
        <f>IF('Town Data'!G100&gt;9,'Town Data'!F100,"*")</f>
        <v>*</v>
      </c>
      <c r="F104" s="41">
        <f>IF('Town Data'!I100&gt;9,'Town Data'!H100,"*")</f>
        <v>9145017.1400000006</v>
      </c>
      <c r="G104" s="41">
        <f>IF('Town Data'!K100&gt;9,'Town Data'!J100,"*")</f>
        <v>3298400.76</v>
      </c>
      <c r="H104" s="42" t="str">
        <f>IF('Town Data'!M100&gt;9,'Town Data'!L100,"*")</f>
        <v>*</v>
      </c>
      <c r="I104" s="19">
        <f t="shared" si="3"/>
        <v>4.7867316517681197E-2</v>
      </c>
      <c r="J104" s="19">
        <f t="shared" si="4"/>
        <v>0.11889063474506369</v>
      </c>
      <c r="K104" s="19" t="str">
        <f t="shared" si="5"/>
        <v/>
      </c>
    </row>
    <row r="105" spans="2:11" x14ac:dyDescent="0.25">
      <c r="B105" s="24" t="str">
        <f>'Town Data'!A101</f>
        <v>WALLINGFORD</v>
      </c>
      <c r="C105" s="40" t="str">
        <f>IF('Town Data'!C101&gt;9,'Town Data'!B101,"*")</f>
        <v>*</v>
      </c>
      <c r="D105" s="41" t="str">
        <f>IF('Town Data'!E101&gt;9,'Town Data'!D101,"*")</f>
        <v>*</v>
      </c>
      <c r="E105" s="42" t="str">
        <f>IF('Town Data'!G101&gt;9,'Town Data'!F101,"*")</f>
        <v>*</v>
      </c>
      <c r="F105" s="41">
        <f>IF('Town Data'!I101&gt;9,'Town Data'!H101,"*")</f>
        <v>1058388.51</v>
      </c>
      <c r="G105" s="41">
        <f>IF('Town Data'!K101&gt;9,'Town Data'!J101,"*")</f>
        <v>429746.49</v>
      </c>
      <c r="H105" s="42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 t="str">
        <f>'Town Data'!A102</f>
        <v>WARREN</v>
      </c>
      <c r="C106" s="40">
        <f>IF('Town Data'!C102&gt;9,'Town Data'!B102,"*")</f>
        <v>4058814.13</v>
      </c>
      <c r="D106" s="41">
        <f>IF('Town Data'!E102&gt;9,'Town Data'!D102,"*")</f>
        <v>655581.23</v>
      </c>
      <c r="E106" s="42" t="str">
        <f>IF('Town Data'!G102&gt;9,'Town Data'!F102,"*")</f>
        <v>*</v>
      </c>
      <c r="F106" s="41">
        <f>IF('Town Data'!I102&gt;9,'Town Data'!H102,"*")</f>
        <v>3897778.74</v>
      </c>
      <c r="G106" s="41">
        <f>IF('Town Data'!K102&gt;9,'Town Data'!J102,"*")</f>
        <v>601266.81999999995</v>
      </c>
      <c r="H106" s="42" t="str">
        <f>IF('Town Data'!M102&gt;9,'Town Data'!L102,"*")</f>
        <v>*</v>
      </c>
      <c r="I106" s="19">
        <f t="shared" si="3"/>
        <v>4.1314656562573292E-2</v>
      </c>
      <c r="J106" s="19">
        <f t="shared" si="4"/>
        <v>9.0333289969335137E-2</v>
      </c>
      <c r="K106" s="19" t="str">
        <f t="shared" si="5"/>
        <v/>
      </c>
    </row>
    <row r="107" spans="2:11" x14ac:dyDescent="0.25">
      <c r="B107" s="24" t="str">
        <f>'Town Data'!A103</f>
        <v>WATERBURY</v>
      </c>
      <c r="C107" s="40">
        <f>IF('Town Data'!C103&gt;9,'Town Data'!B103,"*")</f>
        <v>9900857.8699999992</v>
      </c>
      <c r="D107" s="41">
        <f>IF('Town Data'!E103&gt;9,'Town Data'!D103,"*")</f>
        <v>3903732.9</v>
      </c>
      <c r="E107" s="42" t="str">
        <f>IF('Town Data'!G103&gt;9,'Town Data'!F103,"*")</f>
        <v>*</v>
      </c>
      <c r="F107" s="41">
        <f>IF('Town Data'!I103&gt;9,'Town Data'!H103,"*")</f>
        <v>9303730.8399999999</v>
      </c>
      <c r="G107" s="41">
        <f>IF('Town Data'!K103&gt;9,'Town Data'!J103,"*")</f>
        <v>3960191.85</v>
      </c>
      <c r="H107" s="42">
        <f>IF('Town Data'!M103&gt;9,'Town Data'!L103,"*")</f>
        <v>547073.83333333337</v>
      </c>
      <c r="I107" s="19">
        <f t="shared" si="3"/>
        <v>6.4181460133470425E-2</v>
      </c>
      <c r="J107" s="19">
        <f t="shared" si="4"/>
        <v>-1.4256619916027599E-2</v>
      </c>
      <c r="K107" s="19" t="str">
        <f t="shared" si="5"/>
        <v/>
      </c>
    </row>
    <row r="108" spans="2:11" x14ac:dyDescent="0.25">
      <c r="B108" s="24" t="str">
        <f>'Town Data'!A104</f>
        <v>WATERFORD</v>
      </c>
      <c r="C108" s="40">
        <f>IF('Town Data'!C104&gt;9,'Town Data'!B104,"*")</f>
        <v>891202.66</v>
      </c>
      <c r="D108" s="41">
        <f>IF('Town Data'!E104&gt;9,'Town Data'!D104,"*")</f>
        <v>210051.33</v>
      </c>
      <c r="E108" s="42" t="str">
        <f>IF('Town Data'!G104&gt;9,'Town Data'!F104,"*")</f>
        <v>*</v>
      </c>
      <c r="F108" s="41">
        <f>IF('Town Data'!I104&gt;9,'Town Data'!H104,"*")</f>
        <v>2853309.6</v>
      </c>
      <c r="G108" s="41">
        <f>IF('Town Data'!K104&gt;9,'Town Data'!J104,"*")</f>
        <v>566540.46</v>
      </c>
      <c r="H108" s="42" t="str">
        <f>IF('Town Data'!M104&gt;9,'Town Data'!L104,"*")</f>
        <v>*</v>
      </c>
      <c r="I108" s="19">
        <f t="shared" si="3"/>
        <v>-0.68766002119083047</v>
      </c>
      <c r="J108" s="19">
        <f t="shared" si="4"/>
        <v>-0.62923860724792724</v>
      </c>
      <c r="K108" s="19" t="str">
        <f t="shared" si="5"/>
        <v/>
      </c>
    </row>
    <row r="109" spans="2:11" x14ac:dyDescent="0.25">
      <c r="B109" s="24" t="str">
        <f>'Town Data'!A105</f>
        <v>WEATHERSFIELD</v>
      </c>
      <c r="C109" s="40">
        <f>IF('Town Data'!C105&gt;9,'Town Data'!B105,"*")</f>
        <v>2366889.9</v>
      </c>
      <c r="D109" s="41">
        <f>IF('Town Data'!E105&gt;9,'Town Data'!D105,"*")</f>
        <v>514784.66</v>
      </c>
      <c r="E109" s="42" t="str">
        <f>IF('Town Data'!G105&gt;9,'Town Data'!F105,"*")</f>
        <v>*</v>
      </c>
      <c r="F109" s="41">
        <f>IF('Town Data'!I105&gt;9,'Town Data'!H105,"*")</f>
        <v>1635601</v>
      </c>
      <c r="G109" s="41">
        <f>IF('Town Data'!K105&gt;9,'Town Data'!J105,"*")</f>
        <v>366696.4</v>
      </c>
      <c r="H109" s="42" t="str">
        <f>IF('Town Data'!M105&gt;9,'Town Data'!L105,"*")</f>
        <v>*</v>
      </c>
      <c r="I109" s="19">
        <f t="shared" si="3"/>
        <v>0.44710714899293891</v>
      </c>
      <c r="J109" s="19">
        <f t="shared" si="4"/>
        <v>0.40384432462385761</v>
      </c>
      <c r="K109" s="19" t="str">
        <f t="shared" si="5"/>
        <v/>
      </c>
    </row>
    <row r="110" spans="2:11" x14ac:dyDescent="0.25">
      <c r="B110" s="24" t="str">
        <f>'Town Data'!A106</f>
        <v>WEST RUTLAND</v>
      </c>
      <c r="C110" s="40">
        <f>IF('Town Data'!C106&gt;9,'Town Data'!B106,"*")</f>
        <v>4894411.42</v>
      </c>
      <c r="D110" s="41">
        <f>IF('Town Data'!E106&gt;9,'Town Data'!D106,"*")</f>
        <v>1380761.33</v>
      </c>
      <c r="E110" s="42" t="str">
        <f>IF('Town Data'!G106&gt;9,'Town Data'!F106,"*")</f>
        <v>*</v>
      </c>
      <c r="F110" s="41">
        <f>IF('Town Data'!I106&gt;9,'Town Data'!H106,"*")</f>
        <v>4989027.6900000004</v>
      </c>
      <c r="G110" s="41">
        <f>IF('Town Data'!K106&gt;9,'Town Data'!J106,"*")</f>
        <v>1203620.08</v>
      </c>
      <c r="H110" s="42" t="str">
        <f>IF('Town Data'!M106&gt;9,'Town Data'!L106,"*")</f>
        <v>*</v>
      </c>
      <c r="I110" s="19">
        <f t="shared" si="3"/>
        <v>-1.8964871690259243E-2</v>
      </c>
      <c r="J110" s="19">
        <f t="shared" si="4"/>
        <v>0.14717372445298518</v>
      </c>
      <c r="K110" s="19" t="str">
        <f t="shared" si="5"/>
        <v/>
      </c>
    </row>
    <row r="111" spans="2:11" x14ac:dyDescent="0.25">
      <c r="B111" s="24" t="str">
        <f>'Town Data'!A107</f>
        <v>WESTMINSTER</v>
      </c>
      <c r="C111" s="40">
        <f>IF('Town Data'!C107&gt;9,'Town Data'!B107,"*")</f>
        <v>9237351.2799999993</v>
      </c>
      <c r="D111" s="41">
        <f>IF('Town Data'!E107&gt;9,'Town Data'!D107,"*")</f>
        <v>721070.66</v>
      </c>
      <c r="E111" s="42" t="str">
        <f>IF('Town Data'!G107&gt;9,'Town Data'!F107,"*")</f>
        <v>*</v>
      </c>
      <c r="F111" s="41">
        <f>IF('Town Data'!I107&gt;9,'Town Data'!H107,"*")</f>
        <v>14355312.189999999</v>
      </c>
      <c r="G111" s="41">
        <f>IF('Town Data'!K107&gt;9,'Town Data'!J107,"*")</f>
        <v>758483.93</v>
      </c>
      <c r="H111" s="42" t="str">
        <f>IF('Town Data'!M107&gt;9,'Town Data'!L107,"*")</f>
        <v>*</v>
      </c>
      <c r="I111" s="19">
        <f t="shared" si="3"/>
        <v>-0.35652034886188011</v>
      </c>
      <c r="J111" s="19">
        <f t="shared" si="4"/>
        <v>-4.9326384541858406E-2</v>
      </c>
      <c r="K111" s="19" t="str">
        <f t="shared" si="5"/>
        <v/>
      </c>
    </row>
    <row r="112" spans="2:11" x14ac:dyDescent="0.25">
      <c r="B112" s="24" t="str">
        <f>'Town Data'!A108</f>
        <v>WHITINGHAM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282192.46999999997</v>
      </c>
      <c r="G112" s="41">
        <f>IF('Town Data'!K108&gt;9,'Town Data'!J108,"*")</f>
        <v>80587.570000000007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 t="str">
        <f>'Town Data'!A109</f>
        <v>WILLIAMSTOWN</v>
      </c>
      <c r="C113" s="40">
        <f>IF('Town Data'!C109&gt;9,'Town Data'!B109,"*")</f>
        <v>1758610.61</v>
      </c>
      <c r="D113" s="41">
        <f>IF('Town Data'!E109&gt;9,'Town Data'!D109,"*")</f>
        <v>474591.54</v>
      </c>
      <c r="E113" s="42" t="str">
        <f>IF('Town Data'!G109&gt;9,'Town Data'!F109,"*")</f>
        <v>*</v>
      </c>
      <c r="F113" s="41">
        <f>IF('Town Data'!I109&gt;9,'Town Data'!H109,"*")</f>
        <v>1492933.57</v>
      </c>
      <c r="G113" s="41">
        <f>IF('Town Data'!K109&gt;9,'Town Data'!J109,"*")</f>
        <v>464503.39</v>
      </c>
      <c r="H113" s="42" t="str">
        <f>IF('Town Data'!M109&gt;9,'Town Data'!L109,"*")</f>
        <v>*</v>
      </c>
      <c r="I113" s="19">
        <f t="shared" si="3"/>
        <v>0.17795637082499258</v>
      </c>
      <c r="J113" s="19">
        <f t="shared" si="4"/>
        <v>2.1718140743816668E-2</v>
      </c>
      <c r="K113" s="19" t="str">
        <f t="shared" si="5"/>
        <v/>
      </c>
    </row>
    <row r="114" spans="2:11" x14ac:dyDescent="0.25">
      <c r="B114" s="24" t="str">
        <f>'Town Data'!A110</f>
        <v>WILLISTON</v>
      </c>
      <c r="C114" s="40">
        <f>IF('Town Data'!C110&gt;9,'Town Data'!B110,"*")</f>
        <v>94618891.189999998</v>
      </c>
      <c r="D114" s="41">
        <f>IF('Town Data'!E110&gt;9,'Town Data'!D110,"*")</f>
        <v>41535473.210000001</v>
      </c>
      <c r="E114" s="42">
        <f>IF('Town Data'!G110&gt;9,'Town Data'!F110,"*")</f>
        <v>1573793.5000000014</v>
      </c>
      <c r="F114" s="41">
        <f>IF('Town Data'!I110&gt;9,'Town Data'!H110,"*")</f>
        <v>79461560.200000003</v>
      </c>
      <c r="G114" s="41">
        <f>IF('Town Data'!K110&gt;9,'Town Data'!J110,"*")</f>
        <v>38987733.049999997</v>
      </c>
      <c r="H114" s="42">
        <f>IF('Town Data'!M110&gt;9,'Town Data'!L110,"*")</f>
        <v>1694231.1666666665</v>
      </c>
      <c r="I114" s="19">
        <f t="shared" si="3"/>
        <v>0.19075048302411754</v>
      </c>
      <c r="J114" s="19">
        <f t="shared" si="4"/>
        <v>6.5347224901038559E-2</v>
      </c>
      <c r="K114" s="19">
        <f t="shared" si="5"/>
        <v>-7.1086914841509793E-2</v>
      </c>
    </row>
    <row r="115" spans="2:11" x14ac:dyDescent="0.25">
      <c r="B115" s="24" t="str">
        <f>'Town Data'!A111</f>
        <v>WILMINGTON</v>
      </c>
      <c r="C115" s="40">
        <f>IF('Town Data'!C111&gt;9,'Town Data'!B111,"*")</f>
        <v>5604394.1799999997</v>
      </c>
      <c r="D115" s="41">
        <f>IF('Town Data'!E111&gt;9,'Town Data'!D111,"*")</f>
        <v>1728107.01</v>
      </c>
      <c r="E115" s="42" t="str">
        <f>IF('Town Data'!G111&gt;9,'Town Data'!F111,"*")</f>
        <v>*</v>
      </c>
      <c r="F115" s="41">
        <f>IF('Town Data'!I111&gt;9,'Town Data'!H111,"*")</f>
        <v>4657167.1399999997</v>
      </c>
      <c r="G115" s="41">
        <f>IF('Town Data'!K111&gt;9,'Town Data'!J111,"*")</f>
        <v>1506211.82</v>
      </c>
      <c r="H115" s="42" t="str">
        <f>IF('Town Data'!M111&gt;9,'Town Data'!L111,"*")</f>
        <v>*</v>
      </c>
      <c r="I115" s="19">
        <f t="shared" si="3"/>
        <v>0.20339124869802291</v>
      </c>
      <c r="J115" s="19">
        <f t="shared" si="4"/>
        <v>0.14732004294057388</v>
      </c>
      <c r="K115" s="19" t="str">
        <f t="shared" si="5"/>
        <v/>
      </c>
    </row>
    <row r="116" spans="2:11" x14ac:dyDescent="0.25">
      <c r="B116" s="24" t="str">
        <f>'Town Data'!A112</f>
        <v>WINDSOR</v>
      </c>
      <c r="C116" s="40">
        <f>IF('Town Data'!C112&gt;9,'Town Data'!B112,"*")</f>
        <v>2946626.56</v>
      </c>
      <c r="D116" s="41">
        <f>IF('Town Data'!E112&gt;9,'Town Data'!D112,"*")</f>
        <v>1053396.18</v>
      </c>
      <c r="E116" s="42" t="str">
        <f>IF('Town Data'!G112&gt;9,'Town Data'!F112,"*")</f>
        <v>*</v>
      </c>
      <c r="F116" s="41">
        <f>IF('Town Data'!I112&gt;9,'Town Data'!H112,"*")</f>
        <v>3213019.69</v>
      </c>
      <c r="G116" s="41">
        <f>IF('Town Data'!K112&gt;9,'Town Data'!J112,"*")</f>
        <v>1102715.8600000001</v>
      </c>
      <c r="H116" s="42" t="str">
        <f>IF('Town Data'!M112&gt;9,'Town Data'!L112,"*")</f>
        <v>*</v>
      </c>
      <c r="I116" s="19">
        <f t="shared" si="3"/>
        <v>-8.2910518982845044E-2</v>
      </c>
      <c r="J116" s="19">
        <f t="shared" si="4"/>
        <v>-4.4725646731879024E-2</v>
      </c>
      <c r="K116" s="19" t="str">
        <f t="shared" si="5"/>
        <v/>
      </c>
    </row>
    <row r="117" spans="2:11" x14ac:dyDescent="0.25">
      <c r="B117" s="24" t="str">
        <f>'Town Data'!A113</f>
        <v>WINHALL</v>
      </c>
      <c r="C117" s="40">
        <f>IF('Town Data'!C113&gt;9,'Town Data'!B113,"*")</f>
        <v>1697618.78</v>
      </c>
      <c r="D117" s="41">
        <f>IF('Town Data'!E113&gt;9,'Town Data'!D113,"*")</f>
        <v>745845.25</v>
      </c>
      <c r="E117" s="42" t="str">
        <f>IF('Town Data'!G113&gt;9,'Town Data'!F113,"*")</f>
        <v>*</v>
      </c>
      <c r="F117" s="41">
        <f>IF('Town Data'!I113&gt;9,'Town Data'!H113,"*")</f>
        <v>1582289.36</v>
      </c>
      <c r="G117" s="41">
        <f>IF('Town Data'!K113&gt;9,'Town Data'!J113,"*")</f>
        <v>676699.29</v>
      </c>
      <c r="H117" s="42" t="str">
        <f>IF('Town Data'!M113&gt;9,'Town Data'!L113,"*")</f>
        <v>*</v>
      </c>
      <c r="I117" s="19">
        <f t="shared" si="3"/>
        <v>7.2887692299213797E-2</v>
      </c>
      <c r="J117" s="19">
        <f t="shared" si="4"/>
        <v>0.10218122144032389</v>
      </c>
      <c r="K117" s="19" t="str">
        <f t="shared" si="5"/>
        <v/>
      </c>
    </row>
    <row r="118" spans="2:11" x14ac:dyDescent="0.25">
      <c r="B118" s="24" t="str">
        <f>'Town Data'!A114</f>
        <v>WINOOSKI</v>
      </c>
      <c r="C118" s="40">
        <f>IF('Town Data'!C114&gt;9,'Town Data'!B114,"*")</f>
        <v>4878378.7</v>
      </c>
      <c r="D118" s="41">
        <f>IF('Town Data'!E114&gt;9,'Town Data'!D114,"*")</f>
        <v>1298171.0900000001</v>
      </c>
      <c r="E118" s="42" t="str">
        <f>IF('Town Data'!G114&gt;9,'Town Data'!F114,"*")</f>
        <v>*</v>
      </c>
      <c r="F118" s="41">
        <f>IF('Town Data'!I114&gt;9,'Town Data'!H114,"*")</f>
        <v>4483389.7</v>
      </c>
      <c r="G118" s="41">
        <f>IF('Town Data'!K114&gt;9,'Town Data'!J114,"*")</f>
        <v>1243381.5900000001</v>
      </c>
      <c r="H118" s="42" t="str">
        <f>IF('Town Data'!M114&gt;9,'Town Data'!L114,"*")</f>
        <v>*</v>
      </c>
      <c r="I118" s="19">
        <f t="shared" si="3"/>
        <v>8.8100528044662271E-2</v>
      </c>
      <c r="J118" s="19">
        <f t="shared" si="4"/>
        <v>4.4064911721911529E-2</v>
      </c>
      <c r="K118" s="19" t="str">
        <f t="shared" si="5"/>
        <v/>
      </c>
    </row>
    <row r="119" spans="2:11" x14ac:dyDescent="0.25">
      <c r="B119" s="24" t="str">
        <f>'Town Data'!A115</f>
        <v>WOLCOTT</v>
      </c>
      <c r="C119" s="40">
        <f>IF('Town Data'!C115&gt;9,'Town Data'!B115,"*")</f>
        <v>696567.96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>
        <f>IF('Town Data'!I115&gt;9,'Town Data'!H115,"*")</f>
        <v>745997.23</v>
      </c>
      <c r="G119" s="41">
        <f>IF('Town Data'!K115&gt;9,'Town Data'!J115,"*")</f>
        <v>430796.75</v>
      </c>
      <c r="H119" s="42" t="str">
        <f>IF('Town Data'!M115&gt;9,'Town Data'!L115,"*")</f>
        <v>*</v>
      </c>
      <c r="I119" s="19">
        <f t="shared" si="3"/>
        <v>-6.6259321096942977E-2</v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 t="str">
        <f>'Town Data'!A116</f>
        <v>WOODSTOCK</v>
      </c>
      <c r="C120" s="40">
        <f>IF('Town Data'!C116&gt;9,'Town Data'!B116,"*")</f>
        <v>7348673.0899999999</v>
      </c>
      <c r="D120" s="41">
        <f>IF('Town Data'!E116&gt;9,'Town Data'!D116,"*")</f>
        <v>2941424.16</v>
      </c>
      <c r="E120" s="42" t="str">
        <f>IF('Town Data'!G116&gt;9,'Town Data'!F116,"*")</f>
        <v>*</v>
      </c>
      <c r="F120" s="41">
        <f>IF('Town Data'!I116&gt;9,'Town Data'!H116,"*")</f>
        <v>6098338.6399999997</v>
      </c>
      <c r="G120" s="41">
        <f>IF('Town Data'!K116&gt;9,'Town Data'!J116,"*")</f>
        <v>2510340.08</v>
      </c>
      <c r="H120" s="42">
        <f>IF('Town Data'!M116&gt;9,'Town Data'!L116,"*")</f>
        <v>101209.66666666663</v>
      </c>
      <c r="I120" s="19">
        <f t="shared" si="3"/>
        <v>0.20502870106275375</v>
      </c>
      <c r="J120" s="19">
        <f t="shared" si="4"/>
        <v>0.17172337861091716</v>
      </c>
      <c r="K120" s="19" t="str">
        <f t="shared" si="5"/>
        <v/>
      </c>
    </row>
    <row r="121" spans="2:11" x14ac:dyDescent="0.25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507712.36</v>
      </c>
      <c r="C2" s="30">
        <v>10</v>
      </c>
      <c r="D2" s="33">
        <v>173358.19</v>
      </c>
      <c r="E2" s="30">
        <v>10</v>
      </c>
      <c r="F2" s="30">
        <v>0</v>
      </c>
      <c r="G2" s="30">
        <v>0</v>
      </c>
      <c r="H2" s="33">
        <v>610012.49</v>
      </c>
      <c r="I2" s="30">
        <v>13</v>
      </c>
      <c r="J2" s="33">
        <v>206358.81</v>
      </c>
      <c r="K2" s="30">
        <v>13</v>
      </c>
      <c r="L2" s="30">
        <v>0</v>
      </c>
      <c r="M2" s="30">
        <v>0</v>
      </c>
    </row>
    <row r="3" spans="1:13" x14ac:dyDescent="0.25">
      <c r="A3" s="29" t="s">
        <v>53</v>
      </c>
      <c r="B3" s="33">
        <v>2354102.9900000002</v>
      </c>
      <c r="C3" s="30">
        <v>17</v>
      </c>
      <c r="D3" s="33">
        <v>567239.52</v>
      </c>
      <c r="E3" s="30">
        <v>17</v>
      </c>
      <c r="F3" s="30">
        <v>0</v>
      </c>
      <c r="G3" s="30">
        <v>0</v>
      </c>
      <c r="H3" s="33">
        <v>1768557.22</v>
      </c>
      <c r="I3" s="30">
        <v>20</v>
      </c>
      <c r="J3" s="33">
        <v>517404.07</v>
      </c>
      <c r="K3" s="30">
        <v>19</v>
      </c>
      <c r="L3" s="30">
        <v>0</v>
      </c>
      <c r="M3" s="30">
        <v>0</v>
      </c>
    </row>
    <row r="4" spans="1:13" x14ac:dyDescent="0.25">
      <c r="A4" s="29" t="s">
        <v>54</v>
      </c>
      <c r="B4" s="33">
        <v>16059266.27</v>
      </c>
      <c r="C4" s="30">
        <v>20</v>
      </c>
      <c r="D4" s="33">
        <v>656721.11</v>
      </c>
      <c r="E4" s="30">
        <v>19</v>
      </c>
      <c r="F4" s="33">
        <v>0</v>
      </c>
      <c r="G4" s="30">
        <v>0</v>
      </c>
      <c r="H4" s="33">
        <v>12206179.25</v>
      </c>
      <c r="I4" s="30">
        <v>20</v>
      </c>
      <c r="J4" s="33">
        <v>562469.28</v>
      </c>
      <c r="K4" s="30">
        <v>19</v>
      </c>
      <c r="L4" s="33">
        <v>0</v>
      </c>
      <c r="M4" s="30">
        <v>0</v>
      </c>
    </row>
    <row r="5" spans="1:13" x14ac:dyDescent="0.25">
      <c r="A5" s="29" t="s">
        <v>55</v>
      </c>
      <c r="B5" s="33">
        <v>46310703.009999998</v>
      </c>
      <c r="C5" s="30">
        <v>162</v>
      </c>
      <c r="D5" s="33">
        <v>12923298.91</v>
      </c>
      <c r="E5" s="30">
        <v>151</v>
      </c>
      <c r="F5" s="30">
        <v>263960.5</v>
      </c>
      <c r="G5" s="30">
        <v>38</v>
      </c>
      <c r="H5" s="33">
        <v>41259908.689999998</v>
      </c>
      <c r="I5" s="30">
        <v>167</v>
      </c>
      <c r="J5" s="33">
        <v>11335923.630000001</v>
      </c>
      <c r="K5" s="30">
        <v>156</v>
      </c>
      <c r="L5" s="30">
        <v>373111.1666666664</v>
      </c>
      <c r="M5" s="30">
        <v>39</v>
      </c>
    </row>
    <row r="6" spans="1:13" x14ac:dyDescent="0.25">
      <c r="A6" s="29" t="s">
        <v>56</v>
      </c>
      <c r="B6" s="33">
        <v>11362156.890000001</v>
      </c>
      <c r="C6" s="30">
        <v>28</v>
      </c>
      <c r="D6" s="33">
        <v>1276722.79</v>
      </c>
      <c r="E6" s="30">
        <v>26</v>
      </c>
      <c r="F6" s="33">
        <v>0</v>
      </c>
      <c r="G6" s="30">
        <v>0</v>
      </c>
      <c r="H6" s="33">
        <v>10303760.67</v>
      </c>
      <c r="I6" s="30">
        <v>29</v>
      </c>
      <c r="J6" s="33">
        <v>1108310.07</v>
      </c>
      <c r="K6" s="30">
        <v>27</v>
      </c>
      <c r="L6" s="33">
        <v>0</v>
      </c>
      <c r="M6" s="30">
        <v>0</v>
      </c>
    </row>
    <row r="7" spans="1:13" x14ac:dyDescent="0.25">
      <c r="A7" s="29" t="s">
        <v>57</v>
      </c>
      <c r="B7" s="33">
        <v>19587152.079999998</v>
      </c>
      <c r="C7" s="30">
        <v>39</v>
      </c>
      <c r="D7" s="33">
        <v>2184570.87</v>
      </c>
      <c r="E7" s="30">
        <v>36</v>
      </c>
      <c r="F7" s="33">
        <v>39426.833333333307</v>
      </c>
      <c r="G7" s="30">
        <v>11</v>
      </c>
      <c r="H7" s="33">
        <v>20295809.34</v>
      </c>
      <c r="I7" s="30">
        <v>40</v>
      </c>
      <c r="J7" s="33">
        <v>1978152.73</v>
      </c>
      <c r="K7" s="30">
        <v>35</v>
      </c>
      <c r="L7" s="33">
        <v>10782.666666666675</v>
      </c>
      <c r="M7" s="30">
        <v>12</v>
      </c>
    </row>
    <row r="8" spans="1:13" x14ac:dyDescent="0.25">
      <c r="A8" s="29" t="s">
        <v>58</v>
      </c>
      <c r="B8" s="33">
        <v>46986211.340000004</v>
      </c>
      <c r="C8" s="30">
        <v>161</v>
      </c>
      <c r="D8" s="33">
        <v>13958607.720000001</v>
      </c>
      <c r="E8" s="30">
        <v>151</v>
      </c>
      <c r="F8" s="33">
        <v>172799.99999999994</v>
      </c>
      <c r="G8" s="30">
        <v>33</v>
      </c>
      <c r="H8" s="33">
        <v>42467742.049999997</v>
      </c>
      <c r="I8" s="30">
        <v>170</v>
      </c>
      <c r="J8" s="33">
        <v>13425329.789999999</v>
      </c>
      <c r="K8" s="30">
        <v>162</v>
      </c>
      <c r="L8" s="33">
        <v>139585.8333333334</v>
      </c>
      <c r="M8" s="30">
        <v>38</v>
      </c>
    </row>
    <row r="9" spans="1:13" x14ac:dyDescent="0.25">
      <c r="A9" s="29" t="s">
        <v>59</v>
      </c>
      <c r="B9" s="33">
        <v>18745846.57</v>
      </c>
      <c r="C9" s="30">
        <v>40</v>
      </c>
      <c r="D9" s="33">
        <v>6661102.71</v>
      </c>
      <c r="E9" s="30">
        <v>39</v>
      </c>
      <c r="F9" s="30">
        <v>183779.83333333363</v>
      </c>
      <c r="G9" s="30">
        <v>22</v>
      </c>
      <c r="H9" s="33">
        <v>17161129.390000001</v>
      </c>
      <c r="I9" s="30">
        <v>44</v>
      </c>
      <c r="J9" s="33">
        <v>6203244.6600000001</v>
      </c>
      <c r="K9" s="30">
        <v>43</v>
      </c>
      <c r="L9" s="30">
        <v>82719.499999999956</v>
      </c>
      <c r="M9" s="30">
        <v>20</v>
      </c>
    </row>
    <row r="10" spans="1:13" x14ac:dyDescent="0.25">
      <c r="A10" s="29" t="s">
        <v>60</v>
      </c>
      <c r="B10" s="33">
        <v>4566127.42</v>
      </c>
      <c r="C10" s="30">
        <v>21</v>
      </c>
      <c r="D10" s="33">
        <v>525786.78</v>
      </c>
      <c r="E10" s="30">
        <v>19</v>
      </c>
      <c r="F10" s="33">
        <v>0</v>
      </c>
      <c r="G10" s="30">
        <v>0</v>
      </c>
      <c r="H10" s="33">
        <v>4131121.38</v>
      </c>
      <c r="I10" s="30">
        <v>23</v>
      </c>
      <c r="J10" s="33">
        <v>543217.1</v>
      </c>
      <c r="K10" s="30">
        <v>20</v>
      </c>
      <c r="L10" s="33">
        <v>0</v>
      </c>
      <c r="M10" s="30">
        <v>0</v>
      </c>
    </row>
    <row r="11" spans="1:13" x14ac:dyDescent="0.25">
      <c r="A11" s="29" t="s">
        <v>61</v>
      </c>
      <c r="B11" s="33">
        <v>9321651.4000000004</v>
      </c>
      <c r="C11" s="30">
        <v>26</v>
      </c>
      <c r="D11" s="33">
        <v>1897608.93</v>
      </c>
      <c r="E11" s="30">
        <v>24</v>
      </c>
      <c r="F11" s="30">
        <v>104657.5000000001</v>
      </c>
      <c r="G11" s="30">
        <v>11</v>
      </c>
      <c r="H11" s="33">
        <v>8638572.2699999996</v>
      </c>
      <c r="I11" s="30">
        <v>26</v>
      </c>
      <c r="J11" s="33">
        <v>1764613.52</v>
      </c>
      <c r="K11" s="30">
        <v>23</v>
      </c>
      <c r="L11" s="30">
        <v>107482.83333333331</v>
      </c>
      <c r="M11" s="30">
        <v>15</v>
      </c>
    </row>
    <row r="12" spans="1:13" x14ac:dyDescent="0.25">
      <c r="A12" s="29" t="s">
        <v>62</v>
      </c>
      <c r="B12" s="33">
        <v>12529734.66</v>
      </c>
      <c r="C12" s="30">
        <v>47</v>
      </c>
      <c r="D12" s="33">
        <v>1466871.16</v>
      </c>
      <c r="E12" s="30">
        <v>42</v>
      </c>
      <c r="F12" s="33">
        <v>0</v>
      </c>
      <c r="G12" s="30">
        <v>0</v>
      </c>
      <c r="H12" s="33">
        <v>9454813.3000000007</v>
      </c>
      <c r="I12" s="30">
        <v>54</v>
      </c>
      <c r="J12" s="33">
        <v>1462654.75</v>
      </c>
      <c r="K12" s="30">
        <v>47</v>
      </c>
      <c r="L12" s="33">
        <v>0</v>
      </c>
      <c r="M12" s="30">
        <v>0</v>
      </c>
    </row>
    <row r="13" spans="1:13" x14ac:dyDescent="0.25">
      <c r="A13" s="29" t="s">
        <v>63</v>
      </c>
      <c r="B13" s="33">
        <v>46531467.670000002</v>
      </c>
      <c r="C13" s="30">
        <v>178</v>
      </c>
      <c r="D13" s="33">
        <v>8352375.3499999996</v>
      </c>
      <c r="E13" s="30">
        <v>166</v>
      </c>
      <c r="F13" s="30">
        <v>123858.16666666666</v>
      </c>
      <c r="G13" s="30">
        <v>46</v>
      </c>
      <c r="H13" s="30">
        <v>38249235.609999999</v>
      </c>
      <c r="I13" s="30">
        <v>182</v>
      </c>
      <c r="J13" s="30">
        <v>8306806.9500000002</v>
      </c>
      <c r="K13" s="30">
        <v>169</v>
      </c>
      <c r="L13" s="30">
        <v>692859.50000000035</v>
      </c>
      <c r="M13" s="30">
        <v>44</v>
      </c>
    </row>
    <row r="14" spans="1:13" x14ac:dyDescent="0.25">
      <c r="A14" s="29" t="s">
        <v>64</v>
      </c>
      <c r="B14" s="33">
        <v>0</v>
      </c>
      <c r="C14" s="30">
        <v>0</v>
      </c>
      <c r="D14" s="33">
        <v>0</v>
      </c>
      <c r="E14" s="30">
        <v>0</v>
      </c>
      <c r="F14" s="30">
        <v>0</v>
      </c>
      <c r="G14" s="30">
        <v>0</v>
      </c>
      <c r="H14" s="33">
        <v>675202.04</v>
      </c>
      <c r="I14" s="30">
        <v>12</v>
      </c>
      <c r="J14" s="33">
        <v>255130.05</v>
      </c>
      <c r="K14" s="30">
        <v>12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1635647.19</v>
      </c>
      <c r="C15" s="30">
        <v>12</v>
      </c>
      <c r="D15" s="33">
        <v>343165.96</v>
      </c>
      <c r="E15" s="30">
        <v>12</v>
      </c>
      <c r="F15" s="30">
        <v>0</v>
      </c>
      <c r="G15" s="30">
        <v>0</v>
      </c>
      <c r="H15" s="33">
        <v>1344547.08</v>
      </c>
      <c r="I15" s="30">
        <v>11</v>
      </c>
      <c r="J15" s="33">
        <v>377927.01</v>
      </c>
      <c r="K15" s="30">
        <v>11</v>
      </c>
      <c r="L15" s="30">
        <v>0</v>
      </c>
      <c r="M15" s="30">
        <v>0</v>
      </c>
    </row>
    <row r="16" spans="1:13" x14ac:dyDescent="0.25">
      <c r="A16" s="29" t="s">
        <v>66</v>
      </c>
      <c r="B16" s="33">
        <v>1204442.6499999999</v>
      </c>
      <c r="C16" s="30">
        <v>13</v>
      </c>
      <c r="D16" s="33">
        <v>558749.75</v>
      </c>
      <c r="E16" s="30">
        <v>12</v>
      </c>
      <c r="F16" s="30">
        <v>0</v>
      </c>
      <c r="G16" s="30">
        <v>0</v>
      </c>
      <c r="H16" s="33">
        <v>1142744.6200000001</v>
      </c>
      <c r="I16" s="30">
        <v>13</v>
      </c>
      <c r="J16" s="33">
        <v>523173.08</v>
      </c>
      <c r="K16" s="30">
        <v>11</v>
      </c>
      <c r="L16" s="30">
        <v>0</v>
      </c>
      <c r="M16" s="30">
        <v>0</v>
      </c>
    </row>
    <row r="17" spans="1:13" x14ac:dyDescent="0.25">
      <c r="A17" s="29" t="s">
        <v>67</v>
      </c>
      <c r="B17" s="33">
        <v>6126087.4400000004</v>
      </c>
      <c r="C17" s="30">
        <v>41</v>
      </c>
      <c r="D17" s="33">
        <v>2149046.92</v>
      </c>
      <c r="E17" s="30">
        <v>40</v>
      </c>
      <c r="F17" s="33">
        <v>0</v>
      </c>
      <c r="G17" s="30">
        <v>0</v>
      </c>
      <c r="H17" s="33">
        <v>5131041.82</v>
      </c>
      <c r="I17" s="30">
        <v>42</v>
      </c>
      <c r="J17" s="33">
        <v>1768843.88</v>
      </c>
      <c r="K17" s="30">
        <v>39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1095952.6000000001</v>
      </c>
      <c r="C18" s="30">
        <v>20</v>
      </c>
      <c r="D18" s="33">
        <v>564668.87</v>
      </c>
      <c r="E18" s="30">
        <v>17</v>
      </c>
      <c r="F18" s="30">
        <v>0</v>
      </c>
      <c r="G18" s="30">
        <v>0</v>
      </c>
      <c r="H18" s="33">
        <v>882263.12</v>
      </c>
      <c r="I18" s="30">
        <v>19</v>
      </c>
      <c r="J18" s="33">
        <v>483325.68</v>
      </c>
      <c r="K18" s="30">
        <v>19</v>
      </c>
      <c r="L18" s="30">
        <v>0</v>
      </c>
      <c r="M18" s="30">
        <v>0</v>
      </c>
    </row>
    <row r="19" spans="1:13" x14ac:dyDescent="0.25">
      <c r="A19" s="29" t="s">
        <v>69</v>
      </c>
      <c r="B19" s="33">
        <v>82672387.019999996</v>
      </c>
      <c r="C19" s="30">
        <v>321</v>
      </c>
      <c r="D19" s="33">
        <v>24226430.859999999</v>
      </c>
      <c r="E19" s="30">
        <v>304</v>
      </c>
      <c r="F19" s="30">
        <v>490364.66666666669</v>
      </c>
      <c r="G19" s="30">
        <v>58</v>
      </c>
      <c r="H19" s="33">
        <v>76681448.810000002</v>
      </c>
      <c r="I19" s="30">
        <v>340</v>
      </c>
      <c r="J19" s="33">
        <v>23329818.100000001</v>
      </c>
      <c r="K19" s="30">
        <v>316</v>
      </c>
      <c r="L19" s="30">
        <v>573846.33333333302</v>
      </c>
      <c r="M19" s="30">
        <v>52</v>
      </c>
    </row>
    <row r="20" spans="1:13" x14ac:dyDescent="0.25">
      <c r="A20" s="29" t="s">
        <v>70</v>
      </c>
      <c r="B20" s="33">
        <v>6169585.5700000003</v>
      </c>
      <c r="C20" s="30">
        <v>44</v>
      </c>
      <c r="D20" s="33">
        <v>3079004.98</v>
      </c>
      <c r="E20" s="30">
        <v>42</v>
      </c>
      <c r="F20" s="30">
        <v>0</v>
      </c>
      <c r="G20" s="30">
        <v>0</v>
      </c>
      <c r="H20" s="33">
        <v>6721183.71</v>
      </c>
      <c r="I20" s="30">
        <v>39</v>
      </c>
      <c r="J20" s="33">
        <v>3290200.29</v>
      </c>
      <c r="K20" s="30">
        <v>39</v>
      </c>
      <c r="L20" s="30">
        <v>0</v>
      </c>
      <c r="M20" s="30">
        <v>0</v>
      </c>
    </row>
    <row r="21" spans="1:13" x14ac:dyDescent="0.25">
      <c r="A21" s="29" t="s">
        <v>71</v>
      </c>
      <c r="B21" s="33">
        <v>6420056.9000000004</v>
      </c>
      <c r="C21" s="30">
        <v>44</v>
      </c>
      <c r="D21" s="33">
        <v>2084169.8</v>
      </c>
      <c r="E21" s="30">
        <v>39</v>
      </c>
      <c r="F21" s="30">
        <v>0</v>
      </c>
      <c r="G21" s="30">
        <v>0</v>
      </c>
      <c r="H21" s="33">
        <v>6479842.25</v>
      </c>
      <c r="I21" s="30">
        <v>40</v>
      </c>
      <c r="J21" s="33">
        <v>1665060.11</v>
      </c>
      <c r="K21" s="30">
        <v>35</v>
      </c>
      <c r="L21" s="33">
        <v>0</v>
      </c>
      <c r="M21" s="30">
        <v>0</v>
      </c>
    </row>
    <row r="22" spans="1:13" x14ac:dyDescent="0.25">
      <c r="A22" s="29" t="s">
        <v>72</v>
      </c>
      <c r="B22" s="33">
        <v>1953638</v>
      </c>
      <c r="C22" s="30">
        <v>27</v>
      </c>
      <c r="D22" s="33">
        <v>648380.56999999995</v>
      </c>
      <c r="E22" s="30">
        <v>20</v>
      </c>
      <c r="F22" s="30">
        <v>0</v>
      </c>
      <c r="G22" s="30">
        <v>0</v>
      </c>
      <c r="H22" s="33">
        <v>1846207.04</v>
      </c>
      <c r="I22" s="30">
        <v>28</v>
      </c>
      <c r="J22" s="33">
        <v>677818.25</v>
      </c>
      <c r="K22" s="30">
        <v>22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3254745.19</v>
      </c>
      <c r="C23" s="30">
        <v>29</v>
      </c>
      <c r="D23" s="33">
        <v>764584.08</v>
      </c>
      <c r="E23" s="30">
        <v>25</v>
      </c>
      <c r="F23" s="33">
        <v>0</v>
      </c>
      <c r="G23" s="30">
        <v>0</v>
      </c>
      <c r="H23" s="33">
        <v>3042123.09</v>
      </c>
      <c r="I23" s="30">
        <v>31</v>
      </c>
      <c r="J23" s="33">
        <v>803348.72</v>
      </c>
      <c r="K23" s="30">
        <v>26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8726693.4900000002</v>
      </c>
      <c r="C24" s="30">
        <v>19</v>
      </c>
      <c r="D24" s="33">
        <v>1621151.77</v>
      </c>
      <c r="E24" s="30">
        <v>18</v>
      </c>
      <c r="F24" s="30">
        <v>0</v>
      </c>
      <c r="G24" s="30">
        <v>0</v>
      </c>
      <c r="H24" s="33">
        <v>10079188.83</v>
      </c>
      <c r="I24" s="30">
        <v>26</v>
      </c>
      <c r="J24" s="33">
        <v>1947048.88</v>
      </c>
      <c r="K24" s="30">
        <v>25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151923121.72</v>
      </c>
      <c r="C25" s="30">
        <v>129</v>
      </c>
      <c r="D25" s="30">
        <v>41161075.350000001</v>
      </c>
      <c r="E25" s="30">
        <v>115</v>
      </c>
      <c r="F25" s="30">
        <v>1146221.166666667</v>
      </c>
      <c r="G25" s="30">
        <v>31</v>
      </c>
      <c r="H25" s="33">
        <v>136490440.94999999</v>
      </c>
      <c r="I25" s="30">
        <v>135</v>
      </c>
      <c r="J25" s="33">
        <v>38456910.5</v>
      </c>
      <c r="K25" s="30">
        <v>124</v>
      </c>
      <c r="L25" s="30">
        <v>656807.49999999977</v>
      </c>
      <c r="M25" s="30">
        <v>36</v>
      </c>
    </row>
    <row r="26" spans="1:13" x14ac:dyDescent="0.25">
      <c r="A26" s="29" t="s">
        <v>76</v>
      </c>
      <c r="B26" s="33">
        <v>710632.23</v>
      </c>
      <c r="C26" s="30">
        <v>14</v>
      </c>
      <c r="D26" s="33">
        <v>299896.03000000003</v>
      </c>
      <c r="E26" s="30">
        <v>13</v>
      </c>
      <c r="F26" s="30">
        <v>0</v>
      </c>
      <c r="G26" s="30">
        <v>0</v>
      </c>
      <c r="H26" s="33">
        <v>796691.44</v>
      </c>
      <c r="I26" s="30">
        <v>12</v>
      </c>
      <c r="J26" s="33">
        <v>485749.21</v>
      </c>
      <c r="K26" s="30">
        <v>12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3531087.21</v>
      </c>
      <c r="C27" s="30">
        <v>12</v>
      </c>
      <c r="D27" s="33">
        <v>0</v>
      </c>
      <c r="E27" s="30">
        <v>0</v>
      </c>
      <c r="F27" s="33">
        <v>0</v>
      </c>
      <c r="G27" s="30">
        <v>0</v>
      </c>
      <c r="H27" s="33">
        <v>1563330.55</v>
      </c>
      <c r="I27" s="30">
        <v>12</v>
      </c>
      <c r="J27" s="33">
        <v>132046.69</v>
      </c>
      <c r="K27" s="30">
        <v>10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2045972.37</v>
      </c>
      <c r="C28" s="30">
        <v>17</v>
      </c>
      <c r="D28" s="33">
        <v>1015131.33</v>
      </c>
      <c r="E28" s="30">
        <v>17</v>
      </c>
      <c r="F28" s="30">
        <v>0</v>
      </c>
      <c r="G28" s="30">
        <v>0</v>
      </c>
      <c r="H28" s="33">
        <v>1208329.5900000001</v>
      </c>
      <c r="I28" s="30">
        <v>18</v>
      </c>
      <c r="J28" s="33">
        <v>934680.58</v>
      </c>
      <c r="K28" s="30">
        <v>17</v>
      </c>
      <c r="L28" s="30">
        <v>0</v>
      </c>
      <c r="M28" s="30">
        <v>0</v>
      </c>
    </row>
    <row r="29" spans="1:13" x14ac:dyDescent="0.25">
      <c r="A29" s="29" t="s">
        <v>79</v>
      </c>
      <c r="B29" s="33">
        <v>24898922.059999999</v>
      </c>
      <c r="C29" s="30">
        <v>47</v>
      </c>
      <c r="D29" s="33">
        <v>10383296.859999999</v>
      </c>
      <c r="E29" s="30">
        <v>41</v>
      </c>
      <c r="F29" s="30">
        <v>79458.499999999942</v>
      </c>
      <c r="G29" s="30">
        <v>19</v>
      </c>
      <c r="H29" s="33">
        <v>21173047.93</v>
      </c>
      <c r="I29" s="30">
        <v>49</v>
      </c>
      <c r="J29" s="33">
        <v>9424478.8499999996</v>
      </c>
      <c r="K29" s="30">
        <v>46</v>
      </c>
      <c r="L29" s="30">
        <v>185577.1666666668</v>
      </c>
      <c r="M29" s="30">
        <v>20</v>
      </c>
    </row>
    <row r="30" spans="1:13" x14ac:dyDescent="0.25">
      <c r="A30" s="29" t="s">
        <v>80</v>
      </c>
      <c r="B30" s="33">
        <v>2841636.58</v>
      </c>
      <c r="C30" s="30">
        <v>25</v>
      </c>
      <c r="D30" s="33">
        <v>1206951.1000000001</v>
      </c>
      <c r="E30" s="30">
        <v>23</v>
      </c>
      <c r="F30" s="30">
        <v>0</v>
      </c>
      <c r="G30" s="30">
        <v>0</v>
      </c>
      <c r="H30" s="33">
        <v>2318109.35</v>
      </c>
      <c r="I30" s="30">
        <v>28</v>
      </c>
      <c r="J30" s="33">
        <v>867176.3</v>
      </c>
      <c r="K30" s="30">
        <v>25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1174275.33</v>
      </c>
      <c r="C31" s="30">
        <v>23</v>
      </c>
      <c r="D31" s="33">
        <v>778149.95</v>
      </c>
      <c r="E31" s="30">
        <v>23</v>
      </c>
      <c r="F31" s="30">
        <v>0</v>
      </c>
      <c r="G31" s="30">
        <v>0</v>
      </c>
      <c r="H31" s="33">
        <v>985964.22</v>
      </c>
      <c r="I31" s="30">
        <v>26</v>
      </c>
      <c r="J31" s="33">
        <v>633636.97</v>
      </c>
      <c r="K31" s="30">
        <v>25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1851833.23</v>
      </c>
      <c r="C32" s="30">
        <v>17</v>
      </c>
      <c r="D32" s="33">
        <v>433798.61</v>
      </c>
      <c r="E32" s="30">
        <v>15</v>
      </c>
      <c r="F32" s="33">
        <v>0</v>
      </c>
      <c r="G32" s="30">
        <v>0</v>
      </c>
      <c r="H32" s="33">
        <v>1737180.73</v>
      </c>
      <c r="I32" s="30">
        <v>16</v>
      </c>
      <c r="J32" s="33">
        <v>456272.4</v>
      </c>
      <c r="K32" s="30">
        <v>14</v>
      </c>
      <c r="L32" s="33">
        <v>0</v>
      </c>
      <c r="M32" s="30">
        <v>0</v>
      </c>
    </row>
    <row r="33" spans="1:13" x14ac:dyDescent="0.25">
      <c r="A33" s="29" t="s">
        <v>83</v>
      </c>
      <c r="B33" s="33">
        <v>5430993.79</v>
      </c>
      <c r="C33" s="30">
        <v>25</v>
      </c>
      <c r="D33" s="33">
        <v>1539169.37</v>
      </c>
      <c r="E33" s="30">
        <v>24</v>
      </c>
      <c r="F33" s="33">
        <v>0</v>
      </c>
      <c r="G33" s="30">
        <v>0</v>
      </c>
      <c r="H33" s="33">
        <v>4950637.68</v>
      </c>
      <c r="I33" s="30">
        <v>28</v>
      </c>
      <c r="J33" s="33">
        <v>1759872.23</v>
      </c>
      <c r="K33" s="30">
        <v>26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7537478.9699999997</v>
      </c>
      <c r="C34" s="30">
        <v>40</v>
      </c>
      <c r="D34" s="33">
        <v>2388945.52</v>
      </c>
      <c r="E34" s="30">
        <v>40</v>
      </c>
      <c r="F34" s="30">
        <v>0</v>
      </c>
      <c r="G34" s="30">
        <v>0</v>
      </c>
      <c r="H34" s="33">
        <v>6204170.0999999996</v>
      </c>
      <c r="I34" s="30">
        <v>40</v>
      </c>
      <c r="J34" s="33">
        <v>2028488.36</v>
      </c>
      <c r="K34" s="30">
        <v>40</v>
      </c>
      <c r="L34" s="30">
        <v>0</v>
      </c>
      <c r="M34" s="30">
        <v>0</v>
      </c>
    </row>
    <row r="35" spans="1:13" x14ac:dyDescent="0.25">
      <c r="A35" s="29" t="s">
        <v>85</v>
      </c>
      <c r="B35" s="33">
        <v>44100795.969999999</v>
      </c>
      <c r="C35" s="30">
        <v>112</v>
      </c>
      <c r="D35" s="33">
        <v>6878809.21</v>
      </c>
      <c r="E35" s="30">
        <v>105</v>
      </c>
      <c r="F35" s="30">
        <v>272349.66666666669</v>
      </c>
      <c r="G35" s="30">
        <v>27</v>
      </c>
      <c r="H35" s="33">
        <v>39149797.43</v>
      </c>
      <c r="I35" s="30">
        <v>115</v>
      </c>
      <c r="J35" s="33">
        <v>7984351.2400000002</v>
      </c>
      <c r="K35" s="30">
        <v>106</v>
      </c>
      <c r="L35" s="30">
        <v>41058.33333333327</v>
      </c>
      <c r="M35" s="30">
        <v>25</v>
      </c>
    </row>
    <row r="36" spans="1:13" x14ac:dyDescent="0.25">
      <c r="A36" s="29" t="s">
        <v>86</v>
      </c>
      <c r="B36" s="33">
        <v>8637578.1899999995</v>
      </c>
      <c r="C36" s="30">
        <v>33</v>
      </c>
      <c r="D36" s="33">
        <v>1587855.76</v>
      </c>
      <c r="E36" s="30">
        <v>33</v>
      </c>
      <c r="F36" s="30">
        <v>0</v>
      </c>
      <c r="G36" s="30">
        <v>0</v>
      </c>
      <c r="H36" s="33">
        <v>7152318.75</v>
      </c>
      <c r="I36" s="30">
        <v>31</v>
      </c>
      <c r="J36" s="33">
        <v>1525899.43</v>
      </c>
      <c r="K36" s="30">
        <v>31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5703703.8099999996</v>
      </c>
      <c r="C37" s="30">
        <v>25</v>
      </c>
      <c r="D37" s="33">
        <v>2019661.78</v>
      </c>
      <c r="E37" s="30">
        <v>22</v>
      </c>
      <c r="F37" s="30">
        <v>0</v>
      </c>
      <c r="G37" s="30">
        <v>0</v>
      </c>
      <c r="H37" s="33">
        <v>4579546.7699999996</v>
      </c>
      <c r="I37" s="30">
        <v>23</v>
      </c>
      <c r="J37" s="33">
        <v>1663471.51</v>
      </c>
      <c r="K37" s="30">
        <v>21</v>
      </c>
      <c r="L37" s="30">
        <v>0</v>
      </c>
      <c r="M37" s="30">
        <v>0</v>
      </c>
    </row>
    <row r="38" spans="1:13" x14ac:dyDescent="0.25">
      <c r="A38" s="29" t="s">
        <v>88</v>
      </c>
      <c r="B38" s="33">
        <v>2112969.23</v>
      </c>
      <c r="C38" s="30">
        <v>19</v>
      </c>
      <c r="D38" s="33">
        <v>617471.36</v>
      </c>
      <c r="E38" s="30">
        <v>18</v>
      </c>
      <c r="F38" s="30">
        <v>0</v>
      </c>
      <c r="G38" s="30">
        <v>0</v>
      </c>
      <c r="H38" s="33">
        <v>1770743.86</v>
      </c>
      <c r="I38" s="30">
        <v>20</v>
      </c>
      <c r="J38" s="33">
        <v>579434.12</v>
      </c>
      <c r="K38" s="30">
        <v>19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3114736.46</v>
      </c>
      <c r="C39" s="30">
        <v>17</v>
      </c>
      <c r="D39" s="33">
        <v>1002766.04</v>
      </c>
      <c r="E39" s="30">
        <v>17</v>
      </c>
      <c r="F39" s="30">
        <v>0</v>
      </c>
      <c r="G39" s="30">
        <v>0</v>
      </c>
      <c r="H39" s="33">
        <v>2748320.99</v>
      </c>
      <c r="I39" s="30">
        <v>15</v>
      </c>
      <c r="J39" s="33">
        <v>862949.68</v>
      </c>
      <c r="K39" s="30">
        <v>15</v>
      </c>
      <c r="L39" s="30">
        <v>0</v>
      </c>
      <c r="M39" s="30">
        <v>0</v>
      </c>
    </row>
    <row r="40" spans="1:13" x14ac:dyDescent="0.25">
      <c r="A40" s="29" t="s">
        <v>90</v>
      </c>
      <c r="B40" s="33">
        <v>1537267.7</v>
      </c>
      <c r="C40" s="30">
        <v>15</v>
      </c>
      <c r="D40" s="33">
        <v>833737</v>
      </c>
      <c r="E40" s="30">
        <v>14</v>
      </c>
      <c r="F40" s="33">
        <v>0</v>
      </c>
      <c r="G40" s="30">
        <v>0</v>
      </c>
      <c r="H40" s="33">
        <v>1162869.4099999999</v>
      </c>
      <c r="I40" s="30">
        <v>13</v>
      </c>
      <c r="J40" s="33">
        <v>561541.11</v>
      </c>
      <c r="K40" s="30">
        <v>13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509607.94</v>
      </c>
      <c r="C41" s="30">
        <v>11</v>
      </c>
      <c r="D41" s="33">
        <v>344913.23</v>
      </c>
      <c r="E41" s="30">
        <v>11</v>
      </c>
      <c r="F41" s="30">
        <v>0</v>
      </c>
      <c r="G41" s="30">
        <v>0</v>
      </c>
      <c r="H41" s="33">
        <v>551131.43999999994</v>
      </c>
      <c r="I41" s="30">
        <v>12</v>
      </c>
      <c r="J41" s="33">
        <v>325714.65000000002</v>
      </c>
      <c r="K41" s="30">
        <v>12</v>
      </c>
      <c r="L41" s="30">
        <v>0</v>
      </c>
      <c r="M41" s="30">
        <v>0</v>
      </c>
    </row>
    <row r="42" spans="1:13" x14ac:dyDescent="0.25">
      <c r="A42" s="29" t="s">
        <v>92</v>
      </c>
      <c r="B42" s="33">
        <v>0</v>
      </c>
      <c r="C42" s="30">
        <v>0</v>
      </c>
      <c r="D42" s="33">
        <v>0</v>
      </c>
      <c r="E42" s="30">
        <v>0</v>
      </c>
      <c r="F42" s="30">
        <v>0</v>
      </c>
      <c r="G42" s="30">
        <v>0</v>
      </c>
      <c r="H42" s="33">
        <v>919690.54</v>
      </c>
      <c r="I42" s="30">
        <v>10</v>
      </c>
      <c r="J42" s="33">
        <v>0</v>
      </c>
      <c r="K42" s="30">
        <v>0</v>
      </c>
      <c r="L42" s="30">
        <v>0</v>
      </c>
      <c r="M42" s="30">
        <v>0</v>
      </c>
    </row>
    <row r="43" spans="1:13" x14ac:dyDescent="0.25">
      <c r="A43" s="29" t="s">
        <v>93</v>
      </c>
      <c r="B43" s="33">
        <v>9930427.6600000001</v>
      </c>
      <c r="C43" s="30">
        <v>37</v>
      </c>
      <c r="D43" s="33">
        <v>1661629.57</v>
      </c>
      <c r="E43" s="30">
        <v>36</v>
      </c>
      <c r="F43" s="30">
        <v>0</v>
      </c>
      <c r="G43" s="30">
        <v>0</v>
      </c>
      <c r="H43" s="33">
        <v>8651852.25</v>
      </c>
      <c r="I43" s="30">
        <v>38</v>
      </c>
      <c r="J43" s="33">
        <v>1852459.07</v>
      </c>
      <c r="K43" s="30">
        <v>36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55040882.369999997</v>
      </c>
      <c r="C44" s="30">
        <v>130</v>
      </c>
      <c r="D44" s="33">
        <v>10657026.75</v>
      </c>
      <c r="E44" s="30">
        <v>127</v>
      </c>
      <c r="F44" s="30">
        <v>172677.16666666674</v>
      </c>
      <c r="G44" s="30">
        <v>33</v>
      </c>
      <c r="H44" s="33">
        <v>45291437.380000003</v>
      </c>
      <c r="I44" s="30">
        <v>127</v>
      </c>
      <c r="J44" s="33">
        <v>9194777.4000000004</v>
      </c>
      <c r="K44" s="30">
        <v>121</v>
      </c>
      <c r="L44" s="30">
        <v>66024.666666666672</v>
      </c>
      <c r="M44" s="30">
        <v>39</v>
      </c>
    </row>
    <row r="45" spans="1:13" x14ac:dyDescent="0.25">
      <c r="A45" s="29" t="s">
        <v>95</v>
      </c>
      <c r="B45" s="33">
        <v>704919.87</v>
      </c>
      <c r="C45" s="30">
        <v>14</v>
      </c>
      <c r="D45" s="33">
        <v>264327.25</v>
      </c>
      <c r="E45" s="30">
        <v>12</v>
      </c>
      <c r="F45" s="30">
        <v>0</v>
      </c>
      <c r="G45" s="30">
        <v>0</v>
      </c>
      <c r="H45" s="33">
        <v>696564.45</v>
      </c>
      <c r="I45" s="30">
        <v>15</v>
      </c>
      <c r="J45" s="33">
        <v>280185.36</v>
      </c>
      <c r="K45" s="30">
        <v>14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2603346.37</v>
      </c>
      <c r="C46" s="30">
        <v>15</v>
      </c>
      <c r="D46" s="33">
        <v>725498.15</v>
      </c>
      <c r="E46" s="30">
        <v>14</v>
      </c>
      <c r="F46" s="30">
        <v>0</v>
      </c>
      <c r="G46" s="30">
        <v>0</v>
      </c>
      <c r="H46" s="33">
        <v>2216471.13</v>
      </c>
      <c r="I46" s="30">
        <v>14</v>
      </c>
      <c r="J46" s="33">
        <v>702776.82</v>
      </c>
      <c r="K46" s="30">
        <v>13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7494575.3600000003</v>
      </c>
      <c r="C47" s="30">
        <v>39</v>
      </c>
      <c r="D47" s="33">
        <v>1996064.31</v>
      </c>
      <c r="E47" s="30">
        <v>35</v>
      </c>
      <c r="F47" s="30">
        <v>0</v>
      </c>
      <c r="G47" s="30">
        <v>0</v>
      </c>
      <c r="H47" s="33">
        <v>6060097.5700000003</v>
      </c>
      <c r="I47" s="30">
        <v>37</v>
      </c>
      <c r="J47" s="33">
        <v>1824823.66</v>
      </c>
      <c r="K47" s="30">
        <v>35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4086157.09</v>
      </c>
      <c r="C48" s="30">
        <v>18</v>
      </c>
      <c r="D48" s="33">
        <v>481245.72</v>
      </c>
      <c r="E48" s="30">
        <v>17</v>
      </c>
      <c r="F48" s="30">
        <v>0</v>
      </c>
      <c r="G48" s="30">
        <v>0</v>
      </c>
      <c r="H48" s="33">
        <v>3002830.42</v>
      </c>
      <c r="I48" s="30">
        <v>21</v>
      </c>
      <c r="J48" s="33">
        <v>402986.92</v>
      </c>
      <c r="K48" s="30">
        <v>19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2776360.07</v>
      </c>
      <c r="C49" s="30">
        <v>12</v>
      </c>
      <c r="D49" s="33">
        <v>616989.32999999996</v>
      </c>
      <c r="E49" s="30">
        <v>10</v>
      </c>
      <c r="F49" s="30">
        <v>0</v>
      </c>
      <c r="G49" s="30">
        <v>0</v>
      </c>
      <c r="H49" s="33">
        <v>2724223.1</v>
      </c>
      <c r="I49" s="30">
        <v>10</v>
      </c>
      <c r="J49" s="33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100</v>
      </c>
      <c r="B50" s="33">
        <v>1971600.33</v>
      </c>
      <c r="C50" s="30">
        <v>12</v>
      </c>
      <c r="D50" s="33">
        <v>336858.14</v>
      </c>
      <c r="E50" s="30">
        <v>12</v>
      </c>
      <c r="F50" s="30">
        <v>0</v>
      </c>
      <c r="G50" s="30">
        <v>0</v>
      </c>
      <c r="H50" s="33">
        <v>1821073.79</v>
      </c>
      <c r="I50" s="30">
        <v>14</v>
      </c>
      <c r="J50" s="33">
        <v>349219.58</v>
      </c>
      <c r="K50" s="30">
        <v>13</v>
      </c>
      <c r="L50" s="30">
        <v>0</v>
      </c>
      <c r="M50" s="30">
        <v>0</v>
      </c>
    </row>
    <row r="51" spans="1:13" x14ac:dyDescent="0.25">
      <c r="A51" s="29" t="s">
        <v>101</v>
      </c>
      <c r="B51" s="33">
        <v>3855293.81</v>
      </c>
      <c r="C51" s="30">
        <v>23</v>
      </c>
      <c r="D51" s="33">
        <v>1262787.0900000001</v>
      </c>
      <c r="E51" s="30">
        <v>22</v>
      </c>
      <c r="F51" s="33">
        <v>0</v>
      </c>
      <c r="G51" s="30">
        <v>0</v>
      </c>
      <c r="H51" s="33">
        <v>2968360.25</v>
      </c>
      <c r="I51" s="30">
        <v>22</v>
      </c>
      <c r="J51" s="33">
        <v>988599.01</v>
      </c>
      <c r="K51" s="30">
        <v>21</v>
      </c>
      <c r="L51" s="33">
        <v>0</v>
      </c>
      <c r="M51" s="30">
        <v>0</v>
      </c>
    </row>
    <row r="52" spans="1:13" x14ac:dyDescent="0.25">
      <c r="A52" s="29" t="s">
        <v>102</v>
      </c>
      <c r="B52" s="33">
        <v>11247338.810000001</v>
      </c>
      <c r="C52" s="30">
        <v>25</v>
      </c>
      <c r="D52" s="33">
        <v>3446481.25</v>
      </c>
      <c r="E52" s="30">
        <v>24</v>
      </c>
      <c r="F52" s="33">
        <v>0</v>
      </c>
      <c r="G52" s="30">
        <v>0</v>
      </c>
      <c r="H52" s="33">
        <v>10791993</v>
      </c>
      <c r="I52" s="30">
        <v>30</v>
      </c>
      <c r="J52" s="33">
        <v>3216271.29</v>
      </c>
      <c r="K52" s="30">
        <v>28</v>
      </c>
      <c r="L52" s="33">
        <v>0</v>
      </c>
      <c r="M52" s="30">
        <v>0</v>
      </c>
    </row>
    <row r="53" spans="1:13" x14ac:dyDescent="0.25">
      <c r="A53" s="29" t="s">
        <v>103</v>
      </c>
      <c r="B53" s="33">
        <v>3858705.67</v>
      </c>
      <c r="C53" s="30">
        <v>26</v>
      </c>
      <c r="D53" s="33">
        <v>3185576.8</v>
      </c>
      <c r="E53" s="30">
        <v>26</v>
      </c>
      <c r="F53" s="33">
        <v>0</v>
      </c>
      <c r="G53" s="30">
        <v>0</v>
      </c>
      <c r="H53" s="33">
        <v>3958632.38</v>
      </c>
      <c r="I53" s="30">
        <v>24</v>
      </c>
      <c r="J53" s="33">
        <v>3238149.49</v>
      </c>
      <c r="K53" s="30">
        <v>21</v>
      </c>
      <c r="L53" s="33">
        <v>0</v>
      </c>
      <c r="M53" s="30">
        <v>0</v>
      </c>
    </row>
    <row r="54" spans="1:13" x14ac:dyDescent="0.25">
      <c r="A54" s="29" t="s">
        <v>104</v>
      </c>
      <c r="B54" s="33">
        <v>7866679.96</v>
      </c>
      <c r="C54" s="30">
        <v>24</v>
      </c>
      <c r="D54" s="33">
        <v>3728254.65</v>
      </c>
      <c r="E54" s="30">
        <v>23</v>
      </c>
      <c r="F54" s="33">
        <v>0</v>
      </c>
      <c r="G54" s="30">
        <v>0</v>
      </c>
      <c r="H54" s="33">
        <v>7516170.1200000001</v>
      </c>
      <c r="I54" s="30">
        <v>27</v>
      </c>
      <c r="J54" s="33">
        <v>4114766.54</v>
      </c>
      <c r="K54" s="30">
        <v>26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8255317.8399999999</v>
      </c>
      <c r="C55" s="30">
        <v>41</v>
      </c>
      <c r="D55" s="33">
        <v>4244638.12</v>
      </c>
      <c r="E55" s="30">
        <v>38</v>
      </c>
      <c r="F55" s="33">
        <v>0</v>
      </c>
      <c r="G55" s="30">
        <v>0</v>
      </c>
      <c r="H55" s="33">
        <v>7727307.7599999998</v>
      </c>
      <c r="I55" s="30">
        <v>40</v>
      </c>
      <c r="J55" s="33">
        <v>3808857.84</v>
      </c>
      <c r="K55" s="30">
        <v>36</v>
      </c>
      <c r="L55" s="33">
        <v>0</v>
      </c>
      <c r="M55" s="30">
        <v>0</v>
      </c>
    </row>
    <row r="56" spans="1:13" x14ac:dyDescent="0.25">
      <c r="A56" s="29" t="s">
        <v>106</v>
      </c>
      <c r="B56" s="33">
        <v>9139908.6199999992</v>
      </c>
      <c r="C56" s="30">
        <v>60</v>
      </c>
      <c r="D56" s="33">
        <v>3834983.62</v>
      </c>
      <c r="E56" s="30">
        <v>54</v>
      </c>
      <c r="F56" s="33">
        <v>39089.833333333372</v>
      </c>
      <c r="G56" s="30">
        <v>13</v>
      </c>
      <c r="H56" s="33">
        <v>7891974.1900000004</v>
      </c>
      <c r="I56" s="30">
        <v>62</v>
      </c>
      <c r="J56" s="33">
        <v>3438565.68</v>
      </c>
      <c r="K56" s="30">
        <v>57</v>
      </c>
      <c r="L56" s="33">
        <v>37868.166666666664</v>
      </c>
      <c r="M56" s="30">
        <v>13</v>
      </c>
    </row>
    <row r="57" spans="1:13" x14ac:dyDescent="0.25">
      <c r="A57" s="29" t="s">
        <v>107</v>
      </c>
      <c r="B57" s="33">
        <v>29848415.629999999</v>
      </c>
      <c r="C57" s="30">
        <v>138</v>
      </c>
      <c r="D57" s="33">
        <v>14468026.859999999</v>
      </c>
      <c r="E57" s="30">
        <v>132</v>
      </c>
      <c r="F57" s="30">
        <v>462836.66666666669</v>
      </c>
      <c r="G57" s="30">
        <v>23</v>
      </c>
      <c r="H57" s="33">
        <v>27698836.010000002</v>
      </c>
      <c r="I57" s="30">
        <v>145</v>
      </c>
      <c r="J57" s="33">
        <v>12670709.449999999</v>
      </c>
      <c r="K57" s="30">
        <v>137</v>
      </c>
      <c r="L57" s="30">
        <v>346967.16666666698</v>
      </c>
      <c r="M57" s="30">
        <v>26</v>
      </c>
    </row>
    <row r="58" spans="1:13" x14ac:dyDescent="0.25">
      <c r="A58" s="29" t="s">
        <v>108</v>
      </c>
      <c r="B58" s="33">
        <v>3524183.27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2911126.3</v>
      </c>
      <c r="I58" s="30">
        <v>12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25">
      <c r="A59" s="29" t="s">
        <v>109</v>
      </c>
      <c r="B59" s="33">
        <v>39902302.840000004</v>
      </c>
      <c r="C59" s="30">
        <v>118</v>
      </c>
      <c r="D59" s="33">
        <v>11891231.890000001</v>
      </c>
      <c r="E59" s="30">
        <v>113</v>
      </c>
      <c r="F59" s="33">
        <v>37171.666666666679</v>
      </c>
      <c r="G59" s="30">
        <v>22</v>
      </c>
      <c r="H59" s="33">
        <v>37619653.609999999</v>
      </c>
      <c r="I59" s="30">
        <v>122</v>
      </c>
      <c r="J59" s="33">
        <v>11565752.65</v>
      </c>
      <c r="K59" s="30">
        <v>120</v>
      </c>
      <c r="L59" s="33">
        <v>91905.66666666673</v>
      </c>
      <c r="M59" s="30">
        <v>29</v>
      </c>
    </row>
    <row r="60" spans="1:13" x14ac:dyDescent="0.25">
      <c r="A60" s="29" t="s">
        <v>110</v>
      </c>
      <c r="B60" s="33">
        <v>19708823.629999999</v>
      </c>
      <c r="C60" s="30">
        <v>82</v>
      </c>
      <c r="D60" s="33">
        <v>4640163.25</v>
      </c>
      <c r="E60" s="30">
        <v>74</v>
      </c>
      <c r="F60" s="30">
        <v>23644.833333333328</v>
      </c>
      <c r="G60" s="30">
        <v>14</v>
      </c>
      <c r="H60" s="33">
        <v>15910586.970000001</v>
      </c>
      <c r="I60" s="30">
        <v>77</v>
      </c>
      <c r="J60" s="33">
        <v>4349949.2</v>
      </c>
      <c r="K60" s="30">
        <v>68</v>
      </c>
      <c r="L60" s="30">
        <v>332158.66666666698</v>
      </c>
      <c r="M60" s="30">
        <v>17</v>
      </c>
    </row>
    <row r="61" spans="1:13" x14ac:dyDescent="0.25">
      <c r="A61" s="29" t="s">
        <v>111</v>
      </c>
      <c r="B61" s="33">
        <v>19809530.170000002</v>
      </c>
      <c r="C61" s="30">
        <v>97</v>
      </c>
      <c r="D61" s="33">
        <v>5419641.0800000001</v>
      </c>
      <c r="E61" s="30">
        <v>93</v>
      </c>
      <c r="F61" s="30">
        <v>331843.33333333296</v>
      </c>
      <c r="G61" s="30">
        <v>22</v>
      </c>
      <c r="H61" s="33">
        <v>16850687.07</v>
      </c>
      <c r="I61" s="30">
        <v>102</v>
      </c>
      <c r="J61" s="33">
        <v>5919529.6900000004</v>
      </c>
      <c r="K61" s="30">
        <v>97</v>
      </c>
      <c r="L61" s="30">
        <v>104811.33333333326</v>
      </c>
      <c r="M61" s="30">
        <v>26</v>
      </c>
    </row>
    <row r="62" spans="1:13" x14ac:dyDescent="0.25">
      <c r="A62" s="29" t="s">
        <v>112</v>
      </c>
      <c r="B62" s="33">
        <v>646289.92000000004</v>
      </c>
      <c r="C62" s="30">
        <v>12</v>
      </c>
      <c r="D62" s="33">
        <v>249102.96</v>
      </c>
      <c r="E62" s="30">
        <v>10</v>
      </c>
      <c r="F62" s="30">
        <v>0</v>
      </c>
      <c r="G62" s="30">
        <v>0</v>
      </c>
      <c r="H62" s="33">
        <v>549647.84</v>
      </c>
      <c r="I62" s="30">
        <v>11</v>
      </c>
      <c r="J62" s="33">
        <v>221995.99</v>
      </c>
      <c r="K62" s="30">
        <v>10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30073621.91</v>
      </c>
      <c r="C63" s="30">
        <v>88</v>
      </c>
      <c r="D63" s="33">
        <v>8585260.6899999995</v>
      </c>
      <c r="E63" s="30">
        <v>88</v>
      </c>
      <c r="F63" s="30">
        <v>187351.66666666663</v>
      </c>
      <c r="G63" s="30">
        <v>32</v>
      </c>
      <c r="H63" s="33">
        <v>26197741.82</v>
      </c>
      <c r="I63" s="30">
        <v>92</v>
      </c>
      <c r="J63" s="33">
        <v>8045171.5499999998</v>
      </c>
      <c r="K63" s="30">
        <v>92</v>
      </c>
      <c r="L63" s="30">
        <v>133247.83333333334</v>
      </c>
      <c r="M63" s="30">
        <v>27</v>
      </c>
    </row>
    <row r="64" spans="1:13" x14ac:dyDescent="0.25">
      <c r="A64" s="29" t="s">
        <v>114</v>
      </c>
      <c r="B64" s="33">
        <v>15810689.060000001</v>
      </c>
      <c r="C64" s="30">
        <v>23</v>
      </c>
      <c r="D64" s="33">
        <v>1175664.71</v>
      </c>
      <c r="E64" s="30">
        <v>22</v>
      </c>
      <c r="F64" s="30">
        <v>0</v>
      </c>
      <c r="G64" s="30">
        <v>0</v>
      </c>
      <c r="H64" s="33">
        <v>11769293.109999999</v>
      </c>
      <c r="I64" s="30">
        <v>23</v>
      </c>
      <c r="J64" s="33">
        <v>947682.08</v>
      </c>
      <c r="K64" s="30">
        <v>22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3330122.26</v>
      </c>
      <c r="C65" s="30">
        <v>13</v>
      </c>
      <c r="D65" s="33">
        <v>257263.67</v>
      </c>
      <c r="E65" s="30">
        <v>10</v>
      </c>
      <c r="F65" s="33">
        <v>0</v>
      </c>
      <c r="G65" s="30">
        <v>0</v>
      </c>
      <c r="H65" s="33">
        <v>3013284.94</v>
      </c>
      <c r="I65" s="30">
        <v>14</v>
      </c>
      <c r="J65" s="33">
        <v>267179.75</v>
      </c>
      <c r="K65" s="30">
        <v>12</v>
      </c>
      <c r="L65" s="33">
        <v>0</v>
      </c>
      <c r="M65" s="30">
        <v>0</v>
      </c>
    </row>
    <row r="66" spans="1:13" x14ac:dyDescent="0.25">
      <c r="A66" s="29" t="s">
        <v>116</v>
      </c>
      <c r="B66" s="33">
        <v>371795.36</v>
      </c>
      <c r="C66" s="30">
        <v>10</v>
      </c>
      <c r="D66" s="33">
        <v>148345.94</v>
      </c>
      <c r="E66" s="30">
        <v>10</v>
      </c>
      <c r="F66" s="30">
        <v>0</v>
      </c>
      <c r="G66" s="30">
        <v>0</v>
      </c>
      <c r="H66" s="33">
        <v>334264.56</v>
      </c>
      <c r="I66" s="30">
        <v>10</v>
      </c>
      <c r="J66" s="33">
        <v>130793.73</v>
      </c>
      <c r="K66" s="30">
        <v>10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21859221.91</v>
      </c>
      <c r="C67" s="30">
        <v>88</v>
      </c>
      <c r="D67" s="33">
        <v>4872998.6500000004</v>
      </c>
      <c r="E67" s="30">
        <v>80</v>
      </c>
      <c r="F67" s="30">
        <v>99540.166666666628</v>
      </c>
      <c r="G67" s="30">
        <v>22</v>
      </c>
      <c r="H67" s="33">
        <v>20145095</v>
      </c>
      <c r="I67" s="30">
        <v>90</v>
      </c>
      <c r="J67" s="33">
        <v>4771783.32</v>
      </c>
      <c r="K67" s="30">
        <v>83</v>
      </c>
      <c r="L67" s="30">
        <v>28817.500000000004</v>
      </c>
      <c r="M67" s="30">
        <v>23</v>
      </c>
    </row>
    <row r="68" spans="1:13" x14ac:dyDescent="0.25">
      <c r="A68" s="29" t="s">
        <v>118</v>
      </c>
      <c r="B68" s="33">
        <v>465579.03</v>
      </c>
      <c r="C68" s="30">
        <v>10</v>
      </c>
      <c r="D68" s="33">
        <v>0</v>
      </c>
      <c r="E68" s="30">
        <v>0</v>
      </c>
      <c r="F68" s="30">
        <v>0</v>
      </c>
      <c r="G68" s="30">
        <v>0</v>
      </c>
      <c r="H68" s="33">
        <v>0</v>
      </c>
      <c r="I68" s="30">
        <v>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647787.03</v>
      </c>
      <c r="C69" s="30">
        <v>10</v>
      </c>
      <c r="D69" s="33">
        <v>0</v>
      </c>
      <c r="E69" s="30">
        <v>0</v>
      </c>
      <c r="F69" s="30">
        <v>0</v>
      </c>
      <c r="G69" s="30">
        <v>0</v>
      </c>
      <c r="H69" s="33">
        <v>0</v>
      </c>
      <c r="I69" s="30">
        <v>0</v>
      </c>
      <c r="J69" s="33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5706191.71</v>
      </c>
      <c r="C70" s="30">
        <v>36</v>
      </c>
      <c r="D70" s="33">
        <v>1808368.61</v>
      </c>
      <c r="E70" s="30">
        <v>34</v>
      </c>
      <c r="F70" s="30">
        <v>0</v>
      </c>
      <c r="G70" s="30">
        <v>0</v>
      </c>
      <c r="H70" s="33">
        <v>4968317.18</v>
      </c>
      <c r="I70" s="30">
        <v>35</v>
      </c>
      <c r="J70" s="33">
        <v>1580363.66</v>
      </c>
      <c r="K70" s="30">
        <v>32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2558058.63</v>
      </c>
      <c r="C71" s="30">
        <v>15</v>
      </c>
      <c r="D71" s="33">
        <v>588707.25</v>
      </c>
      <c r="E71" s="30">
        <v>15</v>
      </c>
      <c r="F71" s="33">
        <v>0</v>
      </c>
      <c r="G71" s="30">
        <v>0</v>
      </c>
      <c r="H71" s="33">
        <v>1766299.36</v>
      </c>
      <c r="I71" s="30">
        <v>15</v>
      </c>
      <c r="J71" s="33">
        <v>526594.81000000006</v>
      </c>
      <c r="K71" s="30">
        <v>15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0</v>
      </c>
      <c r="C72" s="30">
        <v>0</v>
      </c>
      <c r="D72" s="33">
        <v>0</v>
      </c>
      <c r="E72" s="30">
        <v>0</v>
      </c>
      <c r="F72" s="33">
        <v>0</v>
      </c>
      <c r="G72" s="30">
        <v>0</v>
      </c>
      <c r="H72" s="33">
        <v>1300618.17</v>
      </c>
      <c r="I72" s="30">
        <v>10</v>
      </c>
      <c r="J72" s="33">
        <v>0</v>
      </c>
      <c r="K72" s="30">
        <v>0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3441666.57</v>
      </c>
      <c r="C73" s="30">
        <v>22</v>
      </c>
      <c r="D73" s="30">
        <v>1028938.23</v>
      </c>
      <c r="E73" s="30">
        <v>22</v>
      </c>
      <c r="F73" s="30">
        <v>0</v>
      </c>
      <c r="G73" s="30">
        <v>0</v>
      </c>
      <c r="H73" s="33">
        <v>3452891.92</v>
      </c>
      <c r="I73" s="30">
        <v>24</v>
      </c>
      <c r="J73" s="30">
        <v>1055487.42</v>
      </c>
      <c r="K73" s="30">
        <v>24</v>
      </c>
      <c r="L73" s="30">
        <v>0</v>
      </c>
      <c r="M73" s="30">
        <v>0</v>
      </c>
    </row>
    <row r="74" spans="1:13" x14ac:dyDescent="0.25">
      <c r="A74" s="29" t="s">
        <v>124</v>
      </c>
      <c r="B74" s="33">
        <v>2863071.72</v>
      </c>
      <c r="C74" s="30">
        <v>30</v>
      </c>
      <c r="D74" s="33">
        <v>887982.81</v>
      </c>
      <c r="E74" s="30">
        <v>30</v>
      </c>
      <c r="F74" s="33">
        <v>0</v>
      </c>
      <c r="G74" s="30">
        <v>0</v>
      </c>
      <c r="H74" s="33">
        <v>2604036.1</v>
      </c>
      <c r="I74" s="30">
        <v>30</v>
      </c>
      <c r="J74" s="33">
        <v>859953.31</v>
      </c>
      <c r="K74" s="30">
        <v>28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0</v>
      </c>
      <c r="C75" s="30">
        <v>0</v>
      </c>
      <c r="D75" s="33">
        <v>0</v>
      </c>
      <c r="E75" s="30">
        <v>0</v>
      </c>
      <c r="F75" s="33">
        <v>0</v>
      </c>
      <c r="G75" s="30">
        <v>0</v>
      </c>
      <c r="H75" s="33">
        <v>1140094.81</v>
      </c>
      <c r="I75" s="30">
        <v>10</v>
      </c>
      <c r="J75" s="33">
        <v>744002.81</v>
      </c>
      <c r="K75" s="30">
        <v>10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882701.62</v>
      </c>
      <c r="C76" s="30">
        <v>14</v>
      </c>
      <c r="D76" s="33">
        <v>272294.40999999997</v>
      </c>
      <c r="E76" s="30">
        <v>12</v>
      </c>
      <c r="F76" s="30">
        <v>0</v>
      </c>
      <c r="G76" s="30">
        <v>0</v>
      </c>
      <c r="H76" s="33">
        <v>836151.88</v>
      </c>
      <c r="I76" s="30">
        <v>16</v>
      </c>
      <c r="J76" s="33">
        <v>265556.62</v>
      </c>
      <c r="K76" s="30">
        <v>14</v>
      </c>
      <c r="L76" s="30">
        <v>0</v>
      </c>
      <c r="M76" s="30">
        <v>0</v>
      </c>
    </row>
    <row r="77" spans="1:13" x14ac:dyDescent="0.25">
      <c r="A77" t="s">
        <v>127</v>
      </c>
      <c r="B77" s="31">
        <v>9122242.8900000006</v>
      </c>
      <c r="C77">
        <v>55</v>
      </c>
      <c r="D77" s="31">
        <v>2026010.98</v>
      </c>
      <c r="E77">
        <v>51</v>
      </c>
      <c r="F77" s="31">
        <v>96900.999999999971</v>
      </c>
      <c r="G77">
        <v>13</v>
      </c>
      <c r="H77" s="31">
        <v>8350257.9800000004</v>
      </c>
      <c r="I77">
        <v>58</v>
      </c>
      <c r="J77" s="31">
        <v>1933217.51</v>
      </c>
      <c r="K77">
        <v>52</v>
      </c>
      <c r="L77" s="31">
        <v>120705.49999999967</v>
      </c>
      <c r="M77">
        <v>10</v>
      </c>
    </row>
    <row r="78" spans="1:13" x14ac:dyDescent="0.25">
      <c r="A78" t="s">
        <v>128</v>
      </c>
      <c r="B78" s="31">
        <v>7746391.7000000002</v>
      </c>
      <c r="C78">
        <v>13</v>
      </c>
      <c r="D78" s="31">
        <v>327409.55</v>
      </c>
      <c r="E78">
        <v>11</v>
      </c>
      <c r="F78" s="31">
        <v>0</v>
      </c>
      <c r="G78">
        <v>0</v>
      </c>
      <c r="H78" s="31">
        <v>9350561.2300000004</v>
      </c>
      <c r="I78">
        <v>14</v>
      </c>
      <c r="J78" s="31">
        <v>327657.95</v>
      </c>
      <c r="K78">
        <v>12</v>
      </c>
      <c r="L78" s="31">
        <v>0</v>
      </c>
      <c r="M78">
        <v>0</v>
      </c>
    </row>
    <row r="79" spans="1:13" x14ac:dyDescent="0.25">
      <c r="A79" t="s">
        <v>129</v>
      </c>
      <c r="B79" s="31">
        <v>10175620.199999999</v>
      </c>
      <c r="C79">
        <v>27</v>
      </c>
      <c r="D79" s="31">
        <v>2895000.59</v>
      </c>
      <c r="E79">
        <v>25</v>
      </c>
      <c r="F79" s="31">
        <v>0</v>
      </c>
      <c r="G79">
        <v>0</v>
      </c>
      <c r="H79" s="31">
        <v>8217051.8899999997</v>
      </c>
      <c r="I79">
        <v>26</v>
      </c>
      <c r="J79" s="31">
        <v>2652964.86</v>
      </c>
      <c r="K79">
        <v>25</v>
      </c>
      <c r="L79" s="31">
        <v>0</v>
      </c>
      <c r="M79">
        <v>0</v>
      </c>
    </row>
    <row r="80" spans="1:13" x14ac:dyDescent="0.25">
      <c r="A80" t="s">
        <v>130</v>
      </c>
      <c r="B80" s="31">
        <v>1984331.75</v>
      </c>
      <c r="C80">
        <v>14</v>
      </c>
      <c r="D80" s="31">
        <v>451061.51</v>
      </c>
      <c r="E80">
        <v>12</v>
      </c>
      <c r="F80" s="31">
        <v>0</v>
      </c>
      <c r="G80">
        <v>0</v>
      </c>
      <c r="H80" s="31">
        <v>1931152.88</v>
      </c>
      <c r="I80">
        <v>11</v>
      </c>
      <c r="J80" s="31">
        <v>366572.99</v>
      </c>
      <c r="K80">
        <v>10</v>
      </c>
      <c r="L80" s="31">
        <v>0</v>
      </c>
      <c r="M80">
        <v>0</v>
      </c>
    </row>
    <row r="81" spans="1:13" x14ac:dyDescent="0.25">
      <c r="A81" t="s">
        <v>131</v>
      </c>
      <c r="B81" s="31">
        <v>6495138.9900000002</v>
      </c>
      <c r="C81">
        <v>45</v>
      </c>
      <c r="D81" s="31">
        <v>1271597.17</v>
      </c>
      <c r="E81">
        <v>40</v>
      </c>
      <c r="F81" s="31">
        <v>0</v>
      </c>
      <c r="G81">
        <v>0</v>
      </c>
      <c r="H81" s="31">
        <v>5843591.8499999996</v>
      </c>
      <c r="I81">
        <v>47</v>
      </c>
      <c r="J81" s="31">
        <v>1312435.95</v>
      </c>
      <c r="K81">
        <v>43</v>
      </c>
      <c r="L81" s="31">
        <v>0</v>
      </c>
      <c r="M81">
        <v>0</v>
      </c>
    </row>
    <row r="82" spans="1:13" x14ac:dyDescent="0.25">
      <c r="A82" t="s">
        <v>132</v>
      </c>
      <c r="B82" s="31">
        <v>7096724.5599999996</v>
      </c>
      <c r="C82">
        <v>23</v>
      </c>
      <c r="D82" s="31">
        <v>1400638.45</v>
      </c>
      <c r="E82">
        <v>19</v>
      </c>
      <c r="F82" s="31">
        <v>0</v>
      </c>
      <c r="G82">
        <v>0</v>
      </c>
      <c r="H82" s="31">
        <v>5685563.1500000004</v>
      </c>
      <c r="I82">
        <v>23</v>
      </c>
      <c r="J82" s="31">
        <v>1249574.49</v>
      </c>
      <c r="K82">
        <v>19</v>
      </c>
      <c r="L82" s="31">
        <v>0</v>
      </c>
      <c r="M82">
        <v>0</v>
      </c>
    </row>
    <row r="83" spans="1:13" x14ac:dyDescent="0.25">
      <c r="A83" t="s">
        <v>133</v>
      </c>
      <c r="B83" s="31">
        <v>43247276.32</v>
      </c>
      <c r="C83">
        <v>198</v>
      </c>
      <c r="D83" s="31">
        <v>15232452.800000001</v>
      </c>
      <c r="E83">
        <v>187</v>
      </c>
      <c r="F83">
        <v>997461.3333333343</v>
      </c>
      <c r="G83">
        <v>49</v>
      </c>
      <c r="H83" s="31">
        <v>42049618.710000001</v>
      </c>
      <c r="I83">
        <v>197</v>
      </c>
      <c r="J83" s="31">
        <v>14971111.68</v>
      </c>
      <c r="K83">
        <v>189</v>
      </c>
      <c r="L83">
        <v>1176273.4999999995</v>
      </c>
      <c r="M83">
        <v>49</v>
      </c>
    </row>
    <row r="84" spans="1:13" x14ac:dyDescent="0.25">
      <c r="A84" t="s">
        <v>134</v>
      </c>
      <c r="B84" s="31">
        <v>26739343.719999999</v>
      </c>
      <c r="C84">
        <v>60</v>
      </c>
      <c r="D84" s="31">
        <v>12783282.01</v>
      </c>
      <c r="E84">
        <v>59</v>
      </c>
      <c r="F84">
        <v>2232902.5000000037</v>
      </c>
      <c r="G84">
        <v>18</v>
      </c>
      <c r="H84" s="31">
        <v>23626570.760000002</v>
      </c>
      <c r="I84">
        <v>68</v>
      </c>
      <c r="J84" s="31">
        <v>12001367.09</v>
      </c>
      <c r="K84">
        <v>66</v>
      </c>
      <c r="L84">
        <v>585821.8333333336</v>
      </c>
      <c r="M84">
        <v>19</v>
      </c>
    </row>
    <row r="85" spans="1:13" x14ac:dyDescent="0.25">
      <c r="A85" t="s">
        <v>135</v>
      </c>
      <c r="B85" s="31">
        <v>9420524.1699999999</v>
      </c>
      <c r="C85">
        <v>13</v>
      </c>
      <c r="D85" s="31">
        <v>934738.15</v>
      </c>
      <c r="E85">
        <v>11</v>
      </c>
      <c r="F85" s="31">
        <v>0</v>
      </c>
      <c r="G85">
        <v>0</v>
      </c>
      <c r="H85" s="31">
        <v>7958501.9800000004</v>
      </c>
      <c r="I85">
        <v>12</v>
      </c>
      <c r="J85" s="31">
        <v>698281.53</v>
      </c>
      <c r="K85">
        <v>10</v>
      </c>
      <c r="L85" s="31">
        <v>0</v>
      </c>
      <c r="M85">
        <v>0</v>
      </c>
    </row>
    <row r="86" spans="1:13" x14ac:dyDescent="0.25">
      <c r="A86" t="s">
        <v>136</v>
      </c>
      <c r="B86" s="31">
        <v>28117169.25</v>
      </c>
      <c r="C86">
        <v>84</v>
      </c>
      <c r="D86" s="31">
        <v>5579876.3099999996</v>
      </c>
      <c r="E86">
        <v>77</v>
      </c>
      <c r="F86">
        <v>32543.833333333372</v>
      </c>
      <c r="G86">
        <v>10</v>
      </c>
      <c r="H86" s="31">
        <v>26928732.5</v>
      </c>
      <c r="I86">
        <v>86</v>
      </c>
      <c r="J86" s="31">
        <v>5615850.5499999998</v>
      </c>
      <c r="K86">
        <v>80</v>
      </c>
      <c r="L86">
        <v>27118.833333333296</v>
      </c>
      <c r="M86">
        <v>11</v>
      </c>
    </row>
    <row r="87" spans="1:13" x14ac:dyDescent="0.25">
      <c r="A87" t="s">
        <v>137</v>
      </c>
      <c r="B87" s="31">
        <v>133213535.98</v>
      </c>
      <c r="C87">
        <v>294</v>
      </c>
      <c r="D87" s="31">
        <v>33282016.23</v>
      </c>
      <c r="E87">
        <v>273</v>
      </c>
      <c r="F87">
        <v>1383643.8333333326</v>
      </c>
      <c r="G87">
        <v>94</v>
      </c>
      <c r="H87" s="31">
        <v>120795869.37</v>
      </c>
      <c r="I87">
        <v>313</v>
      </c>
      <c r="J87" s="31">
        <v>29898633.82</v>
      </c>
      <c r="K87">
        <v>288</v>
      </c>
      <c r="L87">
        <v>1023658.8333333343</v>
      </c>
      <c r="M87">
        <v>104</v>
      </c>
    </row>
    <row r="88" spans="1:13" x14ac:dyDescent="0.25">
      <c r="A88" t="s">
        <v>138</v>
      </c>
      <c r="B88" s="31">
        <v>2515973.6</v>
      </c>
      <c r="C88">
        <v>19</v>
      </c>
      <c r="D88" s="31">
        <v>1042184.94</v>
      </c>
      <c r="E88">
        <v>19</v>
      </c>
      <c r="F88" s="31">
        <v>0</v>
      </c>
      <c r="G88">
        <v>0</v>
      </c>
      <c r="H88" s="31">
        <v>2306496.37</v>
      </c>
      <c r="I88">
        <v>22</v>
      </c>
      <c r="J88" s="31">
        <v>1022821.34</v>
      </c>
      <c r="K88">
        <v>21</v>
      </c>
      <c r="L88" s="31">
        <v>0</v>
      </c>
      <c r="M88">
        <v>0</v>
      </c>
    </row>
    <row r="89" spans="1:13" x14ac:dyDescent="0.25">
      <c r="A89" t="s">
        <v>139</v>
      </c>
      <c r="B89" s="31">
        <v>12431559.449999999</v>
      </c>
      <c r="C89">
        <v>72</v>
      </c>
      <c r="D89" s="31">
        <v>4906540.5999999996</v>
      </c>
      <c r="E89">
        <v>67</v>
      </c>
      <c r="F89">
        <v>54445.999999999985</v>
      </c>
      <c r="G89">
        <v>19</v>
      </c>
      <c r="H89" s="31">
        <v>12056713.369999999</v>
      </c>
      <c r="I89">
        <v>73</v>
      </c>
      <c r="J89" s="31">
        <v>5249714.47</v>
      </c>
      <c r="K89">
        <v>68</v>
      </c>
      <c r="L89">
        <v>47288</v>
      </c>
      <c r="M89">
        <v>19</v>
      </c>
    </row>
    <row r="90" spans="1:13" x14ac:dyDescent="0.25">
      <c r="A90" t="s">
        <v>140</v>
      </c>
      <c r="B90" s="31">
        <v>93709790.980000004</v>
      </c>
      <c r="C90">
        <v>95</v>
      </c>
      <c r="D90" s="31">
        <v>7729364.46</v>
      </c>
      <c r="E90">
        <v>90</v>
      </c>
      <c r="F90">
        <v>113021.66666666669</v>
      </c>
      <c r="G90">
        <v>21</v>
      </c>
      <c r="H90" s="31">
        <v>60348706.299999997</v>
      </c>
      <c r="I90">
        <v>88</v>
      </c>
      <c r="J90" s="31">
        <v>3747936.9</v>
      </c>
      <c r="K90">
        <v>81</v>
      </c>
      <c r="L90">
        <v>165326.33333333337</v>
      </c>
      <c r="M90">
        <v>18</v>
      </c>
    </row>
    <row r="91" spans="1:13" x14ac:dyDescent="0.25">
      <c r="A91" t="s">
        <v>141</v>
      </c>
      <c r="B91" s="31">
        <v>26652676.09</v>
      </c>
      <c r="C91">
        <v>50</v>
      </c>
      <c r="D91" s="31">
        <v>9038936.8599999994</v>
      </c>
      <c r="E91">
        <v>46</v>
      </c>
      <c r="F91">
        <v>101366.66666666674</v>
      </c>
      <c r="G91">
        <v>14</v>
      </c>
      <c r="H91" s="31">
        <v>32061813.93</v>
      </c>
      <c r="I91">
        <v>54</v>
      </c>
      <c r="J91" s="31">
        <v>8347913.6100000003</v>
      </c>
      <c r="K91">
        <v>50</v>
      </c>
      <c r="L91">
        <v>58853.166666666628</v>
      </c>
      <c r="M91">
        <v>17</v>
      </c>
    </row>
    <row r="92" spans="1:13" x14ac:dyDescent="0.25">
      <c r="A92" t="s">
        <v>142</v>
      </c>
      <c r="B92" s="31">
        <v>23942827.98</v>
      </c>
      <c r="C92">
        <v>105</v>
      </c>
      <c r="D92" s="31">
        <v>8395269.2400000002</v>
      </c>
      <c r="E92">
        <v>101</v>
      </c>
      <c r="F92">
        <v>114908.66666666663</v>
      </c>
      <c r="G92">
        <v>34</v>
      </c>
      <c r="H92" s="31">
        <v>21224455.280000001</v>
      </c>
      <c r="I92">
        <v>113</v>
      </c>
      <c r="J92" s="31">
        <v>7287045.5099999998</v>
      </c>
      <c r="K92">
        <v>109</v>
      </c>
      <c r="L92">
        <v>117811.49999999999</v>
      </c>
      <c r="M92">
        <v>36</v>
      </c>
    </row>
    <row r="93" spans="1:13" x14ac:dyDescent="0.25">
      <c r="A93" t="s">
        <v>143</v>
      </c>
      <c r="B93" s="31">
        <v>18783892.579999998</v>
      </c>
      <c r="C93">
        <v>112</v>
      </c>
      <c r="D93" s="31">
        <v>8899906.5899999999</v>
      </c>
      <c r="E93">
        <v>109</v>
      </c>
      <c r="F93">
        <v>497196.66666666663</v>
      </c>
      <c r="G93">
        <v>19</v>
      </c>
      <c r="H93" s="31">
        <v>14835612.74</v>
      </c>
      <c r="I93">
        <v>101</v>
      </c>
      <c r="J93" s="31">
        <v>7109360.0700000003</v>
      </c>
      <c r="K93">
        <v>99</v>
      </c>
      <c r="L93">
        <v>365298.00000000012</v>
      </c>
      <c r="M93">
        <v>20</v>
      </c>
    </row>
    <row r="94" spans="1:13" x14ac:dyDescent="0.25">
      <c r="A94" t="s">
        <v>144</v>
      </c>
      <c r="B94" s="31">
        <v>17780416.449999999</v>
      </c>
      <c r="C94">
        <v>53</v>
      </c>
      <c r="D94" s="31">
        <v>3281640.01</v>
      </c>
      <c r="E94">
        <v>50</v>
      </c>
      <c r="F94" s="31">
        <v>0</v>
      </c>
      <c r="G94">
        <v>0</v>
      </c>
      <c r="H94" s="31">
        <v>18553623.98</v>
      </c>
      <c r="I94">
        <v>56</v>
      </c>
      <c r="J94" s="31">
        <v>3042433.3</v>
      </c>
      <c r="K94">
        <v>52</v>
      </c>
      <c r="L94" s="31">
        <v>32364.333333333336</v>
      </c>
      <c r="M94">
        <v>10</v>
      </c>
    </row>
    <row r="95" spans="1:13" x14ac:dyDescent="0.25">
      <c r="A95" t="s">
        <v>145</v>
      </c>
      <c r="B95" s="31">
        <v>1640160.76</v>
      </c>
      <c r="C95">
        <v>16</v>
      </c>
      <c r="D95" s="31">
        <v>653835.44999999995</v>
      </c>
      <c r="E95">
        <v>15</v>
      </c>
      <c r="F95">
        <v>0</v>
      </c>
      <c r="G95">
        <v>0</v>
      </c>
      <c r="H95" s="31">
        <v>1595669.4</v>
      </c>
      <c r="I95">
        <v>20</v>
      </c>
      <c r="J95" s="31">
        <v>750546.62</v>
      </c>
      <c r="K95">
        <v>20</v>
      </c>
      <c r="L95">
        <v>0</v>
      </c>
      <c r="M95">
        <v>0</v>
      </c>
    </row>
    <row r="96" spans="1:13" x14ac:dyDescent="0.25">
      <c r="A96" t="s">
        <v>146</v>
      </c>
      <c r="B96" s="31">
        <v>2576624.4700000002</v>
      </c>
      <c r="C96">
        <v>10</v>
      </c>
      <c r="D96" s="31">
        <v>344068.5</v>
      </c>
      <c r="E96">
        <v>10</v>
      </c>
      <c r="F96">
        <v>0</v>
      </c>
      <c r="G96">
        <v>0</v>
      </c>
      <c r="H96" s="31">
        <v>1594236.03</v>
      </c>
      <c r="I96">
        <v>11</v>
      </c>
      <c r="J96" s="31">
        <v>315717.7</v>
      </c>
      <c r="K96">
        <v>11</v>
      </c>
      <c r="L96">
        <v>0</v>
      </c>
      <c r="M96">
        <v>0</v>
      </c>
    </row>
    <row r="97" spans="1:13" x14ac:dyDescent="0.25">
      <c r="A97" t="s">
        <v>147</v>
      </c>
      <c r="B97" s="31">
        <v>0</v>
      </c>
      <c r="C97">
        <v>0</v>
      </c>
      <c r="D97" s="31">
        <v>0</v>
      </c>
      <c r="E97">
        <v>0</v>
      </c>
      <c r="F97">
        <v>0</v>
      </c>
      <c r="G97">
        <v>0</v>
      </c>
      <c r="H97" s="31">
        <v>2687305.8</v>
      </c>
      <c r="I97">
        <v>13</v>
      </c>
      <c r="J97" s="31">
        <v>232693.22</v>
      </c>
      <c r="K97">
        <v>11</v>
      </c>
      <c r="L97">
        <v>0</v>
      </c>
      <c r="M97">
        <v>0</v>
      </c>
    </row>
    <row r="98" spans="1:13" x14ac:dyDescent="0.25">
      <c r="A98" t="s">
        <v>148</v>
      </c>
      <c r="B98" s="31">
        <v>8998479.6899999995</v>
      </c>
      <c r="C98">
        <v>41</v>
      </c>
      <c r="D98" s="31">
        <v>1659796.35</v>
      </c>
      <c r="E98">
        <v>38</v>
      </c>
      <c r="F98" s="31">
        <v>0</v>
      </c>
      <c r="G98">
        <v>0</v>
      </c>
      <c r="H98" s="31">
        <v>7677683.7699999996</v>
      </c>
      <c r="I98">
        <v>44</v>
      </c>
      <c r="J98" s="31">
        <v>1701914.49</v>
      </c>
      <c r="K98">
        <v>39</v>
      </c>
      <c r="L98" s="31">
        <v>0</v>
      </c>
      <c r="M98">
        <v>0</v>
      </c>
    </row>
    <row r="99" spans="1:13" x14ac:dyDescent="0.25">
      <c r="A99" t="s">
        <v>149</v>
      </c>
      <c r="B99" s="31">
        <v>2026626.93</v>
      </c>
      <c r="C99">
        <v>11</v>
      </c>
      <c r="D99" s="31">
        <v>0</v>
      </c>
      <c r="E99">
        <v>0</v>
      </c>
      <c r="F99" s="31">
        <v>0</v>
      </c>
      <c r="G99">
        <v>0</v>
      </c>
      <c r="H99" s="31">
        <v>2313241.38</v>
      </c>
      <c r="I99">
        <v>13</v>
      </c>
      <c r="J99" s="31">
        <v>620053.78</v>
      </c>
      <c r="K99">
        <v>11</v>
      </c>
      <c r="L99" s="31">
        <v>0</v>
      </c>
      <c r="M99">
        <v>0</v>
      </c>
    </row>
    <row r="100" spans="1:13" x14ac:dyDescent="0.25">
      <c r="A100" t="s">
        <v>150</v>
      </c>
      <c r="B100">
        <v>9582764.5700000003</v>
      </c>
      <c r="C100">
        <v>68</v>
      </c>
      <c r="D100">
        <v>3690549.72</v>
      </c>
      <c r="E100">
        <v>64</v>
      </c>
      <c r="F100">
        <v>0</v>
      </c>
      <c r="G100">
        <v>0</v>
      </c>
      <c r="H100">
        <v>9145017.1400000006</v>
      </c>
      <c r="I100">
        <v>67</v>
      </c>
      <c r="J100">
        <v>3298400.76</v>
      </c>
      <c r="K100">
        <v>62</v>
      </c>
      <c r="L100">
        <v>0</v>
      </c>
      <c r="M100">
        <v>0</v>
      </c>
    </row>
    <row r="101" spans="1:13" x14ac:dyDescent="0.25">
      <c r="A101" t="s">
        <v>151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1058388.51</v>
      </c>
      <c r="I101">
        <v>10</v>
      </c>
      <c r="J101">
        <v>429746.49</v>
      </c>
      <c r="K101">
        <v>10</v>
      </c>
      <c r="L101">
        <v>0</v>
      </c>
      <c r="M101">
        <v>0</v>
      </c>
    </row>
    <row r="102" spans="1:13" x14ac:dyDescent="0.25">
      <c r="A102" t="s">
        <v>152</v>
      </c>
      <c r="B102">
        <v>4058814.13</v>
      </c>
      <c r="C102">
        <v>18</v>
      </c>
      <c r="D102">
        <v>655581.23</v>
      </c>
      <c r="E102">
        <v>17</v>
      </c>
      <c r="F102">
        <v>0</v>
      </c>
      <c r="G102">
        <v>0</v>
      </c>
      <c r="H102">
        <v>3897778.74</v>
      </c>
      <c r="I102">
        <v>21</v>
      </c>
      <c r="J102">
        <v>601266.81999999995</v>
      </c>
      <c r="K102">
        <v>19</v>
      </c>
      <c r="L102">
        <v>0</v>
      </c>
      <c r="M102">
        <v>0</v>
      </c>
    </row>
    <row r="103" spans="1:13" x14ac:dyDescent="0.25">
      <c r="A103" t="s">
        <v>153</v>
      </c>
      <c r="B103">
        <v>9900857.8699999992</v>
      </c>
      <c r="C103">
        <v>70</v>
      </c>
      <c r="D103">
        <v>3903732.9</v>
      </c>
      <c r="E103">
        <v>66</v>
      </c>
      <c r="F103">
        <v>0</v>
      </c>
      <c r="G103">
        <v>0</v>
      </c>
      <c r="H103">
        <v>9303730.8399999999</v>
      </c>
      <c r="I103">
        <v>72</v>
      </c>
      <c r="J103">
        <v>3960191.85</v>
      </c>
      <c r="K103">
        <v>69</v>
      </c>
      <c r="L103">
        <v>547073.83333333337</v>
      </c>
      <c r="M103">
        <v>10</v>
      </c>
    </row>
    <row r="104" spans="1:13" x14ac:dyDescent="0.25">
      <c r="A104" t="s">
        <v>154</v>
      </c>
      <c r="B104">
        <v>891202.66</v>
      </c>
      <c r="C104">
        <v>10</v>
      </c>
      <c r="D104">
        <v>210051.33</v>
      </c>
      <c r="E104">
        <v>10</v>
      </c>
      <c r="F104">
        <v>0</v>
      </c>
      <c r="G104">
        <v>0</v>
      </c>
      <c r="H104">
        <v>2853309.6</v>
      </c>
      <c r="I104">
        <v>10</v>
      </c>
      <c r="J104">
        <v>566540.46</v>
      </c>
      <c r="K104">
        <v>10</v>
      </c>
      <c r="L104">
        <v>0</v>
      </c>
      <c r="M104">
        <v>0</v>
      </c>
    </row>
    <row r="105" spans="1:13" x14ac:dyDescent="0.25">
      <c r="A105" t="s">
        <v>155</v>
      </c>
      <c r="B105">
        <v>2366889.9</v>
      </c>
      <c r="C105">
        <v>11</v>
      </c>
      <c r="D105">
        <v>514784.66</v>
      </c>
      <c r="E105">
        <v>10</v>
      </c>
      <c r="F105">
        <v>0</v>
      </c>
      <c r="G105">
        <v>0</v>
      </c>
      <c r="H105">
        <v>1635601</v>
      </c>
      <c r="I105">
        <v>11</v>
      </c>
      <c r="J105">
        <v>366696.4</v>
      </c>
      <c r="K105">
        <v>11</v>
      </c>
      <c r="L105">
        <v>0</v>
      </c>
      <c r="M105">
        <v>0</v>
      </c>
    </row>
    <row r="106" spans="1:13" x14ac:dyDescent="0.25">
      <c r="A106" t="s">
        <v>156</v>
      </c>
      <c r="B106">
        <v>4894411.42</v>
      </c>
      <c r="C106">
        <v>23</v>
      </c>
      <c r="D106">
        <v>1380761.33</v>
      </c>
      <c r="E106">
        <v>22</v>
      </c>
      <c r="F106">
        <v>0</v>
      </c>
      <c r="G106">
        <v>0</v>
      </c>
      <c r="H106">
        <v>4989027.6900000004</v>
      </c>
      <c r="I106">
        <v>20</v>
      </c>
      <c r="J106">
        <v>1203620.08</v>
      </c>
      <c r="K106">
        <v>18</v>
      </c>
      <c r="L106">
        <v>0</v>
      </c>
      <c r="M106">
        <v>0</v>
      </c>
    </row>
    <row r="107" spans="1:13" x14ac:dyDescent="0.25">
      <c r="A107" t="s">
        <v>157</v>
      </c>
      <c r="B107">
        <v>9237351.2799999993</v>
      </c>
      <c r="C107">
        <v>19</v>
      </c>
      <c r="D107">
        <v>721070.66</v>
      </c>
      <c r="E107">
        <v>18</v>
      </c>
      <c r="F107">
        <v>0</v>
      </c>
      <c r="G107">
        <v>0</v>
      </c>
      <c r="H107">
        <v>14355312.189999999</v>
      </c>
      <c r="I107">
        <v>21</v>
      </c>
      <c r="J107">
        <v>758483.93</v>
      </c>
      <c r="K107">
        <v>21</v>
      </c>
      <c r="L107">
        <v>0</v>
      </c>
      <c r="M107">
        <v>0</v>
      </c>
    </row>
    <row r="108" spans="1:13" x14ac:dyDescent="0.25">
      <c r="A108" t="s">
        <v>158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282192.46999999997</v>
      </c>
      <c r="I108">
        <v>10</v>
      </c>
      <c r="J108">
        <v>80587.570000000007</v>
      </c>
      <c r="K108">
        <v>10</v>
      </c>
      <c r="L108">
        <v>0</v>
      </c>
      <c r="M108">
        <v>0</v>
      </c>
    </row>
    <row r="109" spans="1:13" x14ac:dyDescent="0.25">
      <c r="A109" t="s">
        <v>159</v>
      </c>
      <c r="B109">
        <v>1758610.61</v>
      </c>
      <c r="C109">
        <v>13</v>
      </c>
      <c r="D109">
        <v>474591.54</v>
      </c>
      <c r="E109">
        <v>12</v>
      </c>
      <c r="F109">
        <v>0</v>
      </c>
      <c r="G109">
        <v>0</v>
      </c>
      <c r="H109">
        <v>1492933.57</v>
      </c>
      <c r="I109">
        <v>13</v>
      </c>
      <c r="J109">
        <v>464503.39</v>
      </c>
      <c r="K109">
        <v>13</v>
      </c>
      <c r="L109">
        <v>0</v>
      </c>
      <c r="M109">
        <v>0</v>
      </c>
    </row>
    <row r="110" spans="1:13" x14ac:dyDescent="0.25">
      <c r="A110" t="s">
        <v>160</v>
      </c>
      <c r="B110">
        <v>94618891.189999998</v>
      </c>
      <c r="C110">
        <v>238</v>
      </c>
      <c r="D110">
        <v>41535473.210000001</v>
      </c>
      <c r="E110">
        <v>218</v>
      </c>
      <c r="F110">
        <v>1573793.5000000014</v>
      </c>
      <c r="G110">
        <v>67</v>
      </c>
      <c r="H110">
        <v>79461560.200000003</v>
      </c>
      <c r="I110">
        <v>237</v>
      </c>
      <c r="J110">
        <v>38987733.049999997</v>
      </c>
      <c r="K110">
        <v>217</v>
      </c>
      <c r="L110">
        <v>1694231.1666666665</v>
      </c>
      <c r="M110">
        <v>76</v>
      </c>
    </row>
    <row r="111" spans="1:13" x14ac:dyDescent="0.25">
      <c r="A111" t="s">
        <v>161</v>
      </c>
      <c r="B111">
        <v>5604394.1799999997</v>
      </c>
      <c r="C111">
        <v>44</v>
      </c>
      <c r="D111">
        <v>1728107.01</v>
      </c>
      <c r="E111">
        <v>41</v>
      </c>
      <c r="F111">
        <v>0</v>
      </c>
      <c r="G111">
        <v>0</v>
      </c>
      <c r="H111">
        <v>4657167.1399999997</v>
      </c>
      <c r="I111">
        <v>41</v>
      </c>
      <c r="J111">
        <v>1506211.82</v>
      </c>
      <c r="K111">
        <v>40</v>
      </c>
      <c r="L111">
        <v>0</v>
      </c>
      <c r="M111">
        <v>0</v>
      </c>
    </row>
    <row r="112" spans="1:13" x14ac:dyDescent="0.25">
      <c r="A112" t="s">
        <v>162</v>
      </c>
      <c r="B112">
        <v>2946626.56</v>
      </c>
      <c r="C112">
        <v>30</v>
      </c>
      <c r="D112">
        <v>1053396.18</v>
      </c>
      <c r="E112">
        <v>26</v>
      </c>
      <c r="F112">
        <v>0</v>
      </c>
      <c r="G112">
        <v>0</v>
      </c>
      <c r="H112">
        <v>3213019.69</v>
      </c>
      <c r="I112">
        <v>29</v>
      </c>
      <c r="J112">
        <v>1102715.8600000001</v>
      </c>
      <c r="K112">
        <v>25</v>
      </c>
      <c r="L112">
        <v>0</v>
      </c>
      <c r="M112">
        <v>0</v>
      </c>
    </row>
    <row r="113" spans="1:13" x14ac:dyDescent="0.25">
      <c r="A113" t="s">
        <v>163</v>
      </c>
      <c r="B113">
        <v>1697618.78</v>
      </c>
      <c r="C113">
        <v>17</v>
      </c>
      <c r="D113">
        <v>745845.25</v>
      </c>
      <c r="E113">
        <v>14</v>
      </c>
      <c r="F113">
        <v>0</v>
      </c>
      <c r="G113">
        <v>0</v>
      </c>
      <c r="H113">
        <v>1582289.36</v>
      </c>
      <c r="I113">
        <v>16</v>
      </c>
      <c r="J113">
        <v>676699.29</v>
      </c>
      <c r="K113">
        <v>14</v>
      </c>
      <c r="L113">
        <v>0</v>
      </c>
      <c r="M113">
        <v>0</v>
      </c>
    </row>
    <row r="114" spans="1:13" x14ac:dyDescent="0.25">
      <c r="A114" t="s">
        <v>164</v>
      </c>
      <c r="B114">
        <v>4878378.7</v>
      </c>
      <c r="C114">
        <v>43</v>
      </c>
      <c r="D114">
        <v>1298171.0900000001</v>
      </c>
      <c r="E114">
        <v>38</v>
      </c>
      <c r="F114">
        <v>0</v>
      </c>
      <c r="G114">
        <v>0</v>
      </c>
      <c r="H114">
        <v>4483389.7</v>
      </c>
      <c r="I114">
        <v>43</v>
      </c>
      <c r="J114">
        <v>1243381.5900000001</v>
      </c>
      <c r="K114">
        <v>37</v>
      </c>
      <c r="L114">
        <v>0</v>
      </c>
      <c r="M114">
        <v>0</v>
      </c>
    </row>
    <row r="115" spans="1:13" x14ac:dyDescent="0.25">
      <c r="A115" t="s">
        <v>165</v>
      </c>
      <c r="B115">
        <v>696567.96</v>
      </c>
      <c r="C115">
        <v>10</v>
      </c>
      <c r="D115">
        <v>0</v>
      </c>
      <c r="E115">
        <v>0</v>
      </c>
      <c r="F115">
        <v>0</v>
      </c>
      <c r="G115">
        <v>0</v>
      </c>
      <c r="H115">
        <v>745997.23</v>
      </c>
      <c r="I115">
        <v>12</v>
      </c>
      <c r="J115">
        <v>430796.75</v>
      </c>
      <c r="K115">
        <v>10</v>
      </c>
      <c r="L115">
        <v>0</v>
      </c>
      <c r="M115">
        <v>0</v>
      </c>
    </row>
    <row r="116" spans="1:13" x14ac:dyDescent="0.25">
      <c r="A116" t="s">
        <v>166</v>
      </c>
      <c r="B116">
        <v>7348673.0899999999</v>
      </c>
      <c r="C116">
        <v>60</v>
      </c>
      <c r="D116">
        <v>2941424.16</v>
      </c>
      <c r="E116">
        <v>55</v>
      </c>
      <c r="F116">
        <v>0</v>
      </c>
      <c r="G116">
        <v>0</v>
      </c>
      <c r="H116">
        <v>6098338.6399999997</v>
      </c>
      <c r="I116">
        <v>64</v>
      </c>
      <c r="J116">
        <v>2510340.08</v>
      </c>
      <c r="K116">
        <v>58</v>
      </c>
      <c r="L116">
        <v>101209.66666666663</v>
      </c>
      <c r="M116">
        <v>11</v>
      </c>
    </row>
    <row r="117" spans="1:13" x14ac:dyDescent="0.25">
      <c r="B117"/>
      <c r="D117"/>
      <c r="F117"/>
      <c r="H117"/>
      <c r="J117"/>
      <c r="L117"/>
    </row>
    <row r="118" spans="1:13" x14ac:dyDescent="0.25">
      <c r="B118"/>
      <c r="D118"/>
      <c r="F118"/>
      <c r="H118"/>
      <c r="J118"/>
      <c r="L118"/>
    </row>
    <row r="119" spans="1:13" x14ac:dyDescent="0.25">
      <c r="B119"/>
      <c r="D119"/>
      <c r="F119"/>
      <c r="H119"/>
      <c r="J119"/>
      <c r="L119"/>
    </row>
    <row r="120" spans="1:13" x14ac:dyDescent="0.25">
      <c r="B120"/>
      <c r="D120"/>
      <c r="F120"/>
      <c r="H120"/>
      <c r="J120"/>
      <c r="L120"/>
    </row>
    <row r="121" spans="1:13" x14ac:dyDescent="0.25">
      <c r="B121"/>
      <c r="D121"/>
      <c r="F121"/>
      <c r="H121"/>
      <c r="J121"/>
      <c r="L121"/>
    </row>
    <row r="122" spans="1:13" x14ac:dyDescent="0.25">
      <c r="B122"/>
      <c r="D122"/>
      <c r="F122"/>
      <c r="H122"/>
      <c r="J122"/>
      <c r="L122"/>
    </row>
    <row r="123" spans="1:13" x14ac:dyDescent="0.25">
      <c r="B123"/>
      <c r="D123"/>
      <c r="F123"/>
      <c r="H123"/>
      <c r="J123"/>
      <c r="L123"/>
    </row>
    <row r="124" spans="1:13" x14ac:dyDescent="0.25">
      <c r="B124"/>
      <c r="D124"/>
      <c r="F124"/>
      <c r="H124"/>
      <c r="J124"/>
      <c r="L124"/>
    </row>
    <row r="125" spans="1:13" x14ac:dyDescent="0.25">
      <c r="B125"/>
      <c r="D125"/>
      <c r="F125"/>
      <c r="H125"/>
      <c r="J125"/>
      <c r="L125"/>
    </row>
    <row r="126" spans="1:13" x14ac:dyDescent="0.25">
      <c r="B126"/>
      <c r="D126"/>
      <c r="F126"/>
      <c r="H126"/>
      <c r="J126"/>
      <c r="L126"/>
    </row>
    <row r="127" spans="1:13" x14ac:dyDescent="0.25">
      <c r="B127"/>
      <c r="D127"/>
      <c r="F127"/>
      <c r="H127"/>
      <c r="J127"/>
      <c r="L127"/>
    </row>
    <row r="128" spans="1:13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RowHeight="15" x14ac:dyDescent="0.25"/>
  <cols>
    <col min="1" max="1" width="15" customWidth="1"/>
    <col min="2" max="2" width="15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5.85546875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167</v>
      </c>
      <c r="B2" s="31">
        <v>88531767.010000005</v>
      </c>
      <c r="C2" s="2">
        <v>336</v>
      </c>
      <c r="D2" s="31">
        <v>19943020.879999999</v>
      </c>
      <c r="E2" s="2">
        <v>316</v>
      </c>
      <c r="F2" s="31">
        <v>552055.33333333372</v>
      </c>
      <c r="G2" s="2">
        <v>51</v>
      </c>
      <c r="H2" s="31">
        <v>75444714.370000005</v>
      </c>
      <c r="I2" s="2">
        <v>346</v>
      </c>
      <c r="J2" s="31">
        <v>18653658.239999998</v>
      </c>
      <c r="K2" s="2">
        <v>325</v>
      </c>
      <c r="L2" s="31">
        <v>797255.83333333349</v>
      </c>
      <c r="M2" s="28">
        <v>57</v>
      </c>
    </row>
    <row r="3" spans="1:13" x14ac:dyDescent="0.25">
      <c r="A3" t="s">
        <v>168</v>
      </c>
      <c r="B3" s="31">
        <v>109231518.61</v>
      </c>
      <c r="C3" s="2">
        <v>406</v>
      </c>
      <c r="D3" s="31">
        <v>33602307.899999999</v>
      </c>
      <c r="E3" s="2">
        <v>379</v>
      </c>
      <c r="F3" s="31">
        <v>852831.66666666663</v>
      </c>
      <c r="G3" s="2">
        <v>73</v>
      </c>
      <c r="H3" s="31">
        <v>96702585.920000002</v>
      </c>
      <c r="I3" s="2">
        <v>428</v>
      </c>
      <c r="J3" s="31">
        <v>30639501.280000001</v>
      </c>
      <c r="K3" s="2">
        <v>402</v>
      </c>
      <c r="L3" s="31">
        <v>644461.50000000035</v>
      </c>
      <c r="M3" s="28">
        <v>81</v>
      </c>
    </row>
    <row r="4" spans="1:13" x14ac:dyDescent="0.25">
      <c r="A4" t="s">
        <v>169</v>
      </c>
      <c r="B4" s="31">
        <v>50236183.399999999</v>
      </c>
      <c r="C4" s="2">
        <v>286</v>
      </c>
      <c r="D4" s="31">
        <v>16932796.48</v>
      </c>
      <c r="E4" s="2">
        <v>268</v>
      </c>
      <c r="F4" s="31">
        <v>254441.16666666663</v>
      </c>
      <c r="G4" s="2">
        <v>69</v>
      </c>
      <c r="H4" s="31">
        <v>45259153.170000002</v>
      </c>
      <c r="I4" s="2">
        <v>297</v>
      </c>
      <c r="J4" s="31">
        <v>15581603.529999999</v>
      </c>
      <c r="K4" s="2">
        <v>282</v>
      </c>
      <c r="L4" s="31">
        <v>235411.49999999994</v>
      </c>
      <c r="M4" s="28">
        <v>66</v>
      </c>
    </row>
    <row r="5" spans="1:13" x14ac:dyDescent="0.25">
      <c r="A5" t="s">
        <v>170</v>
      </c>
      <c r="B5" s="31">
        <v>584221323.86000001</v>
      </c>
      <c r="C5" s="32">
        <v>1448</v>
      </c>
      <c r="D5" s="31">
        <v>166034170.55000001</v>
      </c>
      <c r="E5" s="32">
        <v>1332</v>
      </c>
      <c r="F5" s="31">
        <v>5352000.6666666679</v>
      </c>
      <c r="G5" s="2">
        <v>326</v>
      </c>
      <c r="H5" s="31">
        <v>524060104.52999997</v>
      </c>
      <c r="I5" s="32">
        <v>1495</v>
      </c>
      <c r="J5" s="31">
        <v>156801791.90000001</v>
      </c>
      <c r="K5" s="32">
        <v>1373</v>
      </c>
      <c r="L5" s="31">
        <v>4642715.166666667</v>
      </c>
      <c r="M5" s="28">
        <v>343</v>
      </c>
    </row>
    <row r="6" spans="1:13" x14ac:dyDescent="0.25">
      <c r="A6" t="s">
        <v>171</v>
      </c>
      <c r="B6" s="31">
        <v>2106732.9900000002</v>
      </c>
      <c r="C6" s="2">
        <v>28</v>
      </c>
      <c r="D6" s="31">
        <v>746858.03</v>
      </c>
      <c r="E6" s="2">
        <v>27</v>
      </c>
      <c r="F6">
        <v>0</v>
      </c>
      <c r="G6" s="2">
        <v>0</v>
      </c>
      <c r="H6" s="31">
        <v>1706053.43</v>
      </c>
      <c r="I6" s="2">
        <v>29</v>
      </c>
      <c r="J6" s="31">
        <v>732828.55</v>
      </c>
      <c r="K6" s="2">
        <v>27</v>
      </c>
      <c r="L6">
        <v>0</v>
      </c>
      <c r="M6" s="28">
        <v>0</v>
      </c>
    </row>
    <row r="7" spans="1:13" x14ac:dyDescent="0.25">
      <c r="A7" t="s">
        <v>172</v>
      </c>
      <c r="B7" s="31">
        <v>166476085.43000001</v>
      </c>
      <c r="C7" s="2">
        <v>342</v>
      </c>
      <c r="D7" s="31">
        <v>27410847.899999999</v>
      </c>
      <c r="E7" s="2">
        <v>318</v>
      </c>
      <c r="F7" s="31">
        <v>316546.00000000006</v>
      </c>
      <c r="G7" s="2">
        <v>64</v>
      </c>
      <c r="H7" s="31">
        <v>137724044.88999999</v>
      </c>
      <c r="I7" s="2">
        <v>336</v>
      </c>
      <c r="J7" s="31">
        <v>21413195.16</v>
      </c>
      <c r="K7" s="2">
        <v>315</v>
      </c>
      <c r="L7" s="31">
        <v>457336.5</v>
      </c>
      <c r="M7" s="28">
        <v>69</v>
      </c>
    </row>
    <row r="8" spans="1:13" x14ac:dyDescent="0.25">
      <c r="A8" t="s">
        <v>173</v>
      </c>
      <c r="B8" s="31">
        <v>6034570.9800000004</v>
      </c>
      <c r="C8" s="2">
        <v>58</v>
      </c>
      <c r="D8" s="31">
        <v>2206320.17</v>
      </c>
      <c r="E8" s="2">
        <v>57</v>
      </c>
      <c r="F8">
        <v>0</v>
      </c>
      <c r="G8" s="2">
        <v>0</v>
      </c>
      <c r="H8" s="31">
        <v>5246385.88</v>
      </c>
      <c r="I8" s="2">
        <v>64</v>
      </c>
      <c r="J8" s="31">
        <v>2087053.62</v>
      </c>
      <c r="K8" s="2">
        <v>61</v>
      </c>
      <c r="L8">
        <v>0</v>
      </c>
      <c r="M8" s="28">
        <v>0</v>
      </c>
    </row>
    <row r="9" spans="1:13" x14ac:dyDescent="0.25">
      <c r="A9" t="s">
        <v>174</v>
      </c>
      <c r="B9" s="31">
        <v>71616592.530000001</v>
      </c>
      <c r="C9" s="2">
        <v>310</v>
      </c>
      <c r="D9" s="31">
        <v>25126150.699999999</v>
      </c>
      <c r="E9" s="2">
        <v>301</v>
      </c>
      <c r="F9" s="31">
        <v>1674923.6666666658</v>
      </c>
      <c r="G9" s="2">
        <v>69</v>
      </c>
      <c r="H9" s="31">
        <v>62921233.369999997</v>
      </c>
      <c r="I9" s="2">
        <v>309</v>
      </c>
      <c r="J9" s="31">
        <v>22757313.07</v>
      </c>
      <c r="K9" s="2">
        <v>301</v>
      </c>
      <c r="L9" s="31">
        <v>731067.1666666664</v>
      </c>
      <c r="M9" s="28">
        <v>60</v>
      </c>
    </row>
    <row r="10" spans="1:13" x14ac:dyDescent="0.25">
      <c r="A10" t="s">
        <v>175</v>
      </c>
      <c r="B10" s="31">
        <v>31640678.68</v>
      </c>
      <c r="C10" s="2">
        <v>186</v>
      </c>
      <c r="D10" s="31">
        <v>6623521.6699999999</v>
      </c>
      <c r="E10" s="2">
        <v>171</v>
      </c>
      <c r="F10" s="31">
        <v>270011.50000000017</v>
      </c>
      <c r="G10" s="2">
        <v>46</v>
      </c>
      <c r="H10" s="31">
        <v>26502903.719999999</v>
      </c>
      <c r="I10" s="2">
        <v>197</v>
      </c>
      <c r="J10" s="31">
        <v>6396114.1299999999</v>
      </c>
      <c r="K10" s="2">
        <v>180</v>
      </c>
      <c r="L10" s="31">
        <v>328956.33333333296</v>
      </c>
      <c r="M10" s="28">
        <v>49</v>
      </c>
    </row>
    <row r="11" spans="1:13" x14ac:dyDescent="0.25">
      <c r="A11" t="s">
        <v>176</v>
      </c>
      <c r="B11" s="31">
        <v>77431509.409999996</v>
      </c>
      <c r="C11" s="2">
        <v>263</v>
      </c>
      <c r="D11" s="31">
        <v>21265433.77</v>
      </c>
      <c r="E11" s="2">
        <v>240</v>
      </c>
      <c r="F11" s="31">
        <v>632786.50000000012</v>
      </c>
      <c r="G11" s="2">
        <v>66</v>
      </c>
      <c r="H11" s="31">
        <v>70985284.489999995</v>
      </c>
      <c r="I11" s="2">
        <v>269</v>
      </c>
      <c r="J11" s="31">
        <v>19662062.899999999</v>
      </c>
      <c r="K11" s="2">
        <v>247</v>
      </c>
      <c r="L11" s="31">
        <v>515969.66666666686</v>
      </c>
      <c r="M11" s="28">
        <v>70</v>
      </c>
    </row>
    <row r="12" spans="1:13" x14ac:dyDescent="0.25">
      <c r="A12" t="s">
        <v>177</v>
      </c>
      <c r="B12" s="31">
        <v>1419579377.8699999</v>
      </c>
      <c r="C12" s="2">
        <v>7288</v>
      </c>
      <c r="D12" s="31">
        <v>287932142.05000001</v>
      </c>
      <c r="E12" s="2">
        <v>5908</v>
      </c>
      <c r="F12" s="31">
        <v>4639453.333333333</v>
      </c>
      <c r="G12" s="2">
        <v>292</v>
      </c>
      <c r="H12" s="31">
        <v>1126847959.71</v>
      </c>
      <c r="I12" s="2">
        <v>6423</v>
      </c>
      <c r="J12" s="31">
        <v>256704323.46000001</v>
      </c>
      <c r="K12" s="2">
        <v>5207</v>
      </c>
      <c r="L12" s="31">
        <v>3984750.8333333321</v>
      </c>
      <c r="M12" s="28">
        <v>272</v>
      </c>
    </row>
    <row r="13" spans="1:13" x14ac:dyDescent="0.25">
      <c r="A13" t="s">
        <v>178</v>
      </c>
      <c r="B13" s="31">
        <v>136228015.65000001</v>
      </c>
      <c r="C13" s="2">
        <v>586</v>
      </c>
      <c r="D13" s="31">
        <v>44571787.789999999</v>
      </c>
      <c r="E13" s="2">
        <v>549</v>
      </c>
      <c r="F13" s="31">
        <v>4021925.0000000047</v>
      </c>
      <c r="G13" s="2">
        <v>116</v>
      </c>
      <c r="H13" s="31">
        <v>123254288.95999999</v>
      </c>
      <c r="I13" s="2">
        <v>604</v>
      </c>
      <c r="J13" s="31">
        <v>42473154.960000001</v>
      </c>
      <c r="K13" s="2">
        <v>562</v>
      </c>
      <c r="L13" s="31">
        <v>2195455.666666667</v>
      </c>
      <c r="M13" s="28">
        <v>117</v>
      </c>
    </row>
    <row r="14" spans="1:13" x14ac:dyDescent="0.25">
      <c r="A14" t="s">
        <v>179</v>
      </c>
      <c r="B14" s="31">
        <v>233284878.41999999</v>
      </c>
      <c r="C14" s="2">
        <v>598</v>
      </c>
      <c r="D14" s="31">
        <v>39266465.479999997</v>
      </c>
      <c r="E14" s="2">
        <v>562</v>
      </c>
      <c r="F14" s="31">
        <v>1868458.0000000002</v>
      </c>
      <c r="G14" s="2">
        <v>127</v>
      </c>
      <c r="H14" s="31">
        <v>209817122.65000001</v>
      </c>
      <c r="I14" s="2">
        <v>617</v>
      </c>
      <c r="J14" s="31">
        <v>36790851.259999998</v>
      </c>
      <c r="K14" s="2">
        <v>577</v>
      </c>
      <c r="L14" s="31">
        <v>1736231.8333333335</v>
      </c>
      <c r="M14" s="28">
        <v>130</v>
      </c>
    </row>
    <row r="15" spans="1:13" x14ac:dyDescent="0.25">
      <c r="A15" t="s">
        <v>180</v>
      </c>
      <c r="B15" s="31">
        <v>88209359.060000002</v>
      </c>
      <c r="C15" s="2">
        <v>448</v>
      </c>
      <c r="D15" s="31">
        <v>20858278.390000001</v>
      </c>
      <c r="E15" s="2">
        <v>416</v>
      </c>
      <c r="F15" s="31">
        <v>395952.8333333332</v>
      </c>
      <c r="G15" s="2">
        <v>96</v>
      </c>
      <c r="H15" s="31">
        <v>82698833.689999998</v>
      </c>
      <c r="I15" s="2">
        <v>466</v>
      </c>
      <c r="J15" s="31">
        <v>20646615.670000002</v>
      </c>
      <c r="K15" s="2">
        <v>436</v>
      </c>
      <c r="L15" s="31">
        <v>1033792.833333334</v>
      </c>
      <c r="M15" s="28">
        <v>99</v>
      </c>
    </row>
    <row r="16" spans="1:13" x14ac:dyDescent="0.25">
      <c r="A16" t="s">
        <v>181</v>
      </c>
      <c r="B16">
        <v>113109617.01000001</v>
      </c>
      <c r="C16" s="2">
        <v>514</v>
      </c>
      <c r="D16">
        <v>29490555.760000002</v>
      </c>
      <c r="E16" s="2">
        <v>474</v>
      </c>
      <c r="F16">
        <v>782127.16666666686</v>
      </c>
      <c r="G16" s="2">
        <v>113</v>
      </c>
      <c r="H16">
        <v>97714112.489999995</v>
      </c>
      <c r="I16" s="2">
        <v>515</v>
      </c>
      <c r="J16">
        <v>27309202.879999999</v>
      </c>
      <c r="K16" s="2">
        <v>472</v>
      </c>
      <c r="L16">
        <v>613942.99999999988</v>
      </c>
      <c r="M16" s="28">
        <v>123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2022-11-23T15:48:34Z</dcterms:modified>
</cp:coreProperties>
</file>