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3B187847-5AD2-4642-B642-DCA678ADAFB5}" xr6:coauthVersionLast="40" xr6:coauthVersionMax="40" xr10:uidLastSave="{00000000-0000-0000-0000-000000000000}"/>
  <bookViews>
    <workbookView xWindow="0" yWindow="0" windowWidth="25200" windowHeight="111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H472" i="3"/>
  <c r="G472" i="3"/>
  <c r="F472" i="3"/>
  <c r="E472" i="3"/>
  <c r="K472" i="3" s="1"/>
  <c r="D472" i="3"/>
  <c r="J472" i="3" s="1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E469" i="3"/>
  <c r="K469" i="3" s="1"/>
  <c r="D469" i="3"/>
  <c r="J469" i="3" s="1"/>
  <c r="C469" i="3"/>
  <c r="I469" i="3" s="1"/>
  <c r="B469" i="3"/>
  <c r="H468" i="3"/>
  <c r="G468" i="3"/>
  <c r="F468" i="3"/>
  <c r="E468" i="3"/>
  <c r="K468" i="3" s="1"/>
  <c r="D468" i="3"/>
  <c r="J468" i="3" s="1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E465" i="3"/>
  <c r="K465" i="3" s="1"/>
  <c r="D465" i="3"/>
  <c r="J465" i="3" s="1"/>
  <c r="C465" i="3"/>
  <c r="I465" i="3" s="1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I462" i="3"/>
  <c r="H462" i="3"/>
  <c r="G462" i="3"/>
  <c r="F462" i="3"/>
  <c r="E462" i="3"/>
  <c r="K462" i="3" s="1"/>
  <c r="D462" i="3"/>
  <c r="J462" i="3" s="1"/>
  <c r="C462" i="3"/>
  <c r="B462" i="3"/>
  <c r="K461" i="3"/>
  <c r="H461" i="3"/>
  <c r="G461" i="3"/>
  <c r="F461" i="3"/>
  <c r="E461" i="3"/>
  <c r="D461" i="3"/>
  <c r="J461" i="3" s="1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I458" i="3"/>
  <c r="H458" i="3"/>
  <c r="G458" i="3"/>
  <c r="F458" i="3"/>
  <c r="E458" i="3"/>
  <c r="K458" i="3" s="1"/>
  <c r="D458" i="3"/>
  <c r="J458" i="3" s="1"/>
  <c r="C458" i="3"/>
  <c r="B458" i="3"/>
  <c r="K457" i="3"/>
  <c r="H457" i="3"/>
  <c r="G457" i="3"/>
  <c r="F457" i="3"/>
  <c r="E457" i="3"/>
  <c r="D457" i="3"/>
  <c r="J457" i="3" s="1"/>
  <c r="C457" i="3"/>
  <c r="I457" i="3" s="1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J453" i="3" s="1"/>
  <c r="F453" i="3"/>
  <c r="E453" i="3"/>
  <c r="D453" i="3"/>
  <c r="C453" i="3"/>
  <c r="I453" i="3" s="1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H451" i="3"/>
  <c r="G451" i="3"/>
  <c r="J451" i="3" s="1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J449" i="3" s="1"/>
  <c r="F449" i="3"/>
  <c r="E449" i="3"/>
  <c r="D449" i="3"/>
  <c r="C449" i="3"/>
  <c r="I449" i="3" s="1"/>
  <c r="B449" i="3"/>
  <c r="I448" i="3"/>
  <c r="H448" i="3"/>
  <c r="G448" i="3"/>
  <c r="F448" i="3"/>
  <c r="E448" i="3"/>
  <c r="K448" i="3" s="1"/>
  <c r="D448" i="3"/>
  <c r="J448" i="3" s="1"/>
  <c r="C448" i="3"/>
  <c r="B448" i="3"/>
  <c r="K447" i="3"/>
  <c r="H447" i="3"/>
  <c r="G447" i="3"/>
  <c r="J447" i="3" s="1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J445" i="3" s="1"/>
  <c r="F445" i="3"/>
  <c r="E445" i="3"/>
  <c r="D445" i="3"/>
  <c r="C445" i="3"/>
  <c r="I445" i="3" s="1"/>
  <c r="B445" i="3"/>
  <c r="I444" i="3"/>
  <c r="H444" i="3"/>
  <c r="G444" i="3"/>
  <c r="F444" i="3"/>
  <c r="E444" i="3"/>
  <c r="K444" i="3" s="1"/>
  <c r="D444" i="3"/>
  <c r="J444" i="3" s="1"/>
  <c r="C444" i="3"/>
  <c r="B444" i="3"/>
  <c r="K443" i="3"/>
  <c r="H443" i="3"/>
  <c r="G443" i="3"/>
  <c r="J443" i="3" s="1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J441" i="3" s="1"/>
  <c r="F441" i="3"/>
  <c r="E441" i="3"/>
  <c r="D441" i="3"/>
  <c r="C441" i="3"/>
  <c r="I441" i="3" s="1"/>
  <c r="B441" i="3"/>
  <c r="I440" i="3"/>
  <c r="H440" i="3"/>
  <c r="G440" i="3"/>
  <c r="F440" i="3"/>
  <c r="E440" i="3"/>
  <c r="K440" i="3" s="1"/>
  <c r="D440" i="3"/>
  <c r="J440" i="3" s="1"/>
  <c r="C440" i="3"/>
  <c r="B440" i="3"/>
  <c r="K439" i="3"/>
  <c r="H439" i="3"/>
  <c r="G439" i="3"/>
  <c r="J439" i="3" s="1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J437" i="3" s="1"/>
  <c r="F437" i="3"/>
  <c r="E437" i="3"/>
  <c r="D437" i="3"/>
  <c r="C437" i="3"/>
  <c r="I437" i="3" s="1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H435" i="3"/>
  <c r="G435" i="3"/>
  <c r="J435" i="3" s="1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J433" i="3" s="1"/>
  <c r="F433" i="3"/>
  <c r="E433" i="3"/>
  <c r="D433" i="3"/>
  <c r="C433" i="3"/>
  <c r="I433" i="3" s="1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H431" i="3"/>
  <c r="G431" i="3"/>
  <c r="J431" i="3" s="1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I429" i="3" s="1"/>
  <c r="B429" i="3"/>
  <c r="I428" i="3"/>
  <c r="H428" i="3"/>
  <c r="G428" i="3"/>
  <c r="F428" i="3"/>
  <c r="E428" i="3"/>
  <c r="K428" i="3" s="1"/>
  <c r="D428" i="3"/>
  <c r="J428" i="3" s="1"/>
  <c r="C428" i="3"/>
  <c r="B428" i="3"/>
  <c r="K427" i="3"/>
  <c r="H427" i="3"/>
  <c r="G427" i="3"/>
  <c r="J427" i="3" s="1"/>
  <c r="F427" i="3"/>
  <c r="E427" i="3"/>
  <c r="D427" i="3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H425" i="3"/>
  <c r="G425" i="3"/>
  <c r="J425" i="3" s="1"/>
  <c r="F425" i="3"/>
  <c r="E425" i="3"/>
  <c r="D425" i="3"/>
  <c r="C425" i="3"/>
  <c r="I425" i="3" s="1"/>
  <c r="B425" i="3"/>
  <c r="I424" i="3"/>
  <c r="H424" i="3"/>
  <c r="G424" i="3"/>
  <c r="F424" i="3"/>
  <c r="E424" i="3"/>
  <c r="K424" i="3" s="1"/>
  <c r="D424" i="3"/>
  <c r="J424" i="3" s="1"/>
  <c r="C424" i="3"/>
  <c r="B424" i="3"/>
  <c r="K423" i="3"/>
  <c r="H423" i="3"/>
  <c r="G423" i="3"/>
  <c r="J423" i="3" s="1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J421" i="3" s="1"/>
  <c r="F421" i="3"/>
  <c r="E421" i="3"/>
  <c r="D421" i="3"/>
  <c r="C421" i="3"/>
  <c r="I421" i="3" s="1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F417" i="3"/>
  <c r="E417" i="3"/>
  <c r="D417" i="3"/>
  <c r="C417" i="3"/>
  <c r="I417" i="3" s="1"/>
  <c r="B417" i="3"/>
  <c r="I416" i="3"/>
  <c r="H416" i="3"/>
  <c r="G416" i="3"/>
  <c r="F416" i="3"/>
  <c r="E416" i="3"/>
  <c r="K416" i="3" s="1"/>
  <c r="D416" i="3"/>
  <c r="J416" i="3" s="1"/>
  <c r="C416" i="3"/>
  <c r="B416" i="3"/>
  <c r="K415" i="3"/>
  <c r="H415" i="3"/>
  <c r="G415" i="3"/>
  <c r="F415" i="3"/>
  <c r="E415" i="3"/>
  <c r="D415" i="3"/>
  <c r="C415" i="3"/>
  <c r="I415" i="3" s="1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H413" i="3"/>
  <c r="G413" i="3"/>
  <c r="F413" i="3"/>
  <c r="E413" i="3"/>
  <c r="D413" i="3"/>
  <c r="C413" i="3"/>
  <c r="I413" i="3" s="1"/>
  <c r="B413" i="3"/>
  <c r="I412" i="3"/>
  <c r="H412" i="3"/>
  <c r="G412" i="3"/>
  <c r="F412" i="3"/>
  <c r="E412" i="3"/>
  <c r="K412" i="3" s="1"/>
  <c r="D412" i="3"/>
  <c r="J412" i="3" s="1"/>
  <c r="C412" i="3"/>
  <c r="B412" i="3"/>
  <c r="K411" i="3"/>
  <c r="H411" i="3"/>
  <c r="G411" i="3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F409" i="3"/>
  <c r="E409" i="3"/>
  <c r="D409" i="3"/>
  <c r="C409" i="3"/>
  <c r="I409" i="3" s="1"/>
  <c r="B409" i="3"/>
  <c r="I408" i="3"/>
  <c r="H408" i="3"/>
  <c r="G408" i="3"/>
  <c r="F408" i="3"/>
  <c r="E408" i="3"/>
  <c r="K408" i="3" s="1"/>
  <c r="D408" i="3"/>
  <c r="J408" i="3" s="1"/>
  <c r="C408" i="3"/>
  <c r="B408" i="3"/>
  <c r="K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F405" i="3"/>
  <c r="E405" i="3"/>
  <c r="D405" i="3"/>
  <c r="C405" i="3"/>
  <c r="I405" i="3" s="1"/>
  <c r="B405" i="3"/>
  <c r="I404" i="3"/>
  <c r="H404" i="3"/>
  <c r="G404" i="3"/>
  <c r="F404" i="3"/>
  <c r="E404" i="3"/>
  <c r="K404" i="3" s="1"/>
  <c r="D404" i="3"/>
  <c r="J404" i="3" s="1"/>
  <c r="C404" i="3"/>
  <c r="B404" i="3"/>
  <c r="K403" i="3"/>
  <c r="H403" i="3"/>
  <c r="G403" i="3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F401" i="3"/>
  <c r="E401" i="3"/>
  <c r="D401" i="3"/>
  <c r="C401" i="3"/>
  <c r="I401" i="3" s="1"/>
  <c r="B401" i="3"/>
  <c r="I400" i="3"/>
  <c r="H400" i="3"/>
  <c r="G400" i="3"/>
  <c r="F400" i="3"/>
  <c r="E400" i="3"/>
  <c r="K400" i="3" s="1"/>
  <c r="D400" i="3"/>
  <c r="J400" i="3" s="1"/>
  <c r="C400" i="3"/>
  <c r="B400" i="3"/>
  <c r="K399" i="3"/>
  <c r="H399" i="3"/>
  <c r="G399" i="3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H397" i="3"/>
  <c r="G397" i="3"/>
  <c r="F397" i="3"/>
  <c r="E397" i="3"/>
  <c r="D397" i="3"/>
  <c r="C397" i="3"/>
  <c r="I397" i="3" s="1"/>
  <c r="B397" i="3"/>
  <c r="I396" i="3"/>
  <c r="H396" i="3"/>
  <c r="G396" i="3"/>
  <c r="F396" i="3"/>
  <c r="E396" i="3"/>
  <c r="K396" i="3" s="1"/>
  <c r="D396" i="3"/>
  <c r="J396" i="3" s="1"/>
  <c r="C396" i="3"/>
  <c r="B396" i="3"/>
  <c r="K395" i="3"/>
  <c r="H395" i="3"/>
  <c r="G395" i="3"/>
  <c r="F395" i="3"/>
  <c r="E395" i="3"/>
  <c r="D395" i="3"/>
  <c r="C395" i="3"/>
  <c r="I395" i="3" s="1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F393" i="3"/>
  <c r="E393" i="3"/>
  <c r="D393" i="3"/>
  <c r="C393" i="3"/>
  <c r="I393" i="3" s="1"/>
  <c r="B393" i="3"/>
  <c r="I392" i="3"/>
  <c r="H392" i="3"/>
  <c r="G392" i="3"/>
  <c r="F392" i="3"/>
  <c r="E392" i="3"/>
  <c r="K392" i="3" s="1"/>
  <c r="D392" i="3"/>
  <c r="J392" i="3" s="1"/>
  <c r="C392" i="3"/>
  <c r="B392" i="3"/>
  <c r="K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C390" i="3"/>
  <c r="B390" i="3"/>
  <c r="K389" i="3"/>
  <c r="I389" i="3"/>
  <c r="H389" i="3"/>
  <c r="G389" i="3"/>
  <c r="F389" i="3"/>
  <c r="E389" i="3"/>
  <c r="D389" i="3"/>
  <c r="J389" i="3" s="1"/>
  <c r="C389" i="3"/>
  <c r="B389" i="3"/>
  <c r="H388" i="3"/>
  <c r="G388" i="3"/>
  <c r="F388" i="3"/>
  <c r="E388" i="3"/>
  <c r="K388" i="3" s="1"/>
  <c r="D388" i="3"/>
  <c r="C388" i="3"/>
  <c r="I388" i="3" s="1"/>
  <c r="B388" i="3"/>
  <c r="K387" i="3"/>
  <c r="H387" i="3"/>
  <c r="G387" i="3"/>
  <c r="F387" i="3"/>
  <c r="E387" i="3"/>
  <c r="D387" i="3"/>
  <c r="J387" i="3" s="1"/>
  <c r="C387" i="3"/>
  <c r="I387" i="3" s="1"/>
  <c r="B387" i="3"/>
  <c r="J386" i="3"/>
  <c r="H386" i="3"/>
  <c r="G386" i="3"/>
  <c r="F386" i="3"/>
  <c r="I386" i="3" s="1"/>
  <c r="E386" i="3"/>
  <c r="K386" i="3" s="1"/>
  <c r="D386" i="3"/>
  <c r="C386" i="3"/>
  <c r="B386" i="3"/>
  <c r="H385" i="3"/>
  <c r="K385" i="3" s="1"/>
  <c r="G385" i="3"/>
  <c r="F385" i="3"/>
  <c r="E385" i="3"/>
  <c r="D385" i="3"/>
  <c r="J385" i="3" s="1"/>
  <c r="C385" i="3"/>
  <c r="I385" i="3" s="1"/>
  <c r="B385" i="3"/>
  <c r="J384" i="3"/>
  <c r="H384" i="3"/>
  <c r="G384" i="3"/>
  <c r="F384" i="3"/>
  <c r="I384" i="3" s="1"/>
  <c r="E384" i="3"/>
  <c r="K384" i="3" s="1"/>
  <c r="D384" i="3"/>
  <c r="C384" i="3"/>
  <c r="B384" i="3"/>
  <c r="H383" i="3"/>
  <c r="K383" i="3" s="1"/>
  <c r="G383" i="3"/>
  <c r="F383" i="3"/>
  <c r="E383" i="3"/>
  <c r="D383" i="3"/>
  <c r="J383" i="3" s="1"/>
  <c r="C383" i="3"/>
  <c r="I383" i="3" s="1"/>
  <c r="B383" i="3"/>
  <c r="J382" i="3"/>
  <c r="H382" i="3"/>
  <c r="G382" i="3"/>
  <c r="F382" i="3"/>
  <c r="I382" i="3" s="1"/>
  <c r="E382" i="3"/>
  <c r="K382" i="3" s="1"/>
  <c r="D382" i="3"/>
  <c r="C382" i="3"/>
  <c r="B382" i="3"/>
  <c r="H381" i="3"/>
  <c r="K381" i="3" s="1"/>
  <c r="G381" i="3"/>
  <c r="F381" i="3"/>
  <c r="E381" i="3"/>
  <c r="D381" i="3"/>
  <c r="J381" i="3" s="1"/>
  <c r="C381" i="3"/>
  <c r="I381" i="3" s="1"/>
  <c r="B381" i="3"/>
  <c r="J380" i="3"/>
  <c r="H380" i="3"/>
  <c r="G380" i="3"/>
  <c r="F380" i="3"/>
  <c r="I380" i="3" s="1"/>
  <c r="E380" i="3"/>
  <c r="K380" i="3" s="1"/>
  <c r="D380" i="3"/>
  <c r="C380" i="3"/>
  <c r="B380" i="3"/>
  <c r="H379" i="3"/>
  <c r="K379" i="3" s="1"/>
  <c r="G379" i="3"/>
  <c r="F379" i="3"/>
  <c r="E379" i="3"/>
  <c r="D379" i="3"/>
  <c r="J379" i="3" s="1"/>
  <c r="C379" i="3"/>
  <c r="I379" i="3" s="1"/>
  <c r="B379" i="3"/>
  <c r="J378" i="3"/>
  <c r="H378" i="3"/>
  <c r="G378" i="3"/>
  <c r="F378" i="3"/>
  <c r="I378" i="3" s="1"/>
  <c r="E378" i="3"/>
  <c r="K378" i="3" s="1"/>
  <c r="D378" i="3"/>
  <c r="C378" i="3"/>
  <c r="B378" i="3"/>
  <c r="H377" i="3"/>
  <c r="K377" i="3" s="1"/>
  <c r="G377" i="3"/>
  <c r="F377" i="3"/>
  <c r="E377" i="3"/>
  <c r="D377" i="3"/>
  <c r="J377" i="3" s="1"/>
  <c r="C377" i="3"/>
  <c r="I377" i="3" s="1"/>
  <c r="B377" i="3"/>
  <c r="J376" i="3"/>
  <c r="H376" i="3"/>
  <c r="G376" i="3"/>
  <c r="F376" i="3"/>
  <c r="I376" i="3" s="1"/>
  <c r="E376" i="3"/>
  <c r="K376" i="3" s="1"/>
  <c r="D376" i="3"/>
  <c r="C376" i="3"/>
  <c r="B376" i="3"/>
  <c r="H375" i="3"/>
  <c r="K375" i="3" s="1"/>
  <c r="G375" i="3"/>
  <c r="F375" i="3"/>
  <c r="E375" i="3"/>
  <c r="D375" i="3"/>
  <c r="J375" i="3" s="1"/>
  <c r="C375" i="3"/>
  <c r="I375" i="3" s="1"/>
  <c r="B375" i="3"/>
  <c r="J374" i="3"/>
  <c r="H374" i="3"/>
  <c r="G374" i="3"/>
  <c r="F374" i="3"/>
  <c r="I374" i="3" s="1"/>
  <c r="E374" i="3"/>
  <c r="K374" i="3" s="1"/>
  <c r="D374" i="3"/>
  <c r="C374" i="3"/>
  <c r="B374" i="3"/>
  <c r="H373" i="3"/>
  <c r="K373" i="3" s="1"/>
  <c r="G373" i="3"/>
  <c r="F373" i="3"/>
  <c r="E373" i="3"/>
  <c r="D373" i="3"/>
  <c r="J373" i="3" s="1"/>
  <c r="C373" i="3"/>
  <c r="I373" i="3" s="1"/>
  <c r="B373" i="3"/>
  <c r="J372" i="3"/>
  <c r="H372" i="3"/>
  <c r="G372" i="3"/>
  <c r="F372" i="3"/>
  <c r="I372" i="3" s="1"/>
  <c r="E372" i="3"/>
  <c r="K372" i="3" s="1"/>
  <c r="D372" i="3"/>
  <c r="C372" i="3"/>
  <c r="B372" i="3"/>
  <c r="H371" i="3"/>
  <c r="K371" i="3" s="1"/>
  <c r="G371" i="3"/>
  <c r="F371" i="3"/>
  <c r="E371" i="3"/>
  <c r="D371" i="3"/>
  <c r="J371" i="3" s="1"/>
  <c r="C371" i="3"/>
  <c r="I371" i="3" s="1"/>
  <c r="B371" i="3"/>
  <c r="J370" i="3"/>
  <c r="H370" i="3"/>
  <c r="G370" i="3"/>
  <c r="F370" i="3"/>
  <c r="I370" i="3" s="1"/>
  <c r="E370" i="3"/>
  <c r="K370" i="3" s="1"/>
  <c r="D370" i="3"/>
  <c r="C370" i="3"/>
  <c r="B370" i="3"/>
  <c r="H369" i="3"/>
  <c r="K369" i="3" s="1"/>
  <c r="G369" i="3"/>
  <c r="F369" i="3"/>
  <c r="E369" i="3"/>
  <c r="D369" i="3"/>
  <c r="J369" i="3" s="1"/>
  <c r="C369" i="3"/>
  <c r="I369" i="3" s="1"/>
  <c r="B369" i="3"/>
  <c r="J368" i="3"/>
  <c r="H368" i="3"/>
  <c r="G368" i="3"/>
  <c r="F368" i="3"/>
  <c r="I368" i="3" s="1"/>
  <c r="E368" i="3"/>
  <c r="K368" i="3" s="1"/>
  <c r="D368" i="3"/>
  <c r="C368" i="3"/>
  <c r="B368" i="3"/>
  <c r="H367" i="3"/>
  <c r="K367" i="3" s="1"/>
  <c r="G367" i="3"/>
  <c r="F367" i="3"/>
  <c r="E367" i="3"/>
  <c r="D367" i="3"/>
  <c r="J367" i="3" s="1"/>
  <c r="C367" i="3"/>
  <c r="I367" i="3" s="1"/>
  <c r="B367" i="3"/>
  <c r="J366" i="3"/>
  <c r="H366" i="3"/>
  <c r="G366" i="3"/>
  <c r="F366" i="3"/>
  <c r="I366" i="3" s="1"/>
  <c r="E366" i="3"/>
  <c r="K366" i="3" s="1"/>
  <c r="D366" i="3"/>
  <c r="C366" i="3"/>
  <c r="B366" i="3"/>
  <c r="H365" i="3"/>
  <c r="K365" i="3" s="1"/>
  <c r="G365" i="3"/>
  <c r="F365" i="3"/>
  <c r="E365" i="3"/>
  <c r="D365" i="3"/>
  <c r="J365" i="3" s="1"/>
  <c r="C365" i="3"/>
  <c r="I365" i="3" s="1"/>
  <c r="B365" i="3"/>
  <c r="J364" i="3"/>
  <c r="H364" i="3"/>
  <c r="G364" i="3"/>
  <c r="F364" i="3"/>
  <c r="I364" i="3" s="1"/>
  <c r="E364" i="3"/>
  <c r="K364" i="3" s="1"/>
  <c r="D364" i="3"/>
  <c r="C364" i="3"/>
  <c r="B364" i="3"/>
  <c r="H363" i="3"/>
  <c r="K363" i="3" s="1"/>
  <c r="G363" i="3"/>
  <c r="F363" i="3"/>
  <c r="E363" i="3"/>
  <c r="D363" i="3"/>
  <c r="J363" i="3" s="1"/>
  <c r="C363" i="3"/>
  <c r="I363" i="3" s="1"/>
  <c r="B363" i="3"/>
  <c r="J362" i="3"/>
  <c r="H362" i="3"/>
  <c r="G362" i="3"/>
  <c r="F362" i="3"/>
  <c r="I362" i="3" s="1"/>
  <c r="E362" i="3"/>
  <c r="K362" i="3" s="1"/>
  <c r="D362" i="3"/>
  <c r="C362" i="3"/>
  <c r="B362" i="3"/>
  <c r="H361" i="3"/>
  <c r="K361" i="3" s="1"/>
  <c r="G361" i="3"/>
  <c r="F361" i="3"/>
  <c r="E361" i="3"/>
  <c r="D361" i="3"/>
  <c r="J361" i="3" s="1"/>
  <c r="C361" i="3"/>
  <c r="I361" i="3" s="1"/>
  <c r="B361" i="3"/>
  <c r="J360" i="3"/>
  <c r="H360" i="3"/>
  <c r="G360" i="3"/>
  <c r="F360" i="3"/>
  <c r="I360" i="3" s="1"/>
  <c r="E360" i="3"/>
  <c r="K360" i="3" s="1"/>
  <c r="D360" i="3"/>
  <c r="C360" i="3"/>
  <c r="B360" i="3"/>
  <c r="H359" i="3"/>
  <c r="K359" i="3" s="1"/>
  <c r="G359" i="3"/>
  <c r="F359" i="3"/>
  <c r="E359" i="3"/>
  <c r="D359" i="3"/>
  <c r="J359" i="3" s="1"/>
  <c r="C359" i="3"/>
  <c r="I359" i="3" s="1"/>
  <c r="B359" i="3"/>
  <c r="J358" i="3"/>
  <c r="H358" i="3"/>
  <c r="G358" i="3"/>
  <c r="F358" i="3"/>
  <c r="I358" i="3" s="1"/>
  <c r="E358" i="3"/>
  <c r="K358" i="3" s="1"/>
  <c r="D358" i="3"/>
  <c r="C358" i="3"/>
  <c r="B358" i="3"/>
  <c r="H357" i="3"/>
  <c r="K357" i="3" s="1"/>
  <c r="G357" i="3"/>
  <c r="F357" i="3"/>
  <c r="E357" i="3"/>
  <c r="D357" i="3"/>
  <c r="J357" i="3" s="1"/>
  <c r="C357" i="3"/>
  <c r="I357" i="3" s="1"/>
  <c r="B357" i="3"/>
  <c r="J356" i="3"/>
  <c r="H356" i="3"/>
  <c r="G356" i="3"/>
  <c r="F356" i="3"/>
  <c r="I356" i="3" s="1"/>
  <c r="E356" i="3"/>
  <c r="K356" i="3" s="1"/>
  <c r="D356" i="3"/>
  <c r="C356" i="3"/>
  <c r="B356" i="3"/>
  <c r="H355" i="3"/>
  <c r="K355" i="3" s="1"/>
  <c r="G355" i="3"/>
  <c r="F355" i="3"/>
  <c r="E355" i="3"/>
  <c r="D355" i="3"/>
  <c r="J355" i="3" s="1"/>
  <c r="C355" i="3"/>
  <c r="I355" i="3" s="1"/>
  <c r="B355" i="3"/>
  <c r="J354" i="3"/>
  <c r="H354" i="3"/>
  <c r="G354" i="3"/>
  <c r="F354" i="3"/>
  <c r="I354" i="3" s="1"/>
  <c r="E354" i="3"/>
  <c r="K354" i="3" s="1"/>
  <c r="D354" i="3"/>
  <c r="C354" i="3"/>
  <c r="B354" i="3"/>
  <c r="H353" i="3"/>
  <c r="K353" i="3" s="1"/>
  <c r="G353" i="3"/>
  <c r="F353" i="3"/>
  <c r="E353" i="3"/>
  <c r="D353" i="3"/>
  <c r="J353" i="3" s="1"/>
  <c r="C353" i="3"/>
  <c r="I353" i="3" s="1"/>
  <c r="B353" i="3"/>
  <c r="H352" i="3"/>
  <c r="G352" i="3"/>
  <c r="F352" i="3"/>
  <c r="I352" i="3" s="1"/>
  <c r="E352" i="3"/>
  <c r="D352" i="3"/>
  <c r="J352" i="3" s="1"/>
  <c r="C352" i="3"/>
  <c r="B352" i="3"/>
  <c r="H351" i="3"/>
  <c r="K351" i="3" s="1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D350" i="3"/>
  <c r="J350" i="3" s="1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H348" i="3"/>
  <c r="G348" i="3"/>
  <c r="F348" i="3"/>
  <c r="I348" i="3" s="1"/>
  <c r="E348" i="3"/>
  <c r="D348" i="3"/>
  <c r="J348" i="3" s="1"/>
  <c r="C348" i="3"/>
  <c r="B348" i="3"/>
  <c r="H347" i="3"/>
  <c r="K347" i="3" s="1"/>
  <c r="G347" i="3"/>
  <c r="F347" i="3"/>
  <c r="E347" i="3"/>
  <c r="D347" i="3"/>
  <c r="J347" i="3" s="1"/>
  <c r="C347" i="3"/>
  <c r="B347" i="3"/>
  <c r="H346" i="3"/>
  <c r="G346" i="3"/>
  <c r="F346" i="3"/>
  <c r="I346" i="3" s="1"/>
  <c r="E346" i="3"/>
  <c r="D346" i="3"/>
  <c r="J346" i="3" s="1"/>
  <c r="C346" i="3"/>
  <c r="B346" i="3"/>
  <c r="H345" i="3"/>
  <c r="K345" i="3" s="1"/>
  <c r="G345" i="3"/>
  <c r="F345" i="3"/>
  <c r="E345" i="3"/>
  <c r="D345" i="3"/>
  <c r="J345" i="3" s="1"/>
  <c r="C345" i="3"/>
  <c r="B345" i="3"/>
  <c r="H344" i="3"/>
  <c r="G344" i="3"/>
  <c r="F344" i="3"/>
  <c r="I344" i="3" s="1"/>
  <c r="E344" i="3"/>
  <c r="D344" i="3"/>
  <c r="J344" i="3" s="1"/>
  <c r="C344" i="3"/>
  <c r="B344" i="3"/>
  <c r="H343" i="3"/>
  <c r="K343" i="3" s="1"/>
  <c r="G343" i="3"/>
  <c r="F343" i="3"/>
  <c r="E343" i="3"/>
  <c r="D343" i="3"/>
  <c r="J343" i="3" s="1"/>
  <c r="C343" i="3"/>
  <c r="B343" i="3"/>
  <c r="H342" i="3"/>
  <c r="G342" i="3"/>
  <c r="F342" i="3"/>
  <c r="I342" i="3" s="1"/>
  <c r="E342" i="3"/>
  <c r="D342" i="3"/>
  <c r="J342" i="3" s="1"/>
  <c r="C342" i="3"/>
  <c r="B342" i="3"/>
  <c r="H341" i="3"/>
  <c r="K341" i="3" s="1"/>
  <c r="G341" i="3"/>
  <c r="F341" i="3"/>
  <c r="E341" i="3"/>
  <c r="D341" i="3"/>
  <c r="J341" i="3" s="1"/>
  <c r="C341" i="3"/>
  <c r="B341" i="3"/>
  <c r="H340" i="3"/>
  <c r="G340" i="3"/>
  <c r="F340" i="3"/>
  <c r="I340" i="3" s="1"/>
  <c r="E340" i="3"/>
  <c r="D340" i="3"/>
  <c r="J340" i="3" s="1"/>
  <c r="C340" i="3"/>
  <c r="B340" i="3"/>
  <c r="H339" i="3"/>
  <c r="K339" i="3" s="1"/>
  <c r="G339" i="3"/>
  <c r="F339" i="3"/>
  <c r="E339" i="3"/>
  <c r="D339" i="3"/>
  <c r="J339" i="3" s="1"/>
  <c r="C339" i="3"/>
  <c r="B339" i="3"/>
  <c r="H338" i="3"/>
  <c r="G338" i="3"/>
  <c r="F338" i="3"/>
  <c r="I338" i="3" s="1"/>
  <c r="E338" i="3"/>
  <c r="D338" i="3"/>
  <c r="J338" i="3" s="1"/>
  <c r="C338" i="3"/>
  <c r="B338" i="3"/>
  <c r="H337" i="3"/>
  <c r="K337" i="3" s="1"/>
  <c r="G337" i="3"/>
  <c r="F337" i="3"/>
  <c r="E337" i="3"/>
  <c r="D337" i="3"/>
  <c r="J337" i="3" s="1"/>
  <c r="C337" i="3"/>
  <c r="B337" i="3"/>
  <c r="H336" i="3"/>
  <c r="G336" i="3"/>
  <c r="F336" i="3"/>
  <c r="I336" i="3" s="1"/>
  <c r="E336" i="3"/>
  <c r="D336" i="3"/>
  <c r="J336" i="3" s="1"/>
  <c r="C336" i="3"/>
  <c r="B336" i="3"/>
  <c r="H335" i="3"/>
  <c r="K335" i="3" s="1"/>
  <c r="G335" i="3"/>
  <c r="F335" i="3"/>
  <c r="E335" i="3"/>
  <c r="D335" i="3"/>
  <c r="J335" i="3" s="1"/>
  <c r="C335" i="3"/>
  <c r="B335" i="3"/>
  <c r="H334" i="3"/>
  <c r="G334" i="3"/>
  <c r="F334" i="3"/>
  <c r="I334" i="3" s="1"/>
  <c r="E334" i="3"/>
  <c r="D334" i="3"/>
  <c r="J334" i="3" s="1"/>
  <c r="C334" i="3"/>
  <c r="B334" i="3"/>
  <c r="H333" i="3"/>
  <c r="K333" i="3" s="1"/>
  <c r="G333" i="3"/>
  <c r="F333" i="3"/>
  <c r="E333" i="3"/>
  <c r="D333" i="3"/>
  <c r="J333" i="3" s="1"/>
  <c r="C333" i="3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F331" i="3"/>
  <c r="E331" i="3"/>
  <c r="D331" i="3"/>
  <c r="J331" i="3" s="1"/>
  <c r="C331" i="3"/>
  <c r="B331" i="3"/>
  <c r="J330" i="3"/>
  <c r="I330" i="3"/>
  <c r="H330" i="3"/>
  <c r="G330" i="3"/>
  <c r="F330" i="3"/>
  <c r="E330" i="3"/>
  <c r="K330" i="3" s="1"/>
  <c r="D330" i="3"/>
  <c r="C330" i="3"/>
  <c r="B330" i="3"/>
  <c r="H329" i="3"/>
  <c r="K329" i="3" s="1"/>
  <c r="G329" i="3"/>
  <c r="F329" i="3"/>
  <c r="E329" i="3"/>
  <c r="D329" i="3"/>
  <c r="J329" i="3" s="1"/>
  <c r="C329" i="3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F327" i="3"/>
  <c r="E327" i="3"/>
  <c r="D327" i="3"/>
  <c r="J327" i="3" s="1"/>
  <c r="C327" i="3"/>
  <c r="B327" i="3"/>
  <c r="J326" i="3"/>
  <c r="I326" i="3"/>
  <c r="H326" i="3"/>
  <c r="G326" i="3"/>
  <c r="F326" i="3"/>
  <c r="E326" i="3"/>
  <c r="K326" i="3" s="1"/>
  <c r="D326" i="3"/>
  <c r="C326" i="3"/>
  <c r="B326" i="3"/>
  <c r="H325" i="3"/>
  <c r="K325" i="3" s="1"/>
  <c r="G325" i="3"/>
  <c r="F325" i="3"/>
  <c r="E325" i="3"/>
  <c r="D325" i="3"/>
  <c r="J325" i="3" s="1"/>
  <c r="C325" i="3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F323" i="3"/>
  <c r="E323" i="3"/>
  <c r="D323" i="3"/>
  <c r="J323" i="3" s="1"/>
  <c r="C323" i="3"/>
  <c r="B323" i="3"/>
  <c r="J322" i="3"/>
  <c r="I322" i="3"/>
  <c r="H322" i="3"/>
  <c r="G322" i="3"/>
  <c r="F322" i="3"/>
  <c r="E322" i="3"/>
  <c r="K322" i="3" s="1"/>
  <c r="D322" i="3"/>
  <c r="C322" i="3"/>
  <c r="B322" i="3"/>
  <c r="H321" i="3"/>
  <c r="K321" i="3" s="1"/>
  <c r="G321" i="3"/>
  <c r="F321" i="3"/>
  <c r="E321" i="3"/>
  <c r="D321" i="3"/>
  <c r="J321" i="3" s="1"/>
  <c r="C321" i="3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F319" i="3"/>
  <c r="E319" i="3"/>
  <c r="D319" i="3"/>
  <c r="J319" i="3" s="1"/>
  <c r="C319" i="3"/>
  <c r="B319" i="3"/>
  <c r="J318" i="3"/>
  <c r="I318" i="3"/>
  <c r="H318" i="3"/>
  <c r="G318" i="3"/>
  <c r="F318" i="3"/>
  <c r="E318" i="3"/>
  <c r="K318" i="3" s="1"/>
  <c r="D318" i="3"/>
  <c r="C318" i="3"/>
  <c r="B318" i="3"/>
  <c r="H317" i="3"/>
  <c r="K317" i="3" s="1"/>
  <c r="G317" i="3"/>
  <c r="F317" i="3"/>
  <c r="E317" i="3"/>
  <c r="D317" i="3"/>
  <c r="J317" i="3" s="1"/>
  <c r="C317" i="3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F315" i="3"/>
  <c r="E315" i="3"/>
  <c r="D315" i="3"/>
  <c r="J315" i="3" s="1"/>
  <c r="C315" i="3"/>
  <c r="B315" i="3"/>
  <c r="J314" i="3"/>
  <c r="I314" i="3"/>
  <c r="H314" i="3"/>
  <c r="G314" i="3"/>
  <c r="F314" i="3"/>
  <c r="E314" i="3"/>
  <c r="K314" i="3" s="1"/>
  <c r="D314" i="3"/>
  <c r="C314" i="3"/>
  <c r="B314" i="3"/>
  <c r="H313" i="3"/>
  <c r="K313" i="3" s="1"/>
  <c r="G313" i="3"/>
  <c r="F313" i="3"/>
  <c r="E313" i="3"/>
  <c r="D313" i="3"/>
  <c r="J313" i="3" s="1"/>
  <c r="C313" i="3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B311" i="3"/>
  <c r="J310" i="3"/>
  <c r="I310" i="3"/>
  <c r="H310" i="3"/>
  <c r="G310" i="3"/>
  <c r="F310" i="3"/>
  <c r="E310" i="3"/>
  <c r="K310" i="3" s="1"/>
  <c r="D310" i="3"/>
  <c r="C310" i="3"/>
  <c r="B310" i="3"/>
  <c r="H309" i="3"/>
  <c r="K309" i="3" s="1"/>
  <c r="G309" i="3"/>
  <c r="F309" i="3"/>
  <c r="E309" i="3"/>
  <c r="D309" i="3"/>
  <c r="J309" i="3" s="1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F307" i="3"/>
  <c r="E307" i="3"/>
  <c r="D307" i="3"/>
  <c r="J307" i="3" s="1"/>
  <c r="C307" i="3"/>
  <c r="B307" i="3"/>
  <c r="J306" i="3"/>
  <c r="I306" i="3"/>
  <c r="H306" i="3"/>
  <c r="G306" i="3"/>
  <c r="F306" i="3"/>
  <c r="E306" i="3"/>
  <c r="K306" i="3" s="1"/>
  <c r="D306" i="3"/>
  <c r="C306" i="3"/>
  <c r="B306" i="3"/>
  <c r="H305" i="3"/>
  <c r="K305" i="3" s="1"/>
  <c r="G305" i="3"/>
  <c r="F305" i="3"/>
  <c r="E305" i="3"/>
  <c r="D305" i="3"/>
  <c r="J305" i="3" s="1"/>
  <c r="C305" i="3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H303" i="3"/>
  <c r="G303" i="3"/>
  <c r="J303" i="3" s="1"/>
  <c r="F303" i="3"/>
  <c r="E303" i="3"/>
  <c r="D303" i="3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H301" i="3"/>
  <c r="G301" i="3"/>
  <c r="J301" i="3" s="1"/>
  <c r="F301" i="3"/>
  <c r="E301" i="3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J299" i="3" s="1"/>
  <c r="F299" i="3"/>
  <c r="E299" i="3"/>
  <c r="D299" i="3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H297" i="3"/>
  <c r="G297" i="3"/>
  <c r="J297" i="3" s="1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J295" i="3" s="1"/>
  <c r="F295" i="3"/>
  <c r="E295" i="3"/>
  <c r="D295" i="3"/>
  <c r="C295" i="3"/>
  <c r="I295" i="3" s="1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H293" i="3"/>
  <c r="G293" i="3"/>
  <c r="J293" i="3" s="1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H291" i="3"/>
  <c r="G291" i="3"/>
  <c r="J291" i="3" s="1"/>
  <c r="F291" i="3"/>
  <c r="E291" i="3"/>
  <c r="D291" i="3"/>
  <c r="C291" i="3"/>
  <c r="I291" i="3" s="1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H289" i="3"/>
  <c r="G289" i="3"/>
  <c r="J289" i="3" s="1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J287" i="3" s="1"/>
  <c r="F287" i="3"/>
  <c r="E287" i="3"/>
  <c r="D287" i="3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H285" i="3"/>
  <c r="G285" i="3"/>
  <c r="J285" i="3" s="1"/>
  <c r="F285" i="3"/>
  <c r="E285" i="3"/>
  <c r="D285" i="3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H283" i="3"/>
  <c r="G283" i="3"/>
  <c r="J283" i="3" s="1"/>
  <c r="F283" i="3"/>
  <c r="E283" i="3"/>
  <c r="D283" i="3"/>
  <c r="C283" i="3"/>
  <c r="I283" i="3" s="1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H281" i="3"/>
  <c r="G281" i="3"/>
  <c r="J281" i="3" s="1"/>
  <c r="F281" i="3"/>
  <c r="E281" i="3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H279" i="3"/>
  <c r="G279" i="3"/>
  <c r="J279" i="3" s="1"/>
  <c r="F279" i="3"/>
  <c r="E279" i="3"/>
  <c r="D279" i="3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H277" i="3"/>
  <c r="G277" i="3"/>
  <c r="J277" i="3" s="1"/>
  <c r="F277" i="3"/>
  <c r="E277" i="3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H275" i="3"/>
  <c r="G275" i="3"/>
  <c r="J275" i="3" s="1"/>
  <c r="F275" i="3"/>
  <c r="E275" i="3"/>
  <c r="D275" i="3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H273" i="3"/>
  <c r="G273" i="3"/>
  <c r="J273" i="3" s="1"/>
  <c r="F273" i="3"/>
  <c r="E273" i="3"/>
  <c r="D273" i="3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K271" i="3"/>
  <c r="H271" i="3"/>
  <c r="G271" i="3"/>
  <c r="J271" i="3" s="1"/>
  <c r="F271" i="3"/>
  <c r="E271" i="3"/>
  <c r="D271" i="3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H269" i="3"/>
  <c r="G269" i="3"/>
  <c r="J269" i="3" s="1"/>
  <c r="F269" i="3"/>
  <c r="E269" i="3"/>
  <c r="D269" i="3"/>
  <c r="C269" i="3"/>
  <c r="I269" i="3" s="1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H267" i="3"/>
  <c r="G267" i="3"/>
  <c r="J267" i="3" s="1"/>
  <c r="F267" i="3"/>
  <c r="E267" i="3"/>
  <c r="D267" i="3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H265" i="3"/>
  <c r="G265" i="3"/>
  <c r="J265" i="3" s="1"/>
  <c r="F265" i="3"/>
  <c r="E265" i="3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J263" i="3" s="1"/>
  <c r="F263" i="3"/>
  <c r="E263" i="3"/>
  <c r="D263" i="3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H261" i="3"/>
  <c r="G261" i="3"/>
  <c r="J261" i="3" s="1"/>
  <c r="F261" i="3"/>
  <c r="E261" i="3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H259" i="3"/>
  <c r="G259" i="3"/>
  <c r="J259" i="3" s="1"/>
  <c r="F259" i="3"/>
  <c r="E259" i="3"/>
  <c r="D259" i="3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J257" i="3" s="1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J255" i="3" s="1"/>
  <c r="F255" i="3"/>
  <c r="E255" i="3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H251" i="3"/>
  <c r="G251" i="3"/>
  <c r="J251" i="3" s="1"/>
  <c r="F251" i="3"/>
  <c r="E251" i="3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H235" i="3"/>
  <c r="G235" i="3"/>
  <c r="F235" i="3"/>
  <c r="E235" i="3"/>
  <c r="D235" i="3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H233" i="3"/>
  <c r="G233" i="3"/>
  <c r="F233" i="3"/>
  <c r="E233" i="3"/>
  <c r="D233" i="3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F231" i="3"/>
  <c r="E231" i="3"/>
  <c r="D231" i="3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F229" i="3"/>
  <c r="E229" i="3"/>
  <c r="D229" i="3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H227" i="3"/>
  <c r="G227" i="3"/>
  <c r="F227" i="3"/>
  <c r="E227" i="3"/>
  <c r="D227" i="3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H225" i="3"/>
  <c r="G225" i="3"/>
  <c r="F225" i="3"/>
  <c r="E225" i="3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H223" i="3"/>
  <c r="G223" i="3"/>
  <c r="F223" i="3"/>
  <c r="E223" i="3"/>
  <c r="D223" i="3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F217" i="3"/>
  <c r="E217" i="3"/>
  <c r="D217" i="3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F215" i="3"/>
  <c r="E215" i="3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F213" i="3"/>
  <c r="E213" i="3"/>
  <c r="D213" i="3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F211" i="3"/>
  <c r="E211" i="3"/>
  <c r="D211" i="3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H209" i="3"/>
  <c r="G209" i="3"/>
  <c r="F209" i="3"/>
  <c r="E209" i="3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F207" i="3"/>
  <c r="E207" i="3"/>
  <c r="D207" i="3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F205" i="3"/>
  <c r="E205" i="3"/>
  <c r="D205" i="3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F203" i="3"/>
  <c r="E203" i="3"/>
  <c r="D203" i="3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F201" i="3"/>
  <c r="E201" i="3"/>
  <c r="D201" i="3"/>
  <c r="C201" i="3"/>
  <c r="I201" i="3" s="1"/>
  <c r="B201" i="3"/>
  <c r="I200" i="3"/>
  <c r="H200" i="3"/>
  <c r="G200" i="3"/>
  <c r="F200" i="3"/>
  <c r="E200" i="3"/>
  <c r="K200" i="3" s="1"/>
  <c r="D200" i="3"/>
  <c r="J200" i="3" s="1"/>
  <c r="C200" i="3"/>
  <c r="B200" i="3"/>
  <c r="K199" i="3"/>
  <c r="H199" i="3"/>
  <c r="G199" i="3"/>
  <c r="F199" i="3"/>
  <c r="E199" i="3"/>
  <c r="D199" i="3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F197" i="3"/>
  <c r="E197" i="3"/>
  <c r="D197" i="3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H195" i="3"/>
  <c r="G195" i="3"/>
  <c r="F195" i="3"/>
  <c r="E195" i="3"/>
  <c r="D195" i="3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H193" i="3"/>
  <c r="G193" i="3"/>
  <c r="F193" i="3"/>
  <c r="E193" i="3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F187" i="3"/>
  <c r="E187" i="3"/>
  <c r="D187" i="3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F185" i="3"/>
  <c r="E185" i="3"/>
  <c r="D185" i="3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H183" i="3"/>
  <c r="G183" i="3"/>
  <c r="F183" i="3"/>
  <c r="E183" i="3"/>
  <c r="D183" i="3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F181" i="3"/>
  <c r="E181" i="3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H179" i="3"/>
  <c r="G179" i="3"/>
  <c r="F179" i="3"/>
  <c r="E179" i="3"/>
  <c r="D179" i="3"/>
  <c r="C179" i="3"/>
  <c r="I179" i="3" s="1"/>
  <c r="B179" i="3"/>
  <c r="K178" i="3"/>
  <c r="H178" i="3"/>
  <c r="G178" i="3"/>
  <c r="J178" i="3" s="1"/>
  <c r="F178" i="3"/>
  <c r="E178" i="3"/>
  <c r="D178" i="3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H176" i="3"/>
  <c r="G176" i="3"/>
  <c r="J176" i="3" s="1"/>
  <c r="F176" i="3"/>
  <c r="E176" i="3"/>
  <c r="D176" i="3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H174" i="3"/>
  <c r="G174" i="3"/>
  <c r="J174" i="3" s="1"/>
  <c r="F174" i="3"/>
  <c r="E174" i="3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H172" i="3"/>
  <c r="G172" i="3"/>
  <c r="J172" i="3" s="1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J168" i="3" s="1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H166" i="3"/>
  <c r="G166" i="3"/>
  <c r="J166" i="3" s="1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J164" i="3" s="1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J160" i="3" s="1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J156" i="3" s="1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J152" i="3" s="1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J148" i="3" s="1"/>
  <c r="F148" i="3"/>
  <c r="E148" i="3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J144" i="3" s="1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J142" i="3" s="1"/>
  <c r="F142" i="3"/>
  <c r="E142" i="3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J134" i="3" s="1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J132" i="3" s="1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J128" i="3" s="1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J126" i="3" s="1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J120" i="3" s="1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J118" i="3" s="1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J116" i="3" s="1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J114" i="3" s="1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H112" i="3"/>
  <c r="G112" i="3"/>
  <c r="J112" i="3" s="1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J108" i="3" s="1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J104" i="3" s="1"/>
  <c r="F104" i="3"/>
  <c r="E104" i="3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J100" i="3" s="1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J96" i="3" s="1"/>
  <c r="F96" i="3"/>
  <c r="E96" i="3"/>
  <c r="D96" i="3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J94" i="3" s="1"/>
  <c r="F94" i="3"/>
  <c r="E94" i="3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J90" i="3" s="1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J86" i="3" s="1"/>
  <c r="F86" i="3"/>
  <c r="E86" i="3"/>
  <c r="D86" i="3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J80" i="3" s="1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J78" i="3" s="1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J74" i="3" s="1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J70" i="3" s="1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J68" i="3"/>
  <c r="H68" i="3"/>
  <c r="G68" i="3"/>
  <c r="F68" i="3"/>
  <c r="E68" i="3"/>
  <c r="D68" i="3"/>
  <c r="C68" i="3"/>
  <c r="B68" i="3"/>
  <c r="H67" i="3"/>
  <c r="G67" i="3"/>
  <c r="F67" i="3"/>
  <c r="E67" i="3"/>
  <c r="K67" i="3" s="1"/>
  <c r="D67" i="3"/>
  <c r="C67" i="3"/>
  <c r="I67" i="3" s="1"/>
  <c r="B67" i="3"/>
  <c r="I66" i="3"/>
  <c r="H66" i="3"/>
  <c r="G66" i="3"/>
  <c r="J66" i="3" s="1"/>
  <c r="F66" i="3"/>
  <c r="E66" i="3"/>
  <c r="K66" i="3" s="1"/>
  <c r="D66" i="3"/>
  <c r="C66" i="3"/>
  <c r="B66" i="3"/>
  <c r="K65" i="3"/>
  <c r="I65" i="3"/>
  <c r="H65" i="3"/>
  <c r="G65" i="3"/>
  <c r="F65" i="3"/>
  <c r="E65" i="3"/>
  <c r="D65" i="3"/>
  <c r="J65" i="3" s="1"/>
  <c r="C65" i="3"/>
  <c r="B65" i="3"/>
  <c r="K64" i="3"/>
  <c r="J64" i="3"/>
  <c r="H64" i="3"/>
  <c r="G64" i="3"/>
  <c r="F64" i="3"/>
  <c r="E64" i="3"/>
  <c r="D64" i="3"/>
  <c r="C64" i="3"/>
  <c r="I64" i="3" s="1"/>
  <c r="B64" i="3"/>
  <c r="I63" i="3"/>
  <c r="H63" i="3"/>
  <c r="G63" i="3"/>
  <c r="F63" i="3"/>
  <c r="E63" i="3"/>
  <c r="K63" i="3" s="1"/>
  <c r="D63" i="3"/>
  <c r="C63" i="3"/>
  <c r="B63" i="3"/>
  <c r="K62" i="3"/>
  <c r="H62" i="3"/>
  <c r="G62" i="3"/>
  <c r="J62" i="3" s="1"/>
  <c r="F62" i="3"/>
  <c r="E62" i="3"/>
  <c r="D62" i="3"/>
  <c r="C62" i="3"/>
  <c r="I62" i="3" s="1"/>
  <c r="B62" i="3"/>
  <c r="H61" i="3"/>
  <c r="K61" i="3" s="1"/>
  <c r="G61" i="3"/>
  <c r="F61" i="3"/>
  <c r="E61" i="3"/>
  <c r="D61" i="3"/>
  <c r="J61" i="3" s="1"/>
  <c r="C61" i="3"/>
  <c r="I61" i="3" s="1"/>
  <c r="B61" i="3"/>
  <c r="J60" i="3"/>
  <c r="H60" i="3"/>
  <c r="G60" i="3"/>
  <c r="F60" i="3"/>
  <c r="I60" i="3" s="1"/>
  <c r="E60" i="3"/>
  <c r="K60" i="3" s="1"/>
  <c r="D60" i="3"/>
  <c r="C60" i="3"/>
  <c r="B60" i="3"/>
  <c r="H59" i="3"/>
  <c r="G59" i="3"/>
  <c r="F59" i="3"/>
  <c r="E59" i="3"/>
  <c r="K59" i="3" s="1"/>
  <c r="D59" i="3"/>
  <c r="C59" i="3"/>
  <c r="I59" i="3" s="1"/>
  <c r="B59" i="3"/>
  <c r="I58" i="3"/>
  <c r="H58" i="3"/>
  <c r="G58" i="3"/>
  <c r="J58" i="3" s="1"/>
  <c r="F58" i="3"/>
  <c r="E58" i="3"/>
  <c r="K58" i="3" s="1"/>
  <c r="D58" i="3"/>
  <c r="C58" i="3"/>
  <c r="B58" i="3"/>
  <c r="K57" i="3"/>
  <c r="I57" i="3"/>
  <c r="H57" i="3"/>
  <c r="G57" i="3"/>
  <c r="F57" i="3"/>
  <c r="E57" i="3"/>
  <c r="D57" i="3"/>
  <c r="J57" i="3" s="1"/>
  <c r="C57" i="3"/>
  <c r="B57" i="3"/>
  <c r="K56" i="3"/>
  <c r="J56" i="3"/>
  <c r="H56" i="3"/>
  <c r="G56" i="3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C55" i="3"/>
  <c r="B55" i="3"/>
  <c r="K54" i="3"/>
  <c r="H54" i="3"/>
  <c r="G54" i="3"/>
  <c r="J54" i="3" s="1"/>
  <c r="F54" i="3"/>
  <c r="E54" i="3"/>
  <c r="D54" i="3"/>
  <c r="C54" i="3"/>
  <c r="I54" i="3" s="1"/>
  <c r="B54" i="3"/>
  <c r="H53" i="3"/>
  <c r="K53" i="3" s="1"/>
  <c r="G53" i="3"/>
  <c r="F53" i="3"/>
  <c r="E53" i="3"/>
  <c r="D53" i="3"/>
  <c r="J53" i="3" s="1"/>
  <c r="C53" i="3"/>
  <c r="I53" i="3" s="1"/>
  <c r="B53" i="3"/>
  <c r="J52" i="3"/>
  <c r="H52" i="3"/>
  <c r="G52" i="3"/>
  <c r="F52" i="3"/>
  <c r="I52" i="3" s="1"/>
  <c r="E52" i="3"/>
  <c r="K52" i="3" s="1"/>
  <c r="D52" i="3"/>
  <c r="C52" i="3"/>
  <c r="B52" i="3"/>
  <c r="H51" i="3"/>
  <c r="G51" i="3"/>
  <c r="F51" i="3"/>
  <c r="E51" i="3"/>
  <c r="K51" i="3" s="1"/>
  <c r="D51" i="3"/>
  <c r="C51" i="3"/>
  <c r="I51" i="3" s="1"/>
  <c r="B51" i="3"/>
  <c r="I50" i="3"/>
  <c r="H50" i="3"/>
  <c r="G50" i="3"/>
  <c r="J50" i="3" s="1"/>
  <c r="F50" i="3"/>
  <c r="E50" i="3"/>
  <c r="K50" i="3" s="1"/>
  <c r="D50" i="3"/>
  <c r="C50" i="3"/>
  <c r="B50" i="3"/>
  <c r="K49" i="3"/>
  <c r="I49" i="3"/>
  <c r="H49" i="3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C47" i="3"/>
  <c r="B47" i="3"/>
  <c r="K46" i="3"/>
  <c r="H46" i="3"/>
  <c r="G46" i="3"/>
  <c r="J46" i="3" s="1"/>
  <c r="F46" i="3"/>
  <c r="E46" i="3"/>
  <c r="D46" i="3"/>
  <c r="C46" i="3"/>
  <c r="I46" i="3" s="1"/>
  <c r="B46" i="3"/>
  <c r="H45" i="3"/>
  <c r="K45" i="3" s="1"/>
  <c r="G45" i="3"/>
  <c r="F45" i="3"/>
  <c r="E45" i="3"/>
  <c r="D45" i="3"/>
  <c r="J45" i="3" s="1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H43" i="3"/>
  <c r="G43" i="3"/>
  <c r="F43" i="3"/>
  <c r="E43" i="3"/>
  <c r="K43" i="3" s="1"/>
  <c r="D43" i="3"/>
  <c r="C43" i="3"/>
  <c r="I43" i="3" s="1"/>
  <c r="B43" i="3"/>
  <c r="I42" i="3"/>
  <c r="H42" i="3"/>
  <c r="G42" i="3"/>
  <c r="J42" i="3" s="1"/>
  <c r="F42" i="3"/>
  <c r="E42" i="3"/>
  <c r="K42" i="3" s="1"/>
  <c r="D42" i="3"/>
  <c r="C42" i="3"/>
  <c r="B42" i="3"/>
  <c r="K41" i="3"/>
  <c r="I41" i="3"/>
  <c r="H41" i="3"/>
  <c r="G41" i="3"/>
  <c r="F41" i="3"/>
  <c r="E41" i="3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I39" i="3"/>
  <c r="H39" i="3"/>
  <c r="G39" i="3"/>
  <c r="F39" i="3"/>
  <c r="E39" i="3"/>
  <c r="K39" i="3" s="1"/>
  <c r="D39" i="3"/>
  <c r="C39" i="3"/>
  <c r="B39" i="3"/>
  <c r="K38" i="3"/>
  <c r="H38" i="3"/>
  <c r="G38" i="3"/>
  <c r="J38" i="3" s="1"/>
  <c r="F38" i="3"/>
  <c r="E38" i="3"/>
  <c r="D38" i="3"/>
  <c r="C38" i="3"/>
  <c r="I38" i="3" s="1"/>
  <c r="B38" i="3"/>
  <c r="H37" i="3"/>
  <c r="K37" i="3" s="1"/>
  <c r="G37" i="3"/>
  <c r="F37" i="3"/>
  <c r="E37" i="3"/>
  <c r="D37" i="3"/>
  <c r="J37" i="3" s="1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H35" i="3"/>
  <c r="G35" i="3"/>
  <c r="F35" i="3"/>
  <c r="E35" i="3"/>
  <c r="K35" i="3" s="1"/>
  <c r="D35" i="3"/>
  <c r="C35" i="3"/>
  <c r="I35" i="3" s="1"/>
  <c r="B35" i="3"/>
  <c r="I34" i="3"/>
  <c r="H34" i="3"/>
  <c r="G34" i="3"/>
  <c r="J34" i="3" s="1"/>
  <c r="F34" i="3"/>
  <c r="E34" i="3"/>
  <c r="K34" i="3" s="1"/>
  <c r="D34" i="3"/>
  <c r="C34" i="3"/>
  <c r="B34" i="3"/>
  <c r="K33" i="3"/>
  <c r="I33" i="3"/>
  <c r="H33" i="3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I31" i="3"/>
  <c r="H31" i="3"/>
  <c r="G31" i="3"/>
  <c r="F31" i="3"/>
  <c r="E31" i="3"/>
  <c r="K31" i="3" s="1"/>
  <c r="D31" i="3"/>
  <c r="C31" i="3"/>
  <c r="B31" i="3"/>
  <c r="K30" i="3"/>
  <c r="H30" i="3"/>
  <c r="G30" i="3"/>
  <c r="J30" i="3" s="1"/>
  <c r="F30" i="3"/>
  <c r="E30" i="3"/>
  <c r="D30" i="3"/>
  <c r="C30" i="3"/>
  <c r="I30" i="3" s="1"/>
  <c r="B30" i="3"/>
  <c r="H29" i="3"/>
  <c r="K29" i="3" s="1"/>
  <c r="G29" i="3"/>
  <c r="F29" i="3"/>
  <c r="E29" i="3"/>
  <c r="D29" i="3"/>
  <c r="J29" i="3" s="1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H27" i="3"/>
  <c r="G27" i="3"/>
  <c r="F27" i="3"/>
  <c r="E27" i="3"/>
  <c r="K27" i="3" s="1"/>
  <c r="D27" i="3"/>
  <c r="C27" i="3"/>
  <c r="I27" i="3" s="1"/>
  <c r="B27" i="3"/>
  <c r="I26" i="3"/>
  <c r="H26" i="3"/>
  <c r="G26" i="3"/>
  <c r="J26" i="3" s="1"/>
  <c r="F26" i="3"/>
  <c r="E26" i="3"/>
  <c r="K26" i="3" s="1"/>
  <c r="D26" i="3"/>
  <c r="C26" i="3"/>
  <c r="B26" i="3"/>
  <c r="K25" i="3"/>
  <c r="H25" i="3"/>
  <c r="G25" i="3"/>
  <c r="J25" i="3" s="1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H23" i="3"/>
  <c r="G23" i="3"/>
  <c r="J23" i="3" s="1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J21" i="3" s="1"/>
  <c r="F21" i="3"/>
  <c r="E21" i="3"/>
  <c r="D21" i="3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H19" i="3"/>
  <c r="G19" i="3"/>
  <c r="J19" i="3" s="1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J17" i="3" s="1"/>
  <c r="F17" i="3"/>
  <c r="E17" i="3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H15" i="3"/>
  <c r="G15" i="3"/>
  <c r="J15" i="3" s="1"/>
  <c r="F15" i="3"/>
  <c r="E15" i="3"/>
  <c r="D15" i="3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H11" i="3"/>
  <c r="G11" i="3"/>
  <c r="J11" i="3" s="1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J9" i="3" s="1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J7" i="3" s="1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34" i="2"/>
  <c r="H234" i="2"/>
  <c r="G234" i="2"/>
  <c r="J234" i="2" s="1"/>
  <c r="F234" i="2"/>
  <c r="E234" i="2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E232" i="2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H230" i="2"/>
  <c r="G230" i="2"/>
  <c r="J230" i="2" s="1"/>
  <c r="F230" i="2"/>
  <c r="E230" i="2"/>
  <c r="D230" i="2"/>
  <c r="C230" i="2"/>
  <c r="I230" i="2" s="1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J226" i="2" s="1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J216" i="2" s="1"/>
  <c r="F216" i="2"/>
  <c r="E216" i="2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J210" i="2" s="1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J200" i="2" s="1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J148" i="2" s="1"/>
  <c r="F148" i="2"/>
  <c r="E148" i="2"/>
  <c r="D148" i="2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J124" i="2" s="1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J116" i="2" s="1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J108" i="2" s="1"/>
  <c r="F108" i="2"/>
  <c r="E108" i="2"/>
  <c r="D108" i="2"/>
  <c r="C108" i="2"/>
  <c r="I108" i="2" s="1"/>
  <c r="B108" i="2"/>
  <c r="H107" i="2"/>
  <c r="G107" i="2"/>
  <c r="F107" i="2"/>
  <c r="E107" i="2"/>
  <c r="K107" i="2" s="1"/>
  <c r="D107" i="2"/>
  <c r="C107" i="2"/>
  <c r="I107" i="2" s="1"/>
  <c r="B107" i="2"/>
  <c r="I106" i="2"/>
  <c r="H106" i="2"/>
  <c r="G106" i="2"/>
  <c r="J106" i="2" s="1"/>
  <c r="F106" i="2"/>
  <c r="E106" i="2"/>
  <c r="K106" i="2" s="1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I104" i="2" s="1"/>
  <c r="E104" i="2"/>
  <c r="K104" i="2" s="1"/>
  <c r="D104" i="2"/>
  <c r="C104" i="2"/>
  <c r="B104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K101" i="2" s="1"/>
  <c r="G101" i="2"/>
  <c r="F101" i="2"/>
  <c r="E101" i="2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H99" i="2"/>
  <c r="G99" i="2"/>
  <c r="F99" i="2"/>
  <c r="E99" i="2"/>
  <c r="K99" i="2" s="1"/>
  <c r="D99" i="2"/>
  <c r="C99" i="2"/>
  <c r="I99" i="2" s="1"/>
  <c r="B99" i="2"/>
  <c r="I98" i="2"/>
  <c r="H98" i="2"/>
  <c r="G98" i="2"/>
  <c r="J98" i="2" s="1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J95" i="2"/>
  <c r="H95" i="2"/>
  <c r="K95" i="2" s="1"/>
  <c r="G95" i="2"/>
  <c r="F95" i="2"/>
  <c r="E95" i="2"/>
  <c r="D95" i="2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J93" i="2"/>
  <c r="H93" i="2"/>
  <c r="K93" i="2" s="1"/>
  <c r="G93" i="2"/>
  <c r="F93" i="2"/>
  <c r="E93" i="2"/>
  <c r="D93" i="2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J91" i="2"/>
  <c r="H91" i="2"/>
  <c r="K91" i="2" s="1"/>
  <c r="G91" i="2"/>
  <c r="F91" i="2"/>
  <c r="E91" i="2"/>
  <c r="D91" i="2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J89" i="2"/>
  <c r="H89" i="2"/>
  <c r="K89" i="2" s="1"/>
  <c r="G89" i="2"/>
  <c r="F89" i="2"/>
  <c r="E89" i="2"/>
  <c r="D89" i="2"/>
  <c r="C89" i="2"/>
  <c r="I89" i="2" s="1"/>
  <c r="B89" i="2"/>
  <c r="H88" i="2"/>
  <c r="G88" i="2"/>
  <c r="F88" i="2"/>
  <c r="I88" i="2" s="1"/>
  <c r="E88" i="2"/>
  <c r="K88" i="2" s="1"/>
  <c r="D88" i="2"/>
  <c r="J88" i="2" s="1"/>
  <c r="C88" i="2"/>
  <c r="B88" i="2"/>
  <c r="J87" i="2"/>
  <c r="H87" i="2"/>
  <c r="K87" i="2" s="1"/>
  <c r="G87" i="2"/>
  <c r="F87" i="2"/>
  <c r="E87" i="2"/>
  <c r="D87" i="2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J85" i="2"/>
  <c r="H85" i="2"/>
  <c r="K85" i="2" s="1"/>
  <c r="G85" i="2"/>
  <c r="F85" i="2"/>
  <c r="E85" i="2"/>
  <c r="D85" i="2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J83" i="2"/>
  <c r="H83" i="2"/>
  <c r="K83" i="2" s="1"/>
  <c r="G83" i="2"/>
  <c r="F83" i="2"/>
  <c r="E83" i="2"/>
  <c r="D83" i="2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J81" i="2"/>
  <c r="H81" i="2"/>
  <c r="K81" i="2" s="1"/>
  <c r="G81" i="2"/>
  <c r="F81" i="2"/>
  <c r="E81" i="2"/>
  <c r="D81" i="2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J79" i="2"/>
  <c r="H79" i="2"/>
  <c r="K79" i="2" s="1"/>
  <c r="G79" i="2"/>
  <c r="F79" i="2"/>
  <c r="E79" i="2"/>
  <c r="D79" i="2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J77" i="2"/>
  <c r="H77" i="2"/>
  <c r="K77" i="2" s="1"/>
  <c r="G77" i="2"/>
  <c r="F77" i="2"/>
  <c r="E77" i="2"/>
  <c r="D77" i="2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J75" i="2"/>
  <c r="H75" i="2"/>
  <c r="K75" i="2" s="1"/>
  <c r="G75" i="2"/>
  <c r="F75" i="2"/>
  <c r="E75" i="2"/>
  <c r="D75" i="2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J73" i="2"/>
  <c r="H73" i="2"/>
  <c r="K73" i="2" s="1"/>
  <c r="G73" i="2"/>
  <c r="F73" i="2"/>
  <c r="E73" i="2"/>
  <c r="D73" i="2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J71" i="2"/>
  <c r="H71" i="2"/>
  <c r="K71" i="2" s="1"/>
  <c r="G71" i="2"/>
  <c r="F71" i="2"/>
  <c r="E71" i="2"/>
  <c r="D71" i="2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J69" i="2"/>
  <c r="H69" i="2"/>
  <c r="K69" i="2" s="1"/>
  <c r="G69" i="2"/>
  <c r="F69" i="2"/>
  <c r="E69" i="2"/>
  <c r="D69" i="2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J67" i="2"/>
  <c r="H67" i="2"/>
  <c r="K67" i="2" s="1"/>
  <c r="G67" i="2"/>
  <c r="F67" i="2"/>
  <c r="E67" i="2"/>
  <c r="D67" i="2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J65" i="2"/>
  <c r="H65" i="2"/>
  <c r="K65" i="2" s="1"/>
  <c r="G65" i="2"/>
  <c r="F65" i="2"/>
  <c r="E65" i="2"/>
  <c r="D65" i="2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J63" i="2"/>
  <c r="H63" i="2"/>
  <c r="K63" i="2" s="1"/>
  <c r="G63" i="2"/>
  <c r="F63" i="2"/>
  <c r="E63" i="2"/>
  <c r="D63" i="2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J61" i="2"/>
  <c r="H61" i="2"/>
  <c r="K61" i="2" s="1"/>
  <c r="G61" i="2"/>
  <c r="F61" i="2"/>
  <c r="E61" i="2"/>
  <c r="D61" i="2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J59" i="2"/>
  <c r="H59" i="2"/>
  <c r="K59" i="2" s="1"/>
  <c r="G59" i="2"/>
  <c r="F59" i="2"/>
  <c r="E59" i="2"/>
  <c r="D59" i="2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J57" i="2"/>
  <c r="H57" i="2"/>
  <c r="K57" i="2" s="1"/>
  <c r="G57" i="2"/>
  <c r="F57" i="2"/>
  <c r="E57" i="2"/>
  <c r="D57" i="2"/>
  <c r="C57" i="2"/>
  <c r="I57" i="2" s="1"/>
  <c r="B57" i="2"/>
  <c r="H56" i="2"/>
  <c r="G56" i="2"/>
  <c r="F56" i="2"/>
  <c r="I56" i="2" s="1"/>
  <c r="E56" i="2"/>
  <c r="K56" i="2" s="1"/>
  <c r="D56" i="2"/>
  <c r="J56" i="2" s="1"/>
  <c r="C56" i="2"/>
  <c r="B56" i="2"/>
  <c r="J55" i="2"/>
  <c r="H55" i="2"/>
  <c r="K55" i="2" s="1"/>
  <c r="G55" i="2"/>
  <c r="F55" i="2"/>
  <c r="E55" i="2"/>
  <c r="D55" i="2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J53" i="2"/>
  <c r="H53" i="2"/>
  <c r="K53" i="2" s="1"/>
  <c r="G53" i="2"/>
  <c r="F53" i="2"/>
  <c r="E53" i="2"/>
  <c r="D53" i="2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J51" i="2"/>
  <c r="H51" i="2"/>
  <c r="K51" i="2" s="1"/>
  <c r="G51" i="2"/>
  <c r="F51" i="2"/>
  <c r="E51" i="2"/>
  <c r="D51" i="2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J49" i="2"/>
  <c r="H49" i="2"/>
  <c r="K49" i="2" s="1"/>
  <c r="G49" i="2"/>
  <c r="F49" i="2"/>
  <c r="E49" i="2"/>
  <c r="D49" i="2"/>
  <c r="C49" i="2"/>
  <c r="I49" i="2" s="1"/>
  <c r="B49" i="2"/>
  <c r="H48" i="2"/>
  <c r="G48" i="2"/>
  <c r="F48" i="2"/>
  <c r="I48" i="2" s="1"/>
  <c r="E48" i="2"/>
  <c r="K48" i="2" s="1"/>
  <c r="D48" i="2"/>
  <c r="J48" i="2" s="1"/>
  <c r="C48" i="2"/>
  <c r="B48" i="2"/>
  <c r="J47" i="2"/>
  <c r="H47" i="2"/>
  <c r="K47" i="2" s="1"/>
  <c r="G47" i="2"/>
  <c r="F47" i="2"/>
  <c r="E47" i="2"/>
  <c r="D47" i="2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J45" i="2"/>
  <c r="H45" i="2"/>
  <c r="K45" i="2" s="1"/>
  <c r="G45" i="2"/>
  <c r="F45" i="2"/>
  <c r="E45" i="2"/>
  <c r="D45" i="2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J43" i="2"/>
  <c r="H43" i="2"/>
  <c r="K43" i="2" s="1"/>
  <c r="G43" i="2"/>
  <c r="F43" i="2"/>
  <c r="E43" i="2"/>
  <c r="D43" i="2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J41" i="2"/>
  <c r="H41" i="2"/>
  <c r="K41" i="2" s="1"/>
  <c r="G41" i="2"/>
  <c r="F41" i="2"/>
  <c r="E41" i="2"/>
  <c r="D41" i="2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J39" i="2"/>
  <c r="H39" i="2"/>
  <c r="K39" i="2" s="1"/>
  <c r="G39" i="2"/>
  <c r="F39" i="2"/>
  <c r="E39" i="2"/>
  <c r="D39" i="2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J37" i="2"/>
  <c r="H37" i="2"/>
  <c r="K37" i="2" s="1"/>
  <c r="G37" i="2"/>
  <c r="F37" i="2"/>
  <c r="E37" i="2"/>
  <c r="D37" i="2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J35" i="2"/>
  <c r="H35" i="2"/>
  <c r="K35" i="2" s="1"/>
  <c r="G35" i="2"/>
  <c r="F35" i="2"/>
  <c r="E35" i="2"/>
  <c r="D35" i="2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J33" i="2"/>
  <c r="H33" i="2"/>
  <c r="K33" i="2" s="1"/>
  <c r="G33" i="2"/>
  <c r="F33" i="2"/>
  <c r="E33" i="2"/>
  <c r="D33" i="2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J31" i="2"/>
  <c r="H31" i="2"/>
  <c r="K31" i="2" s="1"/>
  <c r="G31" i="2"/>
  <c r="F31" i="2"/>
  <c r="E31" i="2"/>
  <c r="D31" i="2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J29" i="2"/>
  <c r="H29" i="2"/>
  <c r="K29" i="2" s="1"/>
  <c r="G29" i="2"/>
  <c r="F29" i="2"/>
  <c r="E29" i="2"/>
  <c r="D29" i="2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J27" i="2"/>
  <c r="H27" i="2"/>
  <c r="K27" i="2" s="1"/>
  <c r="G27" i="2"/>
  <c r="F27" i="2"/>
  <c r="E27" i="2"/>
  <c r="D27" i="2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J25" i="2"/>
  <c r="H25" i="2"/>
  <c r="K25" i="2" s="1"/>
  <c r="G25" i="2"/>
  <c r="F25" i="2"/>
  <c r="E25" i="2"/>
  <c r="D25" i="2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J23" i="2"/>
  <c r="H23" i="2"/>
  <c r="K23" i="2" s="1"/>
  <c r="G23" i="2"/>
  <c r="F23" i="2"/>
  <c r="E23" i="2"/>
  <c r="D23" i="2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J21" i="2"/>
  <c r="H21" i="2"/>
  <c r="K21" i="2" s="1"/>
  <c r="G21" i="2"/>
  <c r="F21" i="2"/>
  <c r="E21" i="2"/>
  <c r="D21" i="2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J19" i="2"/>
  <c r="H19" i="2"/>
  <c r="K19" i="2" s="1"/>
  <c r="G19" i="2"/>
  <c r="F19" i="2"/>
  <c r="E19" i="2"/>
  <c r="D19" i="2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J17" i="2"/>
  <c r="H17" i="2"/>
  <c r="K17" i="2" s="1"/>
  <c r="G17" i="2"/>
  <c r="F17" i="2"/>
  <c r="E17" i="2"/>
  <c r="D17" i="2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J15" i="2"/>
  <c r="H15" i="2"/>
  <c r="K15" i="2" s="1"/>
  <c r="G15" i="2"/>
  <c r="F15" i="2"/>
  <c r="E15" i="2"/>
  <c r="D15" i="2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J13" i="2"/>
  <c r="H13" i="2"/>
  <c r="K13" i="2" s="1"/>
  <c r="G13" i="2"/>
  <c r="F13" i="2"/>
  <c r="E13" i="2"/>
  <c r="D13" i="2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J11" i="2"/>
  <c r="H11" i="2"/>
  <c r="K11" i="2" s="1"/>
  <c r="G11" i="2"/>
  <c r="F11" i="2"/>
  <c r="E11" i="2"/>
  <c r="D11" i="2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J9" i="2"/>
  <c r="H9" i="2"/>
  <c r="K9" i="2" s="1"/>
  <c r="G9" i="2"/>
  <c r="F9" i="2"/>
  <c r="E9" i="2"/>
  <c r="D9" i="2"/>
  <c r="C9" i="2"/>
  <c r="I9" i="2" s="1"/>
  <c r="B9" i="2"/>
  <c r="H8" i="2"/>
  <c r="G8" i="2"/>
  <c r="F8" i="2"/>
  <c r="I8" i="2" s="1"/>
  <c r="E8" i="2"/>
  <c r="K8" i="2" s="1"/>
  <c r="D8" i="2"/>
  <c r="J8" i="2" s="1"/>
  <c r="C8" i="2"/>
  <c r="B8" i="2"/>
  <c r="J7" i="2"/>
  <c r="H7" i="2"/>
  <c r="K7" i="2" s="1"/>
  <c r="G7" i="2"/>
  <c r="G6" i="2" s="1"/>
  <c r="F7" i="2"/>
  <c r="F6" i="2" s="1"/>
  <c r="E7" i="2"/>
  <c r="D7" i="2"/>
  <c r="C7" i="2"/>
  <c r="I7" i="2" s="1"/>
  <c r="B7" i="2"/>
  <c r="H6" i="2"/>
  <c r="E6" i="2"/>
  <c r="K6" i="2" s="1"/>
  <c r="D6" i="2"/>
  <c r="J6" i="2" s="1"/>
  <c r="F4" i="2"/>
  <c r="C4" i="2"/>
  <c r="I2" i="2"/>
  <c r="G2" i="2"/>
  <c r="J99" i="2" l="1"/>
  <c r="J107" i="2"/>
  <c r="C6" i="2"/>
  <c r="I6" i="2" s="1"/>
  <c r="J103" i="2"/>
  <c r="J31" i="3"/>
  <c r="J39" i="3"/>
  <c r="J47" i="3"/>
  <c r="J55" i="3"/>
  <c r="J63" i="3"/>
  <c r="J27" i="3"/>
  <c r="J35" i="3"/>
  <c r="J43" i="3"/>
  <c r="J51" i="3"/>
  <c r="J59" i="3"/>
  <c r="J67" i="3"/>
  <c r="I68" i="3"/>
  <c r="J179" i="3"/>
  <c r="J181" i="3"/>
  <c r="J183" i="3"/>
  <c r="J185" i="3"/>
  <c r="J187" i="3"/>
  <c r="J189" i="3"/>
  <c r="J191" i="3"/>
  <c r="J193" i="3"/>
  <c r="J195" i="3"/>
  <c r="J197" i="3"/>
  <c r="J199" i="3"/>
  <c r="J201" i="3"/>
  <c r="J203" i="3"/>
  <c r="J205" i="3"/>
  <c r="J207" i="3"/>
  <c r="J209" i="3"/>
  <c r="J211" i="3"/>
  <c r="J213" i="3"/>
  <c r="J215" i="3"/>
  <c r="J217" i="3"/>
  <c r="J219" i="3"/>
  <c r="J221" i="3"/>
  <c r="J223" i="3"/>
  <c r="J225" i="3"/>
  <c r="J227" i="3"/>
  <c r="J229" i="3"/>
  <c r="J231" i="3"/>
  <c r="J233" i="3"/>
  <c r="J235" i="3"/>
  <c r="J237" i="3"/>
  <c r="I305" i="3"/>
  <c r="I309" i="3"/>
  <c r="I313" i="3"/>
  <c r="I317" i="3"/>
  <c r="I321" i="3"/>
  <c r="I325" i="3"/>
  <c r="I329" i="3"/>
  <c r="I333" i="3"/>
  <c r="I335" i="3"/>
  <c r="I337" i="3"/>
  <c r="I339" i="3"/>
  <c r="I341" i="3"/>
  <c r="I343" i="3"/>
  <c r="I345" i="3"/>
  <c r="I347" i="3"/>
  <c r="I307" i="3"/>
  <c r="I311" i="3"/>
  <c r="I315" i="3"/>
  <c r="I319" i="3"/>
  <c r="I323" i="3"/>
  <c r="I327" i="3"/>
  <c r="I331" i="3"/>
  <c r="K334" i="3"/>
  <c r="K336" i="3"/>
  <c r="K338" i="3"/>
  <c r="K340" i="3"/>
  <c r="K342" i="3"/>
  <c r="K344" i="3"/>
  <c r="K346" i="3"/>
  <c r="K348" i="3"/>
  <c r="K350" i="3"/>
  <c r="K352" i="3"/>
  <c r="J390" i="3"/>
  <c r="J391" i="3"/>
  <c r="J393" i="3"/>
  <c r="J395" i="3"/>
  <c r="J397" i="3"/>
  <c r="J399" i="3"/>
  <c r="J401" i="3"/>
  <c r="J403" i="3"/>
  <c r="J405" i="3"/>
  <c r="J407" i="3"/>
  <c r="J409" i="3"/>
  <c r="J411" i="3"/>
  <c r="J413" i="3"/>
  <c r="J415" i="3"/>
  <c r="J417" i="3"/>
  <c r="J419" i="3"/>
  <c r="J388" i="3"/>
</calcChain>
</file>

<file path=xl/sharedStrings.xml><?xml version="1.0" encoding="utf-8"?>
<sst xmlns="http://schemas.openxmlformats.org/spreadsheetml/2006/main" count="274" uniqueCount="237">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</sst>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43282</v>
      </c>
      <c r="F7" s="3" t="s">
        <v>3</v>
      </c>
      <c r="G7" s="5">
        <v>43373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07/01/2018 - 09/30/2018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07/01/2017 - 09/30/2017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7853814998.1199999</v>
      </c>
      <c r="D6" s="43">
        <f t="shared" si="0"/>
        <v>1597320883.6299999</v>
      </c>
      <c r="E6" s="44">
        <f t="shared" si="0"/>
        <v>72787685.166666687</v>
      </c>
      <c r="F6" s="42">
        <f t="shared" si="0"/>
        <v>7376998320.4300003</v>
      </c>
      <c r="G6" s="43">
        <f t="shared" si="0"/>
        <v>1536029143.1899998</v>
      </c>
      <c r="H6" s="44">
        <f t="shared" si="0"/>
        <v>72248236.166666672</v>
      </c>
      <c r="I6" s="20">
        <f t="shared" ref="I6:I69" si="1">IFERROR((C6-F6)/F6,"")</f>
        <v>6.46355952623026E-2</v>
      </c>
      <c r="J6" s="20">
        <f t="shared" ref="J6:J69" si="2">IFERROR((D6-G6)/G6,"")</f>
        <v>3.9902719757458759E-2</v>
      </c>
      <c r="K6" s="20">
        <f t="shared" ref="K6:K69" si="3">IFERROR((E6-H6)/H6,"")</f>
        <v>7.4666044269313479E-3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238444796.09</v>
      </c>
      <c r="D7" s="50">
        <f>IF('County Data'!E2&gt;9,'County Data'!D2,"*")</f>
        <v>48933848.899999999</v>
      </c>
      <c r="E7" s="51">
        <f>IF('County Data'!G2&gt;9,'County Data'!F2,"*")</f>
        <v>1728964.1666666667</v>
      </c>
      <c r="F7" s="50">
        <f>IF('County Data'!I2&gt;9,'County Data'!H2,"*")</f>
        <v>234667469.91</v>
      </c>
      <c r="G7" s="50">
        <f>IF('County Data'!K2&gt;9,'County Data'!J2,"*")</f>
        <v>50375265.899999999</v>
      </c>
      <c r="H7" s="51">
        <f>IF('County Data'!M2&gt;9,'County Data'!L2,"*")</f>
        <v>1771236.3333333335</v>
      </c>
      <c r="I7" s="22">
        <f t="shared" si="1"/>
        <v>1.6096505329216242E-2</v>
      </c>
      <c r="J7" s="22">
        <f t="shared" si="2"/>
        <v>-2.861358593841189E-2</v>
      </c>
      <c r="K7" s="22">
        <f t="shared" si="3"/>
        <v>-2.3865909856938011E-2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303510155.80000001</v>
      </c>
      <c r="D8" s="50">
        <f>IF('County Data'!E3&gt;9,'County Data'!D3,"*")</f>
        <v>76596566.909999996</v>
      </c>
      <c r="E8" s="51">
        <f>IF('County Data'!G3&gt;9,'County Data'!F3,"*")</f>
        <v>2081854.0000000009</v>
      </c>
      <c r="F8" s="50">
        <f>IF('County Data'!I3&gt;9,'County Data'!H3,"*")</f>
        <v>267805639.06</v>
      </c>
      <c r="G8" s="50">
        <f>IF('County Data'!K3&gt;9,'County Data'!J3,"*")</f>
        <v>72944377.420000002</v>
      </c>
      <c r="H8" s="51">
        <f>IF('County Data'!M3&gt;9,'County Data'!L3,"*")</f>
        <v>2085989.0000000002</v>
      </c>
      <c r="I8" s="22">
        <f t="shared" si="1"/>
        <v>0.13332249785823463</v>
      </c>
      <c r="J8" s="22">
        <f t="shared" si="2"/>
        <v>5.0068142592695999E-2</v>
      </c>
      <c r="K8" s="22">
        <f t="shared" si="3"/>
        <v>-1.9822731567612777E-3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158786264.47</v>
      </c>
      <c r="D9" s="46">
        <f>IF('County Data'!E4&gt;9,'County Data'!D4,"*")</f>
        <v>41128069.18</v>
      </c>
      <c r="E9" s="47">
        <f>IF('County Data'!G4&gt;9,'County Data'!F4,"*")</f>
        <v>1085887.3333333328</v>
      </c>
      <c r="F9" s="48">
        <f>IF('County Data'!I4&gt;9,'County Data'!H4,"*")</f>
        <v>148291883.59</v>
      </c>
      <c r="G9" s="46">
        <f>IF('County Data'!K4&gt;9,'County Data'!J4,"*")</f>
        <v>40630236.020000003</v>
      </c>
      <c r="H9" s="47">
        <f>IF('County Data'!M4&gt;9,'County Data'!L4,"*")</f>
        <v>1105709.8333333337</v>
      </c>
      <c r="I9" s="9">
        <f t="shared" si="1"/>
        <v>7.0768410420998115E-2</v>
      </c>
      <c r="J9" s="9">
        <f t="shared" si="2"/>
        <v>1.2252775488553422E-2</v>
      </c>
      <c r="K9" s="9">
        <f t="shared" si="3"/>
        <v>-1.7927397769668858E-2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2222761799.23</v>
      </c>
      <c r="D10" s="50">
        <f>IF('County Data'!E5&gt;9,'County Data'!D5,"*")</f>
        <v>430501837.63999999</v>
      </c>
      <c r="E10" s="51">
        <f>IF('County Data'!G5&gt;9,'County Data'!F5,"*")</f>
        <v>17207636.5</v>
      </c>
      <c r="F10" s="50">
        <f>IF('County Data'!I5&gt;9,'County Data'!H5,"*")</f>
        <v>1948328466.4400001</v>
      </c>
      <c r="G10" s="50">
        <f>IF('County Data'!K5&gt;9,'County Data'!J5,"*")</f>
        <v>418015106.00999999</v>
      </c>
      <c r="H10" s="51">
        <f>IF('County Data'!M5&gt;9,'County Data'!L5,"*")</f>
        <v>18986691.000000004</v>
      </c>
      <c r="I10" s="22">
        <f t="shared" si="1"/>
        <v>0.14085578356890024</v>
      </c>
      <c r="J10" s="22">
        <f t="shared" si="2"/>
        <v>2.9871484189141435E-2</v>
      </c>
      <c r="K10" s="22">
        <f t="shared" si="3"/>
        <v>-9.3700081809937469E-2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5656080.7999999998</v>
      </c>
      <c r="D11" s="46">
        <f>IF('County Data'!E6&gt;9,'County Data'!D6,"*")</f>
        <v>2216239.52</v>
      </c>
      <c r="E11" s="47">
        <f>IF('County Data'!G6&gt;9,'County Data'!F6,"*")</f>
        <v>21265.666666666672</v>
      </c>
      <c r="F11" s="48">
        <f>IF('County Data'!I6&gt;9,'County Data'!H6,"*")</f>
        <v>4945246.25</v>
      </c>
      <c r="G11" s="46">
        <f>IF('County Data'!K6&gt;9,'County Data'!J6,"*")</f>
        <v>1888097.18</v>
      </c>
      <c r="H11" s="47" t="str">
        <f>IF('County Data'!M6&gt;9,'County Data'!L6,"*")</f>
        <v>*</v>
      </c>
      <c r="I11" s="9">
        <f t="shared" si="1"/>
        <v>0.14374098155374967</v>
      </c>
      <c r="J11" s="9">
        <f t="shared" si="2"/>
        <v>0.17379525983932675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381413857.88999999</v>
      </c>
      <c r="D12" s="50">
        <f>IF('County Data'!E7&gt;9,'County Data'!D7,"*")</f>
        <v>70373447.739999995</v>
      </c>
      <c r="E12" s="51">
        <f>IF('County Data'!G7&gt;9,'County Data'!F7,"*")</f>
        <v>1952871.6666666663</v>
      </c>
      <c r="F12" s="50">
        <f>IF('County Data'!I7&gt;9,'County Data'!H7,"*")</f>
        <v>355557767.77999997</v>
      </c>
      <c r="G12" s="50">
        <f>IF('County Data'!K7&gt;9,'County Data'!J7,"*")</f>
        <v>67240641.890000001</v>
      </c>
      <c r="H12" s="51">
        <f>IF('County Data'!M7&gt;9,'County Data'!L7,"*")</f>
        <v>1775766.0000000005</v>
      </c>
      <c r="I12" s="22">
        <f t="shared" si="1"/>
        <v>7.2719800980408825E-2</v>
      </c>
      <c r="J12" s="22">
        <f t="shared" si="2"/>
        <v>4.6590956926392812E-2</v>
      </c>
      <c r="K12" s="22">
        <f t="shared" si="3"/>
        <v>9.9734799892928327E-2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15924175.550000001</v>
      </c>
      <c r="D13" s="46">
        <f>IF('County Data'!E8&gt;9,'County Data'!D8,"*")</f>
        <v>5390584.3499999996</v>
      </c>
      <c r="E13" s="47">
        <f>IF('County Data'!G8&gt;9,'County Data'!F8,"*")</f>
        <v>13188.166666666659</v>
      </c>
      <c r="F13" s="48">
        <f>IF('County Data'!I8&gt;9,'County Data'!H8,"*")</f>
        <v>16207935.99</v>
      </c>
      <c r="G13" s="46">
        <f>IF('County Data'!K8&gt;9,'County Data'!J8,"*")</f>
        <v>5112500.6100000003</v>
      </c>
      <c r="H13" s="47">
        <f>IF('County Data'!M8&gt;9,'County Data'!L8,"*")</f>
        <v>40554.333333333299</v>
      </c>
      <c r="I13" s="9">
        <f t="shared" si="1"/>
        <v>-1.7507500040416898E-2</v>
      </c>
      <c r="J13" s="9">
        <f t="shared" si="2"/>
        <v>5.4392901089551027E-2</v>
      </c>
      <c r="K13" s="9">
        <f t="shared" si="3"/>
        <v>-0.67480252829537324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165437583.31</v>
      </c>
      <c r="D14" s="50">
        <f>IF('County Data'!E9&gt;9,'County Data'!D9,"*")</f>
        <v>53686683.969999999</v>
      </c>
      <c r="E14" s="51">
        <f>IF('County Data'!G9&gt;9,'County Data'!F9,"*")</f>
        <v>2811113.6666666674</v>
      </c>
      <c r="F14" s="50">
        <f>IF('County Data'!I9&gt;9,'County Data'!H9,"*")</f>
        <v>164955369.11000001</v>
      </c>
      <c r="G14" s="50">
        <f>IF('County Data'!K9&gt;9,'County Data'!J9,"*")</f>
        <v>57195426.310000002</v>
      </c>
      <c r="H14" s="51">
        <f>IF('County Data'!M9&gt;9,'County Data'!L9,"*")</f>
        <v>2179932.1666666679</v>
      </c>
      <c r="I14" s="22">
        <f t="shared" si="1"/>
        <v>2.9233010274338201E-3</v>
      </c>
      <c r="J14" s="22">
        <f t="shared" si="2"/>
        <v>-6.1346554547606159E-2</v>
      </c>
      <c r="K14" s="22">
        <f t="shared" si="3"/>
        <v>0.28954180760823328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118271860.33</v>
      </c>
      <c r="D15" s="56">
        <f>IF('County Data'!E10&gt;9,'County Data'!D10,"*")</f>
        <v>20691232.77</v>
      </c>
      <c r="E15" s="55">
        <f>IF('County Data'!G10&gt;9,'County Data'!F10,"*")</f>
        <v>687002.1666666664</v>
      </c>
      <c r="F15" s="56">
        <f>IF('County Data'!I10&gt;9,'County Data'!H10,"*")</f>
        <v>111347382.91</v>
      </c>
      <c r="G15" s="56">
        <f>IF('County Data'!K10&gt;9,'County Data'!J10,"*")</f>
        <v>20812616.890000001</v>
      </c>
      <c r="H15" s="55">
        <f>IF('County Data'!M10&gt;9,'County Data'!L10,"*")</f>
        <v>809527.16666666628</v>
      </c>
      <c r="I15" s="23">
        <f t="shared" si="1"/>
        <v>6.2188057222655399E-2</v>
      </c>
      <c r="J15" s="23">
        <f t="shared" si="2"/>
        <v>-5.8322372742239548E-3</v>
      </c>
      <c r="K15" s="23">
        <f t="shared" si="3"/>
        <v>-0.15135378409166003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212071785.88</v>
      </c>
      <c r="D16" s="50">
        <f>IF('County Data'!E11&gt;9,'County Data'!D11,"*")</f>
        <v>48089152.079999998</v>
      </c>
      <c r="E16" s="51">
        <f>IF('County Data'!G11&gt;9,'County Data'!F11,"*")</f>
        <v>1550895.8333333342</v>
      </c>
      <c r="F16" s="50">
        <f>IF('County Data'!I11&gt;9,'County Data'!H11,"*")</f>
        <v>198727724.08000001</v>
      </c>
      <c r="G16" s="50">
        <f>IF('County Data'!K11&gt;9,'County Data'!J11,"*")</f>
        <v>46767119.359999999</v>
      </c>
      <c r="H16" s="51">
        <f>IF('County Data'!M11&gt;9,'County Data'!L11,"*")</f>
        <v>6366201</v>
      </c>
      <c r="I16" s="22">
        <f t="shared" si="1"/>
        <v>6.7147459478920937E-2</v>
      </c>
      <c r="J16" s="22">
        <f t="shared" si="2"/>
        <v>2.8268423159086762E-2</v>
      </c>
      <c r="K16" s="22">
        <f t="shared" si="3"/>
        <v>-0.75638597755029502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2544121227.9200001</v>
      </c>
      <c r="D17" s="46">
        <f>IF('County Data'!E12&gt;9,'County Data'!D12,"*")</f>
        <v>449097104.44999999</v>
      </c>
      <c r="E17" s="47">
        <f>IF('County Data'!G12&gt;9,'County Data'!F12,"*")</f>
        <v>19109517.500000004</v>
      </c>
      <c r="F17" s="48">
        <f>IF('County Data'!I12&gt;9,'County Data'!H12,"*")</f>
        <v>2225944405.29</v>
      </c>
      <c r="G17" s="46">
        <f>IF('County Data'!K12&gt;9,'County Data'!J12,"*")</f>
        <v>405304819.26999998</v>
      </c>
      <c r="H17" s="47">
        <f>IF('County Data'!M12&gt;9,'County Data'!L12,"*")</f>
        <v>18009404.000000004</v>
      </c>
      <c r="I17" s="9">
        <f t="shared" si="1"/>
        <v>0.1429401479542107</v>
      </c>
      <c r="J17" s="9">
        <f t="shared" si="2"/>
        <v>0.10804777811148382</v>
      </c>
      <c r="K17" s="9">
        <f t="shared" si="3"/>
        <v>6.1085502885048264E-2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357127441.20999998</v>
      </c>
      <c r="D18" s="50">
        <f>IF('County Data'!E13&gt;9,'County Data'!D13,"*")</f>
        <v>114242387.19</v>
      </c>
      <c r="E18" s="51">
        <f>IF('County Data'!G13&gt;9,'County Data'!F13,"*")</f>
        <v>12027174.166666664</v>
      </c>
      <c r="F18" s="50">
        <f>IF('County Data'!I13&gt;9,'County Data'!H13,"*")</f>
        <v>390663839.32999998</v>
      </c>
      <c r="G18" s="50">
        <f>IF('County Data'!K13&gt;9,'County Data'!J13,"*")</f>
        <v>113652912.16</v>
      </c>
      <c r="H18" s="51">
        <f>IF('County Data'!M13&gt;9,'County Data'!L13,"*")</f>
        <v>6038174.166666667</v>
      </c>
      <c r="I18" s="22">
        <f t="shared" si="1"/>
        <v>-8.5844643767173115E-2</v>
      </c>
      <c r="J18" s="22">
        <f t="shared" si="2"/>
        <v>5.1866249513267309E-3</v>
      </c>
      <c r="K18" s="22">
        <f t="shared" si="3"/>
        <v>0.99185611986183964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611485319.44000006</v>
      </c>
      <c r="D19" s="46">
        <f>IF('County Data'!E14&gt;9,'County Data'!D14,"*")</f>
        <v>107183651.09</v>
      </c>
      <c r="E19" s="47">
        <f>IF('County Data'!G14&gt;9,'County Data'!F14,"*")</f>
        <v>5002537.6666666679</v>
      </c>
      <c r="F19" s="48">
        <f>IF('County Data'!I14&gt;9,'County Data'!H14,"*")</f>
        <v>793213852.5</v>
      </c>
      <c r="G19" s="46">
        <f>IF('County Data'!K14&gt;9,'County Data'!J14,"*")</f>
        <v>105342133.31</v>
      </c>
      <c r="H19" s="47">
        <f>IF('County Data'!M14&gt;9,'County Data'!L14,"*")</f>
        <v>6733656.3333333367</v>
      </c>
      <c r="I19" s="9">
        <f t="shared" si="1"/>
        <v>-0.22910408395824119</v>
      </c>
      <c r="J19" s="9">
        <f t="shared" si="2"/>
        <v>1.7481303274738107E-2</v>
      </c>
      <c r="K19" s="9">
        <f t="shared" si="3"/>
        <v>-0.25708449926337712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240165030.66</v>
      </c>
      <c r="D20" s="50">
        <f>IF('County Data'!E15&gt;9,'County Data'!D15,"*")</f>
        <v>54001135.289999999</v>
      </c>
      <c r="E20" s="51">
        <f>IF('County Data'!G15&gt;9,'County Data'!F15,"*")</f>
        <v>4294844.4999999991</v>
      </c>
      <c r="F20" s="50">
        <f>IF('County Data'!I15&gt;9,'County Data'!H15,"*")</f>
        <v>245898493.31</v>
      </c>
      <c r="G20" s="50">
        <f>IF('County Data'!K15&gt;9,'County Data'!J15,"*")</f>
        <v>55723923.770000003</v>
      </c>
      <c r="H20" s="51">
        <f>IF('County Data'!M15&gt;9,'County Data'!L15,"*")</f>
        <v>2720967.8333333335</v>
      </c>
      <c r="I20" s="22">
        <f t="shared" si="1"/>
        <v>-2.3316379750126928E-2</v>
      </c>
      <c r="J20" s="22">
        <f t="shared" si="2"/>
        <v>-3.0916496245145947E-2</v>
      </c>
      <c r="K20" s="22">
        <f t="shared" si="3"/>
        <v>0.57842531153283838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278637619.54000002</v>
      </c>
      <c r="D21" s="46">
        <f>IF('County Data'!E16&gt;9,'County Data'!D16,"*")</f>
        <v>75188942.549999997</v>
      </c>
      <c r="E21" s="47">
        <f>IF('County Data'!G16&gt;9,'County Data'!F16,"*")</f>
        <v>3212932.1666666665</v>
      </c>
      <c r="F21" s="48">
        <f>IF('County Data'!I16&gt;9,'County Data'!H16,"*")</f>
        <v>270442844.88</v>
      </c>
      <c r="G21" s="46">
        <f>IF('County Data'!K16&gt;9,'County Data'!J16,"*")</f>
        <v>75023967.090000004</v>
      </c>
      <c r="H21" s="47">
        <f>IF('County Data'!M16&gt;9,'County Data'!L16,"*")</f>
        <v>3624427</v>
      </c>
      <c r="I21" s="9">
        <f t="shared" si="1"/>
        <v>3.0301318060887077E-2</v>
      </c>
      <c r="J21" s="9">
        <f t="shared" si="2"/>
        <v>2.198970094477757E-3</v>
      </c>
      <c r="K21" s="9">
        <f t="shared" si="3"/>
        <v>-0.1135337622563052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07/01/2018 - 09/30/2018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07/01/2017 - 09/30/2017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1638872.48</v>
      </c>
      <c r="D6" s="43">
        <f>IF('Town Data'!E2&gt;9,'Town Data'!D2,"*")</f>
        <v>485777.69</v>
      </c>
      <c r="E6" s="44" t="str">
        <f>IF('Town Data'!G2&gt;9,'Town Data'!F2,"*")</f>
        <v>*</v>
      </c>
      <c r="F6" s="43">
        <f>IF('Town Data'!I2&gt;9,'Town Data'!H2,"*")</f>
        <v>1684263.09</v>
      </c>
      <c r="G6" s="43">
        <f>IF('Town Data'!K2&gt;9,'Town Data'!J2,"*")</f>
        <v>470090.19</v>
      </c>
      <c r="H6" s="44" t="str">
        <f>IF('Town Data'!M2&gt;9,'Town Data'!L2,"*")</f>
        <v>*</v>
      </c>
      <c r="I6" s="20">
        <f t="shared" ref="I6:I69" si="0">IFERROR((C6-F6)/F6,"")</f>
        <v>-2.6949833591615489E-2</v>
      </c>
      <c r="J6" s="20">
        <f t="shared" ref="J6:J69" si="1">IFERROR((D6-G6)/G6,"")</f>
        <v>3.337125584347974E-2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4635829.13</v>
      </c>
      <c r="D7" s="46">
        <f>IF('Town Data'!E3&gt;9,'Town Data'!D3,"*")</f>
        <v>1505101.88</v>
      </c>
      <c r="E7" s="47" t="str">
        <f>IF('Town Data'!G3&gt;9,'Town Data'!F3,"*")</f>
        <v>*</v>
      </c>
      <c r="F7" s="48">
        <f>IF('Town Data'!I3&gt;9,'Town Data'!H3,"*")</f>
        <v>4221126.3</v>
      </c>
      <c r="G7" s="46">
        <f>IF('Town Data'!K3&gt;9,'Town Data'!J3,"*")</f>
        <v>1441177.67</v>
      </c>
      <c r="H7" s="47" t="str">
        <f>IF('Town Data'!M3&gt;9,'Town Data'!L3,"*")</f>
        <v>*</v>
      </c>
      <c r="I7" s="9">
        <f t="shared" si="0"/>
        <v>9.8244591733727585E-2</v>
      </c>
      <c r="J7" s="9">
        <f t="shared" si="1"/>
        <v>4.4355537371044591E-2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30228057.640000001</v>
      </c>
      <c r="D8" s="50">
        <f>IF('Town Data'!E4&gt;9,'Town Data'!D4,"*")</f>
        <v>1594455.31</v>
      </c>
      <c r="E8" s="51">
        <f>IF('Town Data'!G4&gt;9,'Town Data'!F4,"*")</f>
        <v>107855.16666666666</v>
      </c>
      <c r="F8" s="50">
        <f>IF('Town Data'!I4&gt;9,'Town Data'!H4,"*")</f>
        <v>26859328.940000001</v>
      </c>
      <c r="G8" s="50">
        <f>IF('Town Data'!K4&gt;9,'Town Data'!J4,"*")</f>
        <v>1593726.21</v>
      </c>
      <c r="H8" s="51">
        <f>IF('Town Data'!M4&gt;9,'Town Data'!L4,"*")</f>
        <v>161576.66666666704</v>
      </c>
      <c r="I8" s="22">
        <f t="shared" si="0"/>
        <v>0.12542117889561835</v>
      </c>
      <c r="J8" s="22">
        <f t="shared" si="1"/>
        <v>4.5748133865483278E-4</v>
      </c>
      <c r="K8" s="22">
        <f t="shared" si="2"/>
        <v>-0.3324830317908955</v>
      </c>
      <c r="L8" s="15"/>
    </row>
    <row r="9" spans="1:12" x14ac:dyDescent="0.25">
      <c r="A9" s="15"/>
      <c r="B9" s="15" t="str">
        <f>'Town Data'!A5</f>
        <v>BAKERSFIELD</v>
      </c>
      <c r="C9" s="45" t="str">
        <f>IF('Town Data'!C5&gt;9,'Town Data'!B5,"*")</f>
        <v>*</v>
      </c>
      <c r="D9" s="46" t="str">
        <f>IF('Town Data'!E5&gt;9,'Town Data'!D5,"*")</f>
        <v>*</v>
      </c>
      <c r="E9" s="47" t="str">
        <f>IF('Town Data'!G5&gt;9,'Town Data'!F5,"*")</f>
        <v>*</v>
      </c>
      <c r="F9" s="48">
        <f>IF('Town Data'!I5&gt;9,'Town Data'!H5,"*")</f>
        <v>745594.75</v>
      </c>
      <c r="G9" s="46">
        <f>IF('Town Data'!K5&gt;9,'Town Data'!J5,"*")</f>
        <v>348130.05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BARNARD</v>
      </c>
      <c r="C10" s="49" t="str">
        <f>IF('Town Data'!C6&gt;9,'Town Data'!B6,"*")</f>
        <v>*</v>
      </c>
      <c r="D10" s="50" t="str">
        <f>IF('Town Data'!E6&gt;9,'Town Data'!D6,"*")</f>
        <v>*</v>
      </c>
      <c r="E10" s="51" t="str">
        <f>IF('Town Data'!G6&gt;9,'Town Data'!F6,"*")</f>
        <v>*</v>
      </c>
      <c r="F10" s="50">
        <f>IF('Town Data'!I6&gt;9,'Town Data'!H6,"*")</f>
        <v>535859.88</v>
      </c>
      <c r="G10" s="50">
        <f>IF('Town Data'!K6&gt;9,'Town Data'!J6,"*")</f>
        <v>195809.47</v>
      </c>
      <c r="H10" s="51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BARNET</v>
      </c>
      <c r="C11" s="45">
        <f>IF('Town Data'!C7&gt;9,'Town Data'!B7,"*")</f>
        <v>1854138</v>
      </c>
      <c r="D11" s="46">
        <f>IF('Town Data'!E7&gt;9,'Town Data'!D7,"*")</f>
        <v>476475.85</v>
      </c>
      <c r="E11" s="47" t="str">
        <f>IF('Town Data'!G7&gt;9,'Town Data'!F7,"*")</f>
        <v>*</v>
      </c>
      <c r="F11" s="48">
        <f>IF('Town Data'!I7&gt;9,'Town Data'!H7,"*")</f>
        <v>1635303.26</v>
      </c>
      <c r="G11" s="46">
        <f>IF('Town Data'!K7&gt;9,'Town Data'!J7,"*")</f>
        <v>498463.37</v>
      </c>
      <c r="H11" s="47" t="str">
        <f>IF('Town Data'!M7&gt;9,'Town Data'!L7,"*")</f>
        <v>*</v>
      </c>
      <c r="I11" s="9">
        <f t="shared" si="0"/>
        <v>0.13381905690079771</v>
      </c>
      <c r="J11" s="9">
        <f t="shared" si="1"/>
        <v>-4.4110603352860246E-2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BARRE</v>
      </c>
      <c r="C12" s="49">
        <f>IF('Town Data'!C8&gt;9,'Town Data'!B8,"*")</f>
        <v>134894945.12</v>
      </c>
      <c r="D12" s="50">
        <f>IF('Town Data'!E8&gt;9,'Town Data'!D8,"*")</f>
        <v>32364530.640000001</v>
      </c>
      <c r="E12" s="51">
        <f>IF('Town Data'!G8&gt;9,'Town Data'!F8,"*")</f>
        <v>1065864.0000000005</v>
      </c>
      <c r="F12" s="50">
        <f>IF('Town Data'!I8&gt;9,'Town Data'!H8,"*")</f>
        <v>287087321.35000002</v>
      </c>
      <c r="G12" s="50">
        <f>IF('Town Data'!K8&gt;9,'Town Data'!J8,"*")</f>
        <v>32010943.120000001</v>
      </c>
      <c r="H12" s="51">
        <f>IF('Town Data'!M8&gt;9,'Town Data'!L8,"*")</f>
        <v>1282898.0000000002</v>
      </c>
      <c r="I12" s="22">
        <f t="shared" si="0"/>
        <v>-0.53012573148242936</v>
      </c>
      <c r="J12" s="22">
        <f t="shared" si="1"/>
        <v>1.1045832629001264E-2</v>
      </c>
      <c r="K12" s="22">
        <f t="shared" si="2"/>
        <v>-0.16917479020155907</v>
      </c>
      <c r="L12" s="15"/>
    </row>
    <row r="13" spans="1:12" x14ac:dyDescent="0.25">
      <c r="A13" s="15"/>
      <c r="B13" s="15" t="str">
        <f>'Town Data'!A9</f>
        <v>BARRE TOWN</v>
      </c>
      <c r="C13" s="45">
        <f>IF('Town Data'!C9&gt;9,'Town Data'!B9,"*")</f>
        <v>30778859.48</v>
      </c>
      <c r="D13" s="46">
        <f>IF('Town Data'!E9&gt;9,'Town Data'!D9,"*")</f>
        <v>3160045.98</v>
      </c>
      <c r="E13" s="47">
        <f>IF('Town Data'!G9&gt;9,'Town Data'!F9,"*")</f>
        <v>215626.50000000003</v>
      </c>
      <c r="F13" s="48">
        <f>IF('Town Data'!I9&gt;9,'Town Data'!H9,"*")</f>
        <v>34649266.399999999</v>
      </c>
      <c r="G13" s="46">
        <f>IF('Town Data'!K9&gt;9,'Town Data'!J9,"*")</f>
        <v>3100458.85</v>
      </c>
      <c r="H13" s="47">
        <f>IF('Town Data'!M9&gt;9,'Town Data'!L9,"*")</f>
        <v>339826.50000000035</v>
      </c>
      <c r="I13" s="9">
        <f t="shared" si="0"/>
        <v>-0.11170242034330627</v>
      </c>
      <c r="J13" s="9">
        <f t="shared" si="1"/>
        <v>1.9218810144827396E-2</v>
      </c>
      <c r="K13" s="9">
        <f t="shared" si="2"/>
        <v>-0.3654806202576909</v>
      </c>
      <c r="L13" s="15"/>
    </row>
    <row r="14" spans="1:12" x14ac:dyDescent="0.25">
      <c r="A14" s="15"/>
      <c r="B14" s="27" t="str">
        <f>'Town Data'!A10</f>
        <v>BARTON</v>
      </c>
      <c r="C14" s="49">
        <f>IF('Town Data'!C10&gt;9,'Town Data'!B10,"*")</f>
        <v>55421427.020000003</v>
      </c>
      <c r="D14" s="50">
        <f>IF('Town Data'!E10&gt;9,'Town Data'!D10,"*")</f>
        <v>4283394.8499999996</v>
      </c>
      <c r="E14" s="51">
        <f>IF('Town Data'!G10&gt;9,'Town Data'!F10,"*")</f>
        <v>150482.33333333331</v>
      </c>
      <c r="F14" s="50">
        <f>IF('Town Data'!I10&gt;9,'Town Data'!H10,"*")</f>
        <v>49046506.299999997</v>
      </c>
      <c r="G14" s="50">
        <f>IF('Town Data'!K10&gt;9,'Town Data'!J10,"*")</f>
        <v>4077525.6</v>
      </c>
      <c r="H14" s="51">
        <f>IF('Town Data'!M10&gt;9,'Town Data'!L10,"*")</f>
        <v>79483.499999999971</v>
      </c>
      <c r="I14" s="22">
        <f t="shared" si="0"/>
        <v>0.12997706056792074</v>
      </c>
      <c r="J14" s="22">
        <f t="shared" si="1"/>
        <v>5.0488769463519621E-2</v>
      </c>
      <c r="K14" s="22">
        <f t="shared" si="2"/>
        <v>0.89325247797761009</v>
      </c>
      <c r="L14" s="15"/>
    </row>
    <row r="15" spans="1:12" x14ac:dyDescent="0.25">
      <c r="A15" s="15"/>
      <c r="B15" s="15" t="str">
        <f>'Town Data'!A11</f>
        <v>BENNINGTON</v>
      </c>
      <c r="C15" s="45">
        <f>IF('Town Data'!C11&gt;9,'Town Data'!B11,"*")</f>
        <v>132004542.79000001</v>
      </c>
      <c r="D15" s="46">
        <f>IF('Town Data'!E11&gt;9,'Town Data'!D11,"*")</f>
        <v>35325670.240000002</v>
      </c>
      <c r="E15" s="47">
        <f>IF('Town Data'!G11&gt;9,'Town Data'!F11,"*")</f>
        <v>691877.99999999988</v>
      </c>
      <c r="F15" s="48">
        <f>IF('Town Data'!I11&gt;9,'Town Data'!H11,"*")</f>
        <v>111479828.76000001</v>
      </c>
      <c r="G15" s="46">
        <f>IF('Town Data'!K11&gt;9,'Town Data'!J11,"*")</f>
        <v>35545820.109999999</v>
      </c>
      <c r="H15" s="47">
        <f>IF('Town Data'!M11&gt;9,'Town Data'!L11,"*")</f>
        <v>616892.99999999988</v>
      </c>
      <c r="I15" s="9">
        <f t="shared" si="0"/>
        <v>0.18411145996812348</v>
      </c>
      <c r="J15" s="9">
        <f t="shared" si="1"/>
        <v>-6.1934109079132826E-3</v>
      </c>
      <c r="K15" s="9">
        <f t="shared" si="2"/>
        <v>0.12155268417699668</v>
      </c>
      <c r="L15" s="15"/>
    </row>
    <row r="16" spans="1:12" x14ac:dyDescent="0.25">
      <c r="A16" s="15"/>
      <c r="B16" s="28" t="str">
        <f>'Town Data'!A12</f>
        <v>BENSON</v>
      </c>
      <c r="C16" s="52">
        <f>IF('Town Data'!C12&gt;9,'Town Data'!B12,"*")</f>
        <v>716207.26</v>
      </c>
      <c r="D16" s="53">
        <f>IF('Town Data'!E12&gt;9,'Town Data'!D12,"*")</f>
        <v>270635.87</v>
      </c>
      <c r="E16" s="54" t="str">
        <f>IF('Town Data'!G12&gt;9,'Town Data'!F12,"*")</f>
        <v>*</v>
      </c>
      <c r="F16" s="53">
        <f>IF('Town Data'!I12&gt;9,'Town Data'!H12,"*")</f>
        <v>697946.28</v>
      </c>
      <c r="G16" s="53">
        <f>IF('Town Data'!K12&gt;9,'Town Data'!J12,"*")</f>
        <v>235628.94</v>
      </c>
      <c r="H16" s="54" t="str">
        <f>IF('Town Data'!M12&gt;9,'Town Data'!L12,"*")</f>
        <v>*</v>
      </c>
      <c r="I16" s="26">
        <f t="shared" si="0"/>
        <v>2.616387610805803E-2</v>
      </c>
      <c r="J16" s="26">
        <f t="shared" si="1"/>
        <v>0.14856804092061016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BERLIN</v>
      </c>
      <c r="C17" s="49">
        <f>IF('Town Data'!C13&gt;9,'Town Data'!B13,"*")</f>
        <v>55198412.729999997</v>
      </c>
      <c r="D17" s="50">
        <f>IF('Town Data'!E13&gt;9,'Town Data'!D13,"*")</f>
        <v>18005323.059999999</v>
      </c>
      <c r="E17" s="51">
        <f>IF('Town Data'!G13&gt;9,'Town Data'!F13,"*")</f>
        <v>387913.83333333326</v>
      </c>
      <c r="F17" s="50">
        <f>IF('Town Data'!I13&gt;9,'Town Data'!H13,"*")</f>
        <v>50235525.109999999</v>
      </c>
      <c r="G17" s="50">
        <f>IF('Town Data'!K13&gt;9,'Town Data'!J13,"*")</f>
        <v>17099694.460000001</v>
      </c>
      <c r="H17" s="51">
        <f>IF('Town Data'!M13&gt;9,'Town Data'!L13,"*")</f>
        <v>283305.66666666663</v>
      </c>
      <c r="I17" s="22">
        <f t="shared" si="0"/>
        <v>9.8792390626610035E-2</v>
      </c>
      <c r="J17" s="22">
        <f t="shared" si="1"/>
        <v>5.2961683152787618E-2</v>
      </c>
      <c r="K17" s="22">
        <f t="shared" si="2"/>
        <v>0.36924134944941672</v>
      </c>
      <c r="L17" s="15"/>
    </row>
    <row r="18" spans="1:12" x14ac:dyDescent="0.25">
      <c r="A18" s="15"/>
      <c r="B18" s="15" t="str">
        <f>'Town Data'!A14</f>
        <v>BETHEL</v>
      </c>
      <c r="C18" s="45">
        <f>IF('Town Data'!C14&gt;9,'Town Data'!B14,"*")</f>
        <v>16586274.449999999</v>
      </c>
      <c r="D18" s="46">
        <f>IF('Town Data'!E14&gt;9,'Town Data'!D14,"*")</f>
        <v>4786035.47</v>
      </c>
      <c r="E18" s="47">
        <f>IF('Town Data'!G14&gt;9,'Town Data'!F14,"*")</f>
        <v>279957.50000000029</v>
      </c>
      <c r="F18" s="48">
        <f>IF('Town Data'!I14&gt;9,'Town Data'!H14,"*")</f>
        <v>15288384.449999999</v>
      </c>
      <c r="G18" s="46">
        <f>IF('Town Data'!K14&gt;9,'Town Data'!J14,"*")</f>
        <v>4727787.26</v>
      </c>
      <c r="H18" s="47">
        <f>IF('Town Data'!M14&gt;9,'Town Data'!L14,"*")</f>
        <v>239946.33333333302</v>
      </c>
      <c r="I18" s="9">
        <f t="shared" si="0"/>
        <v>8.4893862019541258E-2</v>
      </c>
      <c r="J18" s="9">
        <f t="shared" si="1"/>
        <v>1.2320395736249766E-2</v>
      </c>
      <c r="K18" s="9">
        <f t="shared" si="2"/>
        <v>0.16675048170493953</v>
      </c>
      <c r="L18" s="15"/>
    </row>
    <row r="19" spans="1:12" x14ac:dyDescent="0.25">
      <c r="A19" s="15"/>
      <c r="B19" s="27" t="str">
        <f>'Town Data'!A15</f>
        <v>BRADFORD</v>
      </c>
      <c r="C19" s="49">
        <f>IF('Town Data'!C15&gt;9,'Town Data'!B15,"*")</f>
        <v>24653916.989999998</v>
      </c>
      <c r="D19" s="50">
        <f>IF('Town Data'!E15&gt;9,'Town Data'!D15,"*")</f>
        <v>5899809.46</v>
      </c>
      <c r="E19" s="51">
        <f>IF('Town Data'!G15&gt;9,'Town Data'!F15,"*")</f>
        <v>278399.99999999971</v>
      </c>
      <c r="F19" s="50">
        <f>IF('Town Data'!I15&gt;9,'Town Data'!H15,"*")</f>
        <v>23181297.399999999</v>
      </c>
      <c r="G19" s="50">
        <f>IF('Town Data'!K15&gt;9,'Town Data'!J15,"*")</f>
        <v>6003169.3099999996</v>
      </c>
      <c r="H19" s="51">
        <f>IF('Town Data'!M15&gt;9,'Town Data'!L15,"*")</f>
        <v>262793.49999999971</v>
      </c>
      <c r="I19" s="22">
        <f t="shared" si="0"/>
        <v>6.3526193749621623E-2</v>
      </c>
      <c r="J19" s="22">
        <f t="shared" si="1"/>
        <v>-1.7217547042663643E-2</v>
      </c>
      <c r="K19" s="22">
        <f t="shared" si="2"/>
        <v>5.9386933086244591E-2</v>
      </c>
      <c r="L19" s="15"/>
    </row>
    <row r="20" spans="1:12" x14ac:dyDescent="0.25">
      <c r="A20" s="15"/>
      <c r="B20" s="15" t="str">
        <f>'Town Data'!A16</f>
        <v>BRANDON</v>
      </c>
      <c r="C20" s="45">
        <f>IF('Town Data'!C16&gt;9,'Town Data'!B16,"*")</f>
        <v>26319865.629999999</v>
      </c>
      <c r="D20" s="46">
        <f>IF('Town Data'!E16&gt;9,'Town Data'!D16,"*")</f>
        <v>4379073.2</v>
      </c>
      <c r="E20" s="47">
        <f>IF('Town Data'!G16&gt;9,'Town Data'!F16,"*")</f>
        <v>128258.50000000003</v>
      </c>
      <c r="F20" s="48">
        <f>IF('Town Data'!I16&gt;9,'Town Data'!H16,"*")</f>
        <v>28155296.399999999</v>
      </c>
      <c r="G20" s="46">
        <f>IF('Town Data'!K16&gt;9,'Town Data'!J16,"*")</f>
        <v>4641676.5</v>
      </c>
      <c r="H20" s="47">
        <f>IF('Town Data'!M16&gt;9,'Town Data'!L16,"*")</f>
        <v>218137.3333333334</v>
      </c>
      <c r="I20" s="9">
        <f t="shared" si="0"/>
        <v>-6.518953819289218E-2</v>
      </c>
      <c r="J20" s="9">
        <f t="shared" si="1"/>
        <v>-5.6575097381301738E-2</v>
      </c>
      <c r="K20" s="9">
        <f t="shared" si="2"/>
        <v>-0.4120286608436276</v>
      </c>
      <c r="L20" s="15"/>
    </row>
    <row r="21" spans="1:12" x14ac:dyDescent="0.25">
      <c r="A21" s="15"/>
      <c r="B21" s="27" t="str">
        <f>'Town Data'!A17</f>
        <v>BRATTLEBORO</v>
      </c>
      <c r="C21" s="49">
        <f>IF('Town Data'!C17&gt;9,'Town Data'!B17,"*")</f>
        <v>134612030.96000001</v>
      </c>
      <c r="D21" s="50">
        <f>IF('Town Data'!E17&gt;9,'Town Data'!D17,"*")</f>
        <v>23945517.920000002</v>
      </c>
      <c r="E21" s="51">
        <f>IF('Town Data'!G17&gt;9,'Town Data'!F17,"*")</f>
        <v>2354118.4999999991</v>
      </c>
      <c r="F21" s="50">
        <f>IF('Town Data'!I17&gt;9,'Town Data'!H17,"*")</f>
        <v>138151619.66999999</v>
      </c>
      <c r="G21" s="50">
        <f>IF('Town Data'!K17&gt;9,'Town Data'!J17,"*")</f>
        <v>23726773.010000002</v>
      </c>
      <c r="H21" s="51">
        <f>IF('Town Data'!M17&gt;9,'Town Data'!L17,"*")</f>
        <v>1120976.5000000002</v>
      </c>
      <c r="I21" s="22">
        <f t="shared" si="0"/>
        <v>-2.5621043882474367E-2</v>
      </c>
      <c r="J21" s="22">
        <f t="shared" si="1"/>
        <v>9.2193283051094574E-3</v>
      </c>
      <c r="K21" s="22">
        <f t="shared" si="2"/>
        <v>1.1000605275846538</v>
      </c>
      <c r="L21" s="15"/>
    </row>
    <row r="22" spans="1:12" x14ac:dyDescent="0.25">
      <c r="A22" s="15"/>
      <c r="B22" s="15" t="str">
        <f>'Town Data'!A18</f>
        <v>BRIDGEWATER</v>
      </c>
      <c r="C22" s="45">
        <f>IF('Town Data'!C18&gt;9,'Town Data'!B18,"*")</f>
        <v>4849021.25</v>
      </c>
      <c r="D22" s="46">
        <f>IF('Town Data'!E18&gt;9,'Town Data'!D18,"*")</f>
        <v>654242.13</v>
      </c>
      <c r="E22" s="47" t="str">
        <f>IF('Town Data'!G18&gt;9,'Town Data'!F18,"*")</f>
        <v>*</v>
      </c>
      <c r="F22" s="48">
        <f>IF('Town Data'!I18&gt;9,'Town Data'!H18,"*")</f>
        <v>4186223.44</v>
      </c>
      <c r="G22" s="46">
        <f>IF('Town Data'!K18&gt;9,'Town Data'!J18,"*")</f>
        <v>793334.1</v>
      </c>
      <c r="H22" s="47" t="str">
        <f>IF('Town Data'!M18&gt;9,'Town Data'!L18,"*")</f>
        <v>*</v>
      </c>
      <c r="I22" s="9">
        <f t="shared" si="0"/>
        <v>0.15832834044806746</v>
      </c>
      <c r="J22" s="9">
        <f t="shared" si="1"/>
        <v>-0.17532584317250446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BRIDPORT</v>
      </c>
      <c r="C23" s="49">
        <f>IF('Town Data'!C19&gt;9,'Town Data'!B19,"*")</f>
        <v>3929149.6</v>
      </c>
      <c r="D23" s="50">
        <f>IF('Town Data'!E19&gt;9,'Town Data'!D19,"*")</f>
        <v>782595.87</v>
      </c>
      <c r="E23" s="51" t="str">
        <f>IF('Town Data'!G19&gt;9,'Town Data'!F19,"*")</f>
        <v>*</v>
      </c>
      <c r="F23" s="50">
        <f>IF('Town Data'!I19&gt;9,'Town Data'!H19,"*")</f>
        <v>3671222.84</v>
      </c>
      <c r="G23" s="50">
        <f>IF('Town Data'!K19&gt;9,'Town Data'!J19,"*")</f>
        <v>1080163.05</v>
      </c>
      <c r="H23" s="51" t="str">
        <f>IF('Town Data'!M19&gt;9,'Town Data'!L19,"*")</f>
        <v>*</v>
      </c>
      <c r="I23" s="22">
        <f t="shared" si="0"/>
        <v>7.0256361773996884E-2</v>
      </c>
      <c r="J23" s="22">
        <f t="shared" si="1"/>
        <v>-0.27548357629896714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BRIGHTON</v>
      </c>
      <c r="C24" s="45">
        <f>IF('Town Data'!C20&gt;9,'Town Data'!B20,"*")</f>
        <v>2215662.96</v>
      </c>
      <c r="D24" s="46">
        <f>IF('Town Data'!E20&gt;9,'Town Data'!D20,"*")</f>
        <v>1093717.1399999999</v>
      </c>
      <c r="E24" s="47" t="str">
        <f>IF('Town Data'!G20&gt;9,'Town Data'!F20,"*")</f>
        <v>*</v>
      </c>
      <c r="F24" s="48">
        <f>IF('Town Data'!I20&gt;9,'Town Data'!H20,"*")</f>
        <v>2087997.55</v>
      </c>
      <c r="G24" s="46">
        <f>IF('Town Data'!K20&gt;9,'Town Data'!J20,"*")</f>
        <v>1007254.38</v>
      </c>
      <c r="H24" s="47" t="str">
        <f>IF('Town Data'!M20&gt;9,'Town Data'!L20,"*")</f>
        <v>*</v>
      </c>
      <c r="I24" s="9">
        <f t="shared" si="0"/>
        <v>6.1142509482350643E-2</v>
      </c>
      <c r="J24" s="9">
        <f t="shared" si="1"/>
        <v>8.5840043703756239E-2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BRISTOL</v>
      </c>
      <c r="C25" s="49">
        <f>IF('Town Data'!C21&gt;9,'Town Data'!B21,"*")</f>
        <v>16861755.890000001</v>
      </c>
      <c r="D25" s="50">
        <f>IF('Town Data'!E21&gt;9,'Town Data'!D21,"*")</f>
        <v>4920059.6100000003</v>
      </c>
      <c r="E25" s="51">
        <f>IF('Town Data'!G21&gt;9,'Town Data'!F21,"*")</f>
        <v>140197.83333333334</v>
      </c>
      <c r="F25" s="50">
        <f>IF('Town Data'!I21&gt;9,'Town Data'!H21,"*")</f>
        <v>16615689.16</v>
      </c>
      <c r="G25" s="50">
        <f>IF('Town Data'!K21&gt;9,'Town Data'!J21,"*")</f>
        <v>4577948.49</v>
      </c>
      <c r="H25" s="51">
        <f>IF('Town Data'!M21&gt;9,'Town Data'!L21,"*")</f>
        <v>177426.8333333334</v>
      </c>
      <c r="I25" s="22">
        <f t="shared" si="0"/>
        <v>1.4809300272201315E-2</v>
      </c>
      <c r="J25" s="22">
        <f t="shared" si="1"/>
        <v>7.4730224847942769E-2</v>
      </c>
      <c r="K25" s="22">
        <f t="shared" si="2"/>
        <v>-0.2098273372779956</v>
      </c>
      <c r="L25" s="15"/>
    </row>
    <row r="26" spans="1:12" x14ac:dyDescent="0.25">
      <c r="A26" s="15"/>
      <c r="B26" s="15" t="str">
        <f>'Town Data'!A22</f>
        <v>BROOKFIELD</v>
      </c>
      <c r="C26" s="45" t="str">
        <f>IF('Town Data'!C22&gt;9,'Town Data'!B22,"*")</f>
        <v>*</v>
      </c>
      <c r="D26" s="46" t="str">
        <f>IF('Town Data'!E22&gt;9,'Town Data'!D22,"*")</f>
        <v>*</v>
      </c>
      <c r="E26" s="47" t="str">
        <f>IF('Town Data'!G22&gt;9,'Town Data'!F22,"*")</f>
        <v>*</v>
      </c>
      <c r="F26" s="48">
        <f>IF('Town Data'!I22&gt;9,'Town Data'!H22,"*")</f>
        <v>8431598.2599999998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BURKE</v>
      </c>
      <c r="C27" s="49">
        <f>IF('Town Data'!C23&gt;9,'Town Data'!B23,"*")</f>
        <v>3407180.69</v>
      </c>
      <c r="D27" s="50">
        <f>IF('Town Data'!E23&gt;9,'Town Data'!D23,"*")</f>
        <v>1510143.5</v>
      </c>
      <c r="E27" s="51" t="str">
        <f>IF('Town Data'!G23&gt;9,'Town Data'!F23,"*")</f>
        <v>*</v>
      </c>
      <c r="F27" s="50">
        <f>IF('Town Data'!I23&gt;9,'Town Data'!H23,"*")</f>
        <v>2756752.11</v>
      </c>
      <c r="G27" s="50">
        <f>IF('Town Data'!K23&gt;9,'Town Data'!J23,"*")</f>
        <v>1424317.9</v>
      </c>
      <c r="H27" s="51" t="str">
        <f>IF('Town Data'!M23&gt;9,'Town Data'!L23,"*")</f>
        <v>*</v>
      </c>
      <c r="I27" s="22">
        <f t="shared" si="0"/>
        <v>0.23594017671759399</v>
      </c>
      <c r="J27" s="22">
        <f t="shared" si="1"/>
        <v>6.0257334405472332E-2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BURLINGTON</v>
      </c>
      <c r="C28" s="45">
        <f>IF('Town Data'!C24&gt;9,'Town Data'!B24,"*")</f>
        <v>228569685.08000001</v>
      </c>
      <c r="D28" s="46">
        <f>IF('Town Data'!E24&gt;9,'Town Data'!D24,"*")</f>
        <v>61460051.189999998</v>
      </c>
      <c r="E28" s="47">
        <f>IF('Town Data'!G24&gt;9,'Town Data'!F24,"*")</f>
        <v>1995156.333333334</v>
      </c>
      <c r="F28" s="48">
        <f>IF('Town Data'!I24&gt;9,'Town Data'!H24,"*")</f>
        <v>254059786.5</v>
      </c>
      <c r="G28" s="46">
        <f>IF('Town Data'!K24&gt;9,'Town Data'!J24,"*")</f>
        <v>61120095.060000002</v>
      </c>
      <c r="H28" s="47">
        <f>IF('Town Data'!M24&gt;9,'Town Data'!L24,"*")</f>
        <v>2223404</v>
      </c>
      <c r="I28" s="9">
        <f t="shared" si="0"/>
        <v>-0.10033111407027018</v>
      </c>
      <c r="J28" s="9">
        <f t="shared" si="1"/>
        <v>5.5621008060649964E-3</v>
      </c>
      <c r="K28" s="9">
        <f t="shared" si="2"/>
        <v>-0.10265685708340276</v>
      </c>
      <c r="L28" s="15"/>
    </row>
    <row r="29" spans="1:12" x14ac:dyDescent="0.25">
      <c r="A29" s="15"/>
      <c r="B29" s="27" t="str">
        <f>'Town Data'!A25</f>
        <v>CABOT</v>
      </c>
      <c r="C29" s="49">
        <f>IF('Town Data'!C25&gt;9,'Town Data'!B25,"*")</f>
        <v>216951781.02000001</v>
      </c>
      <c r="D29" s="50">
        <f>IF('Town Data'!E25&gt;9,'Town Data'!D25,"*")</f>
        <v>673125.62</v>
      </c>
      <c r="E29" s="51" t="str">
        <f>IF('Town Data'!G25&gt;9,'Town Data'!F25,"*")</f>
        <v>*</v>
      </c>
      <c r="F29" s="50">
        <f>IF('Town Data'!I25&gt;9,'Town Data'!H25,"*")</f>
        <v>252074257.19</v>
      </c>
      <c r="G29" s="50">
        <f>IF('Town Data'!K25&gt;9,'Town Data'!J25,"*")</f>
        <v>1003290.84</v>
      </c>
      <c r="H29" s="51" t="str">
        <f>IF('Town Data'!M25&gt;9,'Town Data'!L25,"*")</f>
        <v>*</v>
      </c>
      <c r="I29" s="22">
        <f t="shared" si="0"/>
        <v>-0.13933384773807567</v>
      </c>
      <c r="J29" s="22">
        <f t="shared" si="1"/>
        <v>-0.329082262925873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CALAIS</v>
      </c>
      <c r="C30" s="45">
        <f>IF('Town Data'!C26&gt;9,'Town Data'!B26,"*")</f>
        <v>563978.81999999995</v>
      </c>
      <c r="D30" s="46" t="str">
        <f>IF('Town Data'!E26&gt;9,'Town Data'!D26,"*")</f>
        <v>*</v>
      </c>
      <c r="E30" s="47" t="str">
        <f>IF('Town Data'!G26&gt;9,'Town Data'!F26,"*")</f>
        <v>*</v>
      </c>
      <c r="F30" s="48">
        <f>IF('Town Data'!I26&gt;9,'Town Data'!H26,"*")</f>
        <v>605055.03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-6.78883869455644E-2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CAMBRIDGE</v>
      </c>
      <c r="C31" s="49">
        <f>IF('Town Data'!C27&gt;9,'Town Data'!B27,"*")</f>
        <v>17505231.73</v>
      </c>
      <c r="D31" s="50">
        <f>IF('Town Data'!E27&gt;9,'Town Data'!D27,"*")</f>
        <v>5972587.3600000003</v>
      </c>
      <c r="E31" s="51">
        <f>IF('Town Data'!G27&gt;9,'Town Data'!F27,"*")</f>
        <v>247770.00000000006</v>
      </c>
      <c r="F31" s="50">
        <f>IF('Town Data'!I27&gt;9,'Town Data'!H27,"*")</f>
        <v>16137043.130000001</v>
      </c>
      <c r="G31" s="50">
        <f>IF('Town Data'!K27&gt;9,'Town Data'!J27,"*")</f>
        <v>5875600.1299999999</v>
      </c>
      <c r="H31" s="51" t="str">
        <f>IF('Town Data'!M27&gt;9,'Town Data'!L27,"*")</f>
        <v>*</v>
      </c>
      <c r="I31" s="22">
        <f t="shared" si="0"/>
        <v>8.4785582400559625E-2</v>
      </c>
      <c r="J31" s="22">
        <f t="shared" si="1"/>
        <v>1.6506778516937715E-2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CASTLETON</v>
      </c>
      <c r="C32" s="45">
        <f>IF('Town Data'!C28&gt;9,'Town Data'!B28,"*")</f>
        <v>17646479.280000001</v>
      </c>
      <c r="D32" s="46">
        <f>IF('Town Data'!E28&gt;9,'Town Data'!D28,"*")</f>
        <v>6546952.8600000003</v>
      </c>
      <c r="E32" s="47" t="str">
        <f>IF('Town Data'!G28&gt;9,'Town Data'!F28,"*")</f>
        <v>*</v>
      </c>
      <c r="F32" s="48">
        <f>IF('Town Data'!I28&gt;9,'Town Data'!H28,"*")</f>
        <v>28300480.690000001</v>
      </c>
      <c r="G32" s="46">
        <f>IF('Town Data'!K28&gt;9,'Town Data'!J28,"*")</f>
        <v>6645809.1200000001</v>
      </c>
      <c r="H32" s="47" t="str">
        <f>IF('Town Data'!M28&gt;9,'Town Data'!L28,"*")</f>
        <v>*</v>
      </c>
      <c r="I32" s="9">
        <f t="shared" si="0"/>
        <v>-0.37646008655127194</v>
      </c>
      <c r="J32" s="9">
        <f t="shared" si="1"/>
        <v>-1.4874977330074111E-2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CAVENDISH</v>
      </c>
      <c r="C33" s="49">
        <f>IF('Town Data'!C29&gt;9,'Town Data'!B29,"*")</f>
        <v>1878556.89</v>
      </c>
      <c r="D33" s="50">
        <f>IF('Town Data'!E29&gt;9,'Town Data'!D29,"*")</f>
        <v>292613.77</v>
      </c>
      <c r="E33" s="51" t="str">
        <f>IF('Town Data'!G29&gt;9,'Town Data'!F29,"*")</f>
        <v>*</v>
      </c>
      <c r="F33" s="50">
        <f>IF('Town Data'!I29&gt;9,'Town Data'!H29,"*")</f>
        <v>1830136.65</v>
      </c>
      <c r="G33" s="50">
        <f>IF('Town Data'!K29&gt;9,'Town Data'!J29,"*")</f>
        <v>313344.96999999997</v>
      </c>
      <c r="H33" s="51" t="str">
        <f>IF('Town Data'!M29&gt;9,'Town Data'!L29,"*")</f>
        <v>*</v>
      </c>
      <c r="I33" s="22">
        <f t="shared" si="0"/>
        <v>2.6457171927571636E-2</v>
      </c>
      <c r="J33" s="22">
        <f t="shared" si="1"/>
        <v>-6.6160947150356225E-2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CHARLESTON</v>
      </c>
      <c r="C34" s="45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8">
        <f>IF('Town Data'!I30&gt;9,'Town Data'!H30,"*")</f>
        <v>1044425.4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CHARLOTTE</v>
      </c>
      <c r="C35" s="49">
        <f>IF('Town Data'!C31&gt;9,'Town Data'!B31,"*")</f>
        <v>5497020.3600000003</v>
      </c>
      <c r="D35" s="50">
        <f>IF('Town Data'!E31&gt;9,'Town Data'!D31,"*")</f>
        <v>1647351.34</v>
      </c>
      <c r="E35" s="51">
        <f>IF('Town Data'!G31&gt;9,'Town Data'!F31,"*")</f>
        <v>102718.8333333333</v>
      </c>
      <c r="F35" s="50">
        <f>IF('Town Data'!I31&gt;9,'Town Data'!H31,"*")</f>
        <v>4661226.8099999996</v>
      </c>
      <c r="G35" s="50">
        <f>IF('Town Data'!K31&gt;9,'Town Data'!J31,"*")</f>
        <v>1738164.03</v>
      </c>
      <c r="H35" s="51" t="str">
        <f>IF('Town Data'!M31&gt;9,'Town Data'!L31,"*")</f>
        <v>*</v>
      </c>
      <c r="I35" s="22">
        <f t="shared" si="0"/>
        <v>0.17930763382011888</v>
      </c>
      <c r="J35" s="22">
        <f t="shared" si="1"/>
        <v>-5.2246329133850473E-2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CHELSEA</v>
      </c>
      <c r="C36" s="45">
        <f>IF('Town Data'!C32&gt;9,'Town Data'!B32,"*")</f>
        <v>3818955.67</v>
      </c>
      <c r="D36" s="46">
        <f>IF('Town Data'!E32&gt;9,'Town Data'!D32,"*")</f>
        <v>314246.26</v>
      </c>
      <c r="E36" s="47" t="str">
        <f>IF('Town Data'!G32&gt;9,'Town Data'!F32,"*")</f>
        <v>*</v>
      </c>
      <c r="F36" s="48">
        <f>IF('Town Data'!I32&gt;9,'Town Data'!H32,"*")</f>
        <v>5124673.2300000004</v>
      </c>
      <c r="G36" s="46">
        <f>IF('Town Data'!K32&gt;9,'Town Data'!J32,"*")</f>
        <v>298707.76</v>
      </c>
      <c r="H36" s="47" t="str">
        <f>IF('Town Data'!M32&gt;9,'Town Data'!L32,"*")</f>
        <v>*</v>
      </c>
      <c r="I36" s="9">
        <f t="shared" si="0"/>
        <v>-0.25479040348490678</v>
      </c>
      <c r="J36" s="9">
        <f t="shared" si="1"/>
        <v>5.2019070411829939E-2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CHESTER</v>
      </c>
      <c r="C37" s="49">
        <f>IF('Town Data'!C33&gt;9,'Town Data'!B33,"*")</f>
        <v>8439639.8100000005</v>
      </c>
      <c r="D37" s="50">
        <f>IF('Town Data'!E33&gt;9,'Town Data'!D33,"*")</f>
        <v>2126956.48</v>
      </c>
      <c r="E37" s="51">
        <f>IF('Town Data'!G33&gt;9,'Town Data'!F33,"*")</f>
        <v>86717.499999999898</v>
      </c>
      <c r="F37" s="50">
        <f>IF('Town Data'!I33&gt;9,'Town Data'!H33,"*")</f>
        <v>8821023.4100000001</v>
      </c>
      <c r="G37" s="50">
        <f>IF('Town Data'!K33&gt;9,'Town Data'!J33,"*")</f>
        <v>2449630.34</v>
      </c>
      <c r="H37" s="51">
        <f>IF('Town Data'!M33&gt;9,'Town Data'!L33,"*")</f>
        <v>143125.33333333337</v>
      </c>
      <c r="I37" s="22">
        <f t="shared" si="0"/>
        <v>-4.3235754205984994E-2</v>
      </c>
      <c r="J37" s="22">
        <f t="shared" si="1"/>
        <v>-0.13172349098190869</v>
      </c>
      <c r="K37" s="22">
        <f t="shared" si="2"/>
        <v>-0.39411494820390608</v>
      </c>
      <c r="L37" s="15"/>
    </row>
    <row r="38" spans="1:12" x14ac:dyDescent="0.25">
      <c r="A38" s="15"/>
      <c r="B38" s="15" t="str">
        <f>'Town Data'!A34</f>
        <v>CHITTENDEN</v>
      </c>
      <c r="C38" s="45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8">
        <f>IF('Town Data'!I34&gt;9,'Town Data'!H34,"*")</f>
        <v>920628.85</v>
      </c>
      <c r="G38" s="46">
        <f>IF('Town Data'!K34&gt;9,'Town Data'!J34,"*")</f>
        <v>458292.95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CLARENDON</v>
      </c>
      <c r="C39" s="49">
        <f>IF('Town Data'!C35&gt;9,'Town Data'!B35,"*")</f>
        <v>24592371.539999999</v>
      </c>
      <c r="D39" s="50">
        <f>IF('Town Data'!E35&gt;9,'Town Data'!D35,"*")</f>
        <v>5112344.54</v>
      </c>
      <c r="E39" s="51">
        <f>IF('Town Data'!G35&gt;9,'Town Data'!F35,"*")</f>
        <v>141633.49999999997</v>
      </c>
      <c r="F39" s="50">
        <f>IF('Town Data'!I35&gt;9,'Town Data'!H35,"*")</f>
        <v>36986525.009999998</v>
      </c>
      <c r="G39" s="50">
        <f>IF('Town Data'!K35&gt;9,'Town Data'!J35,"*")</f>
        <v>4927022.82</v>
      </c>
      <c r="H39" s="51">
        <f>IF('Town Data'!M35&gt;9,'Town Data'!L35,"*")</f>
        <v>185945.33333333366</v>
      </c>
      <c r="I39" s="22">
        <f t="shared" si="0"/>
        <v>-0.33509916021169894</v>
      </c>
      <c r="J39" s="22">
        <f t="shared" si="1"/>
        <v>3.7613326905597676E-2</v>
      </c>
      <c r="K39" s="22">
        <f t="shared" si="2"/>
        <v>-0.23830570275134777</v>
      </c>
      <c r="L39" s="15"/>
    </row>
    <row r="40" spans="1:12" x14ac:dyDescent="0.25">
      <c r="A40" s="15"/>
      <c r="B40" s="15" t="str">
        <f>'Town Data'!A36</f>
        <v>COLCHESTER</v>
      </c>
      <c r="C40" s="45">
        <f>IF('Town Data'!C36&gt;9,'Town Data'!B36,"*")</f>
        <v>943371017.86000001</v>
      </c>
      <c r="D40" s="46">
        <f>IF('Town Data'!E36&gt;9,'Town Data'!D36,"*")</f>
        <v>93338109.480000004</v>
      </c>
      <c r="E40" s="47">
        <f>IF('Town Data'!G36&gt;9,'Town Data'!F36,"*")</f>
        <v>2821204.8333333298</v>
      </c>
      <c r="F40" s="48">
        <f>IF('Town Data'!I36&gt;9,'Town Data'!H36,"*")</f>
        <v>425053033.81</v>
      </c>
      <c r="G40" s="46">
        <f>IF('Town Data'!K36&gt;9,'Town Data'!J36,"*")</f>
        <v>88696852.969999999</v>
      </c>
      <c r="H40" s="47">
        <f>IF('Town Data'!M36&gt;9,'Town Data'!L36,"*")</f>
        <v>5656383.8333333358</v>
      </c>
      <c r="I40" s="9">
        <f t="shared" si="0"/>
        <v>1.2194195613756982</v>
      </c>
      <c r="J40" s="9">
        <f t="shared" si="1"/>
        <v>5.2327183598834343E-2</v>
      </c>
      <c r="K40" s="9">
        <f t="shared" si="2"/>
        <v>-0.50123525622362519</v>
      </c>
      <c r="L40" s="15"/>
    </row>
    <row r="41" spans="1:12" x14ac:dyDescent="0.25">
      <c r="A41" s="15"/>
      <c r="B41" s="27" t="str">
        <f>'Town Data'!A37</f>
        <v>CONCORD</v>
      </c>
      <c r="C41" s="49">
        <f>IF('Town Data'!C37&gt;9,'Town Data'!B37,"*")</f>
        <v>566586.71</v>
      </c>
      <c r="D41" s="50">
        <f>IF('Town Data'!E37&gt;9,'Town Data'!D37,"*")</f>
        <v>404484.86</v>
      </c>
      <c r="E41" s="51" t="str">
        <f>IF('Town Data'!G37&gt;9,'Town Data'!F37,"*")</f>
        <v>*</v>
      </c>
      <c r="F41" s="50">
        <f>IF('Town Data'!I37&gt;9,'Town Data'!H37,"*")</f>
        <v>603026.89</v>
      </c>
      <c r="G41" s="50">
        <f>IF('Town Data'!K37&gt;9,'Town Data'!J37,"*")</f>
        <v>278994.15999999997</v>
      </c>
      <c r="H41" s="51" t="str">
        <f>IF('Town Data'!M37&gt;9,'Town Data'!L37,"*")</f>
        <v>*</v>
      </c>
      <c r="I41" s="22">
        <f t="shared" si="0"/>
        <v>-6.0428781210735145E-2</v>
      </c>
      <c r="J41" s="22">
        <f t="shared" si="1"/>
        <v>0.44979687030008092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CORINTH</v>
      </c>
      <c r="C42" s="45">
        <f>IF('Town Data'!C38&gt;9,'Town Data'!B38,"*")</f>
        <v>1266747.05</v>
      </c>
      <c r="D42" s="46">
        <f>IF('Town Data'!E38&gt;9,'Town Data'!D38,"*")</f>
        <v>478138.1</v>
      </c>
      <c r="E42" s="47" t="str">
        <f>IF('Town Data'!G38&gt;9,'Town Data'!F38,"*")</f>
        <v>*</v>
      </c>
      <c r="F42" s="48">
        <f>IF('Town Data'!I38&gt;9,'Town Data'!H38,"*")</f>
        <v>1150228.9099999999</v>
      </c>
      <c r="G42" s="46">
        <f>IF('Town Data'!K38&gt;9,'Town Data'!J38,"*")</f>
        <v>463046.24</v>
      </c>
      <c r="H42" s="47" t="str">
        <f>IF('Town Data'!M38&gt;9,'Town Data'!L38,"*")</f>
        <v>*</v>
      </c>
      <c r="I42" s="9">
        <f t="shared" si="0"/>
        <v>0.10129995776232066</v>
      </c>
      <c r="J42" s="9">
        <f t="shared" si="1"/>
        <v>3.259255490337204E-2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CORNWALL</v>
      </c>
      <c r="C43" s="49">
        <f>IF('Town Data'!C39&gt;9,'Town Data'!B39,"*")</f>
        <v>803367.8</v>
      </c>
      <c r="D43" s="50" t="str">
        <f>IF('Town Data'!E39&gt;9,'Town Data'!D39,"*")</f>
        <v>*</v>
      </c>
      <c r="E43" s="51" t="str">
        <f>IF('Town Data'!G39&gt;9,'Town Data'!F39,"*")</f>
        <v>*</v>
      </c>
      <c r="F43" s="50">
        <f>IF('Town Data'!I39&gt;9,'Town Data'!H39,"*")</f>
        <v>746978.99</v>
      </c>
      <c r="G43" s="50" t="str">
        <f>IF('Town Data'!K39&gt;9,'Town Data'!J39,"*")</f>
        <v>*</v>
      </c>
      <c r="H43" s="51" t="str">
        <f>IF('Town Data'!M39&gt;9,'Town Data'!L39,"*")</f>
        <v>*</v>
      </c>
      <c r="I43" s="22">
        <f t="shared" si="0"/>
        <v>7.5489151307990679E-2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COVENTRY</v>
      </c>
      <c r="C44" s="45">
        <f>IF('Town Data'!C40&gt;9,'Town Data'!B40,"*")</f>
        <v>3567079.42</v>
      </c>
      <c r="D44" s="46" t="str">
        <f>IF('Town Data'!E40&gt;9,'Town Data'!D40,"*")</f>
        <v>*</v>
      </c>
      <c r="E44" s="47" t="str">
        <f>IF('Town Data'!G40&gt;9,'Town Data'!F40,"*")</f>
        <v>*</v>
      </c>
      <c r="F44" s="48">
        <f>IF('Town Data'!I40&gt;9,'Town Data'!H40,"*")</f>
        <v>4161044.12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-0.14274414855279163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CRAFTSBURY</v>
      </c>
      <c r="C45" s="49">
        <f>IF('Town Data'!C41&gt;9,'Town Data'!B41,"*")</f>
        <v>1681639.48</v>
      </c>
      <c r="D45" s="50">
        <f>IF('Town Data'!E41&gt;9,'Town Data'!D41,"*")</f>
        <v>906182.44</v>
      </c>
      <c r="E45" s="51" t="str">
        <f>IF('Town Data'!G41&gt;9,'Town Data'!F41,"*")</f>
        <v>*</v>
      </c>
      <c r="F45" s="50">
        <f>IF('Town Data'!I41&gt;9,'Town Data'!H41,"*")</f>
        <v>1556065.74</v>
      </c>
      <c r="G45" s="50">
        <f>IF('Town Data'!K41&gt;9,'Town Data'!J41,"*")</f>
        <v>715595.06</v>
      </c>
      <c r="H45" s="51" t="str">
        <f>IF('Town Data'!M41&gt;9,'Town Data'!L41,"*")</f>
        <v>*</v>
      </c>
      <c r="I45" s="22">
        <f t="shared" si="0"/>
        <v>8.0699508235429693E-2</v>
      </c>
      <c r="J45" s="22">
        <f t="shared" si="1"/>
        <v>0.26633411918746319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DANBY</v>
      </c>
      <c r="C46" s="45">
        <f>IF('Town Data'!C42&gt;9,'Town Data'!B42,"*")</f>
        <v>4695219.53</v>
      </c>
      <c r="D46" s="46">
        <f>IF('Town Data'!E42&gt;9,'Town Data'!D42,"*")</f>
        <v>449068.91</v>
      </c>
      <c r="E46" s="47" t="str">
        <f>IF('Town Data'!G42&gt;9,'Town Data'!F42,"*")</f>
        <v>*</v>
      </c>
      <c r="F46" s="48">
        <f>IF('Town Data'!I42&gt;9,'Town Data'!H42,"*")</f>
        <v>5206730.1900000004</v>
      </c>
      <c r="G46" s="46">
        <f>IF('Town Data'!K42&gt;9,'Town Data'!J42,"*")</f>
        <v>936953.99</v>
      </c>
      <c r="H46" s="47" t="str">
        <f>IF('Town Data'!M42&gt;9,'Town Data'!L42,"*")</f>
        <v>*</v>
      </c>
      <c r="I46" s="9">
        <f t="shared" si="0"/>
        <v>-9.8240285425659837E-2</v>
      </c>
      <c r="J46" s="9">
        <f t="shared" si="1"/>
        <v>-0.52071402140034651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DANVILLE</v>
      </c>
      <c r="C47" s="49">
        <f>IF('Town Data'!C43&gt;9,'Town Data'!B43,"*")</f>
        <v>3798742.7</v>
      </c>
      <c r="D47" s="50">
        <f>IF('Town Data'!E43&gt;9,'Town Data'!D43,"*")</f>
        <v>2624794.48</v>
      </c>
      <c r="E47" s="51" t="str">
        <f>IF('Town Data'!G43&gt;9,'Town Data'!F43,"*")</f>
        <v>*</v>
      </c>
      <c r="F47" s="50">
        <f>IF('Town Data'!I43&gt;9,'Town Data'!H43,"*")</f>
        <v>3709473.8</v>
      </c>
      <c r="G47" s="50">
        <f>IF('Town Data'!K43&gt;9,'Town Data'!J43,"*")</f>
        <v>2584591.92</v>
      </c>
      <c r="H47" s="51" t="str">
        <f>IF('Town Data'!M43&gt;9,'Town Data'!L43,"*")</f>
        <v>*</v>
      </c>
      <c r="I47" s="22">
        <f t="shared" si="0"/>
        <v>2.4065111337354742E-2</v>
      </c>
      <c r="J47" s="22">
        <f t="shared" si="1"/>
        <v>1.5554703119245245E-2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DERBY</v>
      </c>
      <c r="C48" s="45">
        <f>IF('Town Data'!C44&gt;9,'Town Data'!B44,"*")</f>
        <v>62674505.729999997</v>
      </c>
      <c r="D48" s="46">
        <f>IF('Town Data'!E44&gt;9,'Town Data'!D44,"*")</f>
        <v>23109082.460000001</v>
      </c>
      <c r="E48" s="47">
        <f>IF('Town Data'!G44&gt;9,'Town Data'!F44,"*")</f>
        <v>315824.16666666663</v>
      </c>
      <c r="F48" s="48">
        <f>IF('Town Data'!I44&gt;9,'Town Data'!H44,"*")</f>
        <v>56764457.340000004</v>
      </c>
      <c r="G48" s="46">
        <f>IF('Town Data'!K44&gt;9,'Town Data'!J44,"*")</f>
        <v>22418541.649999999</v>
      </c>
      <c r="H48" s="47">
        <f>IF('Town Data'!M44&gt;9,'Town Data'!L44,"*")</f>
        <v>325148.83333333326</v>
      </c>
      <c r="I48" s="9">
        <f t="shared" si="0"/>
        <v>0.1041152979689525</v>
      </c>
      <c r="J48" s="9">
        <f t="shared" si="1"/>
        <v>3.0802218127333116E-2</v>
      </c>
      <c r="K48" s="9">
        <f t="shared" si="2"/>
        <v>-2.8678148929746419E-2</v>
      </c>
      <c r="L48" s="15"/>
    </row>
    <row r="49" spans="1:12" x14ac:dyDescent="0.25">
      <c r="A49" s="15"/>
      <c r="B49" s="27" t="str">
        <f>'Town Data'!A45</f>
        <v>DORSET</v>
      </c>
      <c r="C49" s="49">
        <f>IF('Town Data'!C45&gt;9,'Town Data'!B45,"*")</f>
        <v>7208445.2599999998</v>
      </c>
      <c r="D49" s="50">
        <f>IF('Town Data'!E45&gt;9,'Town Data'!D45,"*")</f>
        <v>2363502.1</v>
      </c>
      <c r="E49" s="51" t="str">
        <f>IF('Town Data'!G45&gt;9,'Town Data'!F45,"*")</f>
        <v>*</v>
      </c>
      <c r="F49" s="50">
        <f>IF('Town Data'!I45&gt;9,'Town Data'!H45,"*")</f>
        <v>7708785.8300000001</v>
      </c>
      <c r="G49" s="50">
        <f>IF('Town Data'!K45&gt;9,'Town Data'!J45,"*")</f>
        <v>2484904.71</v>
      </c>
      <c r="H49" s="51">
        <f>IF('Town Data'!M45&gt;9,'Town Data'!L45,"*")</f>
        <v>58038.000000000036</v>
      </c>
      <c r="I49" s="22">
        <f t="shared" si="0"/>
        <v>-6.4905236834164368E-2</v>
      </c>
      <c r="J49" s="22">
        <f t="shared" si="1"/>
        <v>-4.8856042451623775E-2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DOVER</v>
      </c>
      <c r="C50" s="45">
        <f>IF('Town Data'!C46&gt;9,'Town Data'!B46,"*")</f>
        <v>3798824.1</v>
      </c>
      <c r="D50" s="46">
        <f>IF('Town Data'!E46&gt;9,'Town Data'!D46,"*")</f>
        <v>2335446.42</v>
      </c>
      <c r="E50" s="47" t="str">
        <f>IF('Town Data'!G46&gt;9,'Town Data'!F46,"*")</f>
        <v>*</v>
      </c>
      <c r="F50" s="48">
        <f>IF('Town Data'!I46&gt;9,'Town Data'!H46,"*")</f>
        <v>4158000.87</v>
      </c>
      <c r="G50" s="46">
        <f>IF('Town Data'!K46&gt;9,'Town Data'!J46,"*")</f>
        <v>2497039.21</v>
      </c>
      <c r="H50" s="47" t="str">
        <f>IF('Town Data'!M46&gt;9,'Town Data'!L46,"*")</f>
        <v>*</v>
      </c>
      <c r="I50" s="9">
        <f t="shared" si="0"/>
        <v>-8.6382081492926671E-2</v>
      </c>
      <c r="J50" s="9">
        <f t="shared" si="1"/>
        <v>-6.4713757538472944E-2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DUMMERSTON</v>
      </c>
      <c r="C51" s="49">
        <f>IF('Town Data'!C47&gt;9,'Town Data'!B47,"*")</f>
        <v>5524955.8600000003</v>
      </c>
      <c r="D51" s="50">
        <f>IF('Town Data'!E47&gt;9,'Town Data'!D47,"*")</f>
        <v>1062815.8</v>
      </c>
      <c r="E51" s="51" t="str">
        <f>IF('Town Data'!G47&gt;9,'Town Data'!F47,"*")</f>
        <v>*</v>
      </c>
      <c r="F51" s="50">
        <f>IF('Town Data'!I47&gt;9,'Town Data'!H47,"*")</f>
        <v>4924770.7300000004</v>
      </c>
      <c r="G51" s="50">
        <f>IF('Town Data'!K47&gt;9,'Town Data'!J47,"*")</f>
        <v>955130.68</v>
      </c>
      <c r="H51" s="51" t="str">
        <f>IF('Town Data'!M47&gt;9,'Town Data'!L47,"*")</f>
        <v>*</v>
      </c>
      <c r="I51" s="22">
        <f t="shared" si="0"/>
        <v>0.12187067437350527</v>
      </c>
      <c r="J51" s="22">
        <f t="shared" si="1"/>
        <v>0.11274386034798924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DUXBURY</v>
      </c>
      <c r="C52" s="45">
        <f>IF('Town Data'!C48&gt;9,'Town Data'!B48,"*")</f>
        <v>563985.09</v>
      </c>
      <c r="D52" s="46">
        <f>IF('Town Data'!E48&gt;9,'Town Data'!D48,"*")</f>
        <v>286607.23</v>
      </c>
      <c r="E52" s="47" t="str">
        <f>IF('Town Data'!G48&gt;9,'Town Data'!F48,"*")</f>
        <v>*</v>
      </c>
      <c r="F52" s="48">
        <f>IF('Town Data'!I48&gt;9,'Town Data'!H48,"*")</f>
        <v>491868.78</v>
      </c>
      <c r="G52" s="46">
        <f>IF('Town Data'!K48&gt;9,'Town Data'!J48,"*")</f>
        <v>220378.44</v>
      </c>
      <c r="H52" s="47" t="str">
        <f>IF('Town Data'!M48&gt;9,'Town Data'!L48,"*")</f>
        <v>*</v>
      </c>
      <c r="I52" s="9">
        <f t="shared" si="0"/>
        <v>0.14661696967227711</v>
      </c>
      <c r="J52" s="9">
        <f t="shared" si="1"/>
        <v>0.30052300034431673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EAST MONTPELIER</v>
      </c>
      <c r="C53" s="49">
        <f>IF('Town Data'!C49&gt;9,'Town Data'!B49,"*")</f>
        <v>16450754.050000001</v>
      </c>
      <c r="D53" s="50">
        <f>IF('Town Data'!E49&gt;9,'Town Data'!D49,"*")</f>
        <v>4551132.7699999996</v>
      </c>
      <c r="E53" s="51">
        <f>IF('Town Data'!G49&gt;9,'Town Data'!F49,"*")</f>
        <v>268182.16666666657</v>
      </c>
      <c r="F53" s="50">
        <f>IF('Town Data'!I49&gt;9,'Town Data'!H49,"*")</f>
        <v>13252487.880000001</v>
      </c>
      <c r="G53" s="50">
        <f>IF('Town Data'!K49&gt;9,'Town Data'!J49,"*")</f>
        <v>4119728.06</v>
      </c>
      <c r="H53" s="51" t="str">
        <f>IF('Town Data'!M49&gt;9,'Town Data'!L49,"*")</f>
        <v>*</v>
      </c>
      <c r="I53" s="22">
        <f t="shared" si="0"/>
        <v>0.24133326504125049</v>
      </c>
      <c r="J53" s="22">
        <f t="shared" si="1"/>
        <v>0.10471679288462538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EDEN</v>
      </c>
      <c r="C54" s="45">
        <f>IF('Town Data'!C50&gt;9,'Town Data'!B50,"*")</f>
        <v>1251759.69</v>
      </c>
      <c r="D54" s="46">
        <f>IF('Town Data'!E50&gt;9,'Town Data'!D50,"*")</f>
        <v>446866.93</v>
      </c>
      <c r="E54" s="47" t="str">
        <f>IF('Town Data'!G50&gt;9,'Town Data'!F50,"*")</f>
        <v>*</v>
      </c>
      <c r="F54" s="48">
        <f>IF('Town Data'!I50&gt;9,'Town Data'!H50,"*")</f>
        <v>1175912.76</v>
      </c>
      <c r="G54" s="46">
        <f>IF('Town Data'!K50&gt;9,'Town Data'!J50,"*")</f>
        <v>415401.36</v>
      </c>
      <c r="H54" s="47" t="str">
        <f>IF('Town Data'!M50&gt;9,'Town Data'!L50,"*")</f>
        <v>*</v>
      </c>
      <c r="I54" s="9">
        <f t="shared" si="0"/>
        <v>6.4500473657586585E-2</v>
      </c>
      <c r="J54" s="9">
        <f t="shared" si="1"/>
        <v>7.5747392834727381E-2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ENOSBURG</v>
      </c>
      <c r="C55" s="49">
        <f>IF('Town Data'!C51&gt;9,'Town Data'!B51,"*")</f>
        <v>17068866.100000001</v>
      </c>
      <c r="D55" s="50">
        <f>IF('Town Data'!E51&gt;9,'Town Data'!D51,"*")</f>
        <v>5203708.75</v>
      </c>
      <c r="E55" s="51">
        <f>IF('Town Data'!G51&gt;9,'Town Data'!F51,"*")</f>
        <v>85415.666666666599</v>
      </c>
      <c r="F55" s="50">
        <f>IF('Town Data'!I51&gt;9,'Town Data'!H51,"*")</f>
        <v>18771813.210000001</v>
      </c>
      <c r="G55" s="50">
        <f>IF('Town Data'!K51&gt;9,'Town Data'!J51,"*")</f>
        <v>4987493.1500000004</v>
      </c>
      <c r="H55" s="51">
        <f>IF('Town Data'!M51&gt;9,'Town Data'!L51,"*")</f>
        <v>72272.666666666701</v>
      </c>
      <c r="I55" s="22">
        <f t="shared" si="0"/>
        <v>-9.0718306801221324E-2</v>
      </c>
      <c r="J55" s="22">
        <f t="shared" si="1"/>
        <v>4.335155828735316E-2</v>
      </c>
      <c r="K55" s="22">
        <f t="shared" si="2"/>
        <v>0.18185298268593786</v>
      </c>
      <c r="L55" s="15"/>
    </row>
    <row r="56" spans="1:12" x14ac:dyDescent="0.25">
      <c r="A56" s="15"/>
      <c r="B56" s="15" t="str">
        <f>'Town Data'!A52</f>
        <v>ESSEX</v>
      </c>
      <c r="C56" s="45">
        <f>IF('Town Data'!C52&gt;9,'Town Data'!B52,"*")</f>
        <v>141392897.94</v>
      </c>
      <c r="D56" s="46">
        <f>IF('Town Data'!E52&gt;9,'Town Data'!D52,"*")</f>
        <v>38284970.240000002</v>
      </c>
      <c r="E56" s="47">
        <f>IF('Town Data'!G52&gt;9,'Town Data'!F52,"*")</f>
        <v>845251.99999999965</v>
      </c>
      <c r="F56" s="48">
        <f>IF('Town Data'!I52&gt;9,'Town Data'!H52,"*")</f>
        <v>150126818.38</v>
      </c>
      <c r="G56" s="46">
        <f>IF('Town Data'!K52&gt;9,'Town Data'!J52,"*")</f>
        <v>36915603.920000002</v>
      </c>
      <c r="H56" s="47">
        <f>IF('Town Data'!M52&gt;9,'Town Data'!L52,"*")</f>
        <v>996813.99999999977</v>
      </c>
      <c r="I56" s="9">
        <f t="shared" si="0"/>
        <v>-5.8176950222796016E-2</v>
      </c>
      <c r="J56" s="9">
        <f t="shared" si="1"/>
        <v>3.7094512200519902E-2</v>
      </c>
      <c r="K56" s="9">
        <f t="shared" si="2"/>
        <v>-0.15204641989378173</v>
      </c>
      <c r="L56" s="15"/>
    </row>
    <row r="57" spans="1:12" x14ac:dyDescent="0.25">
      <c r="A57" s="15"/>
      <c r="B57" s="27" t="str">
        <f>'Town Data'!A53</f>
        <v>FAIR HAVEN</v>
      </c>
      <c r="C57" s="49">
        <f>IF('Town Data'!C53&gt;9,'Town Data'!B53,"*")</f>
        <v>19624074.379999999</v>
      </c>
      <c r="D57" s="50">
        <f>IF('Town Data'!E53&gt;9,'Town Data'!D53,"*")</f>
        <v>4167661.83</v>
      </c>
      <c r="E57" s="51" t="str">
        <f>IF('Town Data'!G53&gt;9,'Town Data'!F53,"*")</f>
        <v>*</v>
      </c>
      <c r="F57" s="50">
        <f>IF('Town Data'!I53&gt;9,'Town Data'!H53,"*")</f>
        <v>18291413.879999999</v>
      </c>
      <c r="G57" s="50">
        <f>IF('Town Data'!K53&gt;9,'Town Data'!J53,"*")</f>
        <v>4093367.77</v>
      </c>
      <c r="H57" s="51" t="str">
        <f>IF('Town Data'!M53&gt;9,'Town Data'!L53,"*")</f>
        <v>*</v>
      </c>
      <c r="I57" s="22">
        <f t="shared" si="0"/>
        <v>7.2857161766873763E-2</v>
      </c>
      <c r="J57" s="22">
        <f t="shared" si="1"/>
        <v>1.8149861965615677E-2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FAIRFAX</v>
      </c>
      <c r="C58" s="45">
        <f>IF('Town Data'!C54&gt;9,'Town Data'!B54,"*")</f>
        <v>9197256.4100000001</v>
      </c>
      <c r="D58" s="46">
        <f>IF('Town Data'!E54&gt;9,'Town Data'!D54,"*")</f>
        <v>3825756.48</v>
      </c>
      <c r="E58" s="47" t="str">
        <f>IF('Town Data'!G54&gt;9,'Town Data'!F54,"*")</f>
        <v>*</v>
      </c>
      <c r="F58" s="48">
        <f>IF('Town Data'!I54&gt;9,'Town Data'!H54,"*")</f>
        <v>9415316.9900000002</v>
      </c>
      <c r="G58" s="46">
        <f>IF('Town Data'!K54&gt;9,'Town Data'!J54,"*")</f>
        <v>3604582.16</v>
      </c>
      <c r="H58" s="47" t="str">
        <f>IF('Town Data'!M54&gt;9,'Town Data'!L54,"*")</f>
        <v>*</v>
      </c>
      <c r="I58" s="9">
        <f t="shared" si="0"/>
        <v>-2.3160195268157411E-2</v>
      </c>
      <c r="J58" s="9">
        <f t="shared" si="1"/>
        <v>6.1359211742866702E-2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FAIRFIELD</v>
      </c>
      <c r="C59" s="49">
        <f>IF('Town Data'!C55&gt;9,'Town Data'!B55,"*")</f>
        <v>2322474.75</v>
      </c>
      <c r="D59" s="50">
        <f>IF('Town Data'!E55&gt;9,'Town Data'!D55,"*")</f>
        <v>454601.97</v>
      </c>
      <c r="E59" s="51" t="str">
        <f>IF('Town Data'!G55&gt;9,'Town Data'!F55,"*")</f>
        <v>*</v>
      </c>
      <c r="F59" s="50">
        <f>IF('Town Data'!I55&gt;9,'Town Data'!H55,"*")</f>
        <v>1961756.27</v>
      </c>
      <c r="G59" s="50">
        <f>IF('Town Data'!K55&gt;9,'Town Data'!J55,"*")</f>
        <v>445643.68</v>
      </c>
      <c r="H59" s="51" t="str">
        <f>IF('Town Data'!M55&gt;9,'Town Data'!L55,"*")</f>
        <v>*</v>
      </c>
      <c r="I59" s="22">
        <f t="shared" si="0"/>
        <v>0.18387527824748584</v>
      </c>
      <c r="J59" s="22">
        <f t="shared" si="1"/>
        <v>2.0101911913123011E-2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FAIRLEE</v>
      </c>
      <c r="C60" s="45">
        <f>IF('Town Data'!C56&gt;9,'Town Data'!B56,"*")</f>
        <v>13305516.65</v>
      </c>
      <c r="D60" s="46">
        <f>IF('Town Data'!E56&gt;9,'Town Data'!D56,"*")</f>
        <v>1916502.76</v>
      </c>
      <c r="E60" s="47" t="str">
        <f>IF('Town Data'!G56&gt;9,'Town Data'!F56,"*")</f>
        <v>*</v>
      </c>
      <c r="F60" s="48">
        <f>IF('Town Data'!I56&gt;9,'Town Data'!H56,"*")</f>
        <v>13439039.539999999</v>
      </c>
      <c r="G60" s="46">
        <f>IF('Town Data'!K56&gt;9,'Town Data'!J56,"*")</f>
        <v>2003346.8</v>
      </c>
      <c r="H60" s="47" t="str">
        <f>IF('Town Data'!M56&gt;9,'Town Data'!L56,"*")</f>
        <v>*</v>
      </c>
      <c r="I60" s="9">
        <f t="shared" si="0"/>
        <v>-9.9354488542563475E-3</v>
      </c>
      <c r="J60" s="9">
        <f t="shared" si="1"/>
        <v>-4.3349478981871754E-2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FAYSTON</v>
      </c>
      <c r="C61" s="49" t="str">
        <f>IF('Town Data'!C57&gt;9,'Town Data'!B57,"*")</f>
        <v>*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1208144.21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FERRISBURGH</v>
      </c>
      <c r="C62" s="45">
        <f>IF('Town Data'!C58&gt;9,'Town Data'!B58,"*")</f>
        <v>7015738.1600000001</v>
      </c>
      <c r="D62" s="46">
        <f>IF('Town Data'!E58&gt;9,'Town Data'!D58,"*")</f>
        <v>2799969.12</v>
      </c>
      <c r="E62" s="47" t="str">
        <f>IF('Town Data'!G58&gt;9,'Town Data'!F58,"*")</f>
        <v>*</v>
      </c>
      <c r="F62" s="48">
        <f>IF('Town Data'!I58&gt;9,'Town Data'!H58,"*")</f>
        <v>7127482.5499999998</v>
      </c>
      <c r="G62" s="46">
        <f>IF('Town Data'!K58&gt;9,'Town Data'!J58,"*")</f>
        <v>3086692.23</v>
      </c>
      <c r="H62" s="47" t="str">
        <f>IF('Town Data'!M58&gt;9,'Town Data'!L58,"*")</f>
        <v>*</v>
      </c>
      <c r="I62" s="9">
        <f t="shared" si="0"/>
        <v>-1.5677960516367686E-2</v>
      </c>
      <c r="J62" s="9">
        <f t="shared" si="1"/>
        <v>-9.2890087069030486E-2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FRANKLIN</v>
      </c>
      <c r="C63" s="49">
        <f>IF('Town Data'!C59&gt;9,'Town Data'!B59,"*")</f>
        <v>2357596.13</v>
      </c>
      <c r="D63" s="50">
        <f>IF('Town Data'!E59&gt;9,'Town Data'!D59,"*")</f>
        <v>495021.45</v>
      </c>
      <c r="E63" s="51" t="str">
        <f>IF('Town Data'!G59&gt;9,'Town Data'!F59,"*")</f>
        <v>*</v>
      </c>
      <c r="F63" s="50">
        <f>IF('Town Data'!I59&gt;9,'Town Data'!H59,"*")</f>
        <v>1070321.3999999999</v>
      </c>
      <c r="G63" s="50">
        <f>IF('Town Data'!K59&gt;9,'Town Data'!J59,"*")</f>
        <v>538643.27</v>
      </c>
      <c r="H63" s="51" t="str">
        <f>IF('Town Data'!M59&gt;9,'Town Data'!L59,"*")</f>
        <v>*</v>
      </c>
      <c r="I63" s="22">
        <f t="shared" si="0"/>
        <v>1.2026992359491271</v>
      </c>
      <c r="J63" s="22">
        <f t="shared" si="1"/>
        <v>-8.0984619003965294E-2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GEORGIA</v>
      </c>
      <c r="C64" s="45">
        <f>IF('Town Data'!C60&gt;9,'Town Data'!B60,"*")</f>
        <v>6528080.0099999998</v>
      </c>
      <c r="D64" s="46">
        <f>IF('Town Data'!E60&gt;9,'Town Data'!D60,"*")</f>
        <v>1914088.86</v>
      </c>
      <c r="E64" s="47" t="str">
        <f>IF('Town Data'!G60&gt;9,'Town Data'!F60,"*")</f>
        <v>*</v>
      </c>
      <c r="F64" s="48">
        <f>IF('Town Data'!I60&gt;9,'Town Data'!H60,"*")</f>
        <v>5587363.1100000003</v>
      </c>
      <c r="G64" s="46">
        <f>IF('Town Data'!K60&gt;9,'Town Data'!J60,"*")</f>
        <v>1664278.5</v>
      </c>
      <c r="H64" s="47" t="str">
        <f>IF('Town Data'!M60&gt;9,'Town Data'!L60,"*")</f>
        <v>*</v>
      </c>
      <c r="I64" s="9">
        <f t="shared" si="0"/>
        <v>0.16836509127469243</v>
      </c>
      <c r="J64" s="9">
        <f t="shared" si="1"/>
        <v>0.15010129614724946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GLOVER</v>
      </c>
      <c r="C65" s="49">
        <f>IF('Town Data'!C61&gt;9,'Town Data'!B61,"*")</f>
        <v>180886.3</v>
      </c>
      <c r="D65" s="50">
        <f>IF('Town Data'!E61&gt;9,'Town Data'!D61,"*")</f>
        <v>130395.75</v>
      </c>
      <c r="E65" s="51" t="str">
        <f>IF('Town Data'!G61&gt;9,'Town Data'!F61,"*")</f>
        <v>*</v>
      </c>
      <c r="F65" s="50" t="str">
        <f>IF('Town Data'!I61&gt;9,'Town Data'!H61,"*")</f>
        <v>*</v>
      </c>
      <c r="G65" s="50" t="str">
        <f>IF('Town Data'!K61&gt;9,'Town Data'!J61,"*")</f>
        <v>*</v>
      </c>
      <c r="H65" s="51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GRAFTON</v>
      </c>
      <c r="C66" s="45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442417.39</v>
      </c>
      <c r="G66" s="46">
        <f>IF('Town Data'!K62&gt;9,'Town Data'!J62,"*")</f>
        <v>220923.58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GRAND ISLE</v>
      </c>
      <c r="C67" s="49">
        <f>IF('Town Data'!C63&gt;9,'Town Data'!B63,"*")</f>
        <v>2021687.61</v>
      </c>
      <c r="D67" s="50">
        <f>IF('Town Data'!E63&gt;9,'Town Data'!D63,"*")</f>
        <v>659888.41</v>
      </c>
      <c r="E67" s="51" t="str">
        <f>IF('Town Data'!G63&gt;9,'Town Data'!F63,"*")</f>
        <v>*</v>
      </c>
      <c r="F67" s="50">
        <f>IF('Town Data'!I63&gt;9,'Town Data'!H63,"*")</f>
        <v>3063800.34</v>
      </c>
      <c r="G67" s="50">
        <f>IF('Town Data'!K63&gt;9,'Town Data'!J63,"*")</f>
        <v>636485.84</v>
      </c>
      <c r="H67" s="51" t="str">
        <f>IF('Town Data'!M63&gt;9,'Town Data'!L63,"*")</f>
        <v>*</v>
      </c>
      <c r="I67" s="22">
        <f t="shared" si="0"/>
        <v>-0.34013728518614883</v>
      </c>
      <c r="J67" s="22">
        <f t="shared" si="1"/>
        <v>3.6768406348207314E-2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GREENSBORO</v>
      </c>
      <c r="C68" s="45">
        <f>IF('Town Data'!C64&gt;9,'Town Data'!B64,"*")</f>
        <v>3845930.53</v>
      </c>
      <c r="D68" s="46">
        <f>IF('Town Data'!E64&gt;9,'Town Data'!D64,"*")</f>
        <v>2341157.19</v>
      </c>
      <c r="E68" s="47" t="str">
        <f>IF('Town Data'!G64&gt;9,'Town Data'!F64,"*")</f>
        <v>*</v>
      </c>
      <c r="F68" s="48">
        <f>IF('Town Data'!I64&gt;9,'Town Data'!H64,"*")</f>
        <v>3801774.33</v>
      </c>
      <c r="G68" s="46">
        <f>IF('Town Data'!K64&gt;9,'Town Data'!J64,"*")</f>
        <v>2267252.33</v>
      </c>
      <c r="H68" s="47" t="str">
        <f>IF('Town Data'!M64&gt;9,'Town Data'!L64,"*")</f>
        <v>*</v>
      </c>
      <c r="I68" s="9">
        <f t="shared" si="0"/>
        <v>1.1614629424887437E-2</v>
      </c>
      <c r="J68" s="9">
        <f t="shared" si="1"/>
        <v>3.2596662939585498E-2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GROTON</v>
      </c>
      <c r="C69" s="49">
        <f>IF('Town Data'!C65&gt;9,'Town Data'!B65,"*")</f>
        <v>924495.43</v>
      </c>
      <c r="D69" s="50">
        <f>IF('Town Data'!E65&gt;9,'Town Data'!D65,"*")</f>
        <v>457406.55</v>
      </c>
      <c r="E69" s="51" t="str">
        <f>IF('Town Data'!G65&gt;9,'Town Data'!F65,"*")</f>
        <v>*</v>
      </c>
      <c r="F69" s="50">
        <f>IF('Town Data'!I65&gt;9,'Town Data'!H65,"*")</f>
        <v>1077557.6000000001</v>
      </c>
      <c r="G69" s="50">
        <f>IF('Town Data'!K65&gt;9,'Town Data'!J65,"*")</f>
        <v>387876.09</v>
      </c>
      <c r="H69" s="51" t="str">
        <f>IF('Town Data'!M65&gt;9,'Town Data'!L65,"*")</f>
        <v>*</v>
      </c>
      <c r="I69" s="22">
        <f t="shared" si="0"/>
        <v>-0.14204546466935969</v>
      </c>
      <c r="J69" s="22">
        <f t="shared" si="1"/>
        <v>0.17925946402110005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GUILFORD</v>
      </c>
      <c r="C70" s="45">
        <f>IF('Town Data'!C66&gt;9,'Town Data'!B66,"*")</f>
        <v>900636.38</v>
      </c>
      <c r="D70" s="46">
        <f>IF('Town Data'!E66&gt;9,'Town Data'!D66,"*")</f>
        <v>435099.99</v>
      </c>
      <c r="E70" s="47" t="str">
        <f>IF('Town Data'!G66&gt;9,'Town Data'!F66,"*")</f>
        <v>*</v>
      </c>
      <c r="F70" s="48">
        <f>IF('Town Data'!I66&gt;9,'Town Data'!H66,"*")</f>
        <v>1064979.1000000001</v>
      </c>
      <c r="G70" s="46">
        <f>IF('Town Data'!K66&gt;9,'Town Data'!J66,"*")</f>
        <v>362615.43</v>
      </c>
      <c r="H70" s="47" t="str">
        <f>IF('Town Data'!M66&gt;9,'Town Data'!L66,"*")</f>
        <v>*</v>
      </c>
      <c r="I70" s="9">
        <f t="shared" ref="I70:I133" si="3">IFERROR((C70-F70)/F70,"")</f>
        <v>-0.15431544149551862</v>
      </c>
      <c r="J70" s="9">
        <f t="shared" ref="J70:J133" si="4">IFERROR((D70-G70)/G70,"")</f>
        <v>0.1998937552105822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HALIFAX</v>
      </c>
      <c r="C71" s="49">
        <f>IF('Town Data'!C67&gt;9,'Town Data'!B67,"*")</f>
        <v>482121.94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 t="str">
        <f>IF('Town Data'!I67&gt;9,'Town Data'!H67,"*")</f>
        <v>*</v>
      </c>
      <c r="G71" s="50" t="str">
        <f>IF('Town Data'!K67&gt;9,'Town Data'!J67,"*")</f>
        <v>*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HARDWICK</v>
      </c>
      <c r="C72" s="45">
        <f>IF('Town Data'!C68&gt;9,'Town Data'!B68,"*")</f>
        <v>25826247.809999999</v>
      </c>
      <c r="D72" s="46">
        <f>IF('Town Data'!E68&gt;9,'Town Data'!D68,"*")</f>
        <v>4834064.25</v>
      </c>
      <c r="E72" s="47">
        <f>IF('Town Data'!G68&gt;9,'Town Data'!F68,"*")</f>
        <v>36214.666666666679</v>
      </c>
      <c r="F72" s="48">
        <f>IF('Town Data'!I68&gt;9,'Town Data'!H68,"*")</f>
        <v>23731745.460000001</v>
      </c>
      <c r="G72" s="46">
        <f>IF('Town Data'!K68&gt;9,'Town Data'!J68,"*")</f>
        <v>4443820.92</v>
      </c>
      <c r="H72" s="47">
        <f>IF('Town Data'!M68&gt;9,'Town Data'!L68,"*")</f>
        <v>31537.166666666672</v>
      </c>
      <c r="I72" s="9">
        <f t="shared" si="3"/>
        <v>8.8257408353308614E-2</v>
      </c>
      <c r="J72" s="9">
        <f t="shared" si="4"/>
        <v>8.781706937011316E-2</v>
      </c>
      <c r="K72" s="9">
        <f t="shared" si="5"/>
        <v>0.14831706505023196</v>
      </c>
      <c r="L72" s="15"/>
    </row>
    <row r="73" spans="1:12" x14ac:dyDescent="0.25">
      <c r="A73" s="15"/>
      <c r="B73" s="27" t="str">
        <f>'Town Data'!A69</f>
        <v>HARTFORD</v>
      </c>
      <c r="C73" s="49">
        <f>IF('Town Data'!C69&gt;9,'Town Data'!B69,"*")</f>
        <v>101963437.5</v>
      </c>
      <c r="D73" s="50">
        <f>IF('Town Data'!E69&gt;9,'Town Data'!D69,"*")</f>
        <v>21282945.370000001</v>
      </c>
      <c r="E73" s="51">
        <f>IF('Town Data'!G69&gt;9,'Town Data'!F69,"*")</f>
        <v>587747.33333333349</v>
      </c>
      <c r="F73" s="50">
        <f>IF('Town Data'!I69&gt;9,'Town Data'!H69,"*")</f>
        <v>100237314.39</v>
      </c>
      <c r="G73" s="50">
        <f>IF('Town Data'!K69&gt;9,'Town Data'!J69,"*")</f>
        <v>21401988.469999999</v>
      </c>
      <c r="H73" s="51">
        <f>IF('Town Data'!M69&gt;9,'Town Data'!L69,"*")</f>
        <v>526391.50000000012</v>
      </c>
      <c r="I73" s="22">
        <f t="shared" si="3"/>
        <v>1.7220364696564565E-2</v>
      </c>
      <c r="J73" s="22">
        <f t="shared" si="4"/>
        <v>-5.5622448431305862E-3</v>
      </c>
      <c r="K73" s="22">
        <f t="shared" si="5"/>
        <v>0.11655931627568712</v>
      </c>
      <c r="L73" s="15"/>
    </row>
    <row r="74" spans="1:12" x14ac:dyDescent="0.25">
      <c r="A74" s="15"/>
      <c r="B74" s="15" t="str">
        <f>'Town Data'!A70</f>
        <v>HARTLAND</v>
      </c>
      <c r="C74" s="45">
        <f>IF('Town Data'!C70&gt;9,'Town Data'!B70,"*")</f>
        <v>4358326.79</v>
      </c>
      <c r="D74" s="46">
        <f>IF('Town Data'!E70&gt;9,'Town Data'!D70,"*")</f>
        <v>1335046.6499999999</v>
      </c>
      <c r="E74" s="47" t="str">
        <f>IF('Town Data'!G70&gt;9,'Town Data'!F70,"*")</f>
        <v>*</v>
      </c>
      <c r="F74" s="48">
        <f>IF('Town Data'!I70&gt;9,'Town Data'!H70,"*")</f>
        <v>4015912.55</v>
      </c>
      <c r="G74" s="46">
        <f>IF('Town Data'!K70&gt;9,'Town Data'!J70,"*")</f>
        <v>1447974.6</v>
      </c>
      <c r="H74" s="47">
        <f>IF('Town Data'!M70&gt;9,'Town Data'!L70,"*")</f>
        <v>80179.499999999942</v>
      </c>
      <c r="I74" s="9">
        <f t="shared" si="3"/>
        <v>8.5264366625712559E-2</v>
      </c>
      <c r="J74" s="9">
        <f t="shared" si="4"/>
        <v>-7.79902838074647E-2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HIGHGATE</v>
      </c>
      <c r="C75" s="49">
        <f>IF('Town Data'!C71&gt;9,'Town Data'!B71,"*")</f>
        <v>6013651.4199999999</v>
      </c>
      <c r="D75" s="50">
        <f>IF('Town Data'!E71&gt;9,'Town Data'!D71,"*")</f>
        <v>1683282.78</v>
      </c>
      <c r="E75" s="51" t="str">
        <f>IF('Town Data'!G71&gt;9,'Town Data'!F71,"*")</f>
        <v>*</v>
      </c>
      <c r="F75" s="50">
        <f>IF('Town Data'!I71&gt;9,'Town Data'!H71,"*")</f>
        <v>5181616.55</v>
      </c>
      <c r="G75" s="50">
        <f>IF('Town Data'!K71&gt;9,'Town Data'!J71,"*")</f>
        <v>1659323.35</v>
      </c>
      <c r="H75" s="51" t="str">
        <f>IF('Town Data'!M71&gt;9,'Town Data'!L71,"*")</f>
        <v>*</v>
      </c>
      <c r="I75" s="22">
        <f t="shared" si="3"/>
        <v>0.16057438098154911</v>
      </c>
      <c r="J75" s="22">
        <f t="shared" si="4"/>
        <v>1.4439277311441397E-2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HINESBURG</v>
      </c>
      <c r="C76" s="45">
        <f>IF('Town Data'!C72&gt;9,'Town Data'!B72,"*")</f>
        <v>16964115.420000002</v>
      </c>
      <c r="D76" s="46">
        <f>IF('Town Data'!E72&gt;9,'Town Data'!D72,"*")</f>
        <v>4328949.87</v>
      </c>
      <c r="E76" s="47">
        <f>IF('Town Data'!G72&gt;9,'Town Data'!F72,"*")</f>
        <v>10297.833333333338</v>
      </c>
      <c r="F76" s="48">
        <f>IF('Town Data'!I72&gt;9,'Town Data'!H72,"*")</f>
        <v>26424517.93</v>
      </c>
      <c r="G76" s="46">
        <f>IF('Town Data'!K72&gt;9,'Town Data'!J72,"*")</f>
        <v>4146626.13</v>
      </c>
      <c r="H76" s="47">
        <f>IF('Town Data'!M72&gt;9,'Town Data'!L72,"*")</f>
        <v>30065.333333333292</v>
      </c>
      <c r="I76" s="9">
        <f t="shared" si="3"/>
        <v>-0.35801608699394721</v>
      </c>
      <c r="J76" s="9">
        <f t="shared" si="4"/>
        <v>4.3969177418944259E-2</v>
      </c>
      <c r="K76" s="9">
        <f t="shared" si="5"/>
        <v>-0.65748481085635668</v>
      </c>
      <c r="L76" s="15"/>
    </row>
    <row r="77" spans="1:12" x14ac:dyDescent="0.25">
      <c r="A77" s="15"/>
      <c r="B77" s="27" t="str">
        <f>'Town Data'!A73</f>
        <v>HUNTINGTON</v>
      </c>
      <c r="C77" s="49">
        <f>IF('Town Data'!C73&gt;9,'Town Data'!B73,"*")</f>
        <v>640521.11</v>
      </c>
      <c r="D77" s="50">
        <f>IF('Town Data'!E73&gt;9,'Town Data'!D73,"*")</f>
        <v>319074.53000000003</v>
      </c>
      <c r="E77" s="51" t="str">
        <f>IF('Town Data'!G73&gt;9,'Town Data'!F73,"*")</f>
        <v>*</v>
      </c>
      <c r="F77" s="50">
        <f>IF('Town Data'!I73&gt;9,'Town Data'!H73,"*")</f>
        <v>533463.72</v>
      </c>
      <c r="G77" s="50">
        <f>IF('Town Data'!K73&gt;9,'Town Data'!J73,"*")</f>
        <v>241024.39</v>
      </c>
      <c r="H77" s="51" t="str">
        <f>IF('Town Data'!M73&gt;9,'Town Data'!L73,"*")</f>
        <v>*</v>
      </c>
      <c r="I77" s="22">
        <f t="shared" si="3"/>
        <v>0.20068354414054629</v>
      </c>
      <c r="J77" s="22">
        <f t="shared" si="4"/>
        <v>0.32382672973469617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HYDE PARK</v>
      </c>
      <c r="C78" s="45">
        <f>IF('Town Data'!C74&gt;9,'Town Data'!B74,"*")</f>
        <v>10490776.460000001</v>
      </c>
      <c r="D78" s="46">
        <f>IF('Town Data'!E74&gt;9,'Town Data'!D74,"*")</f>
        <v>1031516.91</v>
      </c>
      <c r="E78" s="47" t="str">
        <f>IF('Town Data'!G74&gt;9,'Town Data'!F74,"*")</f>
        <v>*</v>
      </c>
      <c r="F78" s="48">
        <f>IF('Town Data'!I74&gt;9,'Town Data'!H74,"*")</f>
        <v>10769618.119999999</v>
      </c>
      <c r="G78" s="46">
        <f>IF('Town Data'!K74&gt;9,'Town Data'!J74,"*")</f>
        <v>1076972.74</v>
      </c>
      <c r="H78" s="47" t="str">
        <f>IF('Town Data'!M74&gt;9,'Town Data'!L74,"*")</f>
        <v>*</v>
      </c>
      <c r="I78" s="9">
        <f t="shared" si="3"/>
        <v>-2.5891508583964377E-2</v>
      </c>
      <c r="J78" s="9">
        <f t="shared" si="4"/>
        <v>-4.2207038592267397E-2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IRASBURG</v>
      </c>
      <c r="C79" s="49">
        <f>IF('Town Data'!C75&gt;9,'Town Data'!B75,"*")</f>
        <v>7401978.5499999998</v>
      </c>
      <c r="D79" s="50">
        <f>IF('Town Data'!E75&gt;9,'Town Data'!D75,"*")</f>
        <v>764341.89</v>
      </c>
      <c r="E79" s="51" t="str">
        <f>IF('Town Data'!G75&gt;9,'Town Data'!F75,"*")</f>
        <v>*</v>
      </c>
      <c r="F79" s="50">
        <f>IF('Town Data'!I75&gt;9,'Town Data'!H75,"*")</f>
        <v>3542069.58</v>
      </c>
      <c r="G79" s="50">
        <f>IF('Town Data'!K75&gt;9,'Town Data'!J75,"*")</f>
        <v>667394.27</v>
      </c>
      <c r="H79" s="51" t="str">
        <f>IF('Town Data'!M75&gt;9,'Town Data'!L75,"*")</f>
        <v>*</v>
      </c>
      <c r="I79" s="22">
        <f t="shared" si="3"/>
        <v>1.0897326782609391</v>
      </c>
      <c r="J79" s="22">
        <f t="shared" si="4"/>
        <v>0.14526288935624215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JAMAICA</v>
      </c>
      <c r="C80" s="45">
        <f>IF('Town Data'!C76&gt;9,'Town Data'!B76,"*")</f>
        <v>4954778.25</v>
      </c>
      <c r="D80" s="46">
        <f>IF('Town Data'!E76&gt;9,'Town Data'!D76,"*")</f>
        <v>1167296.83</v>
      </c>
      <c r="E80" s="47" t="str">
        <f>IF('Town Data'!G76&gt;9,'Town Data'!F76,"*")</f>
        <v>*</v>
      </c>
      <c r="F80" s="48">
        <f>IF('Town Data'!I76&gt;9,'Town Data'!H76,"*")</f>
        <v>4503650.28</v>
      </c>
      <c r="G80" s="46">
        <f>IF('Town Data'!K76&gt;9,'Town Data'!J76,"*")</f>
        <v>1129205.82</v>
      </c>
      <c r="H80" s="47" t="str">
        <f>IF('Town Data'!M76&gt;9,'Town Data'!L76,"*")</f>
        <v>*</v>
      </c>
      <c r="I80" s="9">
        <f t="shared" si="3"/>
        <v>0.10016940524964556</v>
      </c>
      <c r="J80" s="9">
        <f t="shared" si="4"/>
        <v>3.3732566132186607E-2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JAY</v>
      </c>
      <c r="C81" s="49">
        <f>IF('Town Data'!C77&gt;9,'Town Data'!B77,"*")</f>
        <v>4798248.09</v>
      </c>
      <c r="D81" s="50">
        <f>IF('Town Data'!E77&gt;9,'Town Data'!D77,"*")</f>
        <v>1328596.43</v>
      </c>
      <c r="E81" s="51" t="str">
        <f>IF('Town Data'!G77&gt;9,'Town Data'!F77,"*")</f>
        <v>*</v>
      </c>
      <c r="F81" s="50" t="str">
        <f>IF('Town Data'!I77&gt;9,'Town Data'!H77,"*")</f>
        <v>*</v>
      </c>
      <c r="G81" s="50" t="str">
        <f>IF('Town Data'!K77&gt;9,'Town Data'!J77,"*")</f>
        <v>*</v>
      </c>
      <c r="H81" s="51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JERICHO</v>
      </c>
      <c r="C82" s="45">
        <f>IF('Town Data'!C78&gt;9,'Town Data'!B78,"*")</f>
        <v>7971425.3899999997</v>
      </c>
      <c r="D82" s="46">
        <f>IF('Town Data'!E78&gt;9,'Town Data'!D78,"*")</f>
        <v>2614473.25</v>
      </c>
      <c r="E82" s="47" t="str">
        <f>IF('Town Data'!G78&gt;9,'Town Data'!F78,"*")</f>
        <v>*</v>
      </c>
      <c r="F82" s="48">
        <f>IF('Town Data'!I78&gt;9,'Town Data'!H78,"*")</f>
        <v>7510819.9400000004</v>
      </c>
      <c r="G82" s="46">
        <f>IF('Town Data'!K78&gt;9,'Town Data'!J78,"*")</f>
        <v>2584335.1</v>
      </c>
      <c r="H82" s="47" t="str">
        <f>IF('Town Data'!M78&gt;9,'Town Data'!L78,"*")</f>
        <v>*</v>
      </c>
      <c r="I82" s="9">
        <f t="shared" si="3"/>
        <v>6.1325588108826268E-2</v>
      </c>
      <c r="J82" s="9">
        <f t="shared" si="4"/>
        <v>1.1661858402186275E-2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JOHNSON</v>
      </c>
      <c r="C83" s="49">
        <f>IF('Town Data'!C79&gt;9,'Town Data'!B79,"*")</f>
        <v>29284399.719999999</v>
      </c>
      <c r="D83" s="50">
        <f>IF('Town Data'!E79&gt;9,'Town Data'!D79,"*")</f>
        <v>7887413.4199999999</v>
      </c>
      <c r="E83" s="51">
        <f>IF('Town Data'!G79&gt;9,'Town Data'!F79,"*")</f>
        <v>429597.16666666669</v>
      </c>
      <c r="F83" s="50">
        <f>IF('Town Data'!I79&gt;9,'Town Data'!H79,"*")</f>
        <v>29454143.710000001</v>
      </c>
      <c r="G83" s="50">
        <f>IF('Town Data'!K79&gt;9,'Town Data'!J79,"*")</f>
        <v>9847514.9600000009</v>
      </c>
      <c r="H83" s="51">
        <f>IF('Town Data'!M79&gt;9,'Town Data'!L79,"*")</f>
        <v>337670.66666666669</v>
      </c>
      <c r="I83" s="22">
        <f t="shared" si="3"/>
        <v>-5.7629918449257841E-3</v>
      </c>
      <c r="J83" s="22">
        <f t="shared" si="4"/>
        <v>-0.19904529700760168</v>
      </c>
      <c r="K83" s="22">
        <f t="shared" si="5"/>
        <v>0.27223715020157707</v>
      </c>
      <c r="L83" s="15"/>
    </row>
    <row r="84" spans="1:12" x14ac:dyDescent="0.25">
      <c r="A84" s="15"/>
      <c r="B84" s="15" t="str">
        <f>'Town Data'!A80</f>
        <v>KILLINGTON</v>
      </c>
      <c r="C84" s="45">
        <f>IF('Town Data'!C80&gt;9,'Town Data'!B80,"*")</f>
        <v>8000791.7300000004</v>
      </c>
      <c r="D84" s="48">
        <f>IF('Town Data'!E80&gt;9,'Town Data'!D80,"*")</f>
        <v>6061436.3799999999</v>
      </c>
      <c r="E84" s="55">
        <f>IF('Town Data'!G80&gt;9,'Town Data'!F80,"*")</f>
        <v>5702359.833333333</v>
      </c>
      <c r="F84" s="48">
        <f>IF('Town Data'!I80&gt;9,'Town Data'!H80,"*")</f>
        <v>8464277.3100000005</v>
      </c>
      <c r="G84" s="46">
        <f>IF('Town Data'!K80&gt;9,'Town Data'!J80,"*")</f>
        <v>6173915.29</v>
      </c>
      <c r="H84" s="47" t="str">
        <f>IF('Town Data'!M80&gt;9,'Town Data'!L80,"*")</f>
        <v>*</v>
      </c>
      <c r="I84" s="9">
        <f t="shared" si="3"/>
        <v>-5.475784441188164E-2</v>
      </c>
      <c r="J84" s="9">
        <f t="shared" si="4"/>
        <v>-1.8218408370808754E-2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LINCOLN</v>
      </c>
      <c r="C85" s="49">
        <f>IF('Town Data'!C81&gt;9,'Town Data'!B81,"*")</f>
        <v>765883.93</v>
      </c>
      <c r="D85" s="50">
        <f>IF('Town Data'!E81&gt;9,'Town Data'!D81,"*")</f>
        <v>252290.26</v>
      </c>
      <c r="E85" s="51" t="str">
        <f>IF('Town Data'!G81&gt;9,'Town Data'!F81,"*")</f>
        <v>*</v>
      </c>
      <c r="F85" s="50">
        <f>IF('Town Data'!I81&gt;9,'Town Data'!H81,"*")</f>
        <v>930001.11</v>
      </c>
      <c r="G85" s="50">
        <f>IF('Town Data'!K81&gt;9,'Town Data'!J81,"*")</f>
        <v>324818.62</v>
      </c>
      <c r="H85" s="51" t="str">
        <f>IF('Town Data'!M81&gt;9,'Town Data'!L81,"*")</f>
        <v>*</v>
      </c>
      <c r="I85" s="22">
        <f t="shared" si="3"/>
        <v>-0.17646987539617015</v>
      </c>
      <c r="J85" s="22">
        <f t="shared" si="4"/>
        <v>-0.22328880037726898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LONDONDERRY</v>
      </c>
      <c r="C86" s="45">
        <f>IF('Town Data'!C82&gt;9,'Town Data'!B82,"*")</f>
        <v>11134556</v>
      </c>
      <c r="D86" s="46">
        <f>IF('Town Data'!E82&gt;9,'Town Data'!D82,"*")</f>
        <v>3525464.65</v>
      </c>
      <c r="E86" s="47" t="str">
        <f>IF('Town Data'!G82&gt;9,'Town Data'!F82,"*")</f>
        <v>*</v>
      </c>
      <c r="F86" s="48">
        <f>IF('Town Data'!I82&gt;9,'Town Data'!H82,"*")</f>
        <v>9583522.9600000009</v>
      </c>
      <c r="G86" s="46">
        <f>IF('Town Data'!K82&gt;9,'Town Data'!J82,"*")</f>
        <v>3383465.51</v>
      </c>
      <c r="H86" s="47" t="str">
        <f>IF('Town Data'!M82&gt;9,'Town Data'!L82,"*")</f>
        <v>*</v>
      </c>
      <c r="I86" s="9">
        <f t="shared" si="3"/>
        <v>0.16184372349017662</v>
      </c>
      <c r="J86" s="9">
        <f t="shared" si="4"/>
        <v>4.1968549577442019E-2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LUDLOW</v>
      </c>
      <c r="C87" s="49">
        <f>IF('Town Data'!C83&gt;9,'Town Data'!B83,"*")</f>
        <v>19625492.98</v>
      </c>
      <c r="D87" s="50">
        <f>IF('Town Data'!E83&gt;9,'Town Data'!D83,"*")</f>
        <v>10147844.17</v>
      </c>
      <c r="E87" s="51">
        <f>IF('Town Data'!G83&gt;9,'Town Data'!F83,"*")</f>
        <v>453270.33333333296</v>
      </c>
      <c r="F87" s="50">
        <f>IF('Town Data'!I83&gt;9,'Town Data'!H83,"*")</f>
        <v>20049926.579999998</v>
      </c>
      <c r="G87" s="50">
        <f>IF('Town Data'!K83&gt;9,'Town Data'!J83,"*")</f>
        <v>10285685.76</v>
      </c>
      <c r="H87" s="51">
        <f>IF('Town Data'!M83&gt;9,'Town Data'!L83,"*")</f>
        <v>297753.00000000035</v>
      </c>
      <c r="I87" s="22">
        <f t="shared" si="3"/>
        <v>-2.1168835621741103E-2</v>
      </c>
      <c r="J87" s="22">
        <f t="shared" si="4"/>
        <v>-1.3401302860724364E-2</v>
      </c>
      <c r="K87" s="22">
        <f t="shared" si="5"/>
        <v>0.52230316179293723</v>
      </c>
      <c r="L87" s="15"/>
    </row>
    <row r="88" spans="1:12" x14ac:dyDescent="0.25">
      <c r="A88" s="15"/>
      <c r="B88" s="15" t="str">
        <f>'Town Data'!A84</f>
        <v>LUNENBURG</v>
      </c>
      <c r="C88" s="45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8">
        <f>IF('Town Data'!I84&gt;9,'Town Data'!H84,"*")</f>
        <v>645166.56000000006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LYNDON</v>
      </c>
      <c r="C89" s="49">
        <f>IF('Town Data'!C85&gt;9,'Town Data'!B85,"*")</f>
        <v>33605952.390000001</v>
      </c>
      <c r="D89" s="50">
        <f>IF('Town Data'!E85&gt;9,'Town Data'!D85,"*")</f>
        <v>9969907.8200000003</v>
      </c>
      <c r="E89" s="51">
        <f>IF('Town Data'!G85&gt;9,'Town Data'!F85,"*")</f>
        <v>268840.33333333343</v>
      </c>
      <c r="F89" s="50">
        <f>IF('Town Data'!I85&gt;9,'Town Data'!H85,"*")</f>
        <v>34803250.420000002</v>
      </c>
      <c r="G89" s="50">
        <f>IF('Town Data'!K85&gt;9,'Town Data'!J85,"*")</f>
        <v>9281008.6999999993</v>
      </c>
      <c r="H89" s="51">
        <f>IF('Town Data'!M85&gt;9,'Town Data'!L85,"*")</f>
        <v>227290.33333333331</v>
      </c>
      <c r="I89" s="22">
        <f t="shared" si="3"/>
        <v>-3.4401902568041834E-2</v>
      </c>
      <c r="J89" s="22">
        <f t="shared" si="4"/>
        <v>7.4226750805653385E-2</v>
      </c>
      <c r="K89" s="22">
        <f t="shared" si="5"/>
        <v>0.18280583864103381</v>
      </c>
      <c r="L89" s="15"/>
    </row>
    <row r="90" spans="1:12" x14ac:dyDescent="0.25">
      <c r="A90" s="15"/>
      <c r="B90" s="15" t="str">
        <f>'Town Data'!A86</f>
        <v>MANCHESTER</v>
      </c>
      <c r="C90" s="45">
        <f>IF('Town Data'!C86&gt;9,'Town Data'!B86,"*")</f>
        <v>97634443.25</v>
      </c>
      <c r="D90" s="46">
        <f>IF('Town Data'!E86&gt;9,'Town Data'!D86,"*")</f>
        <v>30785864.920000002</v>
      </c>
      <c r="E90" s="47">
        <f>IF('Town Data'!G86&gt;9,'Town Data'!F86,"*")</f>
        <v>877182.83333333395</v>
      </c>
      <c r="F90" s="48">
        <f>IF('Town Data'!I86&gt;9,'Town Data'!H86,"*")</f>
        <v>98778647.709999993</v>
      </c>
      <c r="G90" s="46">
        <f>IF('Town Data'!K86&gt;9,'Town Data'!J86,"*")</f>
        <v>26632412.5</v>
      </c>
      <c r="H90" s="47">
        <f>IF('Town Data'!M86&gt;9,'Town Data'!L86,"*")</f>
        <v>913781.5</v>
      </c>
      <c r="I90" s="9">
        <f t="shared" si="3"/>
        <v>-1.1583520189092023E-2</v>
      </c>
      <c r="J90" s="9">
        <f t="shared" si="4"/>
        <v>0.1559547945571961</v>
      </c>
      <c r="K90" s="9">
        <f t="shared" si="5"/>
        <v>-4.0051879652483711E-2</v>
      </c>
      <c r="L90" s="15"/>
    </row>
    <row r="91" spans="1:12" x14ac:dyDescent="0.25">
      <c r="A91" s="15"/>
      <c r="B91" s="27" t="str">
        <f>'Town Data'!A87</f>
        <v>MARLBORO</v>
      </c>
      <c r="C91" s="49">
        <f>IF('Town Data'!C87&gt;9,'Town Data'!B87,"*")</f>
        <v>528510.62</v>
      </c>
      <c r="D91" s="50">
        <f>IF('Town Data'!E87&gt;9,'Town Data'!D87,"*")</f>
        <v>201705.76</v>
      </c>
      <c r="E91" s="51" t="str">
        <f>IF('Town Data'!G87&gt;9,'Town Data'!F87,"*")</f>
        <v>*</v>
      </c>
      <c r="F91" s="50">
        <f>IF('Town Data'!I87&gt;9,'Town Data'!H87,"*")</f>
        <v>491325.32</v>
      </c>
      <c r="G91" s="50">
        <f>IF('Town Data'!K87&gt;9,'Town Data'!J87,"*")</f>
        <v>209601.99</v>
      </c>
      <c r="H91" s="51" t="str">
        <f>IF('Town Data'!M87&gt;9,'Town Data'!L87,"*")</f>
        <v>*</v>
      </c>
      <c r="I91" s="22">
        <f t="shared" si="3"/>
        <v>7.5683663117544986E-2</v>
      </c>
      <c r="J91" s="22">
        <f t="shared" si="4"/>
        <v>-3.767249538041114E-2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MARSHFIELD</v>
      </c>
      <c r="C92" s="45">
        <f>IF('Town Data'!C88&gt;9,'Town Data'!B88,"*")</f>
        <v>3113287.93</v>
      </c>
      <c r="D92" s="46">
        <f>IF('Town Data'!E88&gt;9,'Town Data'!D88,"*")</f>
        <v>794278.5</v>
      </c>
      <c r="E92" s="47" t="str">
        <f>IF('Town Data'!G88&gt;9,'Town Data'!F88,"*")</f>
        <v>*</v>
      </c>
      <c r="F92" s="48">
        <f>IF('Town Data'!I88&gt;9,'Town Data'!H88,"*")</f>
        <v>2789865.82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>
        <f t="shared" si="3"/>
        <v>0.11592747854805445</v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MENDON</v>
      </c>
      <c r="C93" s="49">
        <f>IF('Town Data'!C89&gt;9,'Town Data'!B89,"*")</f>
        <v>6248213.3899999997</v>
      </c>
      <c r="D93" s="50">
        <f>IF('Town Data'!E89&gt;9,'Town Data'!D89,"*")</f>
        <v>945675.66</v>
      </c>
      <c r="E93" s="51" t="str">
        <f>IF('Town Data'!G89&gt;9,'Town Data'!F89,"*")</f>
        <v>*</v>
      </c>
      <c r="F93" s="50">
        <f>IF('Town Data'!I89&gt;9,'Town Data'!H89,"*")</f>
        <v>6015513.2000000002</v>
      </c>
      <c r="G93" s="50">
        <f>IF('Town Data'!K89&gt;9,'Town Data'!J89,"*")</f>
        <v>885159.91</v>
      </c>
      <c r="H93" s="51" t="str">
        <f>IF('Town Data'!M89&gt;9,'Town Data'!L89,"*")</f>
        <v>*</v>
      </c>
      <c r="I93" s="22">
        <f t="shared" si="3"/>
        <v>3.8683347914521986E-2</v>
      </c>
      <c r="J93" s="22">
        <f t="shared" si="4"/>
        <v>6.8367025343477203E-2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MIDDLEBURY</v>
      </c>
      <c r="C94" s="45">
        <f>IF('Town Data'!C90&gt;9,'Town Data'!B90,"*")</f>
        <v>126912849.34</v>
      </c>
      <c r="D94" s="46">
        <f>IF('Town Data'!E90&gt;9,'Town Data'!D90,"*")</f>
        <v>29450862.690000001</v>
      </c>
      <c r="E94" s="47">
        <f>IF('Town Data'!G90&gt;9,'Town Data'!F90,"*")</f>
        <v>380160.66666666669</v>
      </c>
      <c r="F94" s="48">
        <f>IF('Town Data'!I90&gt;9,'Town Data'!H90,"*")</f>
        <v>102298586.04000001</v>
      </c>
      <c r="G94" s="46">
        <f>IF('Town Data'!K90&gt;9,'Town Data'!J90,"*")</f>
        <v>30460894.870000001</v>
      </c>
      <c r="H94" s="47">
        <f>IF('Town Data'!M90&gt;9,'Town Data'!L90,"*")</f>
        <v>460634.83333333326</v>
      </c>
      <c r="I94" s="9">
        <f t="shared" si="3"/>
        <v>0.24061196007514235</v>
      </c>
      <c r="J94" s="9">
        <f t="shared" si="4"/>
        <v>-3.3158322639915264E-2</v>
      </c>
      <c r="K94" s="9">
        <f t="shared" si="5"/>
        <v>-0.17470273814145604</v>
      </c>
      <c r="L94" s="15"/>
    </row>
    <row r="95" spans="1:12" x14ac:dyDescent="0.25">
      <c r="A95" s="15"/>
      <c r="B95" s="27" t="str">
        <f>'Town Data'!A91</f>
        <v>MIDDLESEX</v>
      </c>
      <c r="C95" s="49">
        <f>IF('Town Data'!C91&gt;9,'Town Data'!B91,"*")</f>
        <v>10801581.220000001</v>
      </c>
      <c r="D95" s="50">
        <f>IF('Town Data'!E91&gt;9,'Town Data'!D91,"*")</f>
        <v>367541.21</v>
      </c>
      <c r="E95" s="51" t="str">
        <f>IF('Town Data'!G91&gt;9,'Town Data'!F91,"*")</f>
        <v>*</v>
      </c>
      <c r="F95" s="50">
        <f>IF('Town Data'!I91&gt;9,'Town Data'!H91,"*")</f>
        <v>1248880.1200000001</v>
      </c>
      <c r="G95" s="50">
        <f>IF('Town Data'!K91&gt;9,'Town Data'!J91,"*")</f>
        <v>464845.44</v>
      </c>
      <c r="H95" s="51" t="str">
        <f>IF('Town Data'!M91&gt;9,'Town Data'!L91,"*")</f>
        <v>*</v>
      </c>
      <c r="I95" s="22">
        <f t="shared" si="3"/>
        <v>7.6490136619357836</v>
      </c>
      <c r="J95" s="22">
        <f t="shared" si="4"/>
        <v>-0.20932598585886952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MIDDLETOWN SPRINGS</v>
      </c>
      <c r="C96" s="45">
        <f>IF('Town Data'!C92&gt;9,'Town Data'!B92,"*")</f>
        <v>681906.51</v>
      </c>
      <c r="D96" s="46">
        <f>IF('Town Data'!E92&gt;9,'Town Data'!D92,"*")</f>
        <v>153032.25</v>
      </c>
      <c r="E96" s="47" t="str">
        <f>IF('Town Data'!G92&gt;9,'Town Data'!F92,"*")</f>
        <v>*</v>
      </c>
      <c r="F96" s="48">
        <f>IF('Town Data'!I92&gt;9,'Town Data'!H92,"*")</f>
        <v>803328.1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>
        <f t="shared" si="3"/>
        <v>-0.15114819212722669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MILTON</v>
      </c>
      <c r="C97" s="49">
        <f>IF('Town Data'!C93&gt;9,'Town Data'!B93,"*")</f>
        <v>43529852.25</v>
      </c>
      <c r="D97" s="50">
        <f>IF('Town Data'!E93&gt;9,'Town Data'!D93,"*")</f>
        <v>10852562.550000001</v>
      </c>
      <c r="E97" s="51">
        <f>IF('Town Data'!G93&gt;9,'Town Data'!F93,"*")</f>
        <v>125158.3333333334</v>
      </c>
      <c r="F97" s="50">
        <f>IF('Town Data'!I93&gt;9,'Town Data'!H93,"*")</f>
        <v>55755013.560000002</v>
      </c>
      <c r="G97" s="50">
        <f>IF('Town Data'!K93&gt;9,'Town Data'!J93,"*")</f>
        <v>10883234</v>
      </c>
      <c r="H97" s="51">
        <f>IF('Town Data'!M93&gt;9,'Town Data'!L93,"*")</f>
        <v>222494.5</v>
      </c>
      <c r="I97" s="22">
        <f t="shared" si="3"/>
        <v>-0.21926568624800102</v>
      </c>
      <c r="J97" s="22">
        <f t="shared" si="4"/>
        <v>-2.8182293976219985E-3</v>
      </c>
      <c r="K97" s="22">
        <f t="shared" si="5"/>
        <v>-0.43747673163456446</v>
      </c>
      <c r="L97" s="15"/>
    </row>
    <row r="98" spans="1:12" x14ac:dyDescent="0.25">
      <c r="A98" s="15"/>
      <c r="B98" s="15" t="str">
        <f>'Town Data'!A94</f>
        <v>MONKTON</v>
      </c>
      <c r="C98" s="45">
        <f>IF('Town Data'!C94&gt;9,'Town Data'!B94,"*")</f>
        <v>1020723.93</v>
      </c>
      <c r="D98" s="46">
        <f>IF('Town Data'!E94&gt;9,'Town Data'!D94,"*")</f>
        <v>83979.76</v>
      </c>
      <c r="E98" s="47" t="str">
        <f>IF('Town Data'!G94&gt;9,'Town Data'!F94,"*")</f>
        <v>*</v>
      </c>
      <c r="F98" s="48">
        <f>IF('Town Data'!I94&gt;9,'Town Data'!H94,"*")</f>
        <v>1300514.3500000001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>
        <f t="shared" si="3"/>
        <v>-0.21513827971217697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MONTGOMERY</v>
      </c>
      <c r="C99" s="49">
        <f>IF('Town Data'!C95&gt;9,'Town Data'!B95,"*")</f>
        <v>1489076.78</v>
      </c>
      <c r="D99" s="50">
        <f>IF('Town Data'!E95&gt;9,'Town Data'!D95,"*")</f>
        <v>590437.76</v>
      </c>
      <c r="E99" s="51" t="str">
        <f>IF('Town Data'!G95&gt;9,'Town Data'!F95,"*")</f>
        <v>*</v>
      </c>
      <c r="F99" s="50">
        <f>IF('Town Data'!I95&gt;9,'Town Data'!H95,"*")</f>
        <v>3734528.36</v>
      </c>
      <c r="G99" s="50">
        <f>IF('Town Data'!K95&gt;9,'Town Data'!J95,"*")</f>
        <v>559021.04</v>
      </c>
      <c r="H99" s="51" t="str">
        <f>IF('Town Data'!M95&gt;9,'Town Data'!L95,"*")</f>
        <v>*</v>
      </c>
      <c r="I99" s="22">
        <f t="shared" si="3"/>
        <v>-0.60126778097355249</v>
      </c>
      <c r="J99" s="22">
        <f t="shared" si="4"/>
        <v>5.6199530522142729E-2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MONTPELIER</v>
      </c>
      <c r="C100" s="49">
        <f>IF('Town Data'!C96&gt;9,'Town Data'!B96,"*")</f>
        <v>48189084.789999999</v>
      </c>
      <c r="D100" s="50">
        <f>IF('Town Data'!E96&gt;9,'Town Data'!D96,"*")</f>
        <v>16444737.16</v>
      </c>
      <c r="E100" s="51">
        <f>IF('Town Data'!G96&gt;9,'Town Data'!F96,"*")</f>
        <v>628226.83333333337</v>
      </c>
      <c r="F100" s="50">
        <f>IF('Town Data'!I96&gt;9,'Town Data'!H96,"*")</f>
        <v>50844542.719999999</v>
      </c>
      <c r="G100" s="50">
        <f>IF('Town Data'!K96&gt;9,'Town Data'!J96,"*")</f>
        <v>16331381.52</v>
      </c>
      <c r="H100" s="51">
        <f>IF('Town Data'!M96&gt;9,'Town Data'!L96,"*")</f>
        <v>2371463.8333333335</v>
      </c>
      <c r="I100" s="22">
        <f t="shared" si="3"/>
        <v>-5.2226999948127371E-2</v>
      </c>
      <c r="J100" s="22">
        <f t="shared" si="4"/>
        <v>6.9409706619847919E-3</v>
      </c>
      <c r="K100" s="22">
        <f t="shared" si="5"/>
        <v>-0.73508900936924815</v>
      </c>
      <c r="L100" s="15"/>
    </row>
    <row r="101" spans="1:12" x14ac:dyDescent="0.25">
      <c r="A101" s="15"/>
      <c r="B101" s="27" t="str">
        <f>'Town Data'!A97</f>
        <v>MORETOWN</v>
      </c>
      <c r="C101" s="49">
        <f>IF('Town Data'!C97&gt;9,'Town Data'!B97,"*")</f>
        <v>1947798.53</v>
      </c>
      <c r="D101" s="50">
        <f>IF('Town Data'!E97&gt;9,'Town Data'!D97,"*")</f>
        <v>542320.06999999995</v>
      </c>
      <c r="E101" s="51" t="str">
        <f>IF('Town Data'!G97&gt;9,'Town Data'!F97,"*")</f>
        <v>*</v>
      </c>
      <c r="F101" s="50">
        <f>IF('Town Data'!I97&gt;9,'Town Data'!H97,"*")</f>
        <v>1589606.17</v>
      </c>
      <c r="G101" s="50">
        <f>IF('Town Data'!K97&gt;9,'Town Data'!J97,"*")</f>
        <v>550906.29</v>
      </c>
      <c r="H101" s="51" t="str">
        <f>IF('Town Data'!M97&gt;9,'Town Data'!L97,"*")</f>
        <v>*</v>
      </c>
      <c r="I101" s="22">
        <f t="shared" si="3"/>
        <v>0.2253340272326699</v>
      </c>
      <c r="J101" s="22">
        <f t="shared" si="4"/>
        <v>-1.5585627094582798E-2</v>
      </c>
      <c r="K101" s="22" t="str">
        <f t="shared" si="5"/>
        <v/>
      </c>
      <c r="L101" s="15"/>
    </row>
    <row r="102" spans="1:12" x14ac:dyDescent="0.25">
      <c r="B102" s="27" t="str">
        <f>'Town Data'!A98</f>
        <v>MORRISTOWN</v>
      </c>
      <c r="C102" s="49">
        <f>IF('Town Data'!C98&gt;9,'Town Data'!B98,"*")</f>
        <v>63156910.450000003</v>
      </c>
      <c r="D102" s="50">
        <f>IF('Town Data'!E98&gt;9,'Town Data'!D98,"*")</f>
        <v>19862812.359999999</v>
      </c>
      <c r="E102" s="51">
        <f>IF('Town Data'!G98&gt;9,'Town Data'!F98,"*")</f>
        <v>789602.83333333395</v>
      </c>
      <c r="F102" s="50">
        <f>IF('Town Data'!I98&gt;9,'Town Data'!H98,"*")</f>
        <v>63716377.619999997</v>
      </c>
      <c r="G102" s="50">
        <f>IF('Town Data'!K98&gt;9,'Town Data'!J98,"*")</f>
        <v>20523682.02</v>
      </c>
      <c r="H102" s="51">
        <f>IF('Town Data'!M98&gt;9,'Town Data'!L98,"*")</f>
        <v>733016.83333333384</v>
      </c>
      <c r="I102" s="22">
        <f t="shared" si="3"/>
        <v>-8.7805865759760741E-3</v>
      </c>
      <c r="J102" s="22">
        <f t="shared" si="4"/>
        <v>-3.2200345890956272E-2</v>
      </c>
      <c r="K102" s="22">
        <f t="shared" si="5"/>
        <v>7.719604438370116E-2</v>
      </c>
      <c r="L102" s="15"/>
    </row>
    <row r="103" spans="1:12" x14ac:dyDescent="0.25">
      <c r="B103" s="27" t="str">
        <f>'Town Data'!A99</f>
        <v>MOUNT HOLLY</v>
      </c>
      <c r="C103" s="49">
        <f>IF('Town Data'!C99&gt;9,'Town Data'!B99,"*")</f>
        <v>968430.83</v>
      </c>
      <c r="D103" s="50">
        <f>IF('Town Data'!E99&gt;9,'Town Data'!D99,"*")</f>
        <v>359220.8</v>
      </c>
      <c r="E103" s="51" t="str">
        <f>IF('Town Data'!G99&gt;9,'Town Data'!F99,"*")</f>
        <v>*</v>
      </c>
      <c r="F103" s="50">
        <f>IF('Town Data'!I99&gt;9,'Town Data'!H99,"*")</f>
        <v>1264275.97</v>
      </c>
      <c r="G103" s="50">
        <f>IF('Town Data'!K99&gt;9,'Town Data'!J99,"*")</f>
        <v>353860.75</v>
      </c>
      <c r="H103" s="51" t="str">
        <f>IF('Town Data'!M99&gt;9,'Town Data'!L99,"*")</f>
        <v>*</v>
      </c>
      <c r="I103" s="22">
        <f t="shared" si="3"/>
        <v>-0.23400360919617891</v>
      </c>
      <c r="J103" s="22">
        <f t="shared" si="4"/>
        <v>1.5147342563423575E-2</v>
      </c>
      <c r="K103" s="22" t="str">
        <f t="shared" si="5"/>
        <v/>
      </c>
      <c r="L103" s="15"/>
    </row>
    <row r="104" spans="1:12" x14ac:dyDescent="0.25">
      <c r="B104" s="27" t="str">
        <f>'Town Data'!A100</f>
        <v>NEW HAVEN</v>
      </c>
      <c r="C104" s="49">
        <f>IF('Town Data'!C100&gt;9,'Town Data'!B100,"*")</f>
        <v>15102030.32</v>
      </c>
      <c r="D104" s="50">
        <f>IF('Town Data'!E100&gt;9,'Town Data'!D100,"*")</f>
        <v>1945456.14</v>
      </c>
      <c r="E104" s="51" t="str">
        <f>IF('Town Data'!G100&gt;9,'Town Data'!F100,"*")</f>
        <v>*</v>
      </c>
      <c r="F104" s="50">
        <f>IF('Town Data'!I100&gt;9,'Town Data'!H100,"*")</f>
        <v>31400533.43</v>
      </c>
      <c r="G104" s="50">
        <f>IF('Town Data'!K100&gt;9,'Town Data'!J100,"*")</f>
        <v>2248124.14</v>
      </c>
      <c r="H104" s="51" t="str">
        <f>IF('Town Data'!M100&gt;9,'Town Data'!L100,"*")</f>
        <v>*</v>
      </c>
      <c r="I104" s="22">
        <f t="shared" si="3"/>
        <v>-0.51905179083449726</v>
      </c>
      <c r="J104" s="22">
        <f t="shared" si="4"/>
        <v>-0.13463135536634566</v>
      </c>
      <c r="K104" s="22" t="str">
        <f t="shared" si="5"/>
        <v/>
      </c>
      <c r="L104" s="15"/>
    </row>
    <row r="105" spans="1:12" x14ac:dyDescent="0.25">
      <c r="B105" s="27" t="str">
        <f>'Town Data'!A101</f>
        <v>NEWBURY</v>
      </c>
      <c r="C105" s="49">
        <f>IF('Town Data'!C101&gt;9,'Town Data'!B101,"*")</f>
        <v>8780087.5299999993</v>
      </c>
      <c r="D105" s="50">
        <f>IF('Town Data'!E101&gt;9,'Town Data'!D101,"*")</f>
        <v>830575.3</v>
      </c>
      <c r="E105" s="51">
        <f>IF('Town Data'!G101&gt;9,'Town Data'!F101,"*")</f>
        <v>31155.833333333347</v>
      </c>
      <c r="F105" s="50">
        <f>IF('Town Data'!I101&gt;9,'Town Data'!H101,"*")</f>
        <v>9732936.5600000005</v>
      </c>
      <c r="G105" s="50">
        <f>IF('Town Data'!K101&gt;9,'Town Data'!J101,"*")</f>
        <v>700027.56</v>
      </c>
      <c r="H105" s="51">
        <f>IF('Town Data'!M101&gt;9,'Town Data'!L101,"*")</f>
        <v>34383.000000000007</v>
      </c>
      <c r="I105" s="22">
        <f t="shared" si="3"/>
        <v>-9.7899439097957203E-2</v>
      </c>
      <c r="J105" s="22">
        <f t="shared" si="4"/>
        <v>0.18648942907333532</v>
      </c>
      <c r="K105" s="22">
        <f t="shared" si="5"/>
        <v>-9.3859368486364184E-2</v>
      </c>
      <c r="L105" s="15"/>
    </row>
    <row r="106" spans="1:12" x14ac:dyDescent="0.25">
      <c r="B106" s="27" t="str">
        <f>'Town Data'!A102</f>
        <v>NEWFANE</v>
      </c>
      <c r="C106" s="49">
        <f>IF('Town Data'!C102&gt;9,'Town Data'!B102,"*")</f>
        <v>2971656.61</v>
      </c>
      <c r="D106" s="50">
        <f>IF('Town Data'!E102&gt;9,'Town Data'!D102,"*")</f>
        <v>2181239.5299999998</v>
      </c>
      <c r="E106" s="51" t="str">
        <f>IF('Town Data'!G102&gt;9,'Town Data'!F102,"*")</f>
        <v>*</v>
      </c>
      <c r="F106" s="50">
        <f>IF('Town Data'!I102&gt;9,'Town Data'!H102,"*")</f>
        <v>2875012.15</v>
      </c>
      <c r="G106" s="50">
        <f>IF('Town Data'!K102&gt;9,'Town Data'!J102,"*")</f>
        <v>1989781.52</v>
      </c>
      <c r="H106" s="51" t="str">
        <f>IF('Town Data'!M102&gt;9,'Town Data'!L102,"*")</f>
        <v>*</v>
      </c>
      <c r="I106" s="22">
        <f t="shared" si="3"/>
        <v>3.3615322286551022E-2</v>
      </c>
      <c r="J106" s="22">
        <f t="shared" si="4"/>
        <v>9.6220619236628432E-2</v>
      </c>
      <c r="K106" s="22" t="str">
        <f t="shared" si="5"/>
        <v/>
      </c>
      <c r="L106" s="15"/>
    </row>
    <row r="107" spans="1:12" x14ac:dyDescent="0.25">
      <c r="B107" s="27" t="str">
        <f>'Town Data'!A103</f>
        <v>NEWPORT</v>
      </c>
      <c r="C107" s="49">
        <f>IF('Town Data'!C103&gt;9,'Town Data'!B103,"*")</f>
        <v>59349391.579999998</v>
      </c>
      <c r="D107" s="50">
        <f>IF('Town Data'!E103&gt;9,'Town Data'!D103,"*")</f>
        <v>11454775.92</v>
      </c>
      <c r="E107" s="51">
        <f>IF('Town Data'!G103&gt;9,'Town Data'!F103,"*")</f>
        <v>241238.66666666666</v>
      </c>
      <c r="F107" s="50">
        <f>IF('Town Data'!I103&gt;9,'Town Data'!H103,"*")</f>
        <v>59969626.619999997</v>
      </c>
      <c r="G107" s="50">
        <f>IF('Town Data'!K103&gt;9,'Town Data'!J103,"*")</f>
        <v>10821567.949999999</v>
      </c>
      <c r="H107" s="51">
        <f>IF('Town Data'!M103&gt;9,'Town Data'!L103,"*")</f>
        <v>222632.99999999985</v>
      </c>
      <c r="I107" s="22">
        <f t="shared" si="3"/>
        <v>-1.0342486271094265E-2</v>
      </c>
      <c r="J107" s="22">
        <f t="shared" si="4"/>
        <v>5.8513514208447095E-2</v>
      </c>
      <c r="K107" s="22">
        <f t="shared" si="5"/>
        <v>8.3571018971431973E-2</v>
      </c>
      <c r="L107" s="15"/>
    </row>
    <row r="108" spans="1:12" x14ac:dyDescent="0.25">
      <c r="B108" s="27" t="str">
        <f>'Town Data'!A104</f>
        <v>NEWPORT TOWN</v>
      </c>
      <c r="C108" s="49">
        <f>IF('Town Data'!C104&gt;9,'Town Data'!B104,"*")</f>
        <v>1556216.38</v>
      </c>
      <c r="D108" s="50">
        <f>IF('Town Data'!E104&gt;9,'Town Data'!D104,"*")</f>
        <v>263995.27</v>
      </c>
      <c r="E108" s="51" t="str">
        <f>IF('Town Data'!G104&gt;9,'Town Data'!F104,"*")</f>
        <v>*</v>
      </c>
      <c r="F108" s="50">
        <f>IF('Town Data'!I104&gt;9,'Town Data'!H104,"*")</f>
        <v>1671596.81</v>
      </c>
      <c r="G108" s="50">
        <f>IF('Town Data'!K104&gt;9,'Town Data'!J104,"*")</f>
        <v>461273.68</v>
      </c>
      <c r="H108" s="51" t="str">
        <f>IF('Town Data'!M104&gt;9,'Town Data'!L104,"*")</f>
        <v>*</v>
      </c>
      <c r="I108" s="22">
        <f t="shared" si="3"/>
        <v>-6.902407883872437E-2</v>
      </c>
      <c r="J108" s="22">
        <f t="shared" si="4"/>
        <v>-0.42768191326242583</v>
      </c>
      <c r="K108" s="22" t="str">
        <f t="shared" si="5"/>
        <v/>
      </c>
      <c r="L108" s="15"/>
    </row>
    <row r="109" spans="1:12" x14ac:dyDescent="0.25">
      <c r="B109" s="27" t="str">
        <f>'Town Data'!A105</f>
        <v>NORTH HERO</v>
      </c>
      <c r="C109" s="49">
        <f>IF('Town Data'!C105&gt;9,'Town Data'!B105,"*")</f>
        <v>2414654.83</v>
      </c>
      <c r="D109" s="50">
        <f>IF('Town Data'!E105&gt;9,'Town Data'!D105,"*")</f>
        <v>770235.96</v>
      </c>
      <c r="E109" s="51" t="str">
        <f>IF('Town Data'!G105&gt;9,'Town Data'!F105,"*")</f>
        <v>*</v>
      </c>
      <c r="F109" s="50">
        <f>IF('Town Data'!I105&gt;9,'Town Data'!H105,"*")</f>
        <v>2166352.34</v>
      </c>
      <c r="G109" s="50">
        <f>IF('Town Data'!K105&gt;9,'Town Data'!J105,"*")</f>
        <v>633292.30000000005</v>
      </c>
      <c r="H109" s="51" t="str">
        <f>IF('Town Data'!M105&gt;9,'Town Data'!L105,"*")</f>
        <v>*</v>
      </c>
      <c r="I109" s="22">
        <f t="shared" si="3"/>
        <v>0.11461777727255587</v>
      </c>
      <c r="J109" s="22">
        <f t="shared" si="4"/>
        <v>0.2162408417092706</v>
      </c>
      <c r="K109" s="22" t="str">
        <f t="shared" si="5"/>
        <v/>
      </c>
      <c r="L109" s="15"/>
    </row>
    <row r="110" spans="1:12" x14ac:dyDescent="0.25">
      <c r="B110" s="27" t="str">
        <f>'Town Data'!A106</f>
        <v>NORTHFIELD</v>
      </c>
      <c r="C110" s="49">
        <f>IF('Town Data'!C106&gt;9,'Town Data'!B106,"*")</f>
        <v>15516234.279999999</v>
      </c>
      <c r="D110" s="50">
        <f>IF('Town Data'!E106&gt;9,'Town Data'!D106,"*")</f>
        <v>4552029.32</v>
      </c>
      <c r="E110" s="51" t="str">
        <f>IF('Town Data'!G106&gt;9,'Town Data'!F106,"*")</f>
        <v>*</v>
      </c>
      <c r="F110" s="50">
        <f>IF('Town Data'!I106&gt;9,'Town Data'!H106,"*")</f>
        <v>14809447.390000001</v>
      </c>
      <c r="G110" s="50">
        <f>IF('Town Data'!K106&gt;9,'Town Data'!J106,"*")</f>
        <v>4112979.3</v>
      </c>
      <c r="H110" s="51" t="str">
        <f>IF('Town Data'!M106&gt;9,'Town Data'!L106,"*")</f>
        <v>*</v>
      </c>
      <c r="I110" s="22">
        <f t="shared" si="3"/>
        <v>4.7725406045687618E-2</v>
      </c>
      <c r="J110" s="22">
        <f t="shared" si="4"/>
        <v>0.10674744217652651</v>
      </c>
      <c r="K110" s="22" t="str">
        <f t="shared" si="5"/>
        <v/>
      </c>
      <c r="L110" s="15"/>
    </row>
    <row r="111" spans="1:12" x14ac:dyDescent="0.25">
      <c r="B111" s="27" t="str">
        <f>'Town Data'!A107</f>
        <v>NORWICH</v>
      </c>
      <c r="C111" s="49">
        <f>IF('Town Data'!C107&gt;9,'Town Data'!B107,"*")</f>
        <v>20244526.329999998</v>
      </c>
      <c r="D111" s="50">
        <f>IF('Town Data'!E107&gt;9,'Town Data'!D107,"*")</f>
        <v>2954680.88</v>
      </c>
      <c r="E111" s="51">
        <f>IF('Town Data'!G107&gt;9,'Town Data'!F107,"*")</f>
        <v>119514.50000000006</v>
      </c>
      <c r="F111" s="50">
        <f>IF('Town Data'!I107&gt;9,'Town Data'!H107,"*")</f>
        <v>21122282.210000001</v>
      </c>
      <c r="G111" s="50">
        <f>IF('Town Data'!K107&gt;9,'Town Data'!J107,"*")</f>
        <v>2918135.69</v>
      </c>
      <c r="H111" s="51">
        <f>IF('Town Data'!M107&gt;9,'Town Data'!L107,"*")</f>
        <v>135175</v>
      </c>
      <c r="I111" s="22">
        <f t="shared" si="3"/>
        <v>-4.155592048592379E-2</v>
      </c>
      <c r="J111" s="22">
        <f t="shared" si="4"/>
        <v>1.2523471792362042E-2</v>
      </c>
      <c r="K111" s="22">
        <f t="shared" si="5"/>
        <v>-0.11585352321065243</v>
      </c>
      <c r="L111" s="15"/>
    </row>
    <row r="112" spans="1:12" x14ac:dyDescent="0.25">
      <c r="B112" s="27" t="str">
        <f>'Town Data'!A108</f>
        <v>ORWELL</v>
      </c>
      <c r="C112" s="49">
        <f>IF('Town Data'!C108&gt;9,'Town Data'!B108,"*")</f>
        <v>3549567.12</v>
      </c>
      <c r="D112" s="50">
        <f>IF('Town Data'!E108&gt;9,'Town Data'!D108,"*")</f>
        <v>924301.87</v>
      </c>
      <c r="E112" s="51" t="str">
        <f>IF('Town Data'!G108&gt;9,'Town Data'!F108,"*")</f>
        <v>*</v>
      </c>
      <c r="F112" s="50">
        <f>IF('Town Data'!I108&gt;9,'Town Data'!H108,"*")</f>
        <v>3385371.06</v>
      </c>
      <c r="G112" s="50">
        <f>IF('Town Data'!K108&gt;9,'Town Data'!J108,"*")</f>
        <v>773415.58</v>
      </c>
      <c r="H112" s="51" t="str">
        <f>IF('Town Data'!M108&gt;9,'Town Data'!L108,"*")</f>
        <v>*</v>
      </c>
      <c r="I112" s="22">
        <f t="shared" si="3"/>
        <v>4.8501643421031686E-2</v>
      </c>
      <c r="J112" s="22">
        <f t="shared" si="4"/>
        <v>0.19509083331370186</v>
      </c>
      <c r="K112" s="22" t="str">
        <f t="shared" si="5"/>
        <v/>
      </c>
      <c r="L112" s="15"/>
    </row>
    <row r="113" spans="2:12" x14ac:dyDescent="0.25">
      <c r="B113" s="27" t="str">
        <f>'Town Data'!A109</f>
        <v>PAWLET</v>
      </c>
      <c r="C113" s="49">
        <f>IF('Town Data'!C109&gt;9,'Town Data'!B109,"*")</f>
        <v>2712047.64</v>
      </c>
      <c r="D113" s="50">
        <f>IF('Town Data'!E109&gt;9,'Town Data'!D109,"*")</f>
        <v>856891.89</v>
      </c>
      <c r="E113" s="51" t="str">
        <f>IF('Town Data'!G109&gt;9,'Town Data'!F109,"*")</f>
        <v>*</v>
      </c>
      <c r="F113" s="50">
        <f>IF('Town Data'!I109&gt;9,'Town Data'!H109,"*")</f>
        <v>2963690.66</v>
      </c>
      <c r="G113" s="50">
        <f>IF('Town Data'!K109&gt;9,'Town Data'!J109,"*")</f>
        <v>933362.32</v>
      </c>
      <c r="H113" s="51" t="str">
        <f>IF('Town Data'!M109&gt;9,'Town Data'!L109,"*")</f>
        <v>*</v>
      </c>
      <c r="I113" s="22">
        <f t="shared" si="3"/>
        <v>-8.4908665872706166E-2</v>
      </c>
      <c r="J113" s="22">
        <f t="shared" si="4"/>
        <v>-8.1930059057880048E-2</v>
      </c>
      <c r="K113" s="22" t="str">
        <f t="shared" si="5"/>
        <v/>
      </c>
      <c r="L113" s="15"/>
    </row>
    <row r="114" spans="2:12" x14ac:dyDescent="0.25">
      <c r="B114" s="27" t="str">
        <f>'Town Data'!A110</f>
        <v>PITTSFORD</v>
      </c>
      <c r="C114" s="49">
        <f>IF('Town Data'!C110&gt;9,'Town Data'!B110,"*")</f>
        <v>9992419.9399999995</v>
      </c>
      <c r="D114" s="50">
        <f>IF('Town Data'!E110&gt;9,'Town Data'!D110,"*")</f>
        <v>2601899.13</v>
      </c>
      <c r="E114" s="51" t="str">
        <f>IF('Town Data'!G110&gt;9,'Town Data'!F110,"*")</f>
        <v>*</v>
      </c>
      <c r="F114" s="50">
        <f>IF('Town Data'!I110&gt;9,'Town Data'!H110,"*")</f>
        <v>9611698.1999999993</v>
      </c>
      <c r="G114" s="50">
        <f>IF('Town Data'!K110&gt;9,'Town Data'!J110,"*")</f>
        <v>2296212.58</v>
      </c>
      <c r="H114" s="51" t="str">
        <f>IF('Town Data'!M110&gt;9,'Town Data'!L110,"*")</f>
        <v>*</v>
      </c>
      <c r="I114" s="22">
        <f t="shared" si="3"/>
        <v>3.9610247021696986E-2</v>
      </c>
      <c r="J114" s="22">
        <f t="shared" si="4"/>
        <v>0.13312641549938717</v>
      </c>
      <c r="K114" s="22" t="str">
        <f t="shared" si="5"/>
        <v/>
      </c>
      <c r="L114" s="15"/>
    </row>
    <row r="115" spans="2:12" x14ac:dyDescent="0.25">
      <c r="B115" s="27" t="str">
        <f>'Town Data'!A111</f>
        <v>PLAINFIELD</v>
      </c>
      <c r="C115" s="49">
        <f>IF('Town Data'!C111&gt;9,'Town Data'!B111,"*")</f>
        <v>1412314.24</v>
      </c>
      <c r="D115" s="50">
        <f>IF('Town Data'!E111&gt;9,'Town Data'!D111,"*")</f>
        <v>377655.74</v>
      </c>
      <c r="E115" s="51" t="str">
        <f>IF('Town Data'!G111&gt;9,'Town Data'!F111,"*")</f>
        <v>*</v>
      </c>
      <c r="F115" s="50">
        <f>IF('Town Data'!I111&gt;9,'Town Data'!H111,"*")</f>
        <v>1307937.68</v>
      </c>
      <c r="G115" s="50">
        <f>IF('Town Data'!K111&gt;9,'Town Data'!J111,"*")</f>
        <v>371355.59</v>
      </c>
      <c r="H115" s="51" t="str">
        <f>IF('Town Data'!M111&gt;9,'Town Data'!L111,"*")</f>
        <v>*</v>
      </c>
      <c r="I115" s="22">
        <f t="shared" si="3"/>
        <v>7.98023954780476E-2</v>
      </c>
      <c r="J115" s="22">
        <f t="shared" si="4"/>
        <v>1.6965275788631495E-2</v>
      </c>
      <c r="K115" s="22" t="str">
        <f t="shared" si="5"/>
        <v/>
      </c>
      <c r="L115" s="15"/>
    </row>
    <row r="116" spans="2:12" x14ac:dyDescent="0.25">
      <c r="B116" s="27" t="str">
        <f>'Town Data'!A112</f>
        <v>POMFRET</v>
      </c>
      <c r="C116" s="49">
        <f>IF('Town Data'!C112&gt;9,'Town Data'!B112,"*")</f>
        <v>373194.05</v>
      </c>
      <c r="D116" s="50">
        <f>IF('Town Data'!E112&gt;9,'Town Data'!D112,"*")</f>
        <v>155541.71</v>
      </c>
      <c r="E116" s="51" t="str">
        <f>IF('Town Data'!G112&gt;9,'Town Data'!F112,"*")</f>
        <v>*</v>
      </c>
      <c r="F116" s="50">
        <f>IF('Town Data'!I112&gt;9,'Town Data'!H112,"*")</f>
        <v>184436.61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>
        <f t="shared" si="3"/>
        <v>1.0234271818377056</v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 t="str">
        <f>'Town Data'!A113</f>
        <v>POULTNEY</v>
      </c>
      <c r="C117" s="49">
        <f>IF('Town Data'!C113&gt;9,'Town Data'!B113,"*")</f>
        <v>11804986.720000001</v>
      </c>
      <c r="D117" s="50">
        <f>IF('Town Data'!E113&gt;9,'Town Data'!D113,"*")</f>
        <v>2282212.83</v>
      </c>
      <c r="E117" s="51" t="str">
        <f>IF('Town Data'!G113&gt;9,'Town Data'!F113,"*")</f>
        <v>*</v>
      </c>
      <c r="F117" s="50">
        <f>IF('Town Data'!I113&gt;9,'Town Data'!H113,"*")</f>
        <v>13808619.539999999</v>
      </c>
      <c r="G117" s="50">
        <f>IF('Town Data'!K113&gt;9,'Town Data'!J113,"*")</f>
        <v>2299318.69</v>
      </c>
      <c r="H117" s="51" t="str">
        <f>IF('Town Data'!M113&gt;9,'Town Data'!L113,"*")</f>
        <v>*</v>
      </c>
      <c r="I117" s="22">
        <f t="shared" si="3"/>
        <v>-0.14510015387099284</v>
      </c>
      <c r="J117" s="22">
        <f t="shared" si="4"/>
        <v>-7.4395341865376085E-3</v>
      </c>
      <c r="K117" s="22" t="str">
        <f t="shared" si="5"/>
        <v/>
      </c>
      <c r="L117" s="15"/>
    </row>
    <row r="118" spans="2:12" x14ac:dyDescent="0.25">
      <c r="B118" s="27" t="str">
        <f>'Town Data'!A114</f>
        <v>POWNAL</v>
      </c>
      <c r="C118" s="49">
        <f>IF('Town Data'!C114&gt;9,'Town Data'!B114,"*")</f>
        <v>3341572.13</v>
      </c>
      <c r="D118" s="50">
        <f>IF('Town Data'!E114&gt;9,'Town Data'!D114,"*")</f>
        <v>1347441.9</v>
      </c>
      <c r="E118" s="51" t="str">
        <f>IF('Town Data'!G114&gt;9,'Town Data'!F114,"*")</f>
        <v>*</v>
      </c>
      <c r="F118" s="50">
        <f>IF('Town Data'!I114&gt;9,'Town Data'!H114,"*")</f>
        <v>2815713.1</v>
      </c>
      <c r="G118" s="50">
        <f>IF('Town Data'!K114&gt;9,'Town Data'!J114,"*")</f>
        <v>1329990.98</v>
      </c>
      <c r="H118" s="51" t="str">
        <f>IF('Town Data'!M114&gt;9,'Town Data'!L114,"*")</f>
        <v>*</v>
      </c>
      <c r="I118" s="22">
        <f t="shared" si="3"/>
        <v>0.18675873973097606</v>
      </c>
      <c r="J118" s="22">
        <f t="shared" si="4"/>
        <v>1.3121081467785537E-2</v>
      </c>
      <c r="K118" s="22" t="str">
        <f t="shared" si="5"/>
        <v/>
      </c>
      <c r="L118" s="15"/>
    </row>
    <row r="119" spans="2:12" x14ac:dyDescent="0.25">
      <c r="B119" s="27" t="str">
        <f>'Town Data'!A115</f>
        <v>PROCTOR</v>
      </c>
      <c r="C119" s="49">
        <f>IF('Town Data'!C115&gt;9,'Town Data'!B115,"*")</f>
        <v>2108548.88</v>
      </c>
      <c r="D119" s="50">
        <f>IF('Town Data'!E115&gt;9,'Town Data'!D115,"*")</f>
        <v>334344.05</v>
      </c>
      <c r="E119" s="51" t="str">
        <f>IF('Town Data'!G115&gt;9,'Town Data'!F115,"*")</f>
        <v>*</v>
      </c>
      <c r="F119" s="50">
        <f>IF('Town Data'!I115&gt;9,'Town Data'!H115,"*")</f>
        <v>1917663.49</v>
      </c>
      <c r="G119" s="50">
        <f>IF('Town Data'!K115&gt;9,'Town Data'!J115,"*")</f>
        <v>271389.52</v>
      </c>
      <c r="H119" s="51" t="str">
        <f>IF('Town Data'!M115&gt;9,'Town Data'!L115,"*")</f>
        <v>*</v>
      </c>
      <c r="I119" s="22">
        <f t="shared" si="3"/>
        <v>9.9540608138709408E-2</v>
      </c>
      <c r="J119" s="22">
        <f t="shared" si="4"/>
        <v>0.23197111664444509</v>
      </c>
      <c r="K119" s="22" t="str">
        <f t="shared" si="5"/>
        <v/>
      </c>
      <c r="L119" s="15"/>
    </row>
    <row r="120" spans="2:12" x14ac:dyDescent="0.25">
      <c r="B120" s="27" t="str">
        <f>'Town Data'!A116</f>
        <v>PUTNEY</v>
      </c>
      <c r="C120" s="49">
        <f>IF('Town Data'!C116&gt;9,'Town Data'!B116,"*")</f>
        <v>14054072.880000001</v>
      </c>
      <c r="D120" s="50">
        <f>IF('Town Data'!E116&gt;9,'Town Data'!D116,"*")</f>
        <v>1050551.6100000001</v>
      </c>
      <c r="E120" s="51">
        <f>IF('Town Data'!G116&gt;9,'Town Data'!F116,"*")</f>
        <v>89244.333333333328</v>
      </c>
      <c r="F120" s="50">
        <f>IF('Town Data'!I116&gt;9,'Town Data'!H116,"*")</f>
        <v>13160770.880000001</v>
      </c>
      <c r="G120" s="50">
        <f>IF('Town Data'!K116&gt;9,'Town Data'!J116,"*")</f>
        <v>1149824.3899999999</v>
      </c>
      <c r="H120" s="51">
        <f>IF('Town Data'!M116&gt;9,'Town Data'!L116,"*")</f>
        <v>95512.16666666657</v>
      </c>
      <c r="I120" s="22">
        <f t="shared" si="3"/>
        <v>6.7876115171758081E-2</v>
      </c>
      <c r="J120" s="22">
        <f t="shared" si="4"/>
        <v>-8.63373406090297E-2</v>
      </c>
      <c r="K120" s="22">
        <f t="shared" si="5"/>
        <v>-6.5623402254162189E-2</v>
      </c>
      <c r="L120" s="15"/>
    </row>
    <row r="121" spans="2:12" x14ac:dyDescent="0.25">
      <c r="B121" s="27" t="str">
        <f>'Town Data'!A117</f>
        <v>RANDOLPH</v>
      </c>
      <c r="C121" s="49">
        <f>IF('Town Data'!C117&gt;9,'Town Data'!B117,"*")</f>
        <v>41044568.329999998</v>
      </c>
      <c r="D121" s="50">
        <f>IF('Town Data'!E117&gt;9,'Town Data'!D117,"*")</f>
        <v>6814793.3899999997</v>
      </c>
      <c r="E121" s="51">
        <f>IF('Town Data'!G117&gt;9,'Town Data'!F117,"*")</f>
        <v>140241.33333333331</v>
      </c>
      <c r="F121" s="50">
        <f>IF('Town Data'!I117&gt;9,'Town Data'!H117,"*")</f>
        <v>38046978.25</v>
      </c>
      <c r="G121" s="50">
        <f>IF('Town Data'!K117&gt;9,'Town Data'!J117,"*")</f>
        <v>7029385.0700000003</v>
      </c>
      <c r="H121" s="51">
        <f>IF('Town Data'!M117&gt;9,'Town Data'!L117,"*")</f>
        <v>177930.99999999991</v>
      </c>
      <c r="I121" s="22">
        <f t="shared" si="3"/>
        <v>7.8786548048661351E-2</v>
      </c>
      <c r="J121" s="22">
        <f t="shared" si="4"/>
        <v>-3.0527802626126529E-2</v>
      </c>
      <c r="K121" s="22">
        <f t="shared" si="5"/>
        <v>-0.2118218110765781</v>
      </c>
      <c r="L121" s="15"/>
    </row>
    <row r="122" spans="2:12" x14ac:dyDescent="0.25">
      <c r="B122" s="27" t="str">
        <f>'Town Data'!A118</f>
        <v>READING</v>
      </c>
      <c r="C122" s="49">
        <f>IF('Town Data'!C118&gt;9,'Town Data'!B118,"*")</f>
        <v>341298.99</v>
      </c>
      <c r="D122" s="50">
        <f>IF('Town Data'!E118&gt;9,'Town Data'!D118,"*")</f>
        <v>151622.44</v>
      </c>
      <c r="E122" s="51" t="str">
        <f>IF('Town Data'!G118&gt;9,'Town Data'!F118,"*")</f>
        <v>*</v>
      </c>
      <c r="F122" s="50">
        <f>IF('Town Data'!I118&gt;9,'Town Data'!H118,"*")</f>
        <v>313052</v>
      </c>
      <c r="G122" s="50">
        <f>IF('Town Data'!K118&gt;9,'Town Data'!J118,"*")</f>
        <v>130484.23</v>
      </c>
      <c r="H122" s="51" t="str">
        <f>IF('Town Data'!M118&gt;9,'Town Data'!L118,"*")</f>
        <v>*</v>
      </c>
      <c r="I122" s="22">
        <f t="shared" si="3"/>
        <v>9.0230983989880248E-2</v>
      </c>
      <c r="J122" s="22">
        <f t="shared" si="4"/>
        <v>0.16199819702350243</v>
      </c>
      <c r="K122" s="22" t="str">
        <f t="shared" si="5"/>
        <v/>
      </c>
      <c r="L122" s="15"/>
    </row>
    <row r="123" spans="2:12" x14ac:dyDescent="0.25">
      <c r="B123" s="27" t="str">
        <f>'Town Data'!A119</f>
        <v>RICHFORD</v>
      </c>
      <c r="C123" s="49">
        <f>IF('Town Data'!C119&gt;9,'Town Data'!B119,"*")</f>
        <v>16121855.25</v>
      </c>
      <c r="D123" s="50">
        <f>IF('Town Data'!E119&gt;9,'Town Data'!D119,"*")</f>
        <v>859047.07</v>
      </c>
      <c r="E123" s="51" t="str">
        <f>IF('Town Data'!G119&gt;9,'Town Data'!F119,"*")</f>
        <v>*</v>
      </c>
      <c r="F123" s="50">
        <f>IF('Town Data'!I119&gt;9,'Town Data'!H119,"*")</f>
        <v>15805466.01</v>
      </c>
      <c r="G123" s="50">
        <f>IF('Town Data'!K119&gt;9,'Town Data'!J119,"*")</f>
        <v>875314.07</v>
      </c>
      <c r="H123" s="51" t="str">
        <f>IF('Town Data'!M119&gt;9,'Town Data'!L119,"*")</f>
        <v>*</v>
      </c>
      <c r="I123" s="22">
        <f t="shared" si="3"/>
        <v>2.0017710316154114E-2</v>
      </c>
      <c r="J123" s="22">
        <f t="shared" si="4"/>
        <v>-1.8584186588020916E-2</v>
      </c>
      <c r="K123" s="22" t="str">
        <f t="shared" si="5"/>
        <v/>
      </c>
      <c r="L123" s="15"/>
    </row>
    <row r="124" spans="2:12" x14ac:dyDescent="0.25">
      <c r="B124" s="27" t="str">
        <f>'Town Data'!A120</f>
        <v>RICHMOND</v>
      </c>
      <c r="C124" s="49">
        <f>IF('Town Data'!C120&gt;9,'Town Data'!B120,"*")</f>
        <v>22163938.59</v>
      </c>
      <c r="D124" s="50">
        <f>IF('Town Data'!E120&gt;9,'Town Data'!D120,"*")</f>
        <v>7586484.3099999996</v>
      </c>
      <c r="E124" s="51">
        <f>IF('Town Data'!G120&gt;9,'Town Data'!F120,"*")</f>
        <v>575084.33333333337</v>
      </c>
      <c r="F124" s="50">
        <f>IF('Town Data'!I120&gt;9,'Town Data'!H120,"*")</f>
        <v>22898633.460000001</v>
      </c>
      <c r="G124" s="50">
        <f>IF('Town Data'!K120&gt;9,'Town Data'!J120,"*")</f>
        <v>7375022.5700000003</v>
      </c>
      <c r="H124" s="51">
        <f>IF('Town Data'!M120&gt;9,'Town Data'!L120,"*")</f>
        <v>131327.1666666666</v>
      </c>
      <c r="I124" s="22">
        <f t="shared" si="3"/>
        <v>-3.2084660042416391E-2</v>
      </c>
      <c r="J124" s="22">
        <f t="shared" si="4"/>
        <v>2.8672690556931987E-2</v>
      </c>
      <c r="K124" s="22">
        <f t="shared" si="5"/>
        <v>3.37902033471115</v>
      </c>
      <c r="L124" s="15"/>
    </row>
    <row r="125" spans="2:12" x14ac:dyDescent="0.25">
      <c r="B125" s="27" t="str">
        <f>'Town Data'!A121</f>
        <v>ROCHESTER</v>
      </c>
      <c r="C125" s="49">
        <f>IF('Town Data'!C121&gt;9,'Town Data'!B121,"*")</f>
        <v>5806336.8200000003</v>
      </c>
      <c r="D125" s="50">
        <f>IF('Town Data'!E121&gt;9,'Town Data'!D121,"*")</f>
        <v>1022682.66</v>
      </c>
      <c r="E125" s="51" t="str">
        <f>IF('Town Data'!G121&gt;9,'Town Data'!F121,"*")</f>
        <v>*</v>
      </c>
      <c r="F125" s="50">
        <f>IF('Town Data'!I121&gt;9,'Town Data'!H121,"*")</f>
        <v>4941838.49</v>
      </c>
      <c r="G125" s="50">
        <f>IF('Town Data'!K121&gt;9,'Town Data'!J121,"*")</f>
        <v>928787.91</v>
      </c>
      <c r="H125" s="51" t="str">
        <f>IF('Town Data'!M121&gt;9,'Town Data'!L121,"*")</f>
        <v>*</v>
      </c>
      <c r="I125" s="22">
        <f t="shared" si="3"/>
        <v>0.1749345576042895</v>
      </c>
      <c r="J125" s="22">
        <f t="shared" si="4"/>
        <v>0.10109385467775953</v>
      </c>
      <c r="K125" s="22" t="str">
        <f t="shared" si="5"/>
        <v/>
      </c>
      <c r="L125" s="15"/>
    </row>
    <row r="126" spans="2:12" x14ac:dyDescent="0.25">
      <c r="B126" s="27" t="str">
        <f>'Town Data'!A122</f>
        <v>ROCKINGHAM</v>
      </c>
      <c r="C126" s="49">
        <f>IF('Town Data'!C122&gt;9,'Town Data'!B122,"*")</f>
        <v>22984406.469999999</v>
      </c>
      <c r="D126" s="50">
        <f>IF('Town Data'!E122&gt;9,'Town Data'!D122,"*")</f>
        <v>4106896.34</v>
      </c>
      <c r="E126" s="51">
        <f>IF('Town Data'!G122&gt;9,'Town Data'!F122,"*")</f>
        <v>216251.66666666701</v>
      </c>
      <c r="F126" s="50">
        <f>IF('Town Data'!I122&gt;9,'Town Data'!H122,"*")</f>
        <v>21896477.559999999</v>
      </c>
      <c r="G126" s="50">
        <f>IF('Town Data'!K122&gt;9,'Town Data'!J122,"*")</f>
        <v>3964829.49</v>
      </c>
      <c r="H126" s="51">
        <f>IF('Town Data'!M122&gt;9,'Town Data'!L122,"*")</f>
        <v>158623.49999999994</v>
      </c>
      <c r="I126" s="22">
        <f t="shared" si="3"/>
        <v>4.9685110631100073E-2</v>
      </c>
      <c r="J126" s="22">
        <f t="shared" si="4"/>
        <v>3.5831767887702939E-2</v>
      </c>
      <c r="K126" s="22">
        <f t="shared" si="5"/>
        <v>0.3633015704902936</v>
      </c>
      <c r="L126" s="15"/>
    </row>
    <row r="127" spans="2:12" x14ac:dyDescent="0.25">
      <c r="B127" s="27" t="str">
        <f>'Town Data'!A123</f>
        <v>ROYALTON</v>
      </c>
      <c r="C127" s="49">
        <f>IF('Town Data'!C123&gt;9,'Town Data'!B123,"*")</f>
        <v>14723704.67</v>
      </c>
      <c r="D127" s="50">
        <f>IF('Town Data'!E123&gt;9,'Town Data'!D123,"*")</f>
        <v>3690707.5</v>
      </c>
      <c r="E127" s="51">
        <f>IF('Town Data'!G123&gt;9,'Town Data'!F123,"*")</f>
        <v>29279.833333333339</v>
      </c>
      <c r="F127" s="50">
        <f>IF('Town Data'!I123&gt;9,'Town Data'!H123,"*")</f>
        <v>14200873.33</v>
      </c>
      <c r="G127" s="50">
        <f>IF('Town Data'!K123&gt;9,'Town Data'!J123,"*")</f>
        <v>3679324.19</v>
      </c>
      <c r="H127" s="51">
        <f>IF('Town Data'!M123&gt;9,'Town Data'!L123,"*")</f>
        <v>10084.333333333334</v>
      </c>
      <c r="I127" s="22">
        <f t="shared" si="3"/>
        <v>3.6816844137007726E-2</v>
      </c>
      <c r="J127" s="22">
        <f t="shared" si="4"/>
        <v>3.0938589295660996E-3</v>
      </c>
      <c r="K127" s="22">
        <f t="shared" si="5"/>
        <v>1.9034971738340005</v>
      </c>
    </row>
    <row r="128" spans="2:12" x14ac:dyDescent="0.25">
      <c r="B128" s="27" t="str">
        <f>'Town Data'!A124</f>
        <v>RUTLAND</v>
      </c>
      <c r="C128" s="49">
        <f>IF('Town Data'!C124&gt;9,'Town Data'!B124,"*")</f>
        <v>136260473.16999999</v>
      </c>
      <c r="D128" s="50">
        <f>IF('Town Data'!E124&gt;9,'Town Data'!D124,"*")</f>
        <v>43425357.369999997</v>
      </c>
      <c r="E128" s="51">
        <f>IF('Town Data'!G124&gt;9,'Town Data'!F124,"*")</f>
        <v>2170654.6666666674</v>
      </c>
      <c r="F128" s="50">
        <f>IF('Town Data'!I124&gt;9,'Town Data'!H124,"*")</f>
        <v>128377251.62</v>
      </c>
      <c r="G128" s="50">
        <f>IF('Town Data'!K124&gt;9,'Town Data'!J124,"*")</f>
        <v>43193037.840000004</v>
      </c>
      <c r="H128" s="51">
        <f>IF('Town Data'!M124&gt;9,'Town Data'!L124,"*")</f>
        <v>1811690.833333334</v>
      </c>
      <c r="I128" s="22">
        <f t="shared" si="3"/>
        <v>6.1406685768087034E-2</v>
      </c>
      <c r="J128" s="22">
        <f t="shared" si="4"/>
        <v>5.378633724735341E-3</v>
      </c>
      <c r="K128" s="22">
        <f t="shared" si="5"/>
        <v>0.19813746734749171</v>
      </c>
    </row>
    <row r="129" spans="2:11" x14ac:dyDescent="0.25">
      <c r="B129" s="27" t="str">
        <f>'Town Data'!A125</f>
        <v>RUTLAND TOWN</v>
      </c>
      <c r="C129" s="49">
        <f>IF('Town Data'!C125&gt;9,'Town Data'!B125,"*")</f>
        <v>60874516.210000001</v>
      </c>
      <c r="D129" s="50">
        <f>IF('Town Data'!E125&gt;9,'Town Data'!D125,"*")</f>
        <v>30165910.969999999</v>
      </c>
      <c r="E129" s="51">
        <f>IF('Town Data'!G125&gt;9,'Town Data'!F125,"*")</f>
        <v>3571472.8333333298</v>
      </c>
      <c r="F129" s="50">
        <f>IF('Town Data'!I125&gt;9,'Town Data'!H125,"*")</f>
        <v>76743604.180000007</v>
      </c>
      <c r="G129" s="50">
        <f>IF('Town Data'!K125&gt;9,'Town Data'!J125,"*")</f>
        <v>29854529.98</v>
      </c>
      <c r="H129" s="51">
        <f>IF('Town Data'!M125&gt;9,'Town Data'!L125,"*")</f>
        <v>2079887.666666666</v>
      </c>
      <c r="I129" s="22">
        <f t="shared" si="3"/>
        <v>-0.20678059285278677</v>
      </c>
      <c r="J129" s="22">
        <f t="shared" si="4"/>
        <v>1.0429941124800732E-2</v>
      </c>
      <c r="K129" s="22">
        <f t="shared" si="5"/>
        <v>0.71714698373934493</v>
      </c>
    </row>
    <row r="130" spans="2:11" x14ac:dyDescent="0.25">
      <c r="B130" s="27" t="str">
        <f>'Town Data'!A126</f>
        <v>RYEGATE</v>
      </c>
      <c r="C130" s="49">
        <f>IF('Town Data'!C126&gt;9,'Town Data'!B126,"*")</f>
        <v>6534680.8700000001</v>
      </c>
      <c r="D130" s="50">
        <f>IF('Town Data'!E126&gt;9,'Town Data'!D126,"*")</f>
        <v>251032.13</v>
      </c>
      <c r="E130" s="51" t="str">
        <f>IF('Town Data'!G126&gt;9,'Town Data'!F126,"*")</f>
        <v>*</v>
      </c>
      <c r="F130" s="50">
        <f>IF('Town Data'!I126&gt;9,'Town Data'!H126,"*")</f>
        <v>5910983.9100000001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>
        <f t="shared" si="3"/>
        <v>0.10551491418287416</v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 t="str">
        <f>'Town Data'!A127</f>
        <v>SALISBURY</v>
      </c>
      <c r="C131" s="49">
        <f>IF('Town Data'!C127&gt;9,'Town Data'!B127,"*")</f>
        <v>439035.95</v>
      </c>
      <c r="D131" s="50">
        <f>IF('Town Data'!E127&gt;9,'Town Data'!D127,"*")</f>
        <v>317398.96999999997</v>
      </c>
      <c r="E131" s="51" t="str">
        <f>IF('Town Data'!G127&gt;9,'Town Data'!F127,"*")</f>
        <v>*</v>
      </c>
      <c r="F131" s="50">
        <f>IF('Town Data'!I127&gt;9,'Town Data'!H127,"*")</f>
        <v>393540.92</v>
      </c>
      <c r="G131" s="50">
        <f>IF('Town Data'!K127&gt;9,'Town Data'!J127,"*")</f>
        <v>296876.96999999997</v>
      </c>
      <c r="H131" s="51" t="str">
        <f>IF('Town Data'!M127&gt;9,'Town Data'!L127,"*")</f>
        <v>*</v>
      </c>
      <c r="I131" s="22">
        <f t="shared" si="3"/>
        <v>0.11560431885965004</v>
      </c>
      <c r="J131" s="22">
        <f t="shared" si="4"/>
        <v>6.9126278134676464E-2</v>
      </c>
      <c r="K131" s="22" t="str">
        <f t="shared" si="5"/>
        <v/>
      </c>
    </row>
    <row r="132" spans="2:11" x14ac:dyDescent="0.25">
      <c r="B132" s="27" t="str">
        <f>'Town Data'!A128</f>
        <v>SHAFTSBURY</v>
      </c>
      <c r="C132" s="49">
        <f>IF('Town Data'!C128&gt;9,'Town Data'!B128,"*")</f>
        <v>27249925.219999999</v>
      </c>
      <c r="D132" s="50">
        <f>IF('Town Data'!E128&gt;9,'Town Data'!D128,"*")</f>
        <v>1885546.86</v>
      </c>
      <c r="E132" s="51" t="str">
        <f>IF('Town Data'!G128&gt;9,'Town Data'!F128,"*")</f>
        <v>*</v>
      </c>
      <c r="F132" s="50">
        <f>IF('Town Data'!I128&gt;9,'Town Data'!H128,"*")</f>
        <v>14373320.48</v>
      </c>
      <c r="G132" s="50">
        <f>IF('Town Data'!K128&gt;9,'Town Data'!J128,"*")</f>
        <v>1997791.44</v>
      </c>
      <c r="H132" s="51" t="str">
        <f>IF('Town Data'!M128&gt;9,'Town Data'!L128,"*")</f>
        <v>*</v>
      </c>
      <c r="I132" s="22">
        <f t="shared" si="3"/>
        <v>0.89586847784528056</v>
      </c>
      <c r="J132" s="22">
        <f t="shared" si="4"/>
        <v>-5.6184333235505229E-2</v>
      </c>
      <c r="K132" s="22" t="str">
        <f t="shared" si="5"/>
        <v/>
      </c>
    </row>
    <row r="133" spans="2:11" x14ac:dyDescent="0.25">
      <c r="B133" s="27" t="str">
        <f>'Town Data'!A129</f>
        <v>SHARON</v>
      </c>
      <c r="C133" s="49">
        <f>IF('Town Data'!C129&gt;9,'Town Data'!B129,"*")</f>
        <v>1312668.3700000001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>
        <f>IF('Town Data'!I129&gt;9,'Town Data'!H129,"*")</f>
        <v>1688825.03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>
        <f t="shared" si="3"/>
        <v>-0.22273275994731076</v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 t="str">
        <f>'Town Data'!A130</f>
        <v>SHELBURNE</v>
      </c>
      <c r="C134" s="49">
        <f>IF('Town Data'!C130&gt;9,'Town Data'!B130,"*")</f>
        <v>73844019.329999998</v>
      </c>
      <c r="D134" s="50">
        <f>IF('Town Data'!E130&gt;9,'Town Data'!D130,"*")</f>
        <v>18527381.739999998</v>
      </c>
      <c r="E134" s="51">
        <f>IF('Town Data'!G130&gt;9,'Town Data'!F130,"*")</f>
        <v>164469.16666666666</v>
      </c>
      <c r="F134" s="50">
        <f>IF('Town Data'!I130&gt;9,'Town Data'!H130,"*")</f>
        <v>52892856.75</v>
      </c>
      <c r="G134" s="50">
        <f>IF('Town Data'!K130&gt;9,'Town Data'!J130,"*")</f>
        <v>17401689.68</v>
      </c>
      <c r="H134" s="51">
        <f>IF('Town Data'!M130&gt;9,'Town Data'!L130,"*")</f>
        <v>147627.00000000006</v>
      </c>
      <c r="I134" s="22">
        <f t="shared" ref="I134:I197" si="6">IFERROR((C134-F134)/F134,"")</f>
        <v>0.39610571005885398</v>
      </c>
      <c r="J134" s="22">
        <f t="shared" ref="J134:J197" si="7">IFERROR((D134-G134)/G134,"")</f>
        <v>6.4688664187235331E-2</v>
      </c>
      <c r="K134" s="22">
        <f t="shared" ref="K134:K197" si="8">IFERROR((E134-H134)/H134,"")</f>
        <v>0.1140859508536148</v>
      </c>
    </row>
    <row r="135" spans="2:11" x14ac:dyDescent="0.25">
      <c r="B135" s="27" t="str">
        <f>'Town Data'!A131</f>
        <v>SHELDON</v>
      </c>
      <c r="C135" s="49">
        <f>IF('Town Data'!C131&gt;9,'Town Data'!B131,"*")</f>
        <v>8300890.3399999999</v>
      </c>
      <c r="D135" s="50">
        <f>IF('Town Data'!E131&gt;9,'Town Data'!D131,"*")</f>
        <v>430025.81</v>
      </c>
      <c r="E135" s="51" t="str">
        <f>IF('Town Data'!G131&gt;9,'Town Data'!F131,"*")</f>
        <v>*</v>
      </c>
      <c r="F135" s="50">
        <f>IF('Town Data'!I131&gt;9,'Town Data'!H131,"*")</f>
        <v>7397163.7699999996</v>
      </c>
      <c r="G135" s="50">
        <f>IF('Town Data'!K131&gt;9,'Town Data'!J131,"*")</f>
        <v>382785.65</v>
      </c>
      <c r="H135" s="51" t="str">
        <f>IF('Town Data'!M131&gt;9,'Town Data'!L131,"*")</f>
        <v>*</v>
      </c>
      <c r="I135" s="22">
        <f t="shared" si="6"/>
        <v>0.12217203756731215</v>
      </c>
      <c r="J135" s="22">
        <f t="shared" si="7"/>
        <v>0.12341152287187351</v>
      </c>
      <c r="K135" s="22" t="str">
        <f t="shared" si="8"/>
        <v/>
      </c>
    </row>
    <row r="136" spans="2:11" x14ac:dyDescent="0.25">
      <c r="B136" s="27" t="str">
        <f>'Town Data'!A132</f>
        <v>SHOREHAM</v>
      </c>
      <c r="C136" s="49">
        <f>IF('Town Data'!C132&gt;9,'Town Data'!B132,"*")</f>
        <v>11207273.02</v>
      </c>
      <c r="D136" s="50">
        <f>IF('Town Data'!E132&gt;9,'Town Data'!D132,"*")</f>
        <v>525425.18999999994</v>
      </c>
      <c r="E136" s="51" t="str">
        <f>IF('Town Data'!G132&gt;9,'Town Data'!F132,"*")</f>
        <v>*</v>
      </c>
      <c r="F136" s="50">
        <f>IF('Town Data'!I132&gt;9,'Town Data'!H132,"*")</f>
        <v>7763129.21</v>
      </c>
      <c r="G136" s="50">
        <f>IF('Town Data'!K132&gt;9,'Town Data'!J132,"*")</f>
        <v>475554.83</v>
      </c>
      <c r="H136" s="51" t="str">
        <f>IF('Town Data'!M132&gt;9,'Town Data'!L132,"*")</f>
        <v>*</v>
      </c>
      <c r="I136" s="22">
        <f t="shared" si="6"/>
        <v>0.44365406227729137</v>
      </c>
      <c r="J136" s="22">
        <f t="shared" si="7"/>
        <v>0.10486773943606024</v>
      </c>
      <c r="K136" s="22" t="str">
        <f t="shared" si="8"/>
        <v/>
      </c>
    </row>
    <row r="137" spans="2:11" x14ac:dyDescent="0.25">
      <c r="B137" s="27" t="str">
        <f>'Town Data'!A133</f>
        <v>SHREWSBURY</v>
      </c>
      <c r="C137" s="49">
        <f>IF('Town Data'!C133&gt;9,'Town Data'!B133,"*")</f>
        <v>362117.05</v>
      </c>
      <c r="D137" s="50">
        <f>IF('Town Data'!E133&gt;9,'Town Data'!D133,"*")</f>
        <v>266063.89</v>
      </c>
      <c r="E137" s="51" t="str">
        <f>IF('Town Data'!G133&gt;9,'Town Data'!F133,"*")</f>
        <v>*</v>
      </c>
      <c r="F137" s="50">
        <f>IF('Town Data'!I133&gt;9,'Town Data'!H133,"*")</f>
        <v>439142.33</v>
      </c>
      <c r="G137" s="50">
        <f>IF('Town Data'!K133&gt;9,'Town Data'!J133,"*")</f>
        <v>286194.88</v>
      </c>
      <c r="H137" s="51" t="str">
        <f>IF('Town Data'!M133&gt;9,'Town Data'!L133,"*")</f>
        <v>*</v>
      </c>
      <c r="I137" s="22">
        <f t="shared" si="6"/>
        <v>-0.17539935173181784</v>
      </c>
      <c r="J137" s="22">
        <f t="shared" si="7"/>
        <v>-7.0340147245121887E-2</v>
      </c>
      <c r="K137" s="22" t="str">
        <f t="shared" si="8"/>
        <v/>
      </c>
    </row>
    <row r="138" spans="2:11" x14ac:dyDescent="0.25">
      <c r="B138" s="27" t="str">
        <f>'Town Data'!A134</f>
        <v>SOUTH BURLINGTON</v>
      </c>
      <c r="C138" s="49">
        <f>IF('Town Data'!C134&gt;9,'Town Data'!B134,"*")</f>
        <v>388993328.52999997</v>
      </c>
      <c r="D138" s="50">
        <f>IF('Town Data'!E134&gt;9,'Town Data'!D134,"*")</f>
        <v>82328249.799999997</v>
      </c>
      <c r="E138" s="51">
        <f>IF('Town Data'!G134&gt;9,'Town Data'!F134,"*")</f>
        <v>5211275.8333333349</v>
      </c>
      <c r="F138" s="50">
        <f>IF('Town Data'!I134&gt;9,'Town Data'!H134,"*")</f>
        <v>497895132.08999997</v>
      </c>
      <c r="G138" s="50">
        <f>IF('Town Data'!K134&gt;9,'Town Data'!J134,"*")</f>
        <v>82019286.310000002</v>
      </c>
      <c r="H138" s="51">
        <f>IF('Town Data'!M134&gt;9,'Town Data'!L134,"*")</f>
        <v>4297659.5</v>
      </c>
      <c r="I138" s="22">
        <f t="shared" si="6"/>
        <v>-0.21872437897286937</v>
      </c>
      <c r="J138" s="22">
        <f t="shared" si="7"/>
        <v>3.766961453824855E-3</v>
      </c>
      <c r="K138" s="22">
        <f t="shared" si="8"/>
        <v>0.21258462503447165</v>
      </c>
    </row>
    <row r="139" spans="2:11" x14ac:dyDescent="0.25">
      <c r="B139" s="27" t="str">
        <f>'Town Data'!A135</f>
        <v>SOUTH HERO</v>
      </c>
      <c r="C139" s="49">
        <f>IF('Town Data'!C135&gt;9,'Town Data'!B135,"*")</f>
        <v>6613877.9299999997</v>
      </c>
      <c r="D139" s="50">
        <f>IF('Town Data'!E135&gt;9,'Town Data'!D135,"*")</f>
        <v>2371169.15</v>
      </c>
      <c r="E139" s="51" t="str">
        <f>IF('Town Data'!G135&gt;9,'Town Data'!F135,"*")</f>
        <v>*</v>
      </c>
      <c r="F139" s="50">
        <f>IF('Town Data'!I135&gt;9,'Town Data'!H135,"*")</f>
        <v>6356435.6699999999</v>
      </c>
      <c r="G139" s="50">
        <f>IF('Town Data'!K135&gt;9,'Town Data'!J135,"*")</f>
        <v>2305809.2999999998</v>
      </c>
      <c r="H139" s="51" t="str">
        <f>IF('Town Data'!M135&gt;9,'Town Data'!L135,"*")</f>
        <v>*</v>
      </c>
      <c r="I139" s="22">
        <f t="shared" si="6"/>
        <v>4.050104073498785E-2</v>
      </c>
      <c r="J139" s="22">
        <f t="shared" si="7"/>
        <v>2.8345730932735895E-2</v>
      </c>
      <c r="K139" s="22" t="str">
        <f t="shared" si="8"/>
        <v/>
      </c>
    </row>
    <row r="140" spans="2:11" x14ac:dyDescent="0.25">
      <c r="B140" s="27" t="str">
        <f>'Town Data'!A136</f>
        <v>SPRINGFIELD</v>
      </c>
      <c r="C140" s="49">
        <f>IF('Town Data'!C136&gt;9,'Town Data'!B136,"*")</f>
        <v>33909067.649999999</v>
      </c>
      <c r="D140" s="50">
        <f>IF('Town Data'!E136&gt;9,'Town Data'!D136,"*")</f>
        <v>13033991.779999999</v>
      </c>
      <c r="E140" s="51">
        <f>IF('Town Data'!G136&gt;9,'Town Data'!F136,"*")</f>
        <v>391005.5</v>
      </c>
      <c r="F140" s="50">
        <f>IF('Town Data'!I136&gt;9,'Town Data'!H136,"*")</f>
        <v>32693695.199999999</v>
      </c>
      <c r="G140" s="50">
        <f>IF('Town Data'!K136&gt;9,'Town Data'!J136,"*")</f>
        <v>12694467.939999999</v>
      </c>
      <c r="H140" s="51">
        <f>IF('Town Data'!M136&gt;9,'Town Data'!L136,"*")</f>
        <v>583630.83333333267</v>
      </c>
      <c r="I140" s="22">
        <f t="shared" si="6"/>
        <v>3.7174520731446697E-2</v>
      </c>
      <c r="J140" s="22">
        <f t="shared" si="7"/>
        <v>2.6745810978825463E-2</v>
      </c>
      <c r="K140" s="22">
        <f t="shared" si="8"/>
        <v>-0.33004653341081686</v>
      </c>
    </row>
    <row r="141" spans="2:11" x14ac:dyDescent="0.25">
      <c r="B141" s="27" t="str">
        <f>'Town Data'!A137</f>
        <v>ST ALBANS</v>
      </c>
      <c r="C141" s="49">
        <f>IF('Town Data'!C137&gt;9,'Town Data'!B137,"*")</f>
        <v>196567765.56999999</v>
      </c>
      <c r="D141" s="50">
        <f>IF('Town Data'!E137&gt;9,'Town Data'!D137,"*")</f>
        <v>26700652.969999999</v>
      </c>
      <c r="E141" s="51">
        <f>IF('Town Data'!G137&gt;9,'Town Data'!F137,"*")</f>
        <v>890813.00000000012</v>
      </c>
      <c r="F141" s="50">
        <f>IF('Town Data'!I137&gt;9,'Town Data'!H137,"*")</f>
        <v>170477844.44999999</v>
      </c>
      <c r="G141" s="50">
        <f>IF('Town Data'!K137&gt;9,'Town Data'!J137,"*")</f>
        <v>24574299.010000002</v>
      </c>
      <c r="H141" s="51">
        <f>IF('Town Data'!M137&gt;9,'Town Data'!L137,"*")</f>
        <v>546216.3333333336</v>
      </c>
      <c r="I141" s="22">
        <f t="shared" si="6"/>
        <v>0.15303995193141948</v>
      </c>
      <c r="J141" s="22">
        <f t="shared" si="7"/>
        <v>8.652755299895723E-2</v>
      </c>
      <c r="K141" s="22">
        <f t="shared" si="8"/>
        <v>0.63087946228875069</v>
      </c>
    </row>
    <row r="142" spans="2:11" x14ac:dyDescent="0.25">
      <c r="B142" s="27" t="str">
        <f>'Town Data'!A138</f>
        <v>ST ALBANS TOWN</v>
      </c>
      <c r="C142" s="49">
        <f>IF('Town Data'!C138&gt;9,'Town Data'!B138,"*")</f>
        <v>62864924.340000004</v>
      </c>
      <c r="D142" s="50">
        <f>IF('Town Data'!E138&gt;9,'Town Data'!D138,"*")</f>
        <v>16219604.060000001</v>
      </c>
      <c r="E142" s="51">
        <f>IF('Town Data'!G138&gt;9,'Town Data'!F138,"*")</f>
        <v>201007.33333333346</v>
      </c>
      <c r="F142" s="50">
        <f>IF('Town Data'!I138&gt;9,'Town Data'!H138,"*")</f>
        <v>64456991.640000001</v>
      </c>
      <c r="G142" s="50">
        <f>IF('Town Data'!K138&gt;9,'Town Data'!J138,"*")</f>
        <v>16252026.939999999</v>
      </c>
      <c r="H142" s="51">
        <f>IF('Town Data'!M138&gt;9,'Town Data'!L138,"*")</f>
        <v>400118.49999999977</v>
      </c>
      <c r="I142" s="22">
        <f t="shared" si="6"/>
        <v>-2.4699683610614084E-2</v>
      </c>
      <c r="J142" s="22">
        <f t="shared" si="7"/>
        <v>-1.995005307319467E-3</v>
      </c>
      <c r="K142" s="22">
        <f t="shared" si="8"/>
        <v>-0.49763049363292733</v>
      </c>
    </row>
    <row r="143" spans="2:11" x14ac:dyDescent="0.25">
      <c r="B143" s="27" t="str">
        <f>'Town Data'!A139</f>
        <v>ST JOHNSBURY</v>
      </c>
      <c r="C143" s="49">
        <f>IF('Town Data'!C139&gt;9,'Town Data'!B139,"*")</f>
        <v>75194507.370000005</v>
      </c>
      <c r="D143" s="50">
        <f>IF('Town Data'!E139&gt;9,'Town Data'!D139,"*")</f>
        <v>19521807.329999998</v>
      </c>
      <c r="E143" s="51">
        <f>IF('Town Data'!G139&gt;9,'Town Data'!F139,"*")</f>
        <v>618419.83333333279</v>
      </c>
      <c r="F143" s="50">
        <f>IF('Town Data'!I139&gt;9,'Town Data'!H139,"*")</f>
        <v>66029603.920000002</v>
      </c>
      <c r="G143" s="50">
        <f>IF('Town Data'!K139&gt;9,'Town Data'!J139,"*")</f>
        <v>19774408.59</v>
      </c>
      <c r="H143" s="51">
        <f>IF('Town Data'!M139&gt;9,'Town Data'!L139,"*")</f>
        <v>556316.83333333337</v>
      </c>
      <c r="I143" s="22">
        <f t="shared" si="6"/>
        <v>0.1387999155818653</v>
      </c>
      <c r="J143" s="22">
        <f t="shared" si="7"/>
        <v>-1.2774149924652773E-2</v>
      </c>
      <c r="K143" s="22">
        <f t="shared" si="8"/>
        <v>0.11163243008105887</v>
      </c>
    </row>
    <row r="144" spans="2:11" x14ac:dyDescent="0.25">
      <c r="B144" s="27" t="str">
        <f>'Town Data'!A140</f>
        <v>STARKSBORO</v>
      </c>
      <c r="C144" s="49">
        <f>IF('Town Data'!C140&gt;9,'Town Data'!B140,"*")</f>
        <v>770493.19</v>
      </c>
      <c r="D144" s="50">
        <f>IF('Town Data'!E140&gt;9,'Town Data'!D140,"*")</f>
        <v>337070.55</v>
      </c>
      <c r="E144" s="51" t="str">
        <f>IF('Town Data'!G140&gt;9,'Town Data'!F140,"*")</f>
        <v>*</v>
      </c>
      <c r="F144" s="50">
        <f>IF('Town Data'!I140&gt;9,'Town Data'!H140,"*")</f>
        <v>436229.46</v>
      </c>
      <c r="G144" s="50">
        <f>IF('Town Data'!K140&gt;9,'Town Data'!J140,"*")</f>
        <v>165583.04999999999</v>
      </c>
      <c r="H144" s="51" t="str">
        <f>IF('Town Data'!M140&gt;9,'Town Data'!L140,"*")</f>
        <v>*</v>
      </c>
      <c r="I144" s="22">
        <f t="shared" si="6"/>
        <v>0.76625666226210376</v>
      </c>
      <c r="J144" s="22">
        <f t="shared" si="7"/>
        <v>1.0356585411369099</v>
      </c>
      <c r="K144" s="22" t="str">
        <f t="shared" si="8"/>
        <v/>
      </c>
    </row>
    <row r="145" spans="2:11" x14ac:dyDescent="0.25">
      <c r="B145" s="27" t="str">
        <f>'Town Data'!A141</f>
        <v>STOWE</v>
      </c>
      <c r="C145" s="49">
        <f>IF('Town Data'!C141&gt;9,'Town Data'!B141,"*")</f>
        <v>41156026.329999998</v>
      </c>
      <c r="D145" s="50">
        <f>IF('Town Data'!E141&gt;9,'Town Data'!D141,"*")</f>
        <v>17708646.890000001</v>
      </c>
      <c r="E145" s="51">
        <f>IF('Town Data'!G141&gt;9,'Town Data'!F141,"*")</f>
        <v>1331524.4999999998</v>
      </c>
      <c r="F145" s="50">
        <f>IF('Town Data'!I141&gt;9,'Town Data'!H141,"*")</f>
        <v>41232573.840000004</v>
      </c>
      <c r="G145" s="50">
        <f>IF('Town Data'!K141&gt;9,'Town Data'!J141,"*")</f>
        <v>18616311.109999999</v>
      </c>
      <c r="H145" s="51">
        <f>IF('Town Data'!M141&gt;9,'Town Data'!L141,"*")</f>
        <v>829598.16666666686</v>
      </c>
      <c r="I145" s="22">
        <f t="shared" si="6"/>
        <v>-1.8564814871136204E-3</v>
      </c>
      <c r="J145" s="22">
        <f t="shared" si="7"/>
        <v>-4.8756395111619881E-2</v>
      </c>
      <c r="K145" s="22">
        <f t="shared" si="8"/>
        <v>0.60502343604504039</v>
      </c>
    </row>
    <row r="146" spans="2:11" x14ac:dyDescent="0.25">
      <c r="B146" s="27" t="str">
        <f>'Town Data'!A142</f>
        <v>STRAFFORD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>
        <f>IF('Town Data'!I142&gt;9,'Town Data'!H142,"*")</f>
        <v>584262.04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 t="str">
        <f>'Town Data'!A143</f>
        <v>SWANTON</v>
      </c>
      <c r="C147" s="49">
        <f>IF('Town Data'!C143&gt;9,'Town Data'!B143,"*")</f>
        <v>50849796.100000001</v>
      </c>
      <c r="D147" s="50">
        <f>IF('Town Data'!E143&gt;9,'Town Data'!D143,"*")</f>
        <v>11351319.140000001</v>
      </c>
      <c r="E147" s="51">
        <f>IF('Town Data'!G143&gt;9,'Town Data'!F143,"*")</f>
        <v>82047.166666666701</v>
      </c>
      <c r="F147" s="50">
        <f>IF('Town Data'!I143&gt;9,'Town Data'!H143,"*")</f>
        <v>50269469.600000001</v>
      </c>
      <c r="G147" s="50">
        <f>IF('Town Data'!K143&gt;9,'Town Data'!J143,"*")</f>
        <v>11099632.380000001</v>
      </c>
      <c r="H147" s="51">
        <f>IF('Town Data'!M143&gt;9,'Town Data'!L143,"*")</f>
        <v>99591.666666666599</v>
      </c>
      <c r="I147" s="22">
        <f t="shared" si="6"/>
        <v>1.1544313170950981E-2</v>
      </c>
      <c r="J147" s="22">
        <f t="shared" si="7"/>
        <v>2.2675233862114608E-2</v>
      </c>
      <c r="K147" s="22">
        <f t="shared" si="8"/>
        <v>-0.17616433771232443</v>
      </c>
    </row>
    <row r="148" spans="2:11" x14ac:dyDescent="0.25">
      <c r="B148" s="27" t="str">
        <f>'Town Data'!A144</f>
        <v>THETFORD</v>
      </c>
      <c r="C148" s="49">
        <f>IF('Town Data'!C144&gt;9,'Town Data'!B144,"*")</f>
        <v>4228614.62</v>
      </c>
      <c r="D148" s="50">
        <f>IF('Town Data'!E144&gt;9,'Town Data'!D144,"*")</f>
        <v>1753922.28</v>
      </c>
      <c r="E148" s="51">
        <f>IF('Town Data'!G144&gt;9,'Town Data'!F144,"*")</f>
        <v>52235.166666666657</v>
      </c>
      <c r="F148" s="50">
        <f>IF('Town Data'!I144&gt;9,'Town Data'!H144,"*")</f>
        <v>4302011.84</v>
      </c>
      <c r="G148" s="50">
        <f>IF('Town Data'!K144&gt;9,'Town Data'!J144,"*")</f>
        <v>1635775.63</v>
      </c>
      <c r="H148" s="51">
        <f>IF('Town Data'!M144&gt;9,'Town Data'!L144,"*")</f>
        <v>93662.666666666672</v>
      </c>
      <c r="I148" s="22">
        <f t="shared" si="6"/>
        <v>-1.7061138539311817E-2</v>
      </c>
      <c r="J148" s="22">
        <f t="shared" si="7"/>
        <v>7.2226684291659335E-2</v>
      </c>
      <c r="K148" s="22">
        <f t="shared" si="8"/>
        <v>-0.4423053653536807</v>
      </c>
    </row>
    <row r="149" spans="2:11" x14ac:dyDescent="0.25">
      <c r="B149" s="27" t="str">
        <f>'Town Data'!A145</f>
        <v>TOWNSHEND</v>
      </c>
      <c r="C149" s="49">
        <f>IF('Town Data'!C145&gt;9,'Town Data'!B145,"*")</f>
        <v>3661167.47</v>
      </c>
      <c r="D149" s="50">
        <f>IF('Town Data'!E145&gt;9,'Town Data'!D145,"*")</f>
        <v>893155.57</v>
      </c>
      <c r="E149" s="51" t="str">
        <f>IF('Town Data'!G145&gt;9,'Town Data'!F145,"*")</f>
        <v>*</v>
      </c>
      <c r="F149" s="50">
        <f>IF('Town Data'!I145&gt;9,'Town Data'!H145,"*")</f>
        <v>4872482.78</v>
      </c>
      <c r="G149" s="50">
        <f>IF('Town Data'!K145&gt;9,'Town Data'!J145,"*")</f>
        <v>859579.5</v>
      </c>
      <c r="H149" s="51" t="str">
        <f>IF('Town Data'!M145&gt;9,'Town Data'!L145,"*")</f>
        <v>*</v>
      </c>
      <c r="I149" s="22">
        <f t="shared" si="6"/>
        <v>-0.24860330240099893</v>
      </c>
      <c r="J149" s="22">
        <f t="shared" si="7"/>
        <v>3.9061040892668972E-2</v>
      </c>
      <c r="K149" s="22" t="str">
        <f t="shared" si="8"/>
        <v/>
      </c>
    </row>
    <row r="150" spans="2:11" x14ac:dyDescent="0.25">
      <c r="B150" s="27" t="str">
        <f>'Town Data'!A146</f>
        <v>TROY</v>
      </c>
      <c r="C150" s="49">
        <f>IF('Town Data'!C146&gt;9,'Town Data'!B146,"*")</f>
        <v>7557823.8499999996</v>
      </c>
      <c r="D150" s="50">
        <f>IF('Town Data'!E146&gt;9,'Town Data'!D146,"*")</f>
        <v>956087.27</v>
      </c>
      <c r="E150" s="51">
        <f>IF('Town Data'!G146&gt;9,'Town Data'!F146,"*")</f>
        <v>221752.16666666704</v>
      </c>
      <c r="F150" s="50">
        <f>IF('Town Data'!I146&gt;9,'Town Data'!H146,"*")</f>
        <v>8267718.9299999997</v>
      </c>
      <c r="G150" s="50">
        <f>IF('Town Data'!K146&gt;9,'Town Data'!J146,"*")</f>
        <v>1120068.46</v>
      </c>
      <c r="H150" s="51" t="str">
        <f>IF('Town Data'!M146&gt;9,'Town Data'!L146,"*")</f>
        <v>*</v>
      </c>
      <c r="I150" s="22">
        <f t="shared" si="6"/>
        <v>-8.5863475283865287E-2</v>
      </c>
      <c r="J150" s="22">
        <f t="shared" si="7"/>
        <v>-0.14640282791285808</v>
      </c>
      <c r="K150" s="22" t="str">
        <f t="shared" si="8"/>
        <v/>
      </c>
    </row>
    <row r="151" spans="2:11" x14ac:dyDescent="0.25">
      <c r="B151" s="27" t="str">
        <f>'Town Data'!A147</f>
        <v>TUNBRIDGE</v>
      </c>
      <c r="C151" s="49">
        <f>IF('Town Data'!C147&gt;9,'Town Data'!B147,"*")</f>
        <v>833715.17</v>
      </c>
      <c r="D151" s="50">
        <f>IF('Town Data'!E147&gt;9,'Town Data'!D147,"*")</f>
        <v>539542.78</v>
      </c>
      <c r="E151" s="51" t="str">
        <f>IF('Town Data'!G147&gt;9,'Town Data'!F147,"*")</f>
        <v>*</v>
      </c>
      <c r="F151" s="50">
        <f>IF('Town Data'!I147&gt;9,'Town Data'!H147,"*")</f>
        <v>816053.52</v>
      </c>
      <c r="G151" s="50">
        <f>IF('Town Data'!K147&gt;9,'Town Data'!J147,"*")</f>
        <v>512749.4</v>
      </c>
      <c r="H151" s="51" t="str">
        <f>IF('Town Data'!M147&gt;9,'Town Data'!L147,"*")</f>
        <v>*</v>
      </c>
      <c r="I151" s="22">
        <f t="shared" si="6"/>
        <v>2.1642759411171983E-2</v>
      </c>
      <c r="J151" s="22">
        <f t="shared" si="7"/>
        <v>5.22543371089269E-2</v>
      </c>
      <c r="K151" s="22" t="str">
        <f t="shared" si="8"/>
        <v/>
      </c>
    </row>
    <row r="152" spans="2:11" x14ac:dyDescent="0.25">
      <c r="B152" s="27" t="str">
        <f>'Town Data'!A148</f>
        <v>UNDERHILL</v>
      </c>
      <c r="C152" s="49">
        <f>IF('Town Data'!C148&gt;9,'Town Data'!B148,"*")</f>
        <v>8586864.1799999997</v>
      </c>
      <c r="D152" s="50">
        <f>IF('Town Data'!E148&gt;9,'Town Data'!D148,"*")</f>
        <v>950282.52</v>
      </c>
      <c r="E152" s="51" t="str">
        <f>IF('Town Data'!G148&gt;9,'Town Data'!F148,"*")</f>
        <v>*</v>
      </c>
      <c r="F152" s="50">
        <f>IF('Town Data'!I148&gt;9,'Town Data'!H148,"*")</f>
        <v>7754616.96</v>
      </c>
      <c r="G152" s="50">
        <f>IF('Town Data'!K148&gt;9,'Town Data'!J148,"*")</f>
        <v>870051.63</v>
      </c>
      <c r="H152" s="51" t="str">
        <f>IF('Town Data'!M148&gt;9,'Town Data'!L148,"*")</f>
        <v>*</v>
      </c>
      <c r="I152" s="22">
        <f t="shared" si="6"/>
        <v>0.10732280192470006</v>
      </c>
      <c r="J152" s="22">
        <f t="shared" si="7"/>
        <v>9.2213941372651653E-2</v>
      </c>
      <c r="K152" s="22" t="str">
        <f t="shared" si="8"/>
        <v/>
      </c>
    </row>
    <row r="153" spans="2:11" x14ac:dyDescent="0.25">
      <c r="B153" s="27" t="str">
        <f>'Town Data'!A149</f>
        <v>VERGENNES</v>
      </c>
      <c r="C153" s="49">
        <f>IF('Town Data'!C149&gt;9,'Town Data'!B149,"*")</f>
        <v>44236068.990000002</v>
      </c>
      <c r="D153" s="50">
        <f>IF('Town Data'!E149&gt;9,'Town Data'!D149,"*")</f>
        <v>5207458.38</v>
      </c>
      <c r="E153" s="51">
        <f>IF('Town Data'!G149&gt;9,'Town Data'!F149,"*")</f>
        <v>708328.1666666664</v>
      </c>
      <c r="F153" s="50">
        <f>IF('Town Data'!I149&gt;9,'Town Data'!H149,"*")</f>
        <v>52798383.979999997</v>
      </c>
      <c r="G153" s="50">
        <f>IF('Town Data'!K149&gt;9,'Town Data'!J149,"*")</f>
        <v>5350139.04</v>
      </c>
      <c r="H153" s="51">
        <f>IF('Town Data'!M149&gt;9,'Town Data'!L149,"*")</f>
        <v>613655.33333333337</v>
      </c>
      <c r="I153" s="22">
        <f t="shared" si="6"/>
        <v>-0.16217002007567874</v>
      </c>
      <c r="J153" s="22">
        <f t="shared" si="7"/>
        <v>-2.6668589158759536E-2</v>
      </c>
      <c r="K153" s="22">
        <f t="shared" si="8"/>
        <v>0.15427688507012027</v>
      </c>
    </row>
    <row r="154" spans="2:11" x14ac:dyDescent="0.25">
      <c r="B154" s="27" t="str">
        <f>'Town Data'!A150</f>
        <v>VERNON</v>
      </c>
      <c r="C154" s="49">
        <f>IF('Town Data'!C150&gt;9,'Town Data'!B150,"*")</f>
        <v>5462322.9100000001</v>
      </c>
      <c r="D154" s="50">
        <f>IF('Town Data'!E150&gt;9,'Town Data'!D150,"*")</f>
        <v>1865005.13</v>
      </c>
      <c r="E154" s="51" t="str">
        <f>IF('Town Data'!G150&gt;9,'Town Data'!F150,"*")</f>
        <v>*</v>
      </c>
      <c r="F154" s="50">
        <f>IF('Town Data'!I150&gt;9,'Town Data'!H150,"*")</f>
        <v>7153538.4199999999</v>
      </c>
      <c r="G154" s="50">
        <f>IF('Town Data'!K150&gt;9,'Town Data'!J150,"*")</f>
        <v>1172935.45</v>
      </c>
      <c r="H154" s="51" t="str">
        <f>IF('Town Data'!M150&gt;9,'Town Data'!L150,"*")</f>
        <v>*</v>
      </c>
      <c r="I154" s="22">
        <f t="shared" si="6"/>
        <v>-0.2364166389701168</v>
      </c>
      <c r="J154" s="22">
        <f t="shared" si="7"/>
        <v>0.59003219657143102</v>
      </c>
      <c r="K154" s="22" t="str">
        <f t="shared" si="8"/>
        <v/>
      </c>
    </row>
    <row r="155" spans="2:11" x14ac:dyDescent="0.25">
      <c r="B155" s="27" t="str">
        <f>'Town Data'!A151</f>
        <v>WAITSFIELD</v>
      </c>
      <c r="C155" s="49">
        <f>IF('Town Data'!C151&gt;9,'Town Data'!B151,"*")</f>
        <v>30802748.73</v>
      </c>
      <c r="D155" s="50">
        <f>IF('Town Data'!E151&gt;9,'Town Data'!D151,"*")</f>
        <v>10538692.27</v>
      </c>
      <c r="E155" s="51">
        <f>IF('Town Data'!G151&gt;9,'Town Data'!F151,"*")</f>
        <v>231293.83333333363</v>
      </c>
      <c r="F155" s="50">
        <f>IF('Town Data'!I151&gt;9,'Town Data'!H151,"*")</f>
        <v>37305985.700000003</v>
      </c>
      <c r="G155" s="50">
        <f>IF('Town Data'!K151&gt;9,'Town Data'!J151,"*")</f>
        <v>10984015.35</v>
      </c>
      <c r="H155" s="51">
        <f>IF('Town Data'!M151&gt;9,'Town Data'!L151,"*")</f>
        <v>381722.99999999971</v>
      </c>
      <c r="I155" s="22">
        <f t="shared" si="6"/>
        <v>-0.17432154245424486</v>
      </c>
      <c r="J155" s="22">
        <f t="shared" si="7"/>
        <v>-4.054283117876379E-2</v>
      </c>
      <c r="K155" s="22">
        <f t="shared" si="8"/>
        <v>-0.39407938915566049</v>
      </c>
    </row>
    <row r="156" spans="2:11" x14ac:dyDescent="0.25">
      <c r="B156" s="27" t="str">
        <f>'Town Data'!A152</f>
        <v>WALLINGFORD</v>
      </c>
      <c r="C156" s="49">
        <f>IF('Town Data'!C152&gt;9,'Town Data'!B152,"*")</f>
        <v>3287508.1</v>
      </c>
      <c r="D156" s="50">
        <f>IF('Town Data'!E152&gt;9,'Town Data'!D152,"*")</f>
        <v>1318453.3799999999</v>
      </c>
      <c r="E156" s="51" t="str">
        <f>IF('Town Data'!G152&gt;9,'Town Data'!F152,"*")</f>
        <v>*</v>
      </c>
      <c r="F156" s="50">
        <f>IF('Town Data'!I152&gt;9,'Town Data'!H152,"*")</f>
        <v>3468838.34</v>
      </c>
      <c r="G156" s="50">
        <f>IF('Town Data'!K152&gt;9,'Town Data'!J152,"*")</f>
        <v>928312.13</v>
      </c>
      <c r="H156" s="51" t="str">
        <f>IF('Town Data'!M152&gt;9,'Town Data'!L152,"*")</f>
        <v>*</v>
      </c>
      <c r="I156" s="22">
        <f t="shared" si="6"/>
        <v>-5.2274053220940753E-2</v>
      </c>
      <c r="J156" s="22">
        <f t="shared" si="7"/>
        <v>0.42026947337206494</v>
      </c>
      <c r="K156" s="22" t="str">
        <f t="shared" si="8"/>
        <v/>
      </c>
    </row>
    <row r="157" spans="2:11" x14ac:dyDescent="0.25">
      <c r="B157" s="27" t="str">
        <f>'Town Data'!A153</f>
        <v>WARDSBORO</v>
      </c>
      <c r="C157" s="49">
        <f>IF('Town Data'!C153&gt;9,'Town Data'!B153,"*")</f>
        <v>938361.79</v>
      </c>
      <c r="D157" s="50">
        <f>IF('Town Data'!E153&gt;9,'Town Data'!D153,"*")</f>
        <v>300760.32000000001</v>
      </c>
      <c r="E157" s="51" t="str">
        <f>IF('Town Data'!G153&gt;9,'Town Data'!F153,"*")</f>
        <v>*</v>
      </c>
      <c r="F157" s="50">
        <f>IF('Town Data'!I153&gt;9,'Town Data'!H153,"*")</f>
        <v>1033456.58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>
        <f t="shared" si="6"/>
        <v>-9.2016241262888779E-2</v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 t="str">
        <f>'Town Data'!A154</f>
        <v>WARREN</v>
      </c>
      <c r="C158" s="49">
        <f>IF('Town Data'!C154&gt;9,'Town Data'!B154,"*")</f>
        <v>9287233.7799999993</v>
      </c>
      <c r="D158" s="50">
        <f>IF('Town Data'!E154&gt;9,'Town Data'!D154,"*")</f>
        <v>3523838.36</v>
      </c>
      <c r="E158" s="51" t="str">
        <f>IF('Town Data'!G154&gt;9,'Town Data'!F154,"*")</f>
        <v>*</v>
      </c>
      <c r="F158" s="50">
        <f>IF('Town Data'!I154&gt;9,'Town Data'!H154,"*")</f>
        <v>7468068.4199999999</v>
      </c>
      <c r="G158" s="50">
        <f>IF('Town Data'!K154&gt;9,'Town Data'!J154,"*")</f>
        <v>3342891.53</v>
      </c>
      <c r="H158" s="51" t="str">
        <f>IF('Town Data'!M154&gt;9,'Town Data'!L154,"*")</f>
        <v>*</v>
      </c>
      <c r="I158" s="22">
        <f t="shared" si="6"/>
        <v>0.24359248706508227</v>
      </c>
      <c r="J158" s="22">
        <f t="shared" si="7"/>
        <v>5.4128836779816211E-2</v>
      </c>
      <c r="K158" s="22" t="str">
        <f t="shared" si="8"/>
        <v/>
      </c>
    </row>
    <row r="159" spans="2:11" x14ac:dyDescent="0.25">
      <c r="B159" s="27" t="str">
        <f>'Town Data'!A155</f>
        <v>WATERBURY</v>
      </c>
      <c r="C159" s="49">
        <f>IF('Town Data'!C155&gt;9,'Town Data'!B155,"*")</f>
        <v>32599251.100000001</v>
      </c>
      <c r="D159" s="50">
        <f>IF('Town Data'!E155&gt;9,'Town Data'!D155,"*")</f>
        <v>10310100.75</v>
      </c>
      <c r="E159" s="51">
        <f>IF('Town Data'!G155&gt;9,'Town Data'!F155,"*")</f>
        <v>1616203.3333333333</v>
      </c>
      <c r="F159" s="50">
        <f>IF('Town Data'!I155&gt;9,'Town Data'!H155,"*")</f>
        <v>35289574.920000002</v>
      </c>
      <c r="G159" s="50">
        <f>IF('Town Data'!K155&gt;9,'Town Data'!J155,"*")</f>
        <v>10104441.380000001</v>
      </c>
      <c r="H159" s="51">
        <f>IF('Town Data'!M155&gt;9,'Town Data'!L155,"*")</f>
        <v>1257590.5000000033</v>
      </c>
      <c r="I159" s="22">
        <f t="shared" si="6"/>
        <v>-7.6235653903421977E-2</v>
      </c>
      <c r="J159" s="22">
        <f t="shared" si="7"/>
        <v>2.0353363661158592E-2</v>
      </c>
      <c r="K159" s="22">
        <f t="shared" si="8"/>
        <v>0.2851586691640316</v>
      </c>
    </row>
    <row r="160" spans="2:11" x14ac:dyDescent="0.25">
      <c r="B160" s="27" t="str">
        <f>'Town Data'!A156</f>
        <v>WATERFORD</v>
      </c>
      <c r="C160" s="49">
        <f>IF('Town Data'!C156&gt;9,'Town Data'!B156,"*")</f>
        <v>4030664.09</v>
      </c>
      <c r="D160" s="50">
        <f>IF('Town Data'!E156&gt;9,'Town Data'!D156,"*")</f>
        <v>486135.91</v>
      </c>
      <c r="E160" s="51" t="str">
        <f>IF('Town Data'!G156&gt;9,'Town Data'!F156,"*")</f>
        <v>*</v>
      </c>
      <c r="F160" s="50">
        <f>IF('Town Data'!I156&gt;9,'Town Data'!H156,"*")</f>
        <v>5471297.1600000001</v>
      </c>
      <c r="G160" s="50">
        <f>IF('Town Data'!K156&gt;9,'Town Data'!J156,"*")</f>
        <v>707801.89</v>
      </c>
      <c r="H160" s="51" t="str">
        <f>IF('Town Data'!M156&gt;9,'Town Data'!L156,"*")</f>
        <v>*</v>
      </c>
      <c r="I160" s="22">
        <f t="shared" si="6"/>
        <v>-0.26330740734250307</v>
      </c>
      <c r="J160" s="22">
        <f t="shared" si="7"/>
        <v>-0.31317517391766225</v>
      </c>
      <c r="K160" s="22" t="str">
        <f t="shared" si="8"/>
        <v/>
      </c>
    </row>
    <row r="161" spans="2:11" x14ac:dyDescent="0.25">
      <c r="B161" s="27" t="str">
        <f>'Town Data'!A157</f>
        <v>WEATHERSFIELD</v>
      </c>
      <c r="C161" s="49">
        <f>IF('Town Data'!C157&gt;9,'Town Data'!B157,"*")</f>
        <v>5842985.04</v>
      </c>
      <c r="D161" s="50">
        <f>IF('Town Data'!E157&gt;9,'Town Data'!D157,"*")</f>
        <v>1212051.78</v>
      </c>
      <c r="E161" s="51">
        <f>IF('Town Data'!G157&gt;9,'Town Data'!F157,"*")</f>
        <v>228411.33333333337</v>
      </c>
      <c r="F161" s="50">
        <f>IF('Town Data'!I157&gt;9,'Town Data'!H157,"*")</f>
        <v>4480354.67</v>
      </c>
      <c r="G161" s="50">
        <f>IF('Town Data'!K157&gt;9,'Town Data'!J157,"*")</f>
        <v>1154464.1100000001</v>
      </c>
      <c r="H161" s="51">
        <f>IF('Town Data'!M157&gt;9,'Town Data'!L157,"*")</f>
        <v>314388.83333333372</v>
      </c>
      <c r="I161" s="22">
        <f t="shared" si="6"/>
        <v>0.30413448719228298</v>
      </c>
      <c r="J161" s="22">
        <f t="shared" si="7"/>
        <v>4.9882598775634453E-2</v>
      </c>
      <c r="K161" s="22">
        <f t="shared" si="8"/>
        <v>-0.27347504390794281</v>
      </c>
    </row>
    <row r="162" spans="2:11" x14ac:dyDescent="0.25">
      <c r="B162" s="27" t="str">
        <f>'Town Data'!A158</f>
        <v>WELLS</v>
      </c>
      <c r="C162" s="49">
        <f>IF('Town Data'!C158&gt;9,'Town Data'!B158,"*")</f>
        <v>637502.34</v>
      </c>
      <c r="D162" s="50">
        <f>IF('Town Data'!E158&gt;9,'Town Data'!D158,"*")</f>
        <v>151069.99</v>
      </c>
      <c r="E162" s="51" t="str">
        <f>IF('Town Data'!G158&gt;9,'Town Data'!F158,"*")</f>
        <v>*</v>
      </c>
      <c r="F162" s="50">
        <f>IF('Town Data'!I158&gt;9,'Town Data'!H158,"*")</f>
        <v>627359.09</v>
      </c>
      <c r="G162" s="50">
        <f>IF('Town Data'!K158&gt;9,'Town Data'!J158,"*")</f>
        <v>171150.12</v>
      </c>
      <c r="H162" s="51" t="str">
        <f>IF('Town Data'!M158&gt;9,'Town Data'!L158,"*")</f>
        <v>*</v>
      </c>
      <c r="I162" s="22">
        <f t="shared" si="6"/>
        <v>1.6168172521418316E-2</v>
      </c>
      <c r="J162" s="22">
        <f t="shared" si="7"/>
        <v>-0.11732466211534065</v>
      </c>
      <c r="K162" s="22" t="str">
        <f t="shared" si="8"/>
        <v/>
      </c>
    </row>
    <row r="163" spans="2:11" x14ac:dyDescent="0.25">
      <c r="B163" s="27" t="str">
        <f>'Town Data'!A159</f>
        <v>WEST RUTLAND</v>
      </c>
      <c r="C163" s="49">
        <f>IF('Town Data'!C159&gt;9,'Town Data'!B159,"*")</f>
        <v>14963174.050000001</v>
      </c>
      <c r="D163" s="50">
        <f>IF('Town Data'!E159&gt;9,'Town Data'!D159,"*")</f>
        <v>2537997.0499999998</v>
      </c>
      <c r="E163" s="51">
        <f>IF('Town Data'!G159&gt;9,'Town Data'!F159,"*")</f>
        <v>58817.666666666664</v>
      </c>
      <c r="F163" s="50">
        <f>IF('Town Data'!I159&gt;9,'Town Data'!H159,"*")</f>
        <v>14310560.9</v>
      </c>
      <c r="G163" s="50">
        <f>IF('Town Data'!K159&gt;9,'Town Data'!J159,"*")</f>
        <v>2632711.9700000002</v>
      </c>
      <c r="H163" s="51">
        <f>IF('Town Data'!M159&gt;9,'Town Data'!L159,"*")</f>
        <v>74242.83333333327</v>
      </c>
      <c r="I163" s="22">
        <f t="shared" si="6"/>
        <v>4.5603603839175888E-2</v>
      </c>
      <c r="J163" s="22">
        <f t="shared" si="7"/>
        <v>-3.5976180106022153E-2</v>
      </c>
      <c r="K163" s="22">
        <f t="shared" si="8"/>
        <v>-0.20776640618510814</v>
      </c>
    </row>
    <row r="164" spans="2:11" x14ac:dyDescent="0.25">
      <c r="B164" s="27" t="str">
        <f>'Town Data'!A160</f>
        <v>WESTFIELD</v>
      </c>
      <c r="C164" s="49">
        <f>IF('Town Data'!C160&gt;9,'Town Data'!B160,"*")</f>
        <v>1472330.46</v>
      </c>
      <c r="D164" s="50">
        <f>IF('Town Data'!E160&gt;9,'Town Data'!D160,"*")</f>
        <v>297509.94</v>
      </c>
      <c r="E164" s="51" t="str">
        <f>IF('Town Data'!G160&gt;9,'Town Data'!F160,"*")</f>
        <v>*</v>
      </c>
      <c r="F164" s="50">
        <f>IF('Town Data'!I160&gt;9,'Town Data'!H160,"*")</f>
        <v>937093.54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>
        <f t="shared" si="6"/>
        <v>0.57116701498123645</v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 t="str">
        <f>'Town Data'!A161</f>
        <v>WESTFORD</v>
      </c>
      <c r="C165" s="49">
        <f>IF('Town Data'!C161&gt;9,'Town Data'!B161,"*")</f>
        <v>3267387.05</v>
      </c>
      <c r="D165" s="50">
        <f>IF('Town Data'!E161&gt;9,'Town Data'!D161,"*")</f>
        <v>291728.11</v>
      </c>
      <c r="E165" s="51" t="str">
        <f>IF('Town Data'!G161&gt;9,'Town Data'!F161,"*")</f>
        <v>*</v>
      </c>
      <c r="F165" s="50">
        <f>IF('Town Data'!I161&gt;9,'Town Data'!H161,"*")</f>
        <v>2807397.08</v>
      </c>
      <c r="G165" s="50">
        <f>IF('Town Data'!K161&gt;9,'Town Data'!J161,"*")</f>
        <v>290556.32</v>
      </c>
      <c r="H165" s="51" t="str">
        <f>IF('Town Data'!M161&gt;9,'Town Data'!L161,"*")</f>
        <v>*</v>
      </c>
      <c r="I165" s="22">
        <f t="shared" si="6"/>
        <v>0.16384927279328784</v>
      </c>
      <c r="J165" s="22">
        <f t="shared" si="7"/>
        <v>4.0329186437933241E-3</v>
      </c>
      <c r="K165" s="22" t="str">
        <f t="shared" si="8"/>
        <v/>
      </c>
    </row>
    <row r="166" spans="2:11" x14ac:dyDescent="0.25">
      <c r="B166" s="27" t="str">
        <f>'Town Data'!A162</f>
        <v>WESTMINSTER</v>
      </c>
      <c r="C166" s="49">
        <f>IF('Town Data'!C162&gt;9,'Town Data'!B162,"*")</f>
        <v>6880343.7199999997</v>
      </c>
      <c r="D166" s="50">
        <f>IF('Town Data'!E162&gt;9,'Town Data'!D162,"*")</f>
        <v>1512950.69</v>
      </c>
      <c r="E166" s="51">
        <f>IF('Town Data'!G162&gt;9,'Town Data'!F162,"*")</f>
        <v>134334.16666666677</v>
      </c>
      <c r="F166" s="50">
        <f>IF('Town Data'!I162&gt;9,'Town Data'!H162,"*")</f>
        <v>6369623.3099999996</v>
      </c>
      <c r="G166" s="50">
        <f>IF('Town Data'!K162&gt;9,'Town Data'!J162,"*")</f>
        <v>1566762.46</v>
      </c>
      <c r="H166" s="51">
        <f>IF('Town Data'!M162&gt;9,'Town Data'!L162,"*")</f>
        <v>103711.5</v>
      </c>
      <c r="I166" s="22">
        <f t="shared" si="6"/>
        <v>8.0180630022217148E-2</v>
      </c>
      <c r="J166" s="22">
        <f t="shared" si="7"/>
        <v>-3.4345838232555062E-2</v>
      </c>
      <c r="K166" s="22">
        <f t="shared" si="8"/>
        <v>0.29526780218844367</v>
      </c>
    </row>
    <row r="167" spans="2:11" x14ac:dyDescent="0.25">
      <c r="B167" s="27" t="str">
        <f>'Town Data'!A163</f>
        <v>WHITINGHAM</v>
      </c>
      <c r="C167" s="49">
        <f>IF('Town Data'!C163&gt;9,'Town Data'!B163,"*")</f>
        <v>1452184.18</v>
      </c>
      <c r="D167" s="50">
        <f>IF('Town Data'!E163&gt;9,'Town Data'!D163,"*")</f>
        <v>399531.4</v>
      </c>
      <c r="E167" s="51" t="str">
        <f>IF('Town Data'!G163&gt;9,'Town Data'!F163,"*")</f>
        <v>*</v>
      </c>
      <c r="F167" s="50">
        <f>IF('Town Data'!I163&gt;9,'Town Data'!H163,"*")</f>
        <v>1734395.82</v>
      </c>
      <c r="G167" s="50">
        <f>IF('Town Data'!K163&gt;9,'Town Data'!J163,"*")</f>
        <v>548086.18000000005</v>
      </c>
      <c r="H167" s="51" t="str">
        <f>IF('Town Data'!M163&gt;9,'Town Data'!L163,"*")</f>
        <v>*</v>
      </c>
      <c r="I167" s="22">
        <f t="shared" si="6"/>
        <v>-0.16271466798161455</v>
      </c>
      <c r="J167" s="22">
        <f t="shared" si="7"/>
        <v>-0.27104274003040912</v>
      </c>
      <c r="K167" s="22" t="str">
        <f t="shared" si="8"/>
        <v/>
      </c>
    </row>
    <row r="168" spans="2:11" x14ac:dyDescent="0.25">
      <c r="B168" s="27" t="str">
        <f>'Town Data'!A164</f>
        <v>WILLIAMSTOWN</v>
      </c>
      <c r="C168" s="49">
        <f>IF('Town Data'!C164&gt;9,'Town Data'!B164,"*")</f>
        <v>5245266.47</v>
      </c>
      <c r="D168" s="50">
        <f>IF('Town Data'!E164&gt;9,'Town Data'!D164,"*")</f>
        <v>1295792.29</v>
      </c>
      <c r="E168" s="51" t="str">
        <f>IF('Town Data'!G164&gt;9,'Town Data'!F164,"*")</f>
        <v>*</v>
      </c>
      <c r="F168" s="50">
        <f>IF('Town Data'!I164&gt;9,'Town Data'!H164,"*")</f>
        <v>4624413.79</v>
      </c>
      <c r="G168" s="50">
        <f>IF('Town Data'!K164&gt;9,'Town Data'!J164,"*")</f>
        <v>1278356.06</v>
      </c>
      <c r="H168" s="51" t="str">
        <f>IF('Town Data'!M164&gt;9,'Town Data'!L164,"*")</f>
        <v>*</v>
      </c>
      <c r="I168" s="22">
        <f t="shared" si="6"/>
        <v>0.13425543391954978</v>
      </c>
      <c r="J168" s="22">
        <f t="shared" si="7"/>
        <v>1.3639572373912775E-2</v>
      </c>
      <c r="K168" s="22" t="str">
        <f t="shared" si="8"/>
        <v/>
      </c>
    </row>
    <row r="169" spans="2:11" x14ac:dyDescent="0.25">
      <c r="B169" s="27" t="str">
        <f>'Town Data'!A165</f>
        <v>WILLISTON</v>
      </c>
      <c r="C169" s="49">
        <f>IF('Town Data'!C165&gt;9,'Town Data'!B165,"*")</f>
        <v>270345951.81</v>
      </c>
      <c r="D169" s="50">
        <f>IF('Town Data'!E165&gt;9,'Town Data'!D165,"*")</f>
        <v>102222625.95</v>
      </c>
      <c r="E169" s="51">
        <f>IF('Town Data'!G165&gt;9,'Town Data'!F165,"*")</f>
        <v>4492458.8333333349</v>
      </c>
      <c r="F169" s="50">
        <f>IF('Town Data'!I165&gt;9,'Town Data'!H165,"*")</f>
        <v>349812060.73000002</v>
      </c>
      <c r="G169" s="50">
        <f>IF('Town Data'!K165&gt;9,'Town Data'!J165,"*")</f>
        <v>98018531.140000001</v>
      </c>
      <c r="H169" s="51">
        <f>IF('Town Data'!M165&gt;9,'Town Data'!L165,"*")</f>
        <v>4325332.4999999991</v>
      </c>
      <c r="I169" s="22">
        <f t="shared" si="6"/>
        <v>-0.22716800774154947</v>
      </c>
      <c r="J169" s="22">
        <f t="shared" si="7"/>
        <v>4.2890816268153296E-2</v>
      </c>
      <c r="K169" s="22">
        <f t="shared" si="8"/>
        <v>3.8638956272919099E-2</v>
      </c>
    </row>
    <row r="170" spans="2:11" x14ac:dyDescent="0.25">
      <c r="B170" s="27" t="str">
        <f>'Town Data'!A166</f>
        <v>WILMINGTON</v>
      </c>
      <c r="C170" s="49">
        <f>IF('Town Data'!C166&gt;9,'Town Data'!B166,"*")</f>
        <v>14679609.380000001</v>
      </c>
      <c r="D170" s="50">
        <f>IF('Town Data'!E166&gt;9,'Town Data'!D166,"*")</f>
        <v>6666594.6900000004</v>
      </c>
      <c r="E170" s="51" t="str">
        <f>IF('Town Data'!G166&gt;9,'Town Data'!F166,"*")</f>
        <v>*</v>
      </c>
      <c r="F170" s="50">
        <f>IF('Town Data'!I166&gt;9,'Town Data'!H166,"*")</f>
        <v>18517127.170000002</v>
      </c>
      <c r="G170" s="50">
        <f>IF('Town Data'!K166&gt;9,'Town Data'!J166,"*")</f>
        <v>9800918.8800000008</v>
      </c>
      <c r="H170" s="51">
        <f>IF('Town Data'!M166&gt;9,'Town Data'!L166,"*")</f>
        <v>18376.166666666661</v>
      </c>
      <c r="I170" s="22">
        <f t="shared" si="6"/>
        <v>-0.20724153130066778</v>
      </c>
      <c r="J170" s="22">
        <f t="shared" si="7"/>
        <v>-0.31979901357983692</v>
      </c>
      <c r="K170" s="22" t="str">
        <f t="shared" si="8"/>
        <v/>
      </c>
    </row>
    <row r="171" spans="2:11" x14ac:dyDescent="0.25">
      <c r="B171" s="27" t="str">
        <f>'Town Data'!A167</f>
        <v>WINDSOR</v>
      </c>
      <c r="C171" s="49">
        <f>IF('Town Data'!C167&gt;9,'Town Data'!B167,"*")</f>
        <v>8962155.4499999993</v>
      </c>
      <c r="D171" s="50">
        <f>IF('Town Data'!E167&gt;9,'Town Data'!D167,"*")</f>
        <v>2864395.34</v>
      </c>
      <c r="E171" s="51">
        <f>IF('Town Data'!G167&gt;9,'Town Data'!F167,"*")</f>
        <v>164459.99999999994</v>
      </c>
      <c r="F171" s="50">
        <f>IF('Town Data'!I167&gt;9,'Town Data'!H167,"*")</f>
        <v>10266486.380000001</v>
      </c>
      <c r="G171" s="50">
        <f>IF('Town Data'!K167&gt;9,'Town Data'!J167,"*")</f>
        <v>2826299.72</v>
      </c>
      <c r="H171" s="51">
        <f>IF('Town Data'!M167&gt;9,'Town Data'!L167,"*")</f>
        <v>130611.1666666666</v>
      </c>
      <c r="I171" s="22">
        <f t="shared" si="6"/>
        <v>-0.12704745145729218</v>
      </c>
      <c r="J171" s="22">
        <f t="shared" si="7"/>
        <v>1.3478973843580766E-2</v>
      </c>
      <c r="K171" s="22">
        <f t="shared" si="8"/>
        <v>0.25915726960558522</v>
      </c>
    </row>
    <row r="172" spans="2:11" x14ac:dyDescent="0.25">
      <c r="B172" s="27" t="str">
        <f>'Town Data'!A168</f>
        <v>WINHALL</v>
      </c>
      <c r="C172" s="49">
        <f>IF('Town Data'!C168&gt;9,'Town Data'!B168,"*")</f>
        <v>2527711.1</v>
      </c>
      <c r="D172" s="50">
        <f>IF('Town Data'!E168&gt;9,'Town Data'!D168,"*")</f>
        <v>1585641.14</v>
      </c>
      <c r="E172" s="51" t="str">
        <f>IF('Town Data'!G168&gt;9,'Town Data'!F168,"*")</f>
        <v>*</v>
      </c>
      <c r="F172" s="50">
        <f>IF('Town Data'!I168&gt;9,'Town Data'!H168,"*")</f>
        <v>2363173.46</v>
      </c>
      <c r="G172" s="50">
        <f>IF('Town Data'!K168&gt;9,'Town Data'!J168,"*")</f>
        <v>1521390.89</v>
      </c>
      <c r="H172" s="51" t="str">
        <f>IF('Town Data'!M168&gt;9,'Town Data'!L168,"*")</f>
        <v>*</v>
      </c>
      <c r="I172" s="22">
        <f t="shared" si="6"/>
        <v>6.9625714229204369E-2</v>
      </c>
      <c r="J172" s="22">
        <f t="shared" si="7"/>
        <v>4.2231257214902874E-2</v>
      </c>
      <c r="K172" s="22" t="str">
        <f t="shared" si="8"/>
        <v/>
      </c>
    </row>
    <row r="173" spans="2:11" x14ac:dyDescent="0.25">
      <c r="B173" s="27" t="str">
        <f>'Town Data'!A169</f>
        <v>WINOOSKI</v>
      </c>
      <c r="C173" s="49">
        <f>IF('Town Data'!C169&gt;9,'Town Data'!B169,"*")</f>
        <v>66346615.399999999</v>
      </c>
      <c r="D173" s="50">
        <f>IF('Town Data'!E169&gt;9,'Town Data'!D169,"*")</f>
        <v>4993680.58</v>
      </c>
      <c r="E173" s="51">
        <f>IF('Town Data'!G169&gt;9,'Town Data'!F169,"*")</f>
        <v>828364</v>
      </c>
      <c r="F173" s="50">
        <f>IF('Town Data'!I169&gt;9,'Town Data'!H169,"*")</f>
        <v>88887203.939999998</v>
      </c>
      <c r="G173" s="50">
        <f>IF('Town Data'!K169&gt;9,'Town Data'!J169,"*")</f>
        <v>4945163.9400000004</v>
      </c>
      <c r="H173" s="51">
        <f>IF('Town Data'!M169&gt;9,'Town Data'!L169,"*")</f>
        <v>867796.00000000081</v>
      </c>
      <c r="I173" s="22">
        <f t="shared" si="6"/>
        <v>-0.25358642797691316</v>
      </c>
      <c r="J173" s="22">
        <f t="shared" si="7"/>
        <v>9.8109265109620741E-3</v>
      </c>
      <c r="K173" s="22">
        <f t="shared" si="8"/>
        <v>-4.5439250699474042E-2</v>
      </c>
    </row>
    <row r="174" spans="2:11" x14ac:dyDescent="0.25">
      <c r="B174" s="27" t="str">
        <f>'Town Data'!A170</f>
        <v>WOLCOTT</v>
      </c>
      <c r="C174" s="49">
        <f>IF('Town Data'!C170&gt;9,'Town Data'!B170,"*")</f>
        <v>1909445.29</v>
      </c>
      <c r="D174" s="50">
        <f>IF('Town Data'!E170&gt;9,'Town Data'!D170,"*")</f>
        <v>548383.41</v>
      </c>
      <c r="E174" s="51" t="str">
        <f>IF('Town Data'!G170&gt;9,'Town Data'!F170,"*")</f>
        <v>*</v>
      </c>
      <c r="F174" s="50">
        <f>IF('Town Data'!I170&gt;9,'Town Data'!H170,"*")</f>
        <v>1822583.76</v>
      </c>
      <c r="G174" s="50">
        <f>IF('Town Data'!K170&gt;9,'Town Data'!J170,"*")</f>
        <v>538395.89</v>
      </c>
      <c r="H174" s="51" t="str">
        <f>IF('Town Data'!M170&gt;9,'Town Data'!L170,"*")</f>
        <v>*</v>
      </c>
      <c r="I174" s="22">
        <f t="shared" si="6"/>
        <v>4.7658457134502299E-2</v>
      </c>
      <c r="J174" s="22">
        <f t="shared" si="7"/>
        <v>1.8550513080625521E-2</v>
      </c>
      <c r="K174" s="22" t="str">
        <f t="shared" si="8"/>
        <v/>
      </c>
    </row>
    <row r="175" spans="2:11" x14ac:dyDescent="0.25">
      <c r="B175" s="27" t="str">
        <f>'Town Data'!A171</f>
        <v>WOODSTOCK</v>
      </c>
      <c r="C175" s="49">
        <f>IF('Town Data'!C171&gt;9,'Town Data'!B171,"*")</f>
        <v>21748852.399999999</v>
      </c>
      <c r="D175" s="50">
        <f>IF('Town Data'!E171&gt;9,'Town Data'!D171,"*")</f>
        <v>6580092.5099999998</v>
      </c>
      <c r="E175" s="51">
        <f>IF('Town Data'!G171&gt;9,'Town Data'!F171,"*")</f>
        <v>359332.83333333331</v>
      </c>
      <c r="F175" s="50">
        <f>IF('Town Data'!I171&gt;9,'Town Data'!H171,"*")</f>
        <v>20900316.25</v>
      </c>
      <c r="G175" s="50">
        <f>IF('Town Data'!K171&gt;9,'Town Data'!J171,"*")</f>
        <v>6517535.7000000002</v>
      </c>
      <c r="H175" s="51">
        <f>IF('Town Data'!M171&gt;9,'Town Data'!L171,"*")</f>
        <v>556777.66666666698</v>
      </c>
      <c r="I175" s="22">
        <f t="shared" si="6"/>
        <v>4.0599201459451527E-2</v>
      </c>
      <c r="J175" s="22">
        <f t="shared" si="7"/>
        <v>9.5982305091170568E-3</v>
      </c>
      <c r="K175" s="22">
        <f t="shared" si="8"/>
        <v>-0.35462060559181952</v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1638872.48</v>
      </c>
      <c r="C2" s="38">
        <v>18</v>
      </c>
      <c r="D2" s="41">
        <v>485777.69</v>
      </c>
      <c r="E2" s="38">
        <v>15</v>
      </c>
      <c r="F2" s="38">
        <v>0</v>
      </c>
      <c r="G2" s="38">
        <v>0</v>
      </c>
      <c r="H2" s="41">
        <v>1684263.09</v>
      </c>
      <c r="I2" s="38">
        <v>18</v>
      </c>
      <c r="J2" s="41">
        <v>470090.19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4635829.13</v>
      </c>
      <c r="C3" s="38">
        <v>27</v>
      </c>
      <c r="D3" s="41">
        <v>1505101.88</v>
      </c>
      <c r="E3" s="38">
        <v>24</v>
      </c>
      <c r="F3" s="38">
        <v>0</v>
      </c>
      <c r="G3" s="38">
        <v>0</v>
      </c>
      <c r="H3" s="41">
        <v>4221126.3</v>
      </c>
      <c r="I3" s="38">
        <v>26</v>
      </c>
      <c r="J3" s="41">
        <v>1441177.67</v>
      </c>
      <c r="K3" s="38">
        <v>23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30228057.640000001</v>
      </c>
      <c r="C4" s="38">
        <v>40</v>
      </c>
      <c r="D4" s="41">
        <v>1594455.31</v>
      </c>
      <c r="E4" s="38">
        <v>38</v>
      </c>
      <c r="F4" s="41">
        <v>107855.16666666666</v>
      </c>
      <c r="G4" s="38">
        <v>10</v>
      </c>
      <c r="H4" s="41">
        <v>26859328.940000001</v>
      </c>
      <c r="I4" s="38">
        <v>42</v>
      </c>
      <c r="J4" s="41">
        <v>1593726.21</v>
      </c>
      <c r="K4" s="38">
        <v>41</v>
      </c>
      <c r="L4" s="41">
        <v>161576.66666666704</v>
      </c>
      <c r="M4" s="38">
        <v>10</v>
      </c>
      <c r="N4" s="34"/>
      <c r="O4" s="34"/>
      <c r="P4" s="34"/>
      <c r="Q4" s="34"/>
    </row>
    <row r="5" spans="1:17" x14ac:dyDescent="0.25">
      <c r="A5" s="37" t="s">
        <v>55</v>
      </c>
      <c r="B5" s="41">
        <v>0</v>
      </c>
      <c r="C5" s="38">
        <v>0</v>
      </c>
      <c r="D5" s="41">
        <v>0</v>
      </c>
      <c r="E5" s="38">
        <v>0</v>
      </c>
      <c r="F5" s="38">
        <v>0</v>
      </c>
      <c r="G5" s="38">
        <v>0</v>
      </c>
      <c r="H5" s="41">
        <v>745594.75</v>
      </c>
      <c r="I5" s="38">
        <v>10</v>
      </c>
      <c r="J5" s="41">
        <v>348130.05</v>
      </c>
      <c r="K5" s="38">
        <v>10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0</v>
      </c>
      <c r="C6" s="38">
        <v>0</v>
      </c>
      <c r="D6" s="41">
        <v>0</v>
      </c>
      <c r="E6" s="38">
        <v>0</v>
      </c>
      <c r="F6" s="41">
        <v>0</v>
      </c>
      <c r="G6" s="38">
        <v>0</v>
      </c>
      <c r="H6" s="41">
        <v>535859.88</v>
      </c>
      <c r="I6" s="38">
        <v>11</v>
      </c>
      <c r="J6" s="41">
        <v>195809.47</v>
      </c>
      <c r="K6" s="38">
        <v>10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1854138</v>
      </c>
      <c r="C7" s="38">
        <v>19</v>
      </c>
      <c r="D7" s="41">
        <v>476475.85</v>
      </c>
      <c r="E7" s="38">
        <v>16</v>
      </c>
      <c r="F7" s="41">
        <v>0</v>
      </c>
      <c r="G7" s="38">
        <v>0</v>
      </c>
      <c r="H7" s="41">
        <v>1635303.26</v>
      </c>
      <c r="I7" s="38">
        <v>17</v>
      </c>
      <c r="J7" s="41">
        <v>498463.37</v>
      </c>
      <c r="K7" s="38">
        <v>15</v>
      </c>
      <c r="L7" s="41">
        <v>0</v>
      </c>
      <c r="M7" s="38">
        <v>0</v>
      </c>
      <c r="N7" s="34"/>
      <c r="O7" s="34"/>
      <c r="P7" s="34"/>
      <c r="Q7" s="34"/>
    </row>
    <row r="8" spans="1:17" x14ac:dyDescent="0.25">
      <c r="A8" s="37" t="s">
        <v>58</v>
      </c>
      <c r="B8" s="41">
        <v>134894945.12</v>
      </c>
      <c r="C8" s="38">
        <v>247</v>
      </c>
      <c r="D8" s="41">
        <v>32364530.640000001</v>
      </c>
      <c r="E8" s="38">
        <v>225</v>
      </c>
      <c r="F8" s="41">
        <v>1065864.0000000005</v>
      </c>
      <c r="G8" s="38">
        <v>61</v>
      </c>
      <c r="H8" s="41">
        <v>287087321.35000002</v>
      </c>
      <c r="I8" s="38">
        <v>241</v>
      </c>
      <c r="J8" s="41">
        <v>32010943.120000001</v>
      </c>
      <c r="K8" s="38">
        <v>220</v>
      </c>
      <c r="L8" s="41">
        <v>1282898.0000000002</v>
      </c>
      <c r="M8" s="38">
        <v>59</v>
      </c>
      <c r="N8" s="34"/>
      <c r="O8" s="34"/>
      <c r="P8" s="34"/>
      <c r="Q8" s="34"/>
    </row>
    <row r="9" spans="1:17" x14ac:dyDescent="0.25">
      <c r="A9" s="37" t="s">
        <v>59</v>
      </c>
      <c r="B9" s="41">
        <v>30778859.48</v>
      </c>
      <c r="C9" s="38">
        <v>41</v>
      </c>
      <c r="D9" s="41">
        <v>3160045.98</v>
      </c>
      <c r="E9" s="38">
        <v>38</v>
      </c>
      <c r="F9" s="38">
        <v>215626.50000000003</v>
      </c>
      <c r="G9" s="38">
        <v>13</v>
      </c>
      <c r="H9" s="41">
        <v>34649266.399999999</v>
      </c>
      <c r="I9" s="38">
        <v>43</v>
      </c>
      <c r="J9" s="41">
        <v>3100458.85</v>
      </c>
      <c r="K9" s="38">
        <v>40</v>
      </c>
      <c r="L9" s="38">
        <v>339826.50000000035</v>
      </c>
      <c r="M9" s="38">
        <v>13</v>
      </c>
      <c r="N9" s="34"/>
      <c r="O9" s="34"/>
      <c r="P9" s="34"/>
      <c r="Q9" s="34"/>
    </row>
    <row r="10" spans="1:17" x14ac:dyDescent="0.25">
      <c r="A10" s="37" t="s">
        <v>60</v>
      </c>
      <c r="B10" s="41">
        <v>55421427.020000003</v>
      </c>
      <c r="C10" s="38">
        <v>50</v>
      </c>
      <c r="D10" s="41">
        <v>4283394.8499999996</v>
      </c>
      <c r="E10" s="38">
        <v>42</v>
      </c>
      <c r="F10" s="41">
        <v>150482.33333333331</v>
      </c>
      <c r="G10" s="38">
        <v>16</v>
      </c>
      <c r="H10" s="41">
        <v>49046506.299999997</v>
      </c>
      <c r="I10" s="38">
        <v>54</v>
      </c>
      <c r="J10" s="41">
        <v>4077525.6</v>
      </c>
      <c r="K10" s="38">
        <v>44</v>
      </c>
      <c r="L10" s="41">
        <v>79483.499999999971</v>
      </c>
      <c r="M10" s="38">
        <v>17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132004542.79000001</v>
      </c>
      <c r="C11" s="38">
        <v>274</v>
      </c>
      <c r="D11" s="41">
        <v>35325670.240000002</v>
      </c>
      <c r="E11" s="38">
        <v>247</v>
      </c>
      <c r="F11" s="38">
        <v>691877.99999999988</v>
      </c>
      <c r="G11" s="38">
        <v>75</v>
      </c>
      <c r="H11" s="41">
        <v>111479828.76000001</v>
      </c>
      <c r="I11" s="38">
        <v>282</v>
      </c>
      <c r="J11" s="41">
        <v>35545820.109999999</v>
      </c>
      <c r="K11" s="38">
        <v>258</v>
      </c>
      <c r="L11" s="38">
        <v>616892.99999999988</v>
      </c>
      <c r="M11" s="38">
        <v>70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716207.26</v>
      </c>
      <c r="C12" s="38">
        <v>11</v>
      </c>
      <c r="D12" s="41">
        <v>270635.87</v>
      </c>
      <c r="E12" s="38">
        <v>11</v>
      </c>
      <c r="F12" s="41">
        <v>0</v>
      </c>
      <c r="G12" s="38">
        <v>0</v>
      </c>
      <c r="H12" s="41">
        <v>697946.28</v>
      </c>
      <c r="I12" s="38">
        <v>11</v>
      </c>
      <c r="J12" s="41">
        <v>235628.94</v>
      </c>
      <c r="K12" s="38">
        <v>10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55198412.729999997</v>
      </c>
      <c r="C13" s="38">
        <v>71</v>
      </c>
      <c r="D13" s="41">
        <v>18005323.059999999</v>
      </c>
      <c r="E13" s="38">
        <v>68</v>
      </c>
      <c r="F13" s="38">
        <v>387913.83333333326</v>
      </c>
      <c r="G13" s="38">
        <v>33</v>
      </c>
      <c r="H13" s="38">
        <v>50235525.109999999</v>
      </c>
      <c r="I13" s="38">
        <v>69</v>
      </c>
      <c r="J13" s="38">
        <v>17099694.460000001</v>
      </c>
      <c r="K13" s="38">
        <v>68</v>
      </c>
      <c r="L13" s="38">
        <v>283305.66666666663</v>
      </c>
      <c r="M13" s="38">
        <v>32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16586274.449999999</v>
      </c>
      <c r="C14" s="38">
        <v>41</v>
      </c>
      <c r="D14" s="41">
        <v>4786035.47</v>
      </c>
      <c r="E14" s="38">
        <v>37</v>
      </c>
      <c r="F14" s="38">
        <v>279957.50000000029</v>
      </c>
      <c r="G14" s="38">
        <v>19</v>
      </c>
      <c r="H14" s="41">
        <v>15288384.449999999</v>
      </c>
      <c r="I14" s="38">
        <v>38</v>
      </c>
      <c r="J14" s="41">
        <v>4727787.26</v>
      </c>
      <c r="K14" s="38">
        <v>35</v>
      </c>
      <c r="L14" s="38">
        <v>239946.33333333302</v>
      </c>
      <c r="M14" s="38">
        <v>15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24653916.989999998</v>
      </c>
      <c r="C15" s="38">
        <v>49</v>
      </c>
      <c r="D15" s="41">
        <v>5899809.46</v>
      </c>
      <c r="E15" s="38">
        <v>44</v>
      </c>
      <c r="F15" s="38">
        <v>278399.99999999971</v>
      </c>
      <c r="G15" s="38">
        <v>21</v>
      </c>
      <c r="H15" s="41">
        <v>23181297.399999999</v>
      </c>
      <c r="I15" s="38">
        <v>50</v>
      </c>
      <c r="J15" s="41">
        <v>6003169.3099999996</v>
      </c>
      <c r="K15" s="38">
        <v>45</v>
      </c>
      <c r="L15" s="38">
        <v>262793.49999999971</v>
      </c>
      <c r="M15" s="38">
        <v>21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26319865.629999999</v>
      </c>
      <c r="C16" s="38">
        <v>86</v>
      </c>
      <c r="D16" s="41">
        <v>4379073.2</v>
      </c>
      <c r="E16" s="38">
        <v>78</v>
      </c>
      <c r="F16" s="38">
        <v>128258.50000000003</v>
      </c>
      <c r="G16" s="38">
        <v>10</v>
      </c>
      <c r="H16" s="41">
        <v>28155296.399999999</v>
      </c>
      <c r="I16" s="38">
        <v>87</v>
      </c>
      <c r="J16" s="41">
        <v>4641676.5</v>
      </c>
      <c r="K16" s="38">
        <v>78</v>
      </c>
      <c r="L16" s="38">
        <v>218137.3333333334</v>
      </c>
      <c r="M16" s="38">
        <v>12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134612030.96000001</v>
      </c>
      <c r="C17" s="38">
        <v>300</v>
      </c>
      <c r="D17" s="41">
        <v>23945517.920000002</v>
      </c>
      <c r="E17" s="38">
        <v>267</v>
      </c>
      <c r="F17" s="41">
        <v>2354118.4999999991</v>
      </c>
      <c r="G17" s="38">
        <v>85</v>
      </c>
      <c r="H17" s="41">
        <v>138151619.66999999</v>
      </c>
      <c r="I17" s="38">
        <v>303</v>
      </c>
      <c r="J17" s="41">
        <v>23726773.010000002</v>
      </c>
      <c r="K17" s="38">
        <v>275</v>
      </c>
      <c r="L17" s="41">
        <v>1120976.5000000002</v>
      </c>
      <c r="M17" s="38">
        <v>86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4849021.25</v>
      </c>
      <c r="C18" s="38">
        <v>15</v>
      </c>
      <c r="D18" s="41">
        <v>654242.13</v>
      </c>
      <c r="E18" s="38">
        <v>14</v>
      </c>
      <c r="F18" s="38">
        <v>0</v>
      </c>
      <c r="G18" s="38">
        <v>0</v>
      </c>
      <c r="H18" s="41">
        <v>4186223.44</v>
      </c>
      <c r="I18" s="38">
        <v>16</v>
      </c>
      <c r="J18" s="41">
        <v>793334.1</v>
      </c>
      <c r="K18" s="38">
        <v>16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3929149.6</v>
      </c>
      <c r="C19" s="38">
        <v>14</v>
      </c>
      <c r="D19" s="41">
        <v>782595.87</v>
      </c>
      <c r="E19" s="38">
        <v>12</v>
      </c>
      <c r="F19" s="38">
        <v>0</v>
      </c>
      <c r="G19" s="38">
        <v>0</v>
      </c>
      <c r="H19" s="41">
        <v>3671222.84</v>
      </c>
      <c r="I19" s="38">
        <v>13</v>
      </c>
      <c r="J19" s="41">
        <v>1080163.05</v>
      </c>
      <c r="K19" s="38">
        <v>12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2215662.96</v>
      </c>
      <c r="C20" s="38">
        <v>16</v>
      </c>
      <c r="D20" s="41">
        <v>1093717.1399999999</v>
      </c>
      <c r="E20" s="38">
        <v>15</v>
      </c>
      <c r="F20" s="38">
        <v>0</v>
      </c>
      <c r="G20" s="38">
        <v>0</v>
      </c>
      <c r="H20" s="41">
        <v>2087997.55</v>
      </c>
      <c r="I20" s="38">
        <v>17</v>
      </c>
      <c r="J20" s="41">
        <v>1007254.38</v>
      </c>
      <c r="K20" s="38">
        <v>15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16861755.890000001</v>
      </c>
      <c r="C21" s="38">
        <v>83</v>
      </c>
      <c r="D21" s="41">
        <v>4920059.6100000003</v>
      </c>
      <c r="E21" s="38">
        <v>74</v>
      </c>
      <c r="F21" s="38">
        <v>140197.83333333334</v>
      </c>
      <c r="G21" s="38">
        <v>16</v>
      </c>
      <c r="H21" s="41">
        <v>16615689.16</v>
      </c>
      <c r="I21" s="38">
        <v>72</v>
      </c>
      <c r="J21" s="41">
        <v>4577948.49</v>
      </c>
      <c r="K21" s="38">
        <v>66</v>
      </c>
      <c r="L21" s="41">
        <v>177426.8333333334</v>
      </c>
      <c r="M21" s="38">
        <v>16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0</v>
      </c>
      <c r="C22" s="38">
        <v>0</v>
      </c>
      <c r="D22" s="41">
        <v>0</v>
      </c>
      <c r="E22" s="38">
        <v>0</v>
      </c>
      <c r="F22" s="38">
        <v>0</v>
      </c>
      <c r="G22" s="38">
        <v>0</v>
      </c>
      <c r="H22" s="41">
        <v>8431598.2599999998</v>
      </c>
      <c r="I22" s="38">
        <v>10</v>
      </c>
      <c r="J22" s="41">
        <v>0</v>
      </c>
      <c r="K22" s="38">
        <v>0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3407180.69</v>
      </c>
      <c r="C23" s="38">
        <v>29</v>
      </c>
      <c r="D23" s="41">
        <v>1510143.5</v>
      </c>
      <c r="E23" s="38">
        <v>26</v>
      </c>
      <c r="F23" s="41">
        <v>0</v>
      </c>
      <c r="G23" s="38">
        <v>0</v>
      </c>
      <c r="H23" s="41">
        <v>2756752.11</v>
      </c>
      <c r="I23" s="38">
        <v>30</v>
      </c>
      <c r="J23" s="41">
        <v>1424317.9</v>
      </c>
      <c r="K23" s="38">
        <v>29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228569685.08000001</v>
      </c>
      <c r="C24" s="38">
        <v>588</v>
      </c>
      <c r="D24" s="41">
        <v>61460051.189999998</v>
      </c>
      <c r="E24" s="38">
        <v>517</v>
      </c>
      <c r="F24" s="38">
        <v>1995156.333333334</v>
      </c>
      <c r="G24" s="38">
        <v>128</v>
      </c>
      <c r="H24" s="41">
        <v>254059786.5</v>
      </c>
      <c r="I24" s="38">
        <v>599</v>
      </c>
      <c r="J24" s="41">
        <v>61120095.060000002</v>
      </c>
      <c r="K24" s="38">
        <v>532</v>
      </c>
      <c r="L24" s="38">
        <v>2223404</v>
      </c>
      <c r="M24" s="38">
        <v>132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216951781.02000001</v>
      </c>
      <c r="C25" s="38">
        <v>22</v>
      </c>
      <c r="D25" s="38">
        <v>673125.62</v>
      </c>
      <c r="E25" s="38">
        <v>17</v>
      </c>
      <c r="F25" s="38">
        <v>0</v>
      </c>
      <c r="G25" s="38">
        <v>0</v>
      </c>
      <c r="H25" s="41">
        <v>252074257.19</v>
      </c>
      <c r="I25" s="38">
        <v>17</v>
      </c>
      <c r="J25" s="41">
        <v>1003290.84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563978.81999999995</v>
      </c>
      <c r="C26" s="38">
        <v>10</v>
      </c>
      <c r="D26" s="41">
        <v>0</v>
      </c>
      <c r="E26" s="38">
        <v>0</v>
      </c>
      <c r="F26" s="38">
        <v>0</v>
      </c>
      <c r="G26" s="38">
        <v>0</v>
      </c>
      <c r="H26" s="41">
        <v>605055.03</v>
      </c>
      <c r="I26" s="38">
        <v>12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17505231.73</v>
      </c>
      <c r="C27" s="38">
        <v>70</v>
      </c>
      <c r="D27" s="41">
        <v>5972587.3600000003</v>
      </c>
      <c r="E27" s="38">
        <v>67</v>
      </c>
      <c r="F27" s="41">
        <v>247770.00000000006</v>
      </c>
      <c r="G27" s="38">
        <v>10</v>
      </c>
      <c r="H27" s="41">
        <v>16137043.130000001</v>
      </c>
      <c r="I27" s="38">
        <v>65</v>
      </c>
      <c r="J27" s="41">
        <v>5875600.1299999999</v>
      </c>
      <c r="K27" s="38">
        <v>61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17646479.280000001</v>
      </c>
      <c r="C28" s="38">
        <v>59</v>
      </c>
      <c r="D28" s="41">
        <v>6546952.8600000003</v>
      </c>
      <c r="E28" s="38">
        <v>55</v>
      </c>
      <c r="F28" s="38">
        <v>0</v>
      </c>
      <c r="G28" s="38">
        <v>0</v>
      </c>
      <c r="H28" s="41">
        <v>28300480.690000001</v>
      </c>
      <c r="I28" s="38">
        <v>59</v>
      </c>
      <c r="J28" s="41">
        <v>6645809.1200000001</v>
      </c>
      <c r="K28" s="38">
        <v>55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1878556.89</v>
      </c>
      <c r="C29" s="38">
        <v>14</v>
      </c>
      <c r="D29" s="41">
        <v>292613.77</v>
      </c>
      <c r="E29" s="38">
        <v>14</v>
      </c>
      <c r="F29" s="38">
        <v>0</v>
      </c>
      <c r="G29" s="38">
        <v>0</v>
      </c>
      <c r="H29" s="41">
        <v>1830136.65</v>
      </c>
      <c r="I29" s="38">
        <v>16</v>
      </c>
      <c r="J29" s="41">
        <v>313344.96999999997</v>
      </c>
      <c r="K29" s="38">
        <v>14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0</v>
      </c>
      <c r="C30" s="38">
        <v>0</v>
      </c>
      <c r="D30" s="41">
        <v>0</v>
      </c>
      <c r="E30" s="38">
        <v>0</v>
      </c>
      <c r="F30" s="38">
        <v>0</v>
      </c>
      <c r="G30" s="38">
        <v>0</v>
      </c>
      <c r="H30" s="41">
        <v>1044425.4</v>
      </c>
      <c r="I30" s="38">
        <v>10</v>
      </c>
      <c r="J30" s="41">
        <v>0</v>
      </c>
      <c r="K30" s="38">
        <v>0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5497020.3600000003</v>
      </c>
      <c r="C31" s="38">
        <v>44</v>
      </c>
      <c r="D31" s="41">
        <v>1647351.34</v>
      </c>
      <c r="E31" s="38">
        <v>35</v>
      </c>
      <c r="F31" s="38">
        <v>102718.8333333333</v>
      </c>
      <c r="G31" s="38">
        <v>10</v>
      </c>
      <c r="H31" s="41">
        <v>4661226.8099999996</v>
      </c>
      <c r="I31" s="38">
        <v>48</v>
      </c>
      <c r="J31" s="41">
        <v>1738164.03</v>
      </c>
      <c r="K31" s="38">
        <v>39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3818955.67</v>
      </c>
      <c r="C32" s="38">
        <v>18</v>
      </c>
      <c r="D32" s="41">
        <v>314246.26</v>
      </c>
      <c r="E32" s="38">
        <v>17</v>
      </c>
      <c r="F32" s="41">
        <v>0</v>
      </c>
      <c r="G32" s="38">
        <v>0</v>
      </c>
      <c r="H32" s="41">
        <v>5124673.2300000004</v>
      </c>
      <c r="I32" s="38">
        <v>17</v>
      </c>
      <c r="J32" s="41">
        <v>298707.76</v>
      </c>
      <c r="K32" s="38">
        <v>15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8439639.8100000005</v>
      </c>
      <c r="C33" s="38">
        <v>60</v>
      </c>
      <c r="D33" s="41">
        <v>2126956.48</v>
      </c>
      <c r="E33" s="38">
        <v>57</v>
      </c>
      <c r="F33" s="41">
        <v>86717.499999999898</v>
      </c>
      <c r="G33" s="38">
        <v>12</v>
      </c>
      <c r="H33" s="41">
        <v>8821023.4100000001</v>
      </c>
      <c r="I33" s="38">
        <v>71</v>
      </c>
      <c r="J33" s="41">
        <v>2449630.34</v>
      </c>
      <c r="K33" s="38">
        <v>67</v>
      </c>
      <c r="L33" s="41">
        <v>143125.33333333337</v>
      </c>
      <c r="M33" s="38">
        <v>14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0</v>
      </c>
      <c r="C34" s="38">
        <v>0</v>
      </c>
      <c r="D34" s="41">
        <v>0</v>
      </c>
      <c r="E34" s="38">
        <v>0</v>
      </c>
      <c r="F34" s="38">
        <v>0</v>
      </c>
      <c r="G34" s="38">
        <v>0</v>
      </c>
      <c r="H34" s="41">
        <v>920628.85</v>
      </c>
      <c r="I34" s="38">
        <v>12</v>
      </c>
      <c r="J34" s="41">
        <v>458292.95</v>
      </c>
      <c r="K34" s="38">
        <v>10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24592371.539999999</v>
      </c>
      <c r="C35" s="38">
        <v>44</v>
      </c>
      <c r="D35" s="41">
        <v>5112344.54</v>
      </c>
      <c r="E35" s="38">
        <v>40</v>
      </c>
      <c r="F35" s="38">
        <v>141633.49999999997</v>
      </c>
      <c r="G35" s="38">
        <v>12</v>
      </c>
      <c r="H35" s="41">
        <v>36986525.009999998</v>
      </c>
      <c r="I35" s="38">
        <v>45</v>
      </c>
      <c r="J35" s="41">
        <v>4927022.82</v>
      </c>
      <c r="K35" s="38">
        <v>41</v>
      </c>
      <c r="L35" s="38">
        <v>185945.33333333366</v>
      </c>
      <c r="M35" s="38">
        <v>11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943371017.86000001</v>
      </c>
      <c r="C36" s="38">
        <v>232</v>
      </c>
      <c r="D36" s="41">
        <v>93338109.480000004</v>
      </c>
      <c r="E36" s="38">
        <v>197</v>
      </c>
      <c r="F36" s="38">
        <v>2821204.8333333298</v>
      </c>
      <c r="G36" s="38">
        <v>71</v>
      </c>
      <c r="H36" s="41">
        <v>425053033.81</v>
      </c>
      <c r="I36" s="38">
        <v>234</v>
      </c>
      <c r="J36" s="41">
        <v>88696852.969999999</v>
      </c>
      <c r="K36" s="38">
        <v>199</v>
      </c>
      <c r="L36" s="38">
        <v>5656383.8333333358</v>
      </c>
      <c r="M36" s="38">
        <v>70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566586.71</v>
      </c>
      <c r="C37" s="38">
        <v>11</v>
      </c>
      <c r="D37" s="41">
        <v>404484.86</v>
      </c>
      <c r="E37" s="38">
        <v>10</v>
      </c>
      <c r="F37" s="38">
        <v>0</v>
      </c>
      <c r="G37" s="38">
        <v>0</v>
      </c>
      <c r="H37" s="41">
        <v>603026.89</v>
      </c>
      <c r="I37" s="38">
        <v>11</v>
      </c>
      <c r="J37" s="41">
        <v>278994.15999999997</v>
      </c>
      <c r="K37" s="38">
        <v>10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1266747.05</v>
      </c>
      <c r="C38" s="38">
        <v>11</v>
      </c>
      <c r="D38" s="41">
        <v>478138.1</v>
      </c>
      <c r="E38" s="38">
        <v>11</v>
      </c>
      <c r="F38" s="38">
        <v>0</v>
      </c>
      <c r="G38" s="38">
        <v>0</v>
      </c>
      <c r="H38" s="41">
        <v>1150228.9099999999</v>
      </c>
      <c r="I38" s="38">
        <v>13</v>
      </c>
      <c r="J38" s="41">
        <v>463046.24</v>
      </c>
      <c r="K38" s="38">
        <v>13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803367.8</v>
      </c>
      <c r="C39" s="38">
        <v>10</v>
      </c>
      <c r="D39" s="41">
        <v>0</v>
      </c>
      <c r="E39" s="38">
        <v>0</v>
      </c>
      <c r="F39" s="38">
        <v>0</v>
      </c>
      <c r="G39" s="38">
        <v>0</v>
      </c>
      <c r="H39" s="41">
        <v>746978.99</v>
      </c>
      <c r="I39" s="38">
        <v>10</v>
      </c>
      <c r="J39" s="41">
        <v>0</v>
      </c>
      <c r="K39" s="38">
        <v>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3567079.42</v>
      </c>
      <c r="C40" s="38">
        <v>10</v>
      </c>
      <c r="D40" s="41">
        <v>0</v>
      </c>
      <c r="E40" s="38">
        <v>0</v>
      </c>
      <c r="F40" s="41">
        <v>0</v>
      </c>
      <c r="G40" s="38">
        <v>0</v>
      </c>
      <c r="H40" s="41">
        <v>4161044.12</v>
      </c>
      <c r="I40" s="38">
        <v>11</v>
      </c>
      <c r="J40" s="41">
        <v>0</v>
      </c>
      <c r="K40" s="38">
        <v>0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1681639.48</v>
      </c>
      <c r="C41" s="38">
        <v>22</v>
      </c>
      <c r="D41" s="41">
        <v>906182.44</v>
      </c>
      <c r="E41" s="38">
        <v>20</v>
      </c>
      <c r="F41" s="38">
        <v>0</v>
      </c>
      <c r="G41" s="38">
        <v>0</v>
      </c>
      <c r="H41" s="41">
        <v>1556065.74</v>
      </c>
      <c r="I41" s="38">
        <v>18</v>
      </c>
      <c r="J41" s="41">
        <v>715595.06</v>
      </c>
      <c r="K41" s="38">
        <v>17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4695219.53</v>
      </c>
      <c r="C42" s="38">
        <v>12</v>
      </c>
      <c r="D42" s="41">
        <v>449068.91</v>
      </c>
      <c r="E42" s="38">
        <v>10</v>
      </c>
      <c r="F42" s="38">
        <v>0</v>
      </c>
      <c r="G42" s="38">
        <v>0</v>
      </c>
      <c r="H42" s="41">
        <v>5206730.1900000004</v>
      </c>
      <c r="I42" s="38">
        <v>14</v>
      </c>
      <c r="J42" s="41">
        <v>936953.99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3798742.7</v>
      </c>
      <c r="C43" s="38">
        <v>41</v>
      </c>
      <c r="D43" s="41">
        <v>2624794.48</v>
      </c>
      <c r="E43" s="38">
        <v>36</v>
      </c>
      <c r="F43" s="38">
        <v>0</v>
      </c>
      <c r="G43" s="38">
        <v>0</v>
      </c>
      <c r="H43" s="41">
        <v>3709473.8</v>
      </c>
      <c r="I43" s="38">
        <v>33</v>
      </c>
      <c r="J43" s="41">
        <v>2584591.92</v>
      </c>
      <c r="K43" s="38">
        <v>29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62674505.729999997</v>
      </c>
      <c r="C44" s="38">
        <v>90</v>
      </c>
      <c r="D44" s="41">
        <v>23109082.460000001</v>
      </c>
      <c r="E44" s="38">
        <v>83</v>
      </c>
      <c r="F44" s="38">
        <v>315824.16666666663</v>
      </c>
      <c r="G44" s="38">
        <v>43</v>
      </c>
      <c r="H44" s="41">
        <v>56764457.340000004</v>
      </c>
      <c r="I44" s="38">
        <v>89</v>
      </c>
      <c r="J44" s="41">
        <v>22418541.649999999</v>
      </c>
      <c r="K44" s="38">
        <v>83</v>
      </c>
      <c r="L44" s="38">
        <v>325148.83333333326</v>
      </c>
      <c r="M44" s="38">
        <v>41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7208445.2599999998</v>
      </c>
      <c r="C45" s="38">
        <v>55</v>
      </c>
      <c r="D45" s="41">
        <v>2363502.1</v>
      </c>
      <c r="E45" s="38">
        <v>48</v>
      </c>
      <c r="F45" s="38">
        <v>0</v>
      </c>
      <c r="G45" s="38">
        <v>0</v>
      </c>
      <c r="H45" s="41">
        <v>7708785.8300000001</v>
      </c>
      <c r="I45" s="38">
        <v>55</v>
      </c>
      <c r="J45" s="41">
        <v>2484904.71</v>
      </c>
      <c r="K45" s="38">
        <v>48</v>
      </c>
      <c r="L45" s="38">
        <v>58038.000000000036</v>
      </c>
      <c r="M45" s="38">
        <v>11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3798824.1</v>
      </c>
      <c r="C46" s="38">
        <v>37</v>
      </c>
      <c r="D46" s="41">
        <v>2335446.42</v>
      </c>
      <c r="E46" s="38">
        <v>33</v>
      </c>
      <c r="F46" s="38">
        <v>0</v>
      </c>
      <c r="G46" s="38">
        <v>0</v>
      </c>
      <c r="H46" s="41">
        <v>4158000.87</v>
      </c>
      <c r="I46" s="38">
        <v>42</v>
      </c>
      <c r="J46" s="41">
        <v>2497039.21</v>
      </c>
      <c r="K46" s="38">
        <v>37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5524955.8600000003</v>
      </c>
      <c r="C47" s="38">
        <v>23</v>
      </c>
      <c r="D47" s="41">
        <v>1062815.8</v>
      </c>
      <c r="E47" s="38">
        <v>22</v>
      </c>
      <c r="F47" s="38">
        <v>0</v>
      </c>
      <c r="G47" s="38">
        <v>0</v>
      </c>
      <c r="H47" s="41">
        <v>4924770.7300000004</v>
      </c>
      <c r="I47" s="38">
        <v>23</v>
      </c>
      <c r="J47" s="41">
        <v>955130.68</v>
      </c>
      <c r="K47" s="38">
        <v>21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563985.09</v>
      </c>
      <c r="C48" s="38">
        <v>12</v>
      </c>
      <c r="D48" s="41">
        <v>286607.23</v>
      </c>
      <c r="E48" s="38">
        <v>10</v>
      </c>
      <c r="F48" s="38">
        <v>0</v>
      </c>
      <c r="G48" s="38">
        <v>0</v>
      </c>
      <c r="H48" s="41">
        <v>491868.78</v>
      </c>
      <c r="I48" s="38">
        <v>11</v>
      </c>
      <c r="J48" s="41">
        <v>220378.44</v>
      </c>
      <c r="K48" s="38">
        <v>10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16450754.050000001</v>
      </c>
      <c r="C49" s="38">
        <v>38</v>
      </c>
      <c r="D49" s="41">
        <v>4551132.7699999996</v>
      </c>
      <c r="E49" s="38">
        <v>33</v>
      </c>
      <c r="F49" s="38">
        <v>268182.16666666657</v>
      </c>
      <c r="G49" s="38">
        <v>11</v>
      </c>
      <c r="H49" s="41">
        <v>13252487.880000001</v>
      </c>
      <c r="I49" s="38">
        <v>38</v>
      </c>
      <c r="J49" s="41">
        <v>4119728.06</v>
      </c>
      <c r="K49" s="38">
        <v>36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1251759.69</v>
      </c>
      <c r="C50" s="38">
        <v>14</v>
      </c>
      <c r="D50" s="41">
        <v>446866.93</v>
      </c>
      <c r="E50" s="38">
        <v>12</v>
      </c>
      <c r="F50" s="38">
        <v>0</v>
      </c>
      <c r="G50" s="38">
        <v>0</v>
      </c>
      <c r="H50" s="41">
        <v>1175912.76</v>
      </c>
      <c r="I50" s="38">
        <v>13</v>
      </c>
      <c r="J50" s="41">
        <v>415401.36</v>
      </c>
      <c r="K50" s="38">
        <v>11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17068866.100000001</v>
      </c>
      <c r="C51" s="38">
        <v>64</v>
      </c>
      <c r="D51" s="41">
        <v>5203708.75</v>
      </c>
      <c r="E51" s="38">
        <v>60</v>
      </c>
      <c r="F51" s="41">
        <v>85415.666666666599</v>
      </c>
      <c r="G51" s="38">
        <v>15</v>
      </c>
      <c r="H51" s="41">
        <v>18771813.210000001</v>
      </c>
      <c r="I51" s="38">
        <v>60</v>
      </c>
      <c r="J51" s="41">
        <v>4987493.1500000004</v>
      </c>
      <c r="K51" s="38">
        <v>57</v>
      </c>
      <c r="L51" s="41">
        <v>72272.666666666701</v>
      </c>
      <c r="M51" s="38">
        <v>16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141392897.94</v>
      </c>
      <c r="C52" s="38">
        <v>281</v>
      </c>
      <c r="D52" s="41">
        <v>38284970.240000002</v>
      </c>
      <c r="E52" s="38">
        <v>256</v>
      </c>
      <c r="F52" s="41">
        <v>845251.99999999965</v>
      </c>
      <c r="G52" s="38">
        <v>75</v>
      </c>
      <c r="H52" s="41">
        <v>150126818.38</v>
      </c>
      <c r="I52" s="38">
        <v>285</v>
      </c>
      <c r="J52" s="41">
        <v>36915603.920000002</v>
      </c>
      <c r="K52" s="38">
        <v>264</v>
      </c>
      <c r="L52" s="41">
        <v>996813.99999999977</v>
      </c>
      <c r="M52" s="38">
        <v>76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19624074.379999999</v>
      </c>
      <c r="C53" s="38">
        <v>50</v>
      </c>
      <c r="D53" s="41">
        <v>4167661.83</v>
      </c>
      <c r="E53" s="38">
        <v>49</v>
      </c>
      <c r="F53" s="41">
        <v>0</v>
      </c>
      <c r="G53" s="38">
        <v>0</v>
      </c>
      <c r="H53" s="41">
        <v>18291413.879999999</v>
      </c>
      <c r="I53" s="38">
        <v>51</v>
      </c>
      <c r="J53" s="41">
        <v>4093367.77</v>
      </c>
      <c r="K53" s="38">
        <v>50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9197256.4100000001</v>
      </c>
      <c r="C54" s="38">
        <v>46</v>
      </c>
      <c r="D54" s="41">
        <v>3825756.48</v>
      </c>
      <c r="E54" s="38">
        <v>44</v>
      </c>
      <c r="F54" s="41">
        <v>0</v>
      </c>
      <c r="G54" s="38">
        <v>0</v>
      </c>
      <c r="H54" s="41">
        <v>9415316.9900000002</v>
      </c>
      <c r="I54" s="38">
        <v>44</v>
      </c>
      <c r="J54" s="41">
        <v>3604582.16</v>
      </c>
      <c r="K54" s="38">
        <v>40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2322474.75</v>
      </c>
      <c r="C55" s="38">
        <v>19</v>
      </c>
      <c r="D55" s="41">
        <v>454601.97</v>
      </c>
      <c r="E55" s="38">
        <v>16</v>
      </c>
      <c r="F55" s="41">
        <v>0</v>
      </c>
      <c r="G55" s="38">
        <v>0</v>
      </c>
      <c r="H55" s="41">
        <v>1961756.27</v>
      </c>
      <c r="I55" s="38">
        <v>18</v>
      </c>
      <c r="J55" s="41">
        <v>445643.68</v>
      </c>
      <c r="K55" s="38">
        <v>16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13305516.65</v>
      </c>
      <c r="C56" s="38">
        <v>30</v>
      </c>
      <c r="D56" s="41">
        <v>1916502.76</v>
      </c>
      <c r="E56" s="38">
        <v>27</v>
      </c>
      <c r="F56" s="41">
        <v>0</v>
      </c>
      <c r="G56" s="38">
        <v>0</v>
      </c>
      <c r="H56" s="41">
        <v>13439039.539999999</v>
      </c>
      <c r="I56" s="38">
        <v>30</v>
      </c>
      <c r="J56" s="41">
        <v>2003346.8</v>
      </c>
      <c r="K56" s="38">
        <v>26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0</v>
      </c>
      <c r="C57" s="38">
        <v>0</v>
      </c>
      <c r="D57" s="41">
        <v>0</v>
      </c>
      <c r="E57" s="38">
        <v>0</v>
      </c>
      <c r="F57" s="38">
        <v>0</v>
      </c>
      <c r="G57" s="38">
        <v>0</v>
      </c>
      <c r="H57" s="41">
        <v>1208144.21</v>
      </c>
      <c r="I57" s="38">
        <v>10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7015738.1600000001</v>
      </c>
      <c r="C58" s="38">
        <v>32</v>
      </c>
      <c r="D58" s="41">
        <v>2799969.12</v>
      </c>
      <c r="E58" s="38">
        <v>29</v>
      </c>
      <c r="F58" s="38">
        <v>0</v>
      </c>
      <c r="G58" s="38">
        <v>0</v>
      </c>
      <c r="H58" s="41">
        <v>7127482.5499999998</v>
      </c>
      <c r="I58" s="38">
        <v>33</v>
      </c>
      <c r="J58" s="41">
        <v>3086692.23</v>
      </c>
      <c r="K58" s="38">
        <v>29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2357596.13</v>
      </c>
      <c r="C59" s="38">
        <v>11</v>
      </c>
      <c r="D59" s="41">
        <v>495021.45</v>
      </c>
      <c r="E59" s="38">
        <v>11</v>
      </c>
      <c r="F59" s="41">
        <v>0</v>
      </c>
      <c r="G59" s="38">
        <v>0</v>
      </c>
      <c r="H59" s="41">
        <v>1070321.3999999999</v>
      </c>
      <c r="I59" s="38">
        <v>10</v>
      </c>
      <c r="J59" s="41">
        <v>538643.27</v>
      </c>
      <c r="K59" s="38">
        <v>10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6528080.0099999998</v>
      </c>
      <c r="C60" s="38">
        <v>25</v>
      </c>
      <c r="D60" s="41">
        <v>1914088.86</v>
      </c>
      <c r="E60" s="38">
        <v>23</v>
      </c>
      <c r="F60" s="38">
        <v>0</v>
      </c>
      <c r="G60" s="38">
        <v>0</v>
      </c>
      <c r="H60" s="41">
        <v>5587363.1100000003</v>
      </c>
      <c r="I60" s="38">
        <v>24</v>
      </c>
      <c r="J60" s="41">
        <v>1664278.5</v>
      </c>
      <c r="K60" s="38">
        <v>21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180886.3</v>
      </c>
      <c r="C61" s="38">
        <v>10</v>
      </c>
      <c r="D61" s="41">
        <v>130395.75</v>
      </c>
      <c r="E61" s="38">
        <v>10</v>
      </c>
      <c r="F61" s="38">
        <v>0</v>
      </c>
      <c r="G61" s="38">
        <v>0</v>
      </c>
      <c r="H61" s="41">
        <v>0</v>
      </c>
      <c r="I61" s="38">
        <v>0</v>
      </c>
      <c r="J61" s="41">
        <v>0</v>
      </c>
      <c r="K61" s="38">
        <v>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0</v>
      </c>
      <c r="C62" s="38">
        <v>0</v>
      </c>
      <c r="D62" s="41">
        <v>0</v>
      </c>
      <c r="E62" s="38">
        <v>0</v>
      </c>
      <c r="F62" s="38">
        <v>0</v>
      </c>
      <c r="G62" s="38">
        <v>0</v>
      </c>
      <c r="H62" s="41">
        <v>442417.39</v>
      </c>
      <c r="I62" s="38">
        <v>12</v>
      </c>
      <c r="J62" s="41">
        <v>220923.58</v>
      </c>
      <c r="K62" s="38">
        <v>11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2021687.61</v>
      </c>
      <c r="C63" s="38">
        <v>21</v>
      </c>
      <c r="D63" s="41">
        <v>659888.41</v>
      </c>
      <c r="E63" s="38">
        <v>19</v>
      </c>
      <c r="F63" s="38">
        <v>0</v>
      </c>
      <c r="G63" s="38">
        <v>0</v>
      </c>
      <c r="H63" s="41">
        <v>3063800.34</v>
      </c>
      <c r="I63" s="38">
        <v>22</v>
      </c>
      <c r="J63" s="41">
        <v>636485.84</v>
      </c>
      <c r="K63" s="38">
        <v>21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3845930.53</v>
      </c>
      <c r="C64" s="38">
        <v>19</v>
      </c>
      <c r="D64" s="41">
        <v>2341157.19</v>
      </c>
      <c r="E64" s="38">
        <v>18</v>
      </c>
      <c r="F64" s="38">
        <v>0</v>
      </c>
      <c r="G64" s="38">
        <v>0</v>
      </c>
      <c r="H64" s="41">
        <v>3801774.33</v>
      </c>
      <c r="I64" s="38">
        <v>22</v>
      </c>
      <c r="J64" s="41">
        <v>2267252.33</v>
      </c>
      <c r="K64" s="38">
        <v>22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924495.43</v>
      </c>
      <c r="C65" s="38">
        <v>15</v>
      </c>
      <c r="D65" s="41">
        <v>457406.55</v>
      </c>
      <c r="E65" s="38">
        <v>12</v>
      </c>
      <c r="F65" s="41">
        <v>0</v>
      </c>
      <c r="G65" s="38">
        <v>0</v>
      </c>
      <c r="H65" s="41">
        <v>1077557.6000000001</v>
      </c>
      <c r="I65" s="38">
        <v>13</v>
      </c>
      <c r="J65" s="41">
        <v>387876.09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900636.38</v>
      </c>
      <c r="C66" s="38">
        <v>22</v>
      </c>
      <c r="D66" s="41">
        <v>435099.99</v>
      </c>
      <c r="E66" s="38">
        <v>17</v>
      </c>
      <c r="F66" s="38">
        <v>0</v>
      </c>
      <c r="G66" s="38">
        <v>0</v>
      </c>
      <c r="H66" s="41">
        <v>1064979.1000000001</v>
      </c>
      <c r="I66" s="38">
        <v>26</v>
      </c>
      <c r="J66" s="41">
        <v>362615.43</v>
      </c>
      <c r="K66" s="38">
        <v>18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482121.94</v>
      </c>
      <c r="C67" s="38">
        <v>11</v>
      </c>
      <c r="D67" s="41">
        <v>0</v>
      </c>
      <c r="E67" s="38">
        <v>0</v>
      </c>
      <c r="F67" s="38">
        <v>0</v>
      </c>
      <c r="G67" s="38">
        <v>0</v>
      </c>
      <c r="H67" s="41">
        <v>0</v>
      </c>
      <c r="I67" s="38">
        <v>0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25826247.809999999</v>
      </c>
      <c r="C68" s="38">
        <v>61</v>
      </c>
      <c r="D68" s="41">
        <v>4834064.25</v>
      </c>
      <c r="E68" s="38">
        <v>59</v>
      </c>
      <c r="F68" s="38">
        <v>36214.666666666679</v>
      </c>
      <c r="G68" s="38">
        <v>15</v>
      </c>
      <c r="H68" s="41">
        <v>23731745.460000001</v>
      </c>
      <c r="I68" s="38">
        <v>63</v>
      </c>
      <c r="J68" s="41">
        <v>4443820.92</v>
      </c>
      <c r="K68" s="38">
        <v>57</v>
      </c>
      <c r="L68" s="38">
        <v>31537.166666666672</v>
      </c>
      <c r="M68" s="38">
        <v>10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101963437.5</v>
      </c>
      <c r="C69" s="38">
        <v>203</v>
      </c>
      <c r="D69" s="41">
        <v>21282945.370000001</v>
      </c>
      <c r="E69" s="38">
        <v>183</v>
      </c>
      <c r="F69" s="38">
        <v>587747.33333333349</v>
      </c>
      <c r="G69" s="38">
        <v>81</v>
      </c>
      <c r="H69" s="41">
        <v>100237314.39</v>
      </c>
      <c r="I69" s="38">
        <v>207</v>
      </c>
      <c r="J69" s="41">
        <v>21401988.469999999</v>
      </c>
      <c r="K69" s="38">
        <v>189</v>
      </c>
      <c r="L69" s="38">
        <v>526391.50000000012</v>
      </c>
      <c r="M69" s="38">
        <v>83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4358326.79</v>
      </c>
      <c r="C70" s="38">
        <v>36</v>
      </c>
      <c r="D70" s="41">
        <v>1335046.6499999999</v>
      </c>
      <c r="E70" s="38">
        <v>32</v>
      </c>
      <c r="F70" s="38">
        <v>0</v>
      </c>
      <c r="G70" s="38">
        <v>0</v>
      </c>
      <c r="H70" s="41">
        <v>4015912.55</v>
      </c>
      <c r="I70" s="38">
        <v>33</v>
      </c>
      <c r="J70" s="41">
        <v>1447974.6</v>
      </c>
      <c r="K70" s="38">
        <v>29</v>
      </c>
      <c r="L70" s="38">
        <v>80179.499999999942</v>
      </c>
      <c r="M70" s="38">
        <v>10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6013651.4199999999</v>
      </c>
      <c r="C71" s="38">
        <v>25</v>
      </c>
      <c r="D71" s="41">
        <v>1683282.78</v>
      </c>
      <c r="E71" s="38">
        <v>24</v>
      </c>
      <c r="F71" s="41">
        <v>0</v>
      </c>
      <c r="G71" s="38">
        <v>0</v>
      </c>
      <c r="H71" s="41">
        <v>5181616.55</v>
      </c>
      <c r="I71" s="38">
        <v>25</v>
      </c>
      <c r="J71" s="41">
        <v>1659323.35</v>
      </c>
      <c r="K71" s="38">
        <v>24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16964115.420000002</v>
      </c>
      <c r="C72" s="38">
        <v>64</v>
      </c>
      <c r="D72" s="41">
        <v>4328949.87</v>
      </c>
      <c r="E72" s="38">
        <v>53</v>
      </c>
      <c r="F72" s="41">
        <v>10297.833333333338</v>
      </c>
      <c r="G72" s="38">
        <v>11</v>
      </c>
      <c r="H72" s="41">
        <v>26424517.93</v>
      </c>
      <c r="I72" s="38">
        <v>63</v>
      </c>
      <c r="J72" s="41">
        <v>4146626.13</v>
      </c>
      <c r="K72" s="38">
        <v>50</v>
      </c>
      <c r="L72" s="41">
        <v>30065.333333333292</v>
      </c>
      <c r="M72" s="38">
        <v>11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640521.11</v>
      </c>
      <c r="C73" s="38">
        <v>18</v>
      </c>
      <c r="D73" s="38">
        <v>319074.53000000003</v>
      </c>
      <c r="E73" s="38">
        <v>18</v>
      </c>
      <c r="F73" s="38">
        <v>0</v>
      </c>
      <c r="G73" s="38">
        <v>0</v>
      </c>
      <c r="H73" s="41">
        <v>533463.72</v>
      </c>
      <c r="I73" s="38">
        <v>15</v>
      </c>
      <c r="J73" s="38">
        <v>241024.39</v>
      </c>
      <c r="K73" s="38">
        <v>15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10490776.460000001</v>
      </c>
      <c r="C74" s="38">
        <v>42</v>
      </c>
      <c r="D74" s="41">
        <v>1031516.91</v>
      </c>
      <c r="E74" s="38">
        <v>36</v>
      </c>
      <c r="F74" s="41">
        <v>0</v>
      </c>
      <c r="G74" s="38">
        <v>0</v>
      </c>
      <c r="H74" s="41">
        <v>10769618.119999999</v>
      </c>
      <c r="I74" s="38">
        <v>41</v>
      </c>
      <c r="J74" s="41">
        <v>1076972.74</v>
      </c>
      <c r="K74" s="38">
        <v>32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7401978.5499999998</v>
      </c>
      <c r="C75" s="38">
        <v>23</v>
      </c>
      <c r="D75" s="41">
        <v>764341.89</v>
      </c>
      <c r="E75" s="38">
        <v>19</v>
      </c>
      <c r="F75" s="41">
        <v>0</v>
      </c>
      <c r="G75" s="38">
        <v>0</v>
      </c>
      <c r="H75" s="41">
        <v>3542069.58</v>
      </c>
      <c r="I75" s="38">
        <v>22</v>
      </c>
      <c r="J75" s="41">
        <v>667394.27</v>
      </c>
      <c r="K75" s="38">
        <v>20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4954778.25</v>
      </c>
      <c r="C76" s="38">
        <v>23</v>
      </c>
      <c r="D76" s="41">
        <v>1167296.83</v>
      </c>
      <c r="E76" s="38">
        <v>20</v>
      </c>
      <c r="F76" s="38">
        <v>0</v>
      </c>
      <c r="G76" s="38">
        <v>0</v>
      </c>
      <c r="H76" s="41">
        <v>4503650.28</v>
      </c>
      <c r="I76" s="38">
        <v>25</v>
      </c>
      <c r="J76" s="41">
        <v>1129205.82</v>
      </c>
      <c r="K76" s="38">
        <v>23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4798248.09</v>
      </c>
      <c r="C77" s="34">
        <v>11</v>
      </c>
      <c r="D77" s="39">
        <v>1328596.43</v>
      </c>
      <c r="E77" s="34">
        <v>10</v>
      </c>
      <c r="F77" s="39">
        <v>0</v>
      </c>
      <c r="G77" s="34">
        <v>0</v>
      </c>
      <c r="H77" s="39">
        <v>0</v>
      </c>
      <c r="I77" s="34">
        <v>0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7971425.3899999997</v>
      </c>
      <c r="C78" s="34">
        <v>53</v>
      </c>
      <c r="D78" s="39">
        <v>2614473.25</v>
      </c>
      <c r="E78" s="34">
        <v>49</v>
      </c>
      <c r="F78" s="39">
        <v>0</v>
      </c>
      <c r="G78" s="34">
        <v>0</v>
      </c>
      <c r="H78" s="39">
        <v>7510819.9400000004</v>
      </c>
      <c r="I78" s="34">
        <v>46</v>
      </c>
      <c r="J78" s="39">
        <v>2584335.1</v>
      </c>
      <c r="K78" s="34">
        <v>42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29284399.719999999</v>
      </c>
      <c r="C79" s="34">
        <v>40</v>
      </c>
      <c r="D79" s="39">
        <v>7887413.4199999999</v>
      </c>
      <c r="E79" s="34">
        <v>37</v>
      </c>
      <c r="F79" s="39">
        <v>429597.16666666669</v>
      </c>
      <c r="G79" s="34">
        <v>11</v>
      </c>
      <c r="H79" s="39">
        <v>29454143.710000001</v>
      </c>
      <c r="I79" s="34">
        <v>44</v>
      </c>
      <c r="J79" s="39">
        <v>9847514.9600000009</v>
      </c>
      <c r="K79" s="34">
        <v>42</v>
      </c>
      <c r="L79" s="39">
        <v>337670.66666666669</v>
      </c>
      <c r="M79" s="34">
        <v>10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8000791.7300000004</v>
      </c>
      <c r="C80" s="34">
        <v>42</v>
      </c>
      <c r="D80" s="39">
        <v>6061436.3799999999</v>
      </c>
      <c r="E80" s="34">
        <v>40</v>
      </c>
      <c r="F80" s="39">
        <v>5702359.833333333</v>
      </c>
      <c r="G80" s="34">
        <v>11</v>
      </c>
      <c r="H80" s="39">
        <v>8464277.3100000005</v>
      </c>
      <c r="I80" s="34">
        <v>42</v>
      </c>
      <c r="J80" s="39">
        <v>6173915.29</v>
      </c>
      <c r="K80" s="34">
        <v>39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765883.93</v>
      </c>
      <c r="C81" s="34">
        <v>13</v>
      </c>
      <c r="D81" s="39">
        <v>252290.26</v>
      </c>
      <c r="E81" s="34">
        <v>12</v>
      </c>
      <c r="F81" s="39">
        <v>0</v>
      </c>
      <c r="G81" s="34">
        <v>0</v>
      </c>
      <c r="H81" s="39">
        <v>930001.11</v>
      </c>
      <c r="I81" s="34">
        <v>17</v>
      </c>
      <c r="J81" s="39">
        <v>324818.62</v>
      </c>
      <c r="K81" s="34">
        <v>11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11134556</v>
      </c>
      <c r="C82" s="34">
        <v>36</v>
      </c>
      <c r="D82" s="39">
        <v>3525464.65</v>
      </c>
      <c r="E82" s="34">
        <v>32</v>
      </c>
      <c r="F82" s="39">
        <v>0</v>
      </c>
      <c r="G82" s="34">
        <v>0</v>
      </c>
      <c r="H82" s="39">
        <v>9583522.9600000009</v>
      </c>
      <c r="I82" s="34">
        <v>37</v>
      </c>
      <c r="J82" s="39">
        <v>3383465.51</v>
      </c>
      <c r="K82" s="34">
        <v>32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19625492.98</v>
      </c>
      <c r="C83" s="34">
        <v>61</v>
      </c>
      <c r="D83" s="39">
        <v>10147844.17</v>
      </c>
      <c r="E83" s="34">
        <v>59</v>
      </c>
      <c r="F83" s="34">
        <v>453270.33333333296</v>
      </c>
      <c r="G83" s="34">
        <v>13</v>
      </c>
      <c r="H83" s="39">
        <v>20049926.579999998</v>
      </c>
      <c r="I83" s="34">
        <v>65</v>
      </c>
      <c r="J83" s="39">
        <v>10285685.76</v>
      </c>
      <c r="K83" s="34">
        <v>62</v>
      </c>
      <c r="L83" s="34">
        <v>297753.00000000035</v>
      </c>
      <c r="M83" s="34">
        <v>12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0</v>
      </c>
      <c r="C84" s="34">
        <v>0</v>
      </c>
      <c r="D84" s="39">
        <v>0</v>
      </c>
      <c r="E84" s="34">
        <v>0</v>
      </c>
      <c r="F84" s="34">
        <v>0</v>
      </c>
      <c r="G84" s="34">
        <v>0</v>
      </c>
      <c r="H84" s="39">
        <v>645166.56000000006</v>
      </c>
      <c r="I84" s="34">
        <v>11</v>
      </c>
      <c r="J84" s="39">
        <v>0</v>
      </c>
      <c r="K84" s="34">
        <v>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33605952.390000001</v>
      </c>
      <c r="C85" s="34">
        <v>95</v>
      </c>
      <c r="D85" s="39">
        <v>9969907.8200000003</v>
      </c>
      <c r="E85" s="34">
        <v>84</v>
      </c>
      <c r="F85" s="39">
        <v>268840.33333333343</v>
      </c>
      <c r="G85" s="34">
        <v>29</v>
      </c>
      <c r="H85" s="39">
        <v>34803250.420000002</v>
      </c>
      <c r="I85" s="34">
        <v>95</v>
      </c>
      <c r="J85" s="39">
        <v>9281008.6999999993</v>
      </c>
      <c r="K85" s="34">
        <v>85</v>
      </c>
      <c r="L85" s="39">
        <v>227290.33333333331</v>
      </c>
      <c r="M85" s="34">
        <v>29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97634443.25</v>
      </c>
      <c r="C86" s="34">
        <v>208</v>
      </c>
      <c r="D86" s="39">
        <v>30785864.920000002</v>
      </c>
      <c r="E86" s="34">
        <v>197</v>
      </c>
      <c r="F86" s="34">
        <v>877182.83333333395</v>
      </c>
      <c r="G86" s="34">
        <v>41</v>
      </c>
      <c r="H86" s="39">
        <v>98778647.709999993</v>
      </c>
      <c r="I86" s="34">
        <v>213</v>
      </c>
      <c r="J86" s="39">
        <v>26632412.5</v>
      </c>
      <c r="K86" s="34">
        <v>199</v>
      </c>
      <c r="L86" s="34">
        <v>913781.5</v>
      </c>
      <c r="M86" s="34">
        <v>45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528510.62</v>
      </c>
      <c r="C87" s="34">
        <v>14</v>
      </c>
      <c r="D87" s="39">
        <v>201705.76</v>
      </c>
      <c r="E87" s="34">
        <v>13</v>
      </c>
      <c r="F87" s="34">
        <v>0</v>
      </c>
      <c r="G87" s="34">
        <v>0</v>
      </c>
      <c r="H87" s="39">
        <v>491325.32</v>
      </c>
      <c r="I87" s="34">
        <v>12</v>
      </c>
      <c r="J87" s="39">
        <v>209601.99</v>
      </c>
      <c r="K87" s="34">
        <v>12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3113287.93</v>
      </c>
      <c r="C88" s="34">
        <v>13</v>
      </c>
      <c r="D88" s="39">
        <v>794278.5</v>
      </c>
      <c r="E88" s="34">
        <v>10</v>
      </c>
      <c r="F88" s="39">
        <v>0</v>
      </c>
      <c r="G88" s="34">
        <v>0</v>
      </c>
      <c r="H88" s="39">
        <v>2789865.82</v>
      </c>
      <c r="I88" s="34">
        <v>12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6248213.3899999997</v>
      </c>
      <c r="C89" s="34">
        <v>15</v>
      </c>
      <c r="D89" s="39">
        <v>945675.66</v>
      </c>
      <c r="E89" s="34">
        <v>14</v>
      </c>
      <c r="F89" s="34">
        <v>0</v>
      </c>
      <c r="G89" s="34">
        <v>0</v>
      </c>
      <c r="H89" s="39">
        <v>6015513.2000000002</v>
      </c>
      <c r="I89" s="34">
        <v>16</v>
      </c>
      <c r="J89" s="39">
        <v>885159.91</v>
      </c>
      <c r="K89" s="34">
        <v>15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126912849.34</v>
      </c>
      <c r="C90" s="34">
        <v>196</v>
      </c>
      <c r="D90" s="39">
        <v>29450862.690000001</v>
      </c>
      <c r="E90" s="34">
        <v>187</v>
      </c>
      <c r="F90" s="34">
        <v>380160.66666666669</v>
      </c>
      <c r="G90" s="34">
        <v>47</v>
      </c>
      <c r="H90" s="39">
        <v>102298586.04000001</v>
      </c>
      <c r="I90" s="34">
        <v>187</v>
      </c>
      <c r="J90" s="39">
        <v>30460894.870000001</v>
      </c>
      <c r="K90" s="34">
        <v>181</v>
      </c>
      <c r="L90" s="34">
        <v>460634.83333333326</v>
      </c>
      <c r="M90" s="34">
        <v>50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10801581.220000001</v>
      </c>
      <c r="C91" s="34">
        <v>32</v>
      </c>
      <c r="D91" s="39">
        <v>367541.21</v>
      </c>
      <c r="E91" s="34">
        <v>29</v>
      </c>
      <c r="F91" s="34">
        <v>0</v>
      </c>
      <c r="G91" s="34">
        <v>0</v>
      </c>
      <c r="H91" s="39">
        <v>1248880.1200000001</v>
      </c>
      <c r="I91" s="34">
        <v>25</v>
      </c>
      <c r="J91" s="39">
        <v>464845.44</v>
      </c>
      <c r="K91" s="34">
        <v>22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681906.51</v>
      </c>
      <c r="C92" s="34">
        <v>11</v>
      </c>
      <c r="D92" s="39">
        <v>153032.25</v>
      </c>
      <c r="E92" s="34">
        <v>10</v>
      </c>
      <c r="F92" s="34">
        <v>0</v>
      </c>
      <c r="G92" s="34">
        <v>0</v>
      </c>
      <c r="H92" s="39">
        <v>803328.1</v>
      </c>
      <c r="I92" s="34">
        <v>11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43529852.25</v>
      </c>
      <c r="C93" s="34">
        <v>131</v>
      </c>
      <c r="D93" s="39">
        <v>10852562.550000001</v>
      </c>
      <c r="E93" s="34">
        <v>118</v>
      </c>
      <c r="F93" s="34">
        <v>125158.3333333334</v>
      </c>
      <c r="G93" s="34">
        <v>28</v>
      </c>
      <c r="H93" s="39">
        <v>55755013.560000002</v>
      </c>
      <c r="I93" s="34">
        <v>121</v>
      </c>
      <c r="J93" s="39">
        <v>10883234</v>
      </c>
      <c r="K93" s="34">
        <v>111</v>
      </c>
      <c r="L93" s="34">
        <v>222494.5</v>
      </c>
      <c r="M93" s="34">
        <v>27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1020723.93</v>
      </c>
      <c r="C94" s="34">
        <v>10</v>
      </c>
      <c r="D94" s="39">
        <v>83979.76</v>
      </c>
      <c r="E94" s="34">
        <v>10</v>
      </c>
      <c r="F94" s="39">
        <v>0</v>
      </c>
      <c r="G94" s="34">
        <v>0</v>
      </c>
      <c r="H94" s="39">
        <v>1300514.3500000001</v>
      </c>
      <c r="I94" s="34">
        <v>10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1489076.78</v>
      </c>
      <c r="C95" s="34">
        <v>15</v>
      </c>
      <c r="D95" s="39">
        <v>590437.76</v>
      </c>
      <c r="E95" s="34">
        <v>14</v>
      </c>
      <c r="F95" s="34">
        <v>0</v>
      </c>
      <c r="G95" s="34">
        <v>0</v>
      </c>
      <c r="H95" s="39">
        <v>3734528.36</v>
      </c>
      <c r="I95" s="34">
        <v>16</v>
      </c>
      <c r="J95" s="39">
        <v>559021.04</v>
      </c>
      <c r="K95" s="34">
        <v>15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48189084.789999999</v>
      </c>
      <c r="C96" s="34">
        <v>196</v>
      </c>
      <c r="D96" s="39">
        <v>16444737.16</v>
      </c>
      <c r="E96" s="34">
        <v>175</v>
      </c>
      <c r="F96" s="34">
        <v>628226.83333333337</v>
      </c>
      <c r="G96" s="34">
        <v>51</v>
      </c>
      <c r="H96" s="39">
        <v>50844542.719999999</v>
      </c>
      <c r="I96" s="34">
        <v>193</v>
      </c>
      <c r="J96" s="39">
        <v>16331381.52</v>
      </c>
      <c r="K96" s="34">
        <v>170</v>
      </c>
      <c r="L96" s="34">
        <v>2371463.8333333335</v>
      </c>
      <c r="M96" s="34">
        <v>46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1947798.53</v>
      </c>
      <c r="C97" s="34">
        <v>20</v>
      </c>
      <c r="D97" s="39">
        <v>542320.06999999995</v>
      </c>
      <c r="E97" s="34">
        <v>17</v>
      </c>
      <c r="F97" s="34">
        <v>0</v>
      </c>
      <c r="G97" s="34">
        <v>0</v>
      </c>
      <c r="H97" s="39">
        <v>1589606.17</v>
      </c>
      <c r="I97" s="34">
        <v>22</v>
      </c>
      <c r="J97" s="39">
        <v>550906.29</v>
      </c>
      <c r="K97" s="34">
        <v>18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63156910.450000003</v>
      </c>
      <c r="C98" s="34">
        <v>138</v>
      </c>
      <c r="D98" s="39">
        <v>19862812.359999999</v>
      </c>
      <c r="E98" s="34">
        <v>130</v>
      </c>
      <c r="F98" s="39">
        <v>789602.83333333395</v>
      </c>
      <c r="G98" s="34">
        <v>47</v>
      </c>
      <c r="H98" s="39">
        <v>63716377.619999997</v>
      </c>
      <c r="I98" s="34">
        <v>145</v>
      </c>
      <c r="J98" s="39">
        <v>20523682.02</v>
      </c>
      <c r="K98" s="34">
        <v>136</v>
      </c>
      <c r="L98" s="39">
        <v>733016.83333333384</v>
      </c>
      <c r="M98" s="34">
        <v>52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968430.83</v>
      </c>
      <c r="C99" s="34">
        <v>13</v>
      </c>
      <c r="D99" s="39">
        <v>359220.8</v>
      </c>
      <c r="E99" s="34">
        <v>13</v>
      </c>
      <c r="F99" s="39">
        <v>0</v>
      </c>
      <c r="G99" s="34">
        <v>0</v>
      </c>
      <c r="H99" s="39">
        <v>1264275.97</v>
      </c>
      <c r="I99" s="34">
        <v>11</v>
      </c>
      <c r="J99" s="39">
        <v>353860.75</v>
      </c>
      <c r="K99" s="34">
        <v>10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15102030.32</v>
      </c>
      <c r="C100" s="34">
        <v>41</v>
      </c>
      <c r="D100" s="34">
        <v>1945456.14</v>
      </c>
      <c r="E100" s="34">
        <v>37</v>
      </c>
      <c r="F100" s="34">
        <v>0</v>
      </c>
      <c r="G100" s="34">
        <v>0</v>
      </c>
      <c r="H100" s="34">
        <v>31400533.43</v>
      </c>
      <c r="I100" s="34">
        <v>43</v>
      </c>
      <c r="J100" s="34">
        <v>2248124.14</v>
      </c>
      <c r="K100" s="34">
        <v>40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8780087.5299999993</v>
      </c>
      <c r="C101" s="34">
        <v>28</v>
      </c>
      <c r="D101" s="34">
        <v>830575.3</v>
      </c>
      <c r="E101" s="34">
        <v>25</v>
      </c>
      <c r="F101" s="34">
        <v>31155.833333333347</v>
      </c>
      <c r="G101" s="34">
        <v>11</v>
      </c>
      <c r="H101" s="34">
        <v>9732936.5600000005</v>
      </c>
      <c r="I101" s="34">
        <v>24</v>
      </c>
      <c r="J101" s="34">
        <v>700027.56</v>
      </c>
      <c r="K101" s="34">
        <v>22</v>
      </c>
      <c r="L101" s="34">
        <v>34383.000000000007</v>
      </c>
      <c r="M101" s="34">
        <v>10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2971656.61</v>
      </c>
      <c r="C102" s="34">
        <v>17</v>
      </c>
      <c r="D102" s="34">
        <v>2181239.5299999998</v>
      </c>
      <c r="E102" s="34">
        <v>16</v>
      </c>
      <c r="F102" s="34">
        <v>0</v>
      </c>
      <c r="G102" s="34">
        <v>0</v>
      </c>
      <c r="H102" s="34">
        <v>2875012.15</v>
      </c>
      <c r="I102" s="34">
        <v>19</v>
      </c>
      <c r="J102" s="34">
        <v>1989781.52</v>
      </c>
      <c r="K102" s="34">
        <v>17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59349391.579999998</v>
      </c>
      <c r="C103" s="34">
        <v>137</v>
      </c>
      <c r="D103" s="34">
        <v>11454775.92</v>
      </c>
      <c r="E103" s="34">
        <v>121</v>
      </c>
      <c r="F103" s="34">
        <v>241238.66666666666</v>
      </c>
      <c r="G103" s="34">
        <v>52</v>
      </c>
      <c r="H103" s="34">
        <v>59969626.619999997</v>
      </c>
      <c r="I103" s="34">
        <v>145</v>
      </c>
      <c r="J103" s="34">
        <v>10821567.949999999</v>
      </c>
      <c r="K103" s="34">
        <v>128</v>
      </c>
      <c r="L103" s="34">
        <v>222632.99999999985</v>
      </c>
      <c r="M103" s="34">
        <v>48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1556216.38</v>
      </c>
      <c r="C104" s="34">
        <v>15</v>
      </c>
      <c r="D104" s="34">
        <v>263995.27</v>
      </c>
      <c r="E104" s="34">
        <v>13</v>
      </c>
      <c r="F104" s="34">
        <v>0</v>
      </c>
      <c r="G104" s="34">
        <v>0</v>
      </c>
      <c r="H104" s="34">
        <v>1671596.81</v>
      </c>
      <c r="I104" s="34">
        <v>19</v>
      </c>
      <c r="J104" s="34">
        <v>461273.68</v>
      </c>
      <c r="K104" s="34">
        <v>16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2414654.83</v>
      </c>
      <c r="C105" s="34">
        <v>20</v>
      </c>
      <c r="D105" s="34">
        <v>770235.96</v>
      </c>
      <c r="E105" s="34">
        <v>17</v>
      </c>
      <c r="F105" s="34">
        <v>0</v>
      </c>
      <c r="G105" s="34">
        <v>0</v>
      </c>
      <c r="H105" s="34">
        <v>2166352.34</v>
      </c>
      <c r="I105" s="34">
        <v>17</v>
      </c>
      <c r="J105" s="34">
        <v>633292.30000000005</v>
      </c>
      <c r="K105" s="34">
        <v>16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15516234.279999999</v>
      </c>
      <c r="C106" s="34">
        <v>54</v>
      </c>
      <c r="D106" s="34">
        <v>4552029.32</v>
      </c>
      <c r="E106" s="34">
        <v>52</v>
      </c>
      <c r="F106" s="34">
        <v>0</v>
      </c>
      <c r="G106" s="34">
        <v>0</v>
      </c>
      <c r="H106" s="34">
        <v>14809447.390000001</v>
      </c>
      <c r="I106" s="34">
        <v>58</v>
      </c>
      <c r="J106" s="34">
        <v>4112979.3</v>
      </c>
      <c r="K106" s="34">
        <v>55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20244526.329999998</v>
      </c>
      <c r="C107" s="34">
        <v>45</v>
      </c>
      <c r="D107" s="34">
        <v>2954680.88</v>
      </c>
      <c r="E107" s="34">
        <v>38</v>
      </c>
      <c r="F107" s="34">
        <v>119514.50000000006</v>
      </c>
      <c r="G107" s="34">
        <v>17</v>
      </c>
      <c r="H107" s="34">
        <v>21122282.210000001</v>
      </c>
      <c r="I107" s="34">
        <v>47</v>
      </c>
      <c r="J107" s="34">
        <v>2918135.69</v>
      </c>
      <c r="K107" s="34">
        <v>43</v>
      </c>
      <c r="L107" s="34">
        <v>135175</v>
      </c>
      <c r="M107" s="34">
        <v>16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3549567.12</v>
      </c>
      <c r="C108" s="34">
        <v>16</v>
      </c>
      <c r="D108" s="34">
        <v>924301.87</v>
      </c>
      <c r="E108" s="34">
        <v>16</v>
      </c>
      <c r="F108" s="34">
        <v>0</v>
      </c>
      <c r="G108" s="34">
        <v>0</v>
      </c>
      <c r="H108" s="34">
        <v>3385371.06</v>
      </c>
      <c r="I108" s="34">
        <v>15</v>
      </c>
      <c r="J108" s="34">
        <v>773415.58</v>
      </c>
      <c r="K108" s="34">
        <v>15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2712047.64</v>
      </c>
      <c r="C109" s="34">
        <v>23</v>
      </c>
      <c r="D109" s="34">
        <v>856891.89</v>
      </c>
      <c r="E109" s="34">
        <v>21</v>
      </c>
      <c r="F109" s="34">
        <v>0</v>
      </c>
      <c r="G109" s="34">
        <v>0</v>
      </c>
      <c r="H109" s="34">
        <v>2963690.66</v>
      </c>
      <c r="I109" s="34">
        <v>25</v>
      </c>
      <c r="J109" s="34">
        <v>933362.32</v>
      </c>
      <c r="K109" s="34">
        <v>22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9992419.9399999995</v>
      </c>
      <c r="C110" s="34">
        <v>44</v>
      </c>
      <c r="D110" s="34">
        <v>2601899.13</v>
      </c>
      <c r="E110" s="34">
        <v>43</v>
      </c>
      <c r="F110" s="34">
        <v>0</v>
      </c>
      <c r="G110" s="34">
        <v>0</v>
      </c>
      <c r="H110" s="34">
        <v>9611698.1999999993</v>
      </c>
      <c r="I110" s="34">
        <v>42</v>
      </c>
      <c r="J110" s="34">
        <v>2296212.58</v>
      </c>
      <c r="K110" s="34">
        <v>40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1412314.24</v>
      </c>
      <c r="C111" s="34">
        <v>19</v>
      </c>
      <c r="D111" s="34">
        <v>377655.74</v>
      </c>
      <c r="E111" s="34">
        <v>17</v>
      </c>
      <c r="F111" s="34">
        <v>0</v>
      </c>
      <c r="G111" s="34">
        <v>0</v>
      </c>
      <c r="H111" s="34">
        <v>1307937.68</v>
      </c>
      <c r="I111" s="34">
        <v>21</v>
      </c>
      <c r="J111" s="34">
        <v>371355.59</v>
      </c>
      <c r="K111" s="34">
        <v>20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373194.05</v>
      </c>
      <c r="C112" s="34">
        <v>12</v>
      </c>
      <c r="D112" s="34">
        <v>155541.71</v>
      </c>
      <c r="E112" s="34">
        <v>10</v>
      </c>
      <c r="F112" s="34">
        <v>0</v>
      </c>
      <c r="G112" s="34">
        <v>0</v>
      </c>
      <c r="H112" s="34">
        <v>184436.61</v>
      </c>
      <c r="I112" s="34">
        <v>10</v>
      </c>
      <c r="J112" s="34">
        <v>0</v>
      </c>
      <c r="K112" s="34">
        <v>0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11804986.720000001</v>
      </c>
      <c r="C113" s="34">
        <v>49</v>
      </c>
      <c r="D113" s="34">
        <v>2282212.83</v>
      </c>
      <c r="E113" s="34">
        <v>46</v>
      </c>
      <c r="F113" s="34">
        <v>0</v>
      </c>
      <c r="G113" s="34">
        <v>0</v>
      </c>
      <c r="H113" s="34">
        <v>13808619.539999999</v>
      </c>
      <c r="I113" s="34">
        <v>59</v>
      </c>
      <c r="J113" s="34">
        <v>2299318.69</v>
      </c>
      <c r="K113" s="34">
        <v>51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3341572.13</v>
      </c>
      <c r="C114" s="34">
        <v>18</v>
      </c>
      <c r="D114" s="34">
        <v>1347441.9</v>
      </c>
      <c r="E114" s="34">
        <v>14</v>
      </c>
      <c r="F114" s="34">
        <v>0</v>
      </c>
      <c r="G114" s="34">
        <v>0</v>
      </c>
      <c r="H114" s="34">
        <v>2815713.1</v>
      </c>
      <c r="I114" s="34">
        <v>18</v>
      </c>
      <c r="J114" s="34">
        <v>1329990.98</v>
      </c>
      <c r="K114" s="34">
        <v>16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2108548.88</v>
      </c>
      <c r="C115" s="34">
        <v>12</v>
      </c>
      <c r="D115" s="34">
        <v>334344.05</v>
      </c>
      <c r="E115" s="34">
        <v>11</v>
      </c>
      <c r="F115" s="34">
        <v>0</v>
      </c>
      <c r="G115" s="34">
        <v>0</v>
      </c>
      <c r="H115" s="34">
        <v>1917663.49</v>
      </c>
      <c r="I115" s="34">
        <v>12</v>
      </c>
      <c r="J115" s="34">
        <v>271389.52</v>
      </c>
      <c r="K115" s="34">
        <v>11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14054072.880000001</v>
      </c>
      <c r="C116" s="34">
        <v>52</v>
      </c>
      <c r="D116" s="34">
        <v>1050551.6100000001</v>
      </c>
      <c r="E116" s="34">
        <v>45</v>
      </c>
      <c r="F116" s="34">
        <v>89244.333333333328</v>
      </c>
      <c r="G116" s="34">
        <v>16</v>
      </c>
      <c r="H116" s="34">
        <v>13160770.880000001</v>
      </c>
      <c r="I116" s="34">
        <v>49</v>
      </c>
      <c r="J116" s="34">
        <v>1149824.3899999999</v>
      </c>
      <c r="K116" s="34">
        <v>40</v>
      </c>
      <c r="L116" s="34">
        <v>95512.16666666657</v>
      </c>
      <c r="M116" s="34">
        <v>12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41044568.329999998</v>
      </c>
      <c r="C117" s="34">
        <v>101</v>
      </c>
      <c r="D117" s="34">
        <v>6814793.3899999997</v>
      </c>
      <c r="E117" s="34">
        <v>88</v>
      </c>
      <c r="F117" s="34">
        <v>140241.33333333331</v>
      </c>
      <c r="G117" s="34">
        <v>32</v>
      </c>
      <c r="H117" s="34">
        <v>38046978.25</v>
      </c>
      <c r="I117" s="34">
        <v>105</v>
      </c>
      <c r="J117" s="34">
        <v>7029385.0700000003</v>
      </c>
      <c r="K117" s="34">
        <v>90</v>
      </c>
      <c r="L117" s="34">
        <v>177930.99999999991</v>
      </c>
      <c r="M117" s="34">
        <v>37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341298.99</v>
      </c>
      <c r="C118" s="34">
        <v>12</v>
      </c>
      <c r="D118" s="34">
        <v>151622.44</v>
      </c>
      <c r="E118" s="34">
        <v>11</v>
      </c>
      <c r="F118" s="34">
        <v>0</v>
      </c>
      <c r="G118" s="34">
        <v>0</v>
      </c>
      <c r="H118" s="34">
        <v>313052</v>
      </c>
      <c r="I118" s="34">
        <v>12</v>
      </c>
      <c r="J118" s="34">
        <v>130484.23</v>
      </c>
      <c r="K118" s="34">
        <v>12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16121855.25</v>
      </c>
      <c r="C119" s="34">
        <v>25</v>
      </c>
      <c r="D119" s="34">
        <v>859047.07</v>
      </c>
      <c r="E119" s="34">
        <v>20</v>
      </c>
      <c r="F119" s="34">
        <v>0</v>
      </c>
      <c r="G119" s="34">
        <v>0</v>
      </c>
      <c r="H119" s="34">
        <v>15805466.01</v>
      </c>
      <c r="I119" s="34">
        <v>28</v>
      </c>
      <c r="J119" s="34">
        <v>875314.07</v>
      </c>
      <c r="K119" s="34">
        <v>21</v>
      </c>
      <c r="L119" s="34">
        <v>0</v>
      </c>
      <c r="M119" s="34">
        <v>0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22163938.59</v>
      </c>
      <c r="C120" s="34">
        <v>61</v>
      </c>
      <c r="D120" s="34">
        <v>7586484.3099999996</v>
      </c>
      <c r="E120" s="34">
        <v>54</v>
      </c>
      <c r="F120" s="34">
        <v>575084.33333333337</v>
      </c>
      <c r="G120" s="34">
        <v>17</v>
      </c>
      <c r="H120" s="34">
        <v>22898633.460000001</v>
      </c>
      <c r="I120" s="34">
        <v>60</v>
      </c>
      <c r="J120" s="34">
        <v>7375022.5700000003</v>
      </c>
      <c r="K120" s="34">
        <v>52</v>
      </c>
      <c r="L120" s="34">
        <v>131327.1666666666</v>
      </c>
      <c r="M120" s="34">
        <v>16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5806336.8200000003</v>
      </c>
      <c r="C121" s="34">
        <v>23</v>
      </c>
      <c r="D121" s="34">
        <v>1022682.66</v>
      </c>
      <c r="E121" s="34">
        <v>21</v>
      </c>
      <c r="F121" s="34">
        <v>0</v>
      </c>
      <c r="G121" s="34">
        <v>0</v>
      </c>
      <c r="H121" s="34">
        <v>4941838.49</v>
      </c>
      <c r="I121" s="34">
        <v>20</v>
      </c>
      <c r="J121" s="34">
        <v>928787.91</v>
      </c>
      <c r="K121" s="34">
        <v>20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22984406.469999999</v>
      </c>
      <c r="C122" s="34">
        <v>79</v>
      </c>
      <c r="D122" s="34">
        <v>4106896.34</v>
      </c>
      <c r="E122" s="34">
        <v>68</v>
      </c>
      <c r="F122" s="34">
        <v>216251.66666666701</v>
      </c>
      <c r="G122" s="34">
        <v>25</v>
      </c>
      <c r="H122" s="34">
        <v>21896477.559999999</v>
      </c>
      <c r="I122" s="34">
        <v>79</v>
      </c>
      <c r="J122" s="34">
        <v>3964829.49</v>
      </c>
      <c r="K122" s="34">
        <v>72</v>
      </c>
      <c r="L122" s="34">
        <v>158623.49999999994</v>
      </c>
      <c r="M122" s="34">
        <v>22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14723704.67</v>
      </c>
      <c r="C123" s="34">
        <v>38</v>
      </c>
      <c r="D123" s="34">
        <v>3690707.5</v>
      </c>
      <c r="E123" s="34">
        <v>37</v>
      </c>
      <c r="F123" s="34">
        <v>29279.833333333339</v>
      </c>
      <c r="G123" s="34">
        <v>12</v>
      </c>
      <c r="H123" s="34">
        <v>14200873.33</v>
      </c>
      <c r="I123" s="34">
        <v>35</v>
      </c>
      <c r="J123" s="34">
        <v>3679324.19</v>
      </c>
      <c r="K123" s="34">
        <v>32</v>
      </c>
      <c r="L123" s="34">
        <v>10084.333333333334</v>
      </c>
      <c r="M123" s="34">
        <v>11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136260473.16999999</v>
      </c>
      <c r="C124" s="34">
        <v>359</v>
      </c>
      <c r="D124" s="34">
        <v>43425357.369999997</v>
      </c>
      <c r="E124" s="34">
        <v>334</v>
      </c>
      <c r="F124" s="34">
        <v>2170654.6666666674</v>
      </c>
      <c r="G124" s="34">
        <v>93</v>
      </c>
      <c r="H124" s="34">
        <v>128377251.62</v>
      </c>
      <c r="I124" s="34">
        <v>356</v>
      </c>
      <c r="J124" s="34">
        <v>43193037.840000004</v>
      </c>
      <c r="K124" s="34">
        <v>336</v>
      </c>
      <c r="L124" s="34">
        <v>1811690.833333334</v>
      </c>
      <c r="M124" s="34">
        <v>98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60874516.210000001</v>
      </c>
      <c r="C125" s="34">
        <v>70</v>
      </c>
      <c r="D125" s="34">
        <v>30165910.969999999</v>
      </c>
      <c r="E125" s="34">
        <v>69</v>
      </c>
      <c r="F125" s="34">
        <v>3571472.8333333298</v>
      </c>
      <c r="G125" s="34">
        <v>29</v>
      </c>
      <c r="H125" s="34">
        <v>76743604.180000007</v>
      </c>
      <c r="I125" s="34">
        <v>75</v>
      </c>
      <c r="J125" s="34">
        <v>29854529.98</v>
      </c>
      <c r="K125" s="34">
        <v>72</v>
      </c>
      <c r="L125" s="34">
        <v>2079887.666666666</v>
      </c>
      <c r="M125" s="34">
        <v>37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6534680.8700000001</v>
      </c>
      <c r="C126" s="34">
        <v>12</v>
      </c>
      <c r="D126" s="34">
        <v>251032.13</v>
      </c>
      <c r="E126" s="34">
        <v>10</v>
      </c>
      <c r="F126" s="34">
        <v>0</v>
      </c>
      <c r="G126" s="34">
        <v>0</v>
      </c>
      <c r="H126" s="34">
        <v>5910983.9100000001</v>
      </c>
      <c r="I126" s="34">
        <v>11</v>
      </c>
      <c r="J126" s="34">
        <v>0</v>
      </c>
      <c r="K126" s="34">
        <v>0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439035.95</v>
      </c>
      <c r="C127" s="34">
        <v>13</v>
      </c>
      <c r="D127" s="34">
        <v>317398.96999999997</v>
      </c>
      <c r="E127" s="34">
        <v>13</v>
      </c>
      <c r="F127" s="34">
        <v>0</v>
      </c>
      <c r="G127" s="34">
        <v>0</v>
      </c>
      <c r="H127" s="34">
        <v>393540.92</v>
      </c>
      <c r="I127" s="34">
        <v>12</v>
      </c>
      <c r="J127" s="34">
        <v>296876.96999999997</v>
      </c>
      <c r="K127" s="34">
        <v>12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27249925.219999999</v>
      </c>
      <c r="C128" s="34">
        <v>25</v>
      </c>
      <c r="D128" s="34">
        <v>1885546.86</v>
      </c>
      <c r="E128" s="34">
        <v>18</v>
      </c>
      <c r="F128" s="34">
        <v>0</v>
      </c>
      <c r="G128" s="34">
        <v>0</v>
      </c>
      <c r="H128" s="34">
        <v>14373320.48</v>
      </c>
      <c r="I128" s="34">
        <v>22</v>
      </c>
      <c r="J128" s="34">
        <v>1997791.44</v>
      </c>
      <c r="K128" s="34">
        <v>18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1312668.3700000001</v>
      </c>
      <c r="C129" s="34">
        <v>11</v>
      </c>
      <c r="D129" s="34">
        <v>0</v>
      </c>
      <c r="E129" s="34">
        <v>0</v>
      </c>
      <c r="F129" s="34">
        <v>0</v>
      </c>
      <c r="G129" s="34">
        <v>0</v>
      </c>
      <c r="H129" s="34">
        <v>1688825.03</v>
      </c>
      <c r="I129" s="34">
        <v>11</v>
      </c>
      <c r="J129" s="34">
        <v>0</v>
      </c>
      <c r="K129" s="34">
        <v>0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73844019.329999998</v>
      </c>
      <c r="C130" s="34">
        <v>148</v>
      </c>
      <c r="D130" s="34">
        <v>18527381.739999998</v>
      </c>
      <c r="E130" s="34">
        <v>141</v>
      </c>
      <c r="F130" s="34">
        <v>164469.16666666666</v>
      </c>
      <c r="G130" s="34">
        <v>23</v>
      </c>
      <c r="H130" s="34">
        <v>52892856.75</v>
      </c>
      <c r="I130" s="34">
        <v>147</v>
      </c>
      <c r="J130" s="34">
        <v>17401689.68</v>
      </c>
      <c r="K130" s="34">
        <v>136</v>
      </c>
      <c r="L130" s="34">
        <v>147627.00000000006</v>
      </c>
      <c r="M130" s="34">
        <v>23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8300890.3399999999</v>
      </c>
      <c r="C131" s="34">
        <v>13</v>
      </c>
      <c r="D131" s="34">
        <v>430025.81</v>
      </c>
      <c r="E131" s="34">
        <v>12</v>
      </c>
      <c r="F131" s="34">
        <v>0</v>
      </c>
      <c r="G131" s="34">
        <v>0</v>
      </c>
      <c r="H131" s="34">
        <v>7397163.7699999996</v>
      </c>
      <c r="I131" s="34">
        <v>13</v>
      </c>
      <c r="J131" s="34">
        <v>382785.65</v>
      </c>
      <c r="K131" s="34">
        <v>11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11207273.02</v>
      </c>
      <c r="C132" s="34">
        <v>18</v>
      </c>
      <c r="D132" s="34">
        <v>525425.18999999994</v>
      </c>
      <c r="E132" s="34">
        <v>15</v>
      </c>
      <c r="F132" s="34">
        <v>0</v>
      </c>
      <c r="G132" s="34">
        <v>0</v>
      </c>
      <c r="H132" s="34">
        <v>7763129.21</v>
      </c>
      <c r="I132" s="34">
        <v>17</v>
      </c>
      <c r="J132" s="34">
        <v>475554.83</v>
      </c>
      <c r="K132" s="34">
        <v>15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362117.05</v>
      </c>
      <c r="C133" s="34">
        <v>11</v>
      </c>
      <c r="D133" s="34">
        <v>266063.89</v>
      </c>
      <c r="E133" s="34">
        <v>11</v>
      </c>
      <c r="F133" s="34">
        <v>0</v>
      </c>
      <c r="G133" s="34">
        <v>0</v>
      </c>
      <c r="H133" s="34">
        <v>439142.33</v>
      </c>
      <c r="I133" s="34">
        <v>13</v>
      </c>
      <c r="J133" s="34">
        <v>286194.88</v>
      </c>
      <c r="K133" s="34">
        <v>12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388993328.52999997</v>
      </c>
      <c r="C134" s="34">
        <v>449</v>
      </c>
      <c r="D134" s="34">
        <v>82328249.799999997</v>
      </c>
      <c r="E134" s="34">
        <v>406</v>
      </c>
      <c r="F134" s="34">
        <v>5211275.8333333349</v>
      </c>
      <c r="G134" s="34">
        <v>177</v>
      </c>
      <c r="H134" s="34">
        <v>497895132.08999997</v>
      </c>
      <c r="I134" s="34">
        <v>461</v>
      </c>
      <c r="J134" s="34">
        <v>82019286.310000002</v>
      </c>
      <c r="K134" s="34">
        <v>421</v>
      </c>
      <c r="L134" s="34">
        <v>4297659.5</v>
      </c>
      <c r="M134" s="34">
        <v>180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6613877.9299999997</v>
      </c>
      <c r="C135" s="34">
        <v>30</v>
      </c>
      <c r="D135" s="34">
        <v>2371169.15</v>
      </c>
      <c r="E135" s="34">
        <v>29</v>
      </c>
      <c r="F135" s="34">
        <v>0</v>
      </c>
      <c r="G135" s="34">
        <v>0</v>
      </c>
      <c r="H135" s="34">
        <v>6356435.6699999999</v>
      </c>
      <c r="I135" s="34">
        <v>30</v>
      </c>
      <c r="J135" s="34">
        <v>2305809.2999999998</v>
      </c>
      <c r="K135" s="34">
        <v>30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33909067.649999999</v>
      </c>
      <c r="C136" s="34">
        <v>118</v>
      </c>
      <c r="D136" s="34">
        <v>13033991.779999999</v>
      </c>
      <c r="E136" s="34">
        <v>110</v>
      </c>
      <c r="F136" s="34">
        <v>391005.5</v>
      </c>
      <c r="G136" s="34">
        <v>34</v>
      </c>
      <c r="H136" s="34">
        <v>32693695.199999999</v>
      </c>
      <c r="I136" s="34">
        <v>120</v>
      </c>
      <c r="J136" s="34">
        <v>12694467.939999999</v>
      </c>
      <c r="K136" s="34">
        <v>109</v>
      </c>
      <c r="L136" s="34">
        <v>583630.83333333267</v>
      </c>
      <c r="M136" s="34">
        <v>35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196567765.56999999</v>
      </c>
      <c r="C137" s="34">
        <v>162</v>
      </c>
      <c r="D137" s="34">
        <v>26700652.969999999</v>
      </c>
      <c r="E137" s="34">
        <v>157</v>
      </c>
      <c r="F137" s="34">
        <v>890813.00000000012</v>
      </c>
      <c r="G137" s="34">
        <v>40</v>
      </c>
      <c r="H137" s="34">
        <v>170477844.44999999</v>
      </c>
      <c r="I137" s="34">
        <v>179</v>
      </c>
      <c r="J137" s="34">
        <v>24574299.010000002</v>
      </c>
      <c r="K137" s="34">
        <v>168</v>
      </c>
      <c r="L137" s="34">
        <v>546216.3333333336</v>
      </c>
      <c r="M137" s="34">
        <v>38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62864924.340000004</v>
      </c>
      <c r="C138" s="34">
        <v>43</v>
      </c>
      <c r="D138" s="34">
        <v>16219604.060000001</v>
      </c>
      <c r="E138" s="34">
        <v>39</v>
      </c>
      <c r="F138" s="34">
        <v>201007.33333333346</v>
      </c>
      <c r="G138" s="34">
        <v>20</v>
      </c>
      <c r="H138" s="34">
        <v>64456991.640000001</v>
      </c>
      <c r="I138" s="34">
        <v>50</v>
      </c>
      <c r="J138" s="34">
        <v>16252026.939999999</v>
      </c>
      <c r="K138" s="34">
        <v>45</v>
      </c>
      <c r="L138" s="34">
        <v>400118.49999999977</v>
      </c>
      <c r="M138" s="34">
        <v>21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75194507.370000005</v>
      </c>
      <c r="C139" s="34">
        <v>168</v>
      </c>
      <c r="D139" s="34">
        <v>19521807.329999998</v>
      </c>
      <c r="E139" s="34">
        <v>159</v>
      </c>
      <c r="F139" s="34">
        <v>618419.83333333279</v>
      </c>
      <c r="G139" s="34">
        <v>60</v>
      </c>
      <c r="H139" s="34">
        <v>66029603.920000002</v>
      </c>
      <c r="I139" s="34">
        <v>181</v>
      </c>
      <c r="J139" s="34">
        <v>19774408.59</v>
      </c>
      <c r="K139" s="34">
        <v>169</v>
      </c>
      <c r="L139" s="34">
        <v>556316.83333333337</v>
      </c>
      <c r="M139" s="34">
        <v>63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770493.19</v>
      </c>
      <c r="C140" s="34">
        <v>12</v>
      </c>
      <c r="D140" s="34">
        <v>337070.55</v>
      </c>
      <c r="E140" s="34">
        <v>10</v>
      </c>
      <c r="F140" s="34">
        <v>0</v>
      </c>
      <c r="G140" s="34">
        <v>0</v>
      </c>
      <c r="H140" s="34">
        <v>436229.46</v>
      </c>
      <c r="I140" s="34">
        <v>14</v>
      </c>
      <c r="J140" s="34">
        <v>165583.04999999999</v>
      </c>
      <c r="K140" s="34">
        <v>10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41156026.329999998</v>
      </c>
      <c r="C141" s="34">
        <v>169</v>
      </c>
      <c r="D141" s="34">
        <v>17708646.890000001</v>
      </c>
      <c r="E141" s="34">
        <v>163</v>
      </c>
      <c r="F141" s="34">
        <v>1331524.4999999998</v>
      </c>
      <c r="G141" s="34">
        <v>41</v>
      </c>
      <c r="H141" s="34">
        <v>41232573.840000004</v>
      </c>
      <c r="I141" s="34">
        <v>164</v>
      </c>
      <c r="J141" s="34">
        <v>18616311.109999999</v>
      </c>
      <c r="K141" s="34">
        <v>159</v>
      </c>
      <c r="L141" s="34">
        <v>829598.16666666686</v>
      </c>
      <c r="M141" s="34">
        <v>38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0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584262.04</v>
      </c>
      <c r="I142" s="34">
        <v>10</v>
      </c>
      <c r="J142" s="34">
        <v>0</v>
      </c>
      <c r="K142" s="34">
        <v>0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50849796.100000001</v>
      </c>
      <c r="C143" s="34">
        <v>82</v>
      </c>
      <c r="D143" s="34">
        <v>11351319.140000001</v>
      </c>
      <c r="E143" s="34">
        <v>76</v>
      </c>
      <c r="F143" s="34">
        <v>82047.166666666701</v>
      </c>
      <c r="G143" s="34">
        <v>18</v>
      </c>
      <c r="H143" s="34">
        <v>50269469.600000001</v>
      </c>
      <c r="I143" s="34">
        <v>85</v>
      </c>
      <c r="J143" s="34">
        <v>11099632.380000001</v>
      </c>
      <c r="K143" s="34">
        <v>77</v>
      </c>
      <c r="L143" s="34">
        <v>99591.666666666599</v>
      </c>
      <c r="M143" s="34">
        <v>19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4228614.62</v>
      </c>
      <c r="C144" s="34">
        <v>41</v>
      </c>
      <c r="D144" s="34">
        <v>1753922.28</v>
      </c>
      <c r="E144" s="34">
        <v>36</v>
      </c>
      <c r="F144" s="34">
        <v>52235.166666666657</v>
      </c>
      <c r="G144" s="34">
        <v>14</v>
      </c>
      <c r="H144" s="34">
        <v>4302011.84</v>
      </c>
      <c r="I144" s="34">
        <v>40</v>
      </c>
      <c r="J144" s="34">
        <v>1635775.63</v>
      </c>
      <c r="K144" s="34">
        <v>35</v>
      </c>
      <c r="L144" s="34">
        <v>93662.666666666672</v>
      </c>
      <c r="M144" s="34">
        <v>12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3661167.47</v>
      </c>
      <c r="C145" s="34">
        <v>16</v>
      </c>
      <c r="D145" s="34">
        <v>893155.57</v>
      </c>
      <c r="E145" s="34">
        <v>16</v>
      </c>
      <c r="F145" s="34">
        <v>0</v>
      </c>
      <c r="G145" s="34">
        <v>0</v>
      </c>
      <c r="H145" s="34">
        <v>4872482.78</v>
      </c>
      <c r="I145" s="34">
        <v>18</v>
      </c>
      <c r="J145" s="34">
        <v>859579.5</v>
      </c>
      <c r="K145" s="34">
        <v>17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7557823.8499999996</v>
      </c>
      <c r="C146" s="34">
        <v>22</v>
      </c>
      <c r="D146" s="34">
        <v>956087.27</v>
      </c>
      <c r="E146" s="34">
        <v>17</v>
      </c>
      <c r="F146" s="34">
        <v>221752.16666666704</v>
      </c>
      <c r="G146" s="34">
        <v>10</v>
      </c>
      <c r="H146" s="34">
        <v>8267718.9299999997</v>
      </c>
      <c r="I146" s="34">
        <v>23</v>
      </c>
      <c r="J146" s="34">
        <v>1120068.46</v>
      </c>
      <c r="K146" s="34">
        <v>19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833715.17</v>
      </c>
      <c r="C147" s="34">
        <v>21</v>
      </c>
      <c r="D147" s="34">
        <v>539542.78</v>
      </c>
      <c r="E147" s="34">
        <v>20</v>
      </c>
      <c r="F147" s="34">
        <v>0</v>
      </c>
      <c r="G147" s="34">
        <v>0</v>
      </c>
      <c r="H147" s="34">
        <v>816053.52</v>
      </c>
      <c r="I147" s="34">
        <v>17</v>
      </c>
      <c r="J147" s="34">
        <v>512749.4</v>
      </c>
      <c r="K147" s="34">
        <v>17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8586864.1799999997</v>
      </c>
      <c r="C148" s="34">
        <v>31</v>
      </c>
      <c r="D148" s="34">
        <v>950282.52</v>
      </c>
      <c r="E148" s="34">
        <v>29</v>
      </c>
      <c r="F148" s="34">
        <v>0</v>
      </c>
      <c r="G148" s="34">
        <v>0</v>
      </c>
      <c r="H148" s="34">
        <v>7754616.96</v>
      </c>
      <c r="I148" s="34">
        <v>24</v>
      </c>
      <c r="J148" s="34">
        <v>870051.63</v>
      </c>
      <c r="K148" s="34">
        <v>22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44236068.990000002</v>
      </c>
      <c r="C149" s="34">
        <v>70</v>
      </c>
      <c r="D149" s="34">
        <v>5207458.38</v>
      </c>
      <c r="E149" s="34">
        <v>63</v>
      </c>
      <c r="F149" s="34">
        <v>708328.1666666664</v>
      </c>
      <c r="G149" s="34">
        <v>19</v>
      </c>
      <c r="H149" s="34">
        <v>52798383.979999997</v>
      </c>
      <c r="I149" s="34">
        <v>70</v>
      </c>
      <c r="J149" s="34">
        <v>5350139.04</v>
      </c>
      <c r="K149" s="34">
        <v>63</v>
      </c>
      <c r="L149" s="34">
        <v>613655.33333333337</v>
      </c>
      <c r="M149" s="34">
        <v>20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5462322.9100000001</v>
      </c>
      <c r="C150" s="34">
        <v>22</v>
      </c>
      <c r="D150" s="34">
        <v>1865005.13</v>
      </c>
      <c r="E150" s="34">
        <v>19</v>
      </c>
      <c r="F150" s="34">
        <v>0</v>
      </c>
      <c r="G150" s="34">
        <v>0</v>
      </c>
      <c r="H150" s="34">
        <v>7153538.4199999999</v>
      </c>
      <c r="I150" s="34">
        <v>23</v>
      </c>
      <c r="J150" s="34">
        <v>1172935.45</v>
      </c>
      <c r="K150" s="34">
        <v>22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30802748.73</v>
      </c>
      <c r="C151" s="34">
        <v>107</v>
      </c>
      <c r="D151" s="34">
        <v>10538692.27</v>
      </c>
      <c r="E151" s="34">
        <v>94</v>
      </c>
      <c r="F151" s="34">
        <v>231293.83333333363</v>
      </c>
      <c r="G151" s="34">
        <v>18</v>
      </c>
      <c r="H151" s="34">
        <v>37305985.700000003</v>
      </c>
      <c r="I151" s="34">
        <v>103</v>
      </c>
      <c r="J151" s="34">
        <v>10984015.35</v>
      </c>
      <c r="K151" s="34">
        <v>89</v>
      </c>
      <c r="L151" s="34">
        <v>381722.99999999971</v>
      </c>
      <c r="M151" s="34">
        <v>18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3287508.1</v>
      </c>
      <c r="C152" s="34">
        <v>23</v>
      </c>
      <c r="D152" s="34">
        <v>1318453.3799999999</v>
      </c>
      <c r="E152" s="34">
        <v>20</v>
      </c>
      <c r="F152" s="34">
        <v>0</v>
      </c>
      <c r="G152" s="34">
        <v>0</v>
      </c>
      <c r="H152" s="34">
        <v>3468838.34</v>
      </c>
      <c r="I152" s="34">
        <v>23</v>
      </c>
      <c r="J152" s="34">
        <v>928312.13</v>
      </c>
      <c r="K152" s="34">
        <v>20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938361.79</v>
      </c>
      <c r="C153" s="34">
        <v>12</v>
      </c>
      <c r="D153" s="34">
        <v>300760.32000000001</v>
      </c>
      <c r="E153" s="34">
        <v>10</v>
      </c>
      <c r="F153" s="34">
        <v>0</v>
      </c>
      <c r="G153" s="34">
        <v>0</v>
      </c>
      <c r="H153" s="34">
        <v>1033456.58</v>
      </c>
      <c r="I153" s="34">
        <v>10</v>
      </c>
      <c r="J153" s="34">
        <v>0</v>
      </c>
      <c r="K153" s="34">
        <v>0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9287233.7799999993</v>
      </c>
      <c r="C154" s="34">
        <v>41</v>
      </c>
      <c r="D154" s="34">
        <v>3523838.36</v>
      </c>
      <c r="E154" s="34">
        <v>36</v>
      </c>
      <c r="F154" s="34">
        <v>0</v>
      </c>
      <c r="G154" s="34">
        <v>0</v>
      </c>
      <c r="H154" s="34">
        <v>7468068.4199999999</v>
      </c>
      <c r="I154" s="34">
        <v>40</v>
      </c>
      <c r="J154" s="34">
        <v>3342891.53</v>
      </c>
      <c r="K154" s="34">
        <v>34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32599251.100000001</v>
      </c>
      <c r="C155" s="34">
        <v>129</v>
      </c>
      <c r="D155" s="34">
        <v>10310100.75</v>
      </c>
      <c r="E155" s="34">
        <v>117</v>
      </c>
      <c r="F155" s="34">
        <v>1616203.3333333333</v>
      </c>
      <c r="G155" s="34">
        <v>23</v>
      </c>
      <c r="H155" s="34">
        <v>35289574.920000002</v>
      </c>
      <c r="I155" s="34">
        <v>120</v>
      </c>
      <c r="J155" s="34">
        <v>10104441.380000001</v>
      </c>
      <c r="K155" s="34">
        <v>109</v>
      </c>
      <c r="L155" s="34">
        <v>1257590.5000000033</v>
      </c>
      <c r="M155" s="34">
        <v>23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4030664.09</v>
      </c>
      <c r="C156" s="34">
        <v>16</v>
      </c>
      <c r="D156" s="34">
        <v>486135.91</v>
      </c>
      <c r="E156" s="34">
        <v>14</v>
      </c>
      <c r="F156" s="34">
        <v>0</v>
      </c>
      <c r="G156" s="34">
        <v>0</v>
      </c>
      <c r="H156" s="34">
        <v>5471297.1600000001</v>
      </c>
      <c r="I156" s="34">
        <v>17</v>
      </c>
      <c r="J156" s="34">
        <v>707801.89</v>
      </c>
      <c r="K156" s="34">
        <v>16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5842985.04</v>
      </c>
      <c r="C157" s="34">
        <v>41</v>
      </c>
      <c r="D157" s="34">
        <v>1212051.78</v>
      </c>
      <c r="E157" s="34">
        <v>38</v>
      </c>
      <c r="F157" s="34">
        <v>228411.33333333337</v>
      </c>
      <c r="G157" s="34">
        <v>11</v>
      </c>
      <c r="H157" s="34">
        <v>4480354.67</v>
      </c>
      <c r="I157" s="34">
        <v>37</v>
      </c>
      <c r="J157" s="34">
        <v>1154464.1100000001</v>
      </c>
      <c r="K157" s="34">
        <v>33</v>
      </c>
      <c r="L157" s="34">
        <v>314388.83333333372</v>
      </c>
      <c r="M157" s="34">
        <v>10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637502.34</v>
      </c>
      <c r="C158" s="34">
        <v>13</v>
      </c>
      <c r="D158" s="34">
        <v>151069.99</v>
      </c>
      <c r="E158" s="34">
        <v>11</v>
      </c>
      <c r="F158" s="34">
        <v>0</v>
      </c>
      <c r="G158" s="34">
        <v>0</v>
      </c>
      <c r="H158" s="34">
        <v>627359.09</v>
      </c>
      <c r="I158" s="34">
        <v>13</v>
      </c>
      <c r="J158" s="34">
        <v>171150.12</v>
      </c>
      <c r="K158" s="34">
        <v>11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14963174.050000001</v>
      </c>
      <c r="C159" s="34">
        <v>34</v>
      </c>
      <c r="D159" s="34">
        <v>2537997.0499999998</v>
      </c>
      <c r="E159" s="34">
        <v>30</v>
      </c>
      <c r="F159" s="34">
        <v>58817.666666666664</v>
      </c>
      <c r="G159" s="34">
        <v>10</v>
      </c>
      <c r="H159" s="34">
        <v>14310560.9</v>
      </c>
      <c r="I159" s="34">
        <v>35</v>
      </c>
      <c r="J159" s="34">
        <v>2632711.9700000002</v>
      </c>
      <c r="K159" s="34">
        <v>31</v>
      </c>
      <c r="L159" s="34">
        <v>74242.83333333327</v>
      </c>
      <c r="M159" s="34">
        <v>10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1472330.46</v>
      </c>
      <c r="C160" s="34">
        <v>11</v>
      </c>
      <c r="D160" s="34">
        <v>297509.94</v>
      </c>
      <c r="E160" s="34">
        <v>10</v>
      </c>
      <c r="F160" s="34">
        <v>0</v>
      </c>
      <c r="G160" s="34">
        <v>0</v>
      </c>
      <c r="H160" s="34">
        <v>937093.54</v>
      </c>
      <c r="I160" s="34">
        <v>11</v>
      </c>
      <c r="J160" s="34">
        <v>0</v>
      </c>
      <c r="K160" s="34">
        <v>0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3267387.05</v>
      </c>
      <c r="C161" s="34">
        <v>19</v>
      </c>
      <c r="D161" s="34">
        <v>291728.11</v>
      </c>
      <c r="E161" s="34">
        <v>13</v>
      </c>
      <c r="F161" s="34">
        <v>0</v>
      </c>
      <c r="G161" s="34">
        <v>0</v>
      </c>
      <c r="H161" s="34">
        <v>2807397.08</v>
      </c>
      <c r="I161" s="34">
        <v>18</v>
      </c>
      <c r="J161" s="34">
        <v>290556.32</v>
      </c>
      <c r="K161" s="34">
        <v>15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6880343.7199999997</v>
      </c>
      <c r="C162" s="34">
        <v>32</v>
      </c>
      <c r="D162" s="34">
        <v>1512950.69</v>
      </c>
      <c r="E162" s="34">
        <v>29</v>
      </c>
      <c r="F162" s="34">
        <v>134334.16666666677</v>
      </c>
      <c r="G162" s="34">
        <v>12</v>
      </c>
      <c r="H162" s="34">
        <v>6369623.3099999996</v>
      </c>
      <c r="I162" s="34">
        <v>30</v>
      </c>
      <c r="J162" s="34">
        <v>1566762.46</v>
      </c>
      <c r="K162" s="34">
        <v>28</v>
      </c>
      <c r="L162" s="34">
        <v>103711.5</v>
      </c>
      <c r="M162" s="34">
        <v>14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1452184.18</v>
      </c>
      <c r="C163" s="34">
        <v>27</v>
      </c>
      <c r="D163" s="34">
        <v>399531.4</v>
      </c>
      <c r="E163" s="34">
        <v>25</v>
      </c>
      <c r="F163" s="34">
        <v>0</v>
      </c>
      <c r="G163" s="34">
        <v>0</v>
      </c>
      <c r="H163" s="34">
        <v>1734395.82</v>
      </c>
      <c r="I163" s="34">
        <v>28</v>
      </c>
      <c r="J163" s="34">
        <v>548086.18000000005</v>
      </c>
      <c r="K163" s="34">
        <v>25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5245266.47</v>
      </c>
      <c r="C164" s="34">
        <v>26</v>
      </c>
      <c r="D164" s="34">
        <v>1295792.29</v>
      </c>
      <c r="E164" s="34">
        <v>24</v>
      </c>
      <c r="F164" s="34">
        <v>0</v>
      </c>
      <c r="G164" s="34">
        <v>0</v>
      </c>
      <c r="H164" s="34">
        <v>4624413.79</v>
      </c>
      <c r="I164" s="34">
        <v>30</v>
      </c>
      <c r="J164" s="34">
        <v>1278356.06</v>
      </c>
      <c r="K164" s="34">
        <v>26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270345951.81</v>
      </c>
      <c r="C165" s="34">
        <v>356</v>
      </c>
      <c r="D165" s="34">
        <v>102222625.95</v>
      </c>
      <c r="E165" s="34">
        <v>313</v>
      </c>
      <c r="F165" s="34">
        <v>4492458.8333333349</v>
      </c>
      <c r="G165" s="34">
        <v>138</v>
      </c>
      <c r="H165" s="34">
        <v>349812060.73000002</v>
      </c>
      <c r="I165" s="34">
        <v>357</v>
      </c>
      <c r="J165" s="34">
        <v>98018531.140000001</v>
      </c>
      <c r="K165" s="34">
        <v>311</v>
      </c>
      <c r="L165" s="34">
        <v>4325332.4999999991</v>
      </c>
      <c r="M165" s="34">
        <v>133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14679609.380000001</v>
      </c>
      <c r="C166" s="34">
        <v>60</v>
      </c>
      <c r="D166" s="34">
        <v>6666594.6900000004</v>
      </c>
      <c r="E166" s="34">
        <v>57</v>
      </c>
      <c r="F166" s="34">
        <v>0</v>
      </c>
      <c r="G166" s="34">
        <v>0</v>
      </c>
      <c r="H166" s="34">
        <v>18517127.170000002</v>
      </c>
      <c r="I166" s="34">
        <v>63</v>
      </c>
      <c r="J166" s="34">
        <v>9800918.8800000008</v>
      </c>
      <c r="K166" s="34">
        <v>61</v>
      </c>
      <c r="L166" s="34">
        <v>18376.166666666661</v>
      </c>
      <c r="M166" s="34">
        <v>10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8962155.4499999993</v>
      </c>
      <c r="C167" s="34">
        <v>55</v>
      </c>
      <c r="D167" s="34">
        <v>2864395.34</v>
      </c>
      <c r="E167" s="34">
        <v>48</v>
      </c>
      <c r="F167" s="34">
        <v>164459.99999999994</v>
      </c>
      <c r="G167" s="34">
        <v>23</v>
      </c>
      <c r="H167" s="34">
        <v>10266486.380000001</v>
      </c>
      <c r="I167" s="34">
        <v>54</v>
      </c>
      <c r="J167" s="34">
        <v>2826299.72</v>
      </c>
      <c r="K167" s="34">
        <v>49</v>
      </c>
      <c r="L167" s="34">
        <v>130611.1666666666</v>
      </c>
      <c r="M167" s="34">
        <v>21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2527711.1</v>
      </c>
      <c r="C168" s="34">
        <v>18</v>
      </c>
      <c r="D168" s="34">
        <v>1585641.14</v>
      </c>
      <c r="E168" s="34">
        <v>16</v>
      </c>
      <c r="F168" s="34">
        <v>0</v>
      </c>
      <c r="G168" s="34">
        <v>0</v>
      </c>
      <c r="H168" s="34">
        <v>2363173.46</v>
      </c>
      <c r="I168" s="34">
        <v>15</v>
      </c>
      <c r="J168" s="34">
        <v>1521390.89</v>
      </c>
      <c r="K168" s="34">
        <v>13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66346615.399999999</v>
      </c>
      <c r="C169" s="34">
        <v>79</v>
      </c>
      <c r="D169" s="34">
        <v>4993680.58</v>
      </c>
      <c r="E169" s="34">
        <v>65</v>
      </c>
      <c r="F169" s="34">
        <v>828364</v>
      </c>
      <c r="G169" s="34">
        <v>17</v>
      </c>
      <c r="H169" s="34">
        <v>88887203.939999998</v>
      </c>
      <c r="I169" s="34">
        <v>84</v>
      </c>
      <c r="J169" s="34">
        <v>4945163.9400000004</v>
      </c>
      <c r="K169" s="34">
        <v>69</v>
      </c>
      <c r="L169" s="34">
        <v>867796.00000000081</v>
      </c>
      <c r="M169" s="34">
        <v>20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1909445.29</v>
      </c>
      <c r="C170" s="34">
        <v>19</v>
      </c>
      <c r="D170" s="34">
        <v>548383.41</v>
      </c>
      <c r="E170" s="34">
        <v>16</v>
      </c>
      <c r="F170" s="34">
        <v>0</v>
      </c>
      <c r="G170" s="34">
        <v>0</v>
      </c>
      <c r="H170" s="34">
        <v>1822583.76</v>
      </c>
      <c r="I170" s="34">
        <v>23</v>
      </c>
      <c r="J170" s="34">
        <v>538395.89</v>
      </c>
      <c r="K170" s="34">
        <v>20</v>
      </c>
      <c r="L170" s="34">
        <v>0</v>
      </c>
      <c r="M170" s="34">
        <v>0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21748852.399999999</v>
      </c>
      <c r="C171" s="34">
        <v>111</v>
      </c>
      <c r="D171" s="34">
        <v>6580092.5099999998</v>
      </c>
      <c r="E171" s="34">
        <v>103</v>
      </c>
      <c r="F171" s="34">
        <v>359332.83333333331</v>
      </c>
      <c r="G171" s="34">
        <v>25</v>
      </c>
      <c r="H171" s="34">
        <v>20900316.25</v>
      </c>
      <c r="I171" s="34">
        <v>105</v>
      </c>
      <c r="J171" s="34">
        <v>6517535.7000000002</v>
      </c>
      <c r="K171" s="34">
        <v>98</v>
      </c>
      <c r="L171" s="34">
        <v>556777.66666666698</v>
      </c>
      <c r="M171" s="34">
        <v>25</v>
      </c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222</v>
      </c>
      <c r="B2" s="39">
        <v>238444796.09</v>
      </c>
      <c r="C2" s="35">
        <v>600</v>
      </c>
      <c r="D2" s="39">
        <v>48933848.899999999</v>
      </c>
      <c r="E2" s="35">
        <v>549</v>
      </c>
      <c r="F2" s="39">
        <v>1728964.1666666667</v>
      </c>
      <c r="G2" s="35">
        <v>110</v>
      </c>
      <c r="H2" s="39">
        <v>234667469.91</v>
      </c>
      <c r="I2" s="35">
        <v>582</v>
      </c>
      <c r="J2" s="39">
        <v>50375265.899999999</v>
      </c>
      <c r="K2" s="35">
        <v>531</v>
      </c>
      <c r="L2" s="39">
        <v>1771236.3333333335</v>
      </c>
      <c r="M2" s="36">
        <v>109</v>
      </c>
      <c r="N2" s="34"/>
    </row>
    <row r="3" spans="1:14" x14ac:dyDescent="0.25">
      <c r="A3" s="34" t="s">
        <v>223</v>
      </c>
      <c r="B3" s="39">
        <v>303510155.80000001</v>
      </c>
      <c r="C3" s="35">
        <v>681</v>
      </c>
      <c r="D3" s="39">
        <v>76596566.909999996</v>
      </c>
      <c r="E3" s="35">
        <v>614</v>
      </c>
      <c r="F3" s="39">
        <v>2081854.0000000009</v>
      </c>
      <c r="G3" s="35">
        <v>153</v>
      </c>
      <c r="H3" s="39">
        <v>267805639.06</v>
      </c>
      <c r="I3" s="35">
        <v>697</v>
      </c>
      <c r="J3" s="39">
        <v>72944377.420000002</v>
      </c>
      <c r="K3" s="35">
        <v>631</v>
      </c>
      <c r="L3" s="39">
        <v>2085989.0000000002</v>
      </c>
      <c r="M3" s="36">
        <v>152</v>
      </c>
      <c r="N3" s="34"/>
    </row>
    <row r="4" spans="1:14" x14ac:dyDescent="0.25">
      <c r="A4" s="34" t="s">
        <v>224</v>
      </c>
      <c r="B4" s="39">
        <v>158786264.47</v>
      </c>
      <c r="C4" s="35">
        <v>501</v>
      </c>
      <c r="D4" s="39">
        <v>41128069.18</v>
      </c>
      <c r="E4" s="35">
        <v>458</v>
      </c>
      <c r="F4" s="39">
        <v>1085887.3333333328</v>
      </c>
      <c r="G4" s="35">
        <v>135</v>
      </c>
      <c r="H4" s="39">
        <v>148291883.59</v>
      </c>
      <c r="I4" s="35">
        <v>504</v>
      </c>
      <c r="J4" s="39">
        <v>40630236.020000003</v>
      </c>
      <c r="K4" s="35">
        <v>461</v>
      </c>
      <c r="L4" s="39">
        <v>1105709.8333333337</v>
      </c>
      <c r="M4" s="36">
        <v>132</v>
      </c>
      <c r="N4" s="34"/>
    </row>
    <row r="5" spans="1:14" x14ac:dyDescent="0.25">
      <c r="A5" s="34" t="s">
        <v>225</v>
      </c>
      <c r="B5" s="39">
        <v>2222761799.23</v>
      </c>
      <c r="C5" s="40">
        <v>2562</v>
      </c>
      <c r="D5" s="39">
        <v>430501837.63999999</v>
      </c>
      <c r="E5" s="40">
        <v>2272</v>
      </c>
      <c r="F5" s="39">
        <v>17207636.5</v>
      </c>
      <c r="G5" s="35">
        <v>713</v>
      </c>
      <c r="H5" s="39">
        <v>1948328466.4400001</v>
      </c>
      <c r="I5" s="40">
        <v>2571</v>
      </c>
      <c r="J5" s="39">
        <v>418015106.00999999</v>
      </c>
      <c r="K5" s="40">
        <v>2287</v>
      </c>
      <c r="L5" s="39">
        <v>18986691.000000004</v>
      </c>
      <c r="M5" s="36">
        <v>713</v>
      </c>
      <c r="N5" s="34"/>
    </row>
    <row r="6" spans="1:14" x14ac:dyDescent="0.25">
      <c r="A6" s="34" t="s">
        <v>226</v>
      </c>
      <c r="B6" s="39">
        <v>5656080.7999999998</v>
      </c>
      <c r="C6" s="35">
        <v>64</v>
      </c>
      <c r="D6" s="39">
        <v>2216239.52</v>
      </c>
      <c r="E6" s="35">
        <v>57</v>
      </c>
      <c r="F6" s="34">
        <v>21265.666666666672</v>
      </c>
      <c r="G6" s="35">
        <v>10</v>
      </c>
      <c r="H6" s="39">
        <v>4945246.25</v>
      </c>
      <c r="I6" s="35">
        <v>63</v>
      </c>
      <c r="J6" s="39">
        <v>1888097.18</v>
      </c>
      <c r="K6" s="35">
        <v>55</v>
      </c>
      <c r="L6" s="34">
        <v>0</v>
      </c>
      <c r="M6" s="36">
        <v>0</v>
      </c>
      <c r="N6" s="34"/>
    </row>
    <row r="7" spans="1:14" x14ac:dyDescent="0.25">
      <c r="A7" s="34" t="s">
        <v>227</v>
      </c>
      <c r="B7" s="39">
        <v>381413857.88999999</v>
      </c>
      <c r="C7" s="35">
        <v>545</v>
      </c>
      <c r="D7" s="39">
        <v>70373447.739999995</v>
      </c>
      <c r="E7" s="35">
        <v>511</v>
      </c>
      <c r="F7" s="39">
        <v>1952871.6666666663</v>
      </c>
      <c r="G7" s="35">
        <v>130</v>
      </c>
      <c r="H7" s="39">
        <v>355557767.77999997</v>
      </c>
      <c r="I7" s="35">
        <v>568</v>
      </c>
      <c r="J7" s="39">
        <v>67240641.890000001</v>
      </c>
      <c r="K7" s="35">
        <v>521</v>
      </c>
      <c r="L7" s="39">
        <v>1775766.0000000005</v>
      </c>
      <c r="M7" s="36">
        <v>127</v>
      </c>
      <c r="N7" s="34"/>
    </row>
    <row r="8" spans="1:14" x14ac:dyDescent="0.25">
      <c r="A8" s="34" t="s">
        <v>228</v>
      </c>
      <c r="B8" s="39">
        <v>15924175.550000001</v>
      </c>
      <c r="C8" s="35">
        <v>105</v>
      </c>
      <c r="D8" s="39">
        <v>5390584.3499999996</v>
      </c>
      <c r="E8" s="35">
        <v>96</v>
      </c>
      <c r="F8" s="34">
        <v>13188.166666666659</v>
      </c>
      <c r="G8" s="35">
        <v>12</v>
      </c>
      <c r="H8" s="39">
        <v>16207935.99</v>
      </c>
      <c r="I8" s="35">
        <v>102</v>
      </c>
      <c r="J8" s="39">
        <v>5112500.6100000003</v>
      </c>
      <c r="K8" s="35">
        <v>96</v>
      </c>
      <c r="L8" s="34">
        <v>40554.333333333299</v>
      </c>
      <c r="M8" s="36">
        <v>13</v>
      </c>
      <c r="N8" s="34"/>
    </row>
    <row r="9" spans="1:14" x14ac:dyDescent="0.25">
      <c r="A9" s="34" t="s">
        <v>229</v>
      </c>
      <c r="B9" s="39">
        <v>165437583.31</v>
      </c>
      <c r="C9" s="35">
        <v>506</v>
      </c>
      <c r="D9" s="39">
        <v>53686683.969999999</v>
      </c>
      <c r="E9" s="35">
        <v>475</v>
      </c>
      <c r="F9" s="39">
        <v>2811113.6666666674</v>
      </c>
      <c r="G9" s="35">
        <v>125</v>
      </c>
      <c r="H9" s="39">
        <v>164955369.11000001</v>
      </c>
      <c r="I9" s="35">
        <v>510</v>
      </c>
      <c r="J9" s="39">
        <v>57195426.310000002</v>
      </c>
      <c r="K9" s="35">
        <v>475</v>
      </c>
      <c r="L9" s="39">
        <v>2179932.1666666679</v>
      </c>
      <c r="M9" s="36">
        <v>123</v>
      </c>
      <c r="N9" s="34"/>
    </row>
    <row r="10" spans="1:14" x14ac:dyDescent="0.25">
      <c r="A10" s="34" t="s">
        <v>230</v>
      </c>
      <c r="B10" s="39">
        <v>118271860.33</v>
      </c>
      <c r="C10" s="35">
        <v>379</v>
      </c>
      <c r="D10" s="39">
        <v>20691232.77</v>
      </c>
      <c r="E10" s="35">
        <v>335</v>
      </c>
      <c r="F10" s="39">
        <v>687002.1666666664</v>
      </c>
      <c r="G10" s="35">
        <v>115</v>
      </c>
      <c r="H10" s="39">
        <v>111347382.91</v>
      </c>
      <c r="I10" s="35">
        <v>384</v>
      </c>
      <c r="J10" s="39">
        <v>20812616.890000001</v>
      </c>
      <c r="K10" s="35">
        <v>332</v>
      </c>
      <c r="L10" s="39">
        <v>809527.16666666628</v>
      </c>
      <c r="M10" s="36">
        <v>115</v>
      </c>
      <c r="N10" s="34"/>
    </row>
    <row r="11" spans="1:14" x14ac:dyDescent="0.25">
      <c r="A11" s="34" t="s">
        <v>231</v>
      </c>
      <c r="B11" s="39">
        <v>212071785.88</v>
      </c>
      <c r="C11" s="35">
        <v>464</v>
      </c>
      <c r="D11" s="39">
        <v>48089152.079999998</v>
      </c>
      <c r="E11" s="35">
        <v>413</v>
      </c>
      <c r="F11" s="39">
        <v>1550895.8333333342</v>
      </c>
      <c r="G11" s="35">
        <v>151</v>
      </c>
      <c r="H11" s="39">
        <v>198727724.08000001</v>
      </c>
      <c r="I11" s="35">
        <v>477</v>
      </c>
      <c r="J11" s="39">
        <v>46767119.359999999</v>
      </c>
      <c r="K11" s="35">
        <v>425</v>
      </c>
      <c r="L11" s="39">
        <v>6366201</v>
      </c>
      <c r="M11" s="36">
        <v>142</v>
      </c>
      <c r="N11" s="34"/>
    </row>
    <row r="12" spans="1:14" x14ac:dyDescent="0.25">
      <c r="A12" s="34" t="s">
        <v>232</v>
      </c>
      <c r="B12" s="39">
        <v>2544121227.9200001</v>
      </c>
      <c r="C12" s="35">
        <v>5590</v>
      </c>
      <c r="D12" s="39">
        <v>449097104.44999999</v>
      </c>
      <c r="E12" s="35">
        <v>4579</v>
      </c>
      <c r="F12" s="39">
        <v>19109517.500000004</v>
      </c>
      <c r="G12" s="35">
        <v>489</v>
      </c>
      <c r="H12" s="39">
        <v>2225944405.29</v>
      </c>
      <c r="I12" s="35">
        <v>4812</v>
      </c>
      <c r="J12" s="39">
        <v>405304819.26999998</v>
      </c>
      <c r="K12" s="35">
        <v>3900</v>
      </c>
      <c r="L12" s="39">
        <v>18009404.000000004</v>
      </c>
      <c r="M12" s="36">
        <v>485</v>
      </c>
      <c r="N12" s="34"/>
    </row>
    <row r="13" spans="1:14" x14ac:dyDescent="0.25">
      <c r="A13" s="34" t="s">
        <v>233</v>
      </c>
      <c r="B13" s="39">
        <v>357127441.20999998</v>
      </c>
      <c r="C13" s="35">
        <v>1014</v>
      </c>
      <c r="D13" s="39">
        <v>114242387.19</v>
      </c>
      <c r="E13" s="35">
        <v>943</v>
      </c>
      <c r="F13" s="39">
        <v>12027174.166666664</v>
      </c>
      <c r="G13" s="35">
        <v>214</v>
      </c>
      <c r="H13" s="39">
        <v>390663839.32999998</v>
      </c>
      <c r="I13" s="35">
        <v>1035</v>
      </c>
      <c r="J13" s="39">
        <v>113652912.16</v>
      </c>
      <c r="K13" s="35">
        <v>957</v>
      </c>
      <c r="L13" s="39">
        <v>6038174.166666667</v>
      </c>
      <c r="M13" s="36">
        <v>224</v>
      </c>
      <c r="N13" s="34"/>
    </row>
    <row r="14" spans="1:14" x14ac:dyDescent="0.25">
      <c r="A14" s="34" t="s">
        <v>234</v>
      </c>
      <c r="B14" s="39">
        <v>611485319.44000006</v>
      </c>
      <c r="C14" s="35">
        <v>1082</v>
      </c>
      <c r="D14" s="39">
        <v>107183651.09</v>
      </c>
      <c r="E14" s="35">
        <v>973</v>
      </c>
      <c r="F14" s="39">
        <v>5002537.6666666679</v>
      </c>
      <c r="G14" s="35">
        <v>244</v>
      </c>
      <c r="H14" s="39">
        <v>793213852.5</v>
      </c>
      <c r="I14" s="35">
        <v>1057</v>
      </c>
      <c r="J14" s="39">
        <v>105342133.31</v>
      </c>
      <c r="K14" s="35">
        <v>952</v>
      </c>
      <c r="L14" s="39">
        <v>6733656.3333333367</v>
      </c>
      <c r="M14" s="36">
        <v>236</v>
      </c>
      <c r="N14" s="34"/>
    </row>
    <row r="15" spans="1:14" x14ac:dyDescent="0.25">
      <c r="A15" s="34" t="s">
        <v>235</v>
      </c>
      <c r="B15" s="39">
        <v>240165030.66</v>
      </c>
      <c r="C15" s="35">
        <v>808</v>
      </c>
      <c r="D15" s="39">
        <v>54001135.289999999</v>
      </c>
      <c r="E15" s="35">
        <v>721</v>
      </c>
      <c r="F15" s="39">
        <v>4294844.4999999991</v>
      </c>
      <c r="G15" s="35">
        <v>202</v>
      </c>
      <c r="H15" s="39">
        <v>245898493.31</v>
      </c>
      <c r="I15" s="35">
        <v>826</v>
      </c>
      <c r="J15" s="39">
        <v>55723923.770000003</v>
      </c>
      <c r="K15" s="35">
        <v>744</v>
      </c>
      <c r="L15" s="39">
        <v>2720967.8333333335</v>
      </c>
      <c r="M15" s="36">
        <v>198</v>
      </c>
      <c r="N15" s="34"/>
    </row>
    <row r="16" spans="1:14" x14ac:dyDescent="0.25">
      <c r="A16" s="34" t="s">
        <v>236</v>
      </c>
      <c r="B16" s="34">
        <v>278637619.54000002</v>
      </c>
      <c r="C16" s="35">
        <v>941</v>
      </c>
      <c r="D16" s="34">
        <v>75188942.549999997</v>
      </c>
      <c r="E16" s="35">
        <v>861</v>
      </c>
      <c r="F16" s="34">
        <v>3212932.1666666665</v>
      </c>
      <c r="G16" s="35">
        <v>289</v>
      </c>
      <c r="H16" s="34">
        <v>270442844.88</v>
      </c>
      <c r="I16" s="35">
        <v>948</v>
      </c>
      <c r="J16" s="34">
        <v>75023967.090000004</v>
      </c>
      <c r="K16" s="35">
        <v>868</v>
      </c>
      <c r="L16" s="34">
        <v>3624427</v>
      </c>
      <c r="M16" s="36">
        <v>285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dcterms:created xsi:type="dcterms:W3CDTF">2015-10-21T13:45:14Z</dcterms:created>
  <dcterms:modified xsi:type="dcterms:W3CDTF">2019-01-02T21:01:21Z</dcterms:modified>
</cp:coreProperties>
</file>