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4F815A0-1AF0-4C41-888C-95CA10694323}" xr6:coauthVersionLast="45" xr6:coauthVersionMax="45" xr10:uidLastSave="{00000000-0000-0000-0000-000000000000}"/>
  <bookViews>
    <workbookView xWindow="4365" yWindow="1620" windowWidth="18675" windowHeight="1291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E469" i="3"/>
  <c r="K469" i="3" s="1"/>
  <c r="D469" i="3"/>
  <c r="J469" i="3" s="1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E465" i="3"/>
  <c r="K465" i="3" s="1"/>
  <c r="D465" i="3"/>
  <c r="J465" i="3" s="1"/>
  <c r="C465" i="3"/>
  <c r="B465" i="3"/>
  <c r="I464" i="3"/>
  <c r="H464" i="3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I460" i="3"/>
  <c r="H460" i="3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E453" i="3"/>
  <c r="K453" i="3" s="1"/>
  <c r="D453" i="3"/>
  <c r="J453" i="3" s="1"/>
  <c r="C453" i="3"/>
  <c r="I453" i="3" s="1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E449" i="3"/>
  <c r="K449" i="3" s="1"/>
  <c r="D449" i="3"/>
  <c r="J449" i="3" s="1"/>
  <c r="C449" i="3"/>
  <c r="I449" i="3" s="1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G445" i="3"/>
  <c r="F445" i="3"/>
  <c r="E445" i="3"/>
  <c r="K445" i="3" s="1"/>
  <c r="D445" i="3"/>
  <c r="J445" i="3" s="1"/>
  <c r="C445" i="3"/>
  <c r="I445" i="3" s="1"/>
  <c r="B445" i="3"/>
  <c r="J444" i="3"/>
  <c r="I444" i="3"/>
  <c r="H444" i="3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G441" i="3"/>
  <c r="F441" i="3"/>
  <c r="E441" i="3"/>
  <c r="K441" i="3" s="1"/>
  <c r="D441" i="3"/>
  <c r="J441" i="3" s="1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G437" i="3"/>
  <c r="F437" i="3"/>
  <c r="E437" i="3"/>
  <c r="K437" i="3" s="1"/>
  <c r="D437" i="3"/>
  <c r="J437" i="3" s="1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E433" i="3"/>
  <c r="K433" i="3" s="1"/>
  <c r="D433" i="3"/>
  <c r="J433" i="3" s="1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E425" i="3"/>
  <c r="K425" i="3" s="1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E417" i="3"/>
  <c r="D417" i="3"/>
  <c r="J417" i="3" s="1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G413" i="3"/>
  <c r="F413" i="3"/>
  <c r="E413" i="3"/>
  <c r="K413" i="3" s="1"/>
  <c r="D413" i="3"/>
  <c r="J413" i="3" s="1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E409" i="3"/>
  <c r="K409" i="3" s="1"/>
  <c r="D409" i="3"/>
  <c r="J409" i="3" s="1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J405" i="3" s="1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K401" i="3" s="1"/>
  <c r="D401" i="3"/>
  <c r="J401" i="3" s="1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K393" i="3" s="1"/>
  <c r="D393" i="3"/>
  <c r="J393" i="3" s="1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K385" i="3" s="1"/>
  <c r="D385" i="3"/>
  <c r="J385" i="3" s="1"/>
  <c r="C385" i="3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G377" i="3"/>
  <c r="F377" i="3"/>
  <c r="E377" i="3"/>
  <c r="K377" i="3" s="1"/>
  <c r="D377" i="3"/>
  <c r="J377" i="3" s="1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J373" i="3" s="1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E369" i="3"/>
  <c r="K369" i="3" s="1"/>
  <c r="D369" i="3"/>
  <c r="J369" i="3" s="1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E365" i="3"/>
  <c r="K365" i="3" s="1"/>
  <c r="D365" i="3"/>
  <c r="J365" i="3" s="1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K357" i="3" s="1"/>
  <c r="D357" i="3"/>
  <c r="J357" i="3" s="1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K353" i="3" s="1"/>
  <c r="D353" i="3"/>
  <c r="J353" i="3" s="1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F329" i="3"/>
  <c r="I329" i="3" s="1"/>
  <c r="E329" i="3"/>
  <c r="K329" i="3" s="1"/>
  <c r="D329" i="3"/>
  <c r="J329" i="3" s="1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I324" i="3"/>
  <c r="H324" i="3"/>
  <c r="K324" i="3" s="1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B322" i="3"/>
  <c r="H321" i="3"/>
  <c r="G321" i="3"/>
  <c r="F321" i="3"/>
  <c r="I321" i="3" s="1"/>
  <c r="E321" i="3"/>
  <c r="K321" i="3" s="1"/>
  <c r="D321" i="3"/>
  <c r="J321" i="3" s="1"/>
  <c r="C321" i="3"/>
  <c r="B321" i="3"/>
  <c r="J320" i="3"/>
  <c r="I320" i="3"/>
  <c r="H320" i="3"/>
  <c r="K320" i="3" s="1"/>
  <c r="G320" i="3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B318" i="3"/>
  <c r="H317" i="3"/>
  <c r="G317" i="3"/>
  <c r="F317" i="3"/>
  <c r="I317" i="3" s="1"/>
  <c r="E317" i="3"/>
  <c r="K317" i="3" s="1"/>
  <c r="D317" i="3"/>
  <c r="J317" i="3" s="1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H313" i="3"/>
  <c r="G313" i="3"/>
  <c r="F313" i="3"/>
  <c r="I313" i="3" s="1"/>
  <c r="E313" i="3"/>
  <c r="K313" i="3" s="1"/>
  <c r="D313" i="3"/>
  <c r="J313" i="3" s="1"/>
  <c r="C313" i="3"/>
  <c r="B313" i="3"/>
  <c r="J312" i="3"/>
  <c r="I312" i="3"/>
  <c r="H312" i="3"/>
  <c r="K312" i="3" s="1"/>
  <c r="G312" i="3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I309" i="3" s="1"/>
  <c r="E309" i="3"/>
  <c r="K309" i="3" s="1"/>
  <c r="D309" i="3"/>
  <c r="J309" i="3" s="1"/>
  <c r="C309" i="3"/>
  <c r="B309" i="3"/>
  <c r="J308" i="3"/>
  <c r="I308" i="3"/>
  <c r="H308" i="3"/>
  <c r="K308" i="3" s="1"/>
  <c r="G308" i="3"/>
  <c r="F308" i="3"/>
  <c r="E308" i="3"/>
  <c r="D308" i="3"/>
  <c r="C308" i="3"/>
  <c r="B308" i="3"/>
  <c r="J307" i="3"/>
  <c r="H307" i="3"/>
  <c r="K307" i="3" s="1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I219" i="3" s="1"/>
  <c r="E219" i="3"/>
  <c r="K219" i="3" s="1"/>
  <c r="D219" i="3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I211" i="3" s="1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I206" i="3"/>
  <c r="H206" i="3"/>
  <c r="K206" i="3" s="1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I203" i="3" s="1"/>
  <c r="E203" i="3"/>
  <c r="K203" i="3" s="1"/>
  <c r="D203" i="3"/>
  <c r="C203" i="3"/>
  <c r="B203" i="3"/>
  <c r="I202" i="3"/>
  <c r="H202" i="3"/>
  <c r="K202" i="3" s="1"/>
  <c r="G202" i="3"/>
  <c r="F202" i="3"/>
  <c r="E202" i="3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I191" i="3" s="1"/>
  <c r="E191" i="3"/>
  <c r="K191" i="3" s="1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I187" i="3" s="1"/>
  <c r="E187" i="3"/>
  <c r="K187" i="3" s="1"/>
  <c r="D187" i="3"/>
  <c r="C187" i="3"/>
  <c r="B187" i="3"/>
  <c r="I186" i="3"/>
  <c r="H186" i="3"/>
  <c r="K186" i="3" s="1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J183" i="3" s="1"/>
  <c r="F183" i="3"/>
  <c r="I183" i="3" s="1"/>
  <c r="E183" i="3"/>
  <c r="K183" i="3" s="1"/>
  <c r="D183" i="3"/>
  <c r="C183" i="3"/>
  <c r="B183" i="3"/>
  <c r="I182" i="3"/>
  <c r="H182" i="3"/>
  <c r="K182" i="3" s="1"/>
  <c r="G182" i="3"/>
  <c r="F182" i="3"/>
  <c r="E182" i="3"/>
  <c r="D182" i="3"/>
  <c r="J182" i="3" s="1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J167" i="3" s="1"/>
  <c r="F167" i="3"/>
  <c r="I167" i="3" s="1"/>
  <c r="E167" i="3"/>
  <c r="K167" i="3" s="1"/>
  <c r="D167" i="3"/>
  <c r="C167" i="3"/>
  <c r="B167" i="3"/>
  <c r="I166" i="3"/>
  <c r="H166" i="3"/>
  <c r="K166" i="3" s="1"/>
  <c r="G166" i="3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E159" i="3"/>
  <c r="K159" i="3" s="1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E155" i="3"/>
  <c r="K155" i="3" s="1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J153" i="3"/>
  <c r="I153" i="3"/>
  <c r="H153" i="3"/>
  <c r="G153" i="3"/>
  <c r="F153" i="3"/>
  <c r="E153" i="3"/>
  <c r="D153" i="3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E151" i="3"/>
  <c r="K151" i="3" s="1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J149" i="3"/>
  <c r="I149" i="3"/>
  <c r="H149" i="3"/>
  <c r="G149" i="3"/>
  <c r="F149" i="3"/>
  <c r="E149" i="3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E147" i="3"/>
  <c r="K147" i="3" s="1"/>
  <c r="D147" i="3"/>
  <c r="C147" i="3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B143" i="3"/>
  <c r="I142" i="3"/>
  <c r="H142" i="3"/>
  <c r="G142" i="3"/>
  <c r="F142" i="3"/>
  <c r="E142" i="3"/>
  <c r="K142" i="3" s="1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B139" i="3"/>
  <c r="I138" i="3"/>
  <c r="H138" i="3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I136" i="3"/>
  <c r="H136" i="3"/>
  <c r="G136" i="3"/>
  <c r="F136" i="3"/>
  <c r="E136" i="3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J133" i="3" s="1"/>
  <c r="F133" i="3"/>
  <c r="I133" i="3" s="1"/>
  <c r="E133" i="3"/>
  <c r="K133" i="3" s="1"/>
  <c r="D133" i="3"/>
  <c r="C133" i="3"/>
  <c r="B133" i="3"/>
  <c r="I132" i="3"/>
  <c r="H132" i="3"/>
  <c r="G132" i="3"/>
  <c r="F132" i="3"/>
  <c r="E132" i="3"/>
  <c r="K132" i="3" s="1"/>
  <c r="D132" i="3"/>
  <c r="C132" i="3"/>
  <c r="B132" i="3"/>
  <c r="K131" i="3"/>
  <c r="I131" i="3"/>
  <c r="H131" i="3"/>
  <c r="G131" i="3"/>
  <c r="J131" i="3" s="1"/>
  <c r="F131" i="3"/>
  <c r="E131" i="3"/>
  <c r="D131" i="3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I127" i="3" s="1"/>
  <c r="E127" i="3"/>
  <c r="K127" i="3" s="1"/>
  <c r="D127" i="3"/>
  <c r="C127" i="3"/>
  <c r="B127" i="3"/>
  <c r="I126" i="3"/>
  <c r="H126" i="3"/>
  <c r="K126" i="3" s="1"/>
  <c r="G126" i="3"/>
  <c r="J126" i="3" s="1"/>
  <c r="F126" i="3"/>
  <c r="E126" i="3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I123" i="3" s="1"/>
  <c r="E123" i="3"/>
  <c r="K123" i="3" s="1"/>
  <c r="D123" i="3"/>
  <c r="C123" i="3"/>
  <c r="B123" i="3"/>
  <c r="I122" i="3"/>
  <c r="H122" i="3"/>
  <c r="K122" i="3" s="1"/>
  <c r="G122" i="3"/>
  <c r="J122" i="3" s="1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I117" i="3"/>
  <c r="H117" i="3"/>
  <c r="G117" i="3"/>
  <c r="J117" i="3" s="1"/>
  <c r="F117" i="3"/>
  <c r="E117" i="3"/>
  <c r="D117" i="3"/>
  <c r="C117" i="3"/>
  <c r="B117" i="3"/>
  <c r="I116" i="3"/>
  <c r="H116" i="3"/>
  <c r="K116" i="3" s="1"/>
  <c r="G116" i="3"/>
  <c r="F116" i="3"/>
  <c r="E116" i="3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I113" i="3" s="1"/>
  <c r="E113" i="3"/>
  <c r="D113" i="3"/>
  <c r="C113" i="3"/>
  <c r="B113" i="3"/>
  <c r="I112" i="3"/>
  <c r="H112" i="3"/>
  <c r="K112" i="3" s="1"/>
  <c r="G112" i="3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J109" i="3" s="1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I104" i="3" s="1"/>
  <c r="E104" i="3"/>
  <c r="D104" i="3"/>
  <c r="C104" i="3"/>
  <c r="B104" i="3"/>
  <c r="J103" i="3"/>
  <c r="I103" i="3"/>
  <c r="H103" i="3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J100" i="3" s="1"/>
  <c r="F100" i="3"/>
  <c r="I100" i="3" s="1"/>
  <c r="E100" i="3"/>
  <c r="D100" i="3"/>
  <c r="C100" i="3"/>
  <c r="B100" i="3"/>
  <c r="J99" i="3"/>
  <c r="I99" i="3"/>
  <c r="H99" i="3"/>
  <c r="G99" i="3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I96" i="3" s="1"/>
  <c r="B96" i="3"/>
  <c r="J95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J92" i="3" s="1"/>
  <c r="F92" i="3"/>
  <c r="E92" i="3"/>
  <c r="D92" i="3"/>
  <c r="C92" i="3"/>
  <c r="I92" i="3" s="1"/>
  <c r="B92" i="3"/>
  <c r="J91" i="3"/>
  <c r="I91" i="3"/>
  <c r="H91" i="3"/>
  <c r="G91" i="3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J88" i="3" s="1"/>
  <c r="F88" i="3"/>
  <c r="E88" i="3"/>
  <c r="D88" i="3"/>
  <c r="C88" i="3"/>
  <c r="I88" i="3" s="1"/>
  <c r="B88" i="3"/>
  <c r="J87" i="3"/>
  <c r="I87" i="3"/>
  <c r="H87" i="3"/>
  <c r="G87" i="3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J84" i="3" s="1"/>
  <c r="F84" i="3"/>
  <c r="E84" i="3"/>
  <c r="D84" i="3"/>
  <c r="C84" i="3"/>
  <c r="I84" i="3" s="1"/>
  <c r="B84" i="3"/>
  <c r="J83" i="3"/>
  <c r="I83" i="3"/>
  <c r="H83" i="3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J80" i="3" s="1"/>
  <c r="F80" i="3"/>
  <c r="E80" i="3"/>
  <c r="D80" i="3"/>
  <c r="C80" i="3"/>
  <c r="I80" i="3" s="1"/>
  <c r="B80" i="3"/>
  <c r="J79" i="3"/>
  <c r="I79" i="3"/>
  <c r="H79" i="3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J75" i="3"/>
  <c r="I75" i="3"/>
  <c r="H75" i="3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J72" i="3" s="1"/>
  <c r="F72" i="3"/>
  <c r="E72" i="3"/>
  <c r="D72" i="3"/>
  <c r="C72" i="3"/>
  <c r="I72" i="3" s="1"/>
  <c r="B72" i="3"/>
  <c r="J71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J68" i="3" s="1"/>
  <c r="F68" i="3"/>
  <c r="I68" i="3" s="1"/>
  <c r="E68" i="3"/>
  <c r="D68" i="3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H64" i="3"/>
  <c r="K64" i="3" s="1"/>
  <c r="G64" i="3"/>
  <c r="J64" i="3" s="1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H60" i="3"/>
  <c r="K60" i="3" s="1"/>
  <c r="G60" i="3"/>
  <c r="J60" i="3" s="1"/>
  <c r="F60" i="3"/>
  <c r="I60" i="3" s="1"/>
  <c r="E60" i="3"/>
  <c r="D60" i="3"/>
  <c r="C60" i="3"/>
  <c r="B60" i="3"/>
  <c r="J59" i="3"/>
  <c r="I59" i="3"/>
  <c r="H59" i="3"/>
  <c r="K59" i="3" s="1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H56" i="3"/>
  <c r="K56" i="3" s="1"/>
  <c r="G56" i="3"/>
  <c r="J56" i="3" s="1"/>
  <c r="F56" i="3"/>
  <c r="I56" i="3" s="1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J52" i="3" s="1"/>
  <c r="F52" i="3"/>
  <c r="I52" i="3" s="1"/>
  <c r="E52" i="3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H48" i="3"/>
  <c r="K48" i="3" s="1"/>
  <c r="G48" i="3"/>
  <c r="J48" i="3" s="1"/>
  <c r="F48" i="3"/>
  <c r="I48" i="3" s="1"/>
  <c r="E48" i="3"/>
  <c r="D48" i="3"/>
  <c r="C48" i="3"/>
  <c r="B48" i="3"/>
  <c r="J47" i="3"/>
  <c r="I47" i="3"/>
  <c r="H47" i="3"/>
  <c r="K47" i="3" s="1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G44" i="3"/>
  <c r="J44" i="3" s="1"/>
  <c r="F44" i="3"/>
  <c r="E44" i="3"/>
  <c r="K44" i="3" s="1"/>
  <c r="D44" i="3"/>
  <c r="C44" i="3"/>
  <c r="I44" i="3" s="1"/>
  <c r="B44" i="3"/>
  <c r="J43" i="3"/>
  <c r="I43" i="3"/>
  <c r="H43" i="3"/>
  <c r="G43" i="3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H40" i="3"/>
  <c r="G40" i="3"/>
  <c r="J40" i="3" s="1"/>
  <c r="F40" i="3"/>
  <c r="E40" i="3"/>
  <c r="K40" i="3" s="1"/>
  <c r="D40" i="3"/>
  <c r="C40" i="3"/>
  <c r="I40" i="3" s="1"/>
  <c r="B40" i="3"/>
  <c r="J39" i="3"/>
  <c r="I39" i="3"/>
  <c r="H39" i="3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J36" i="3" s="1"/>
  <c r="F36" i="3"/>
  <c r="E36" i="3"/>
  <c r="K36" i="3" s="1"/>
  <c r="D36" i="3"/>
  <c r="C36" i="3"/>
  <c r="I36" i="3" s="1"/>
  <c r="B36" i="3"/>
  <c r="J35" i="3"/>
  <c r="I35" i="3"/>
  <c r="H35" i="3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F32" i="3"/>
  <c r="E32" i="3"/>
  <c r="K32" i="3" s="1"/>
  <c r="D32" i="3"/>
  <c r="C32" i="3"/>
  <c r="I32" i="3" s="1"/>
  <c r="B32" i="3"/>
  <c r="J31" i="3"/>
  <c r="I31" i="3"/>
  <c r="H31" i="3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E28" i="3"/>
  <c r="K28" i="3" s="1"/>
  <c r="D28" i="3"/>
  <c r="C28" i="3"/>
  <c r="I28" i="3" s="1"/>
  <c r="B28" i="3"/>
  <c r="J27" i="3"/>
  <c r="I27" i="3"/>
  <c r="H27" i="3"/>
  <c r="G27" i="3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E24" i="3"/>
  <c r="K24" i="3" s="1"/>
  <c r="D24" i="3"/>
  <c r="C24" i="3"/>
  <c r="I24" i="3" s="1"/>
  <c r="B24" i="3"/>
  <c r="J23" i="3"/>
  <c r="I23" i="3"/>
  <c r="H23" i="3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E20" i="3"/>
  <c r="K20" i="3" s="1"/>
  <c r="D20" i="3"/>
  <c r="C20" i="3"/>
  <c r="I20" i="3" s="1"/>
  <c r="B20" i="3"/>
  <c r="J19" i="3"/>
  <c r="I19" i="3"/>
  <c r="H19" i="3"/>
  <c r="G19" i="3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J16" i="3" s="1"/>
  <c r="F16" i="3"/>
  <c r="E16" i="3"/>
  <c r="K16" i="3" s="1"/>
  <c r="D16" i="3"/>
  <c r="C16" i="3"/>
  <c r="I16" i="3" s="1"/>
  <c r="B16" i="3"/>
  <c r="J15" i="3"/>
  <c r="I15" i="3"/>
  <c r="H15" i="3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E12" i="3"/>
  <c r="K12" i="3" s="1"/>
  <c r="D12" i="3"/>
  <c r="C12" i="3"/>
  <c r="I12" i="3" s="1"/>
  <c r="B12" i="3"/>
  <c r="J11" i="3"/>
  <c r="I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E8" i="3"/>
  <c r="K8" i="3" s="1"/>
  <c r="D8" i="3"/>
  <c r="C8" i="3"/>
  <c r="I8" i="3" s="1"/>
  <c r="B8" i="3"/>
  <c r="J7" i="3"/>
  <c r="I7" i="3"/>
  <c r="H7" i="3"/>
  <c r="G7" i="3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G234" i="2"/>
  <c r="J234" i="2" s="1"/>
  <c r="F234" i="2"/>
  <c r="E234" i="2"/>
  <c r="K234" i="2" s="1"/>
  <c r="D234" i="2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E231" i="2"/>
  <c r="K231" i="2" s="1"/>
  <c r="D231" i="2"/>
  <c r="J231" i="2" s="1"/>
  <c r="C231" i="2"/>
  <c r="B231" i="2"/>
  <c r="I230" i="2"/>
  <c r="H230" i="2"/>
  <c r="G230" i="2"/>
  <c r="J230" i="2" s="1"/>
  <c r="F230" i="2"/>
  <c r="E230" i="2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H227" i="2"/>
  <c r="G227" i="2"/>
  <c r="F227" i="2"/>
  <c r="E227" i="2"/>
  <c r="K227" i="2" s="1"/>
  <c r="D227" i="2"/>
  <c r="C227" i="2"/>
  <c r="I227" i="2" s="1"/>
  <c r="B227" i="2"/>
  <c r="I226" i="2"/>
  <c r="H226" i="2"/>
  <c r="G226" i="2"/>
  <c r="J226" i="2" s="1"/>
  <c r="F226" i="2"/>
  <c r="E226" i="2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C223" i="2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C219" i="2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B215" i="2"/>
  <c r="I214" i="2"/>
  <c r="H214" i="2"/>
  <c r="G214" i="2"/>
  <c r="J214" i="2" s="1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C211" i="2"/>
  <c r="I211" i="2" s="1"/>
  <c r="B211" i="2"/>
  <c r="I210" i="2"/>
  <c r="H210" i="2"/>
  <c r="G210" i="2"/>
  <c r="J210" i="2" s="1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C207" i="2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I202" i="2"/>
  <c r="H202" i="2"/>
  <c r="G202" i="2"/>
  <c r="J202" i="2" s="1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B200" i="2"/>
  <c r="H199" i="2"/>
  <c r="G199" i="2"/>
  <c r="F199" i="2"/>
  <c r="E199" i="2"/>
  <c r="K199" i="2" s="1"/>
  <c r="D199" i="2"/>
  <c r="C199" i="2"/>
  <c r="B199" i="2"/>
  <c r="J198" i="2"/>
  <c r="H198" i="2"/>
  <c r="G198" i="2"/>
  <c r="F198" i="2"/>
  <c r="I198" i="2" s="1"/>
  <c r="E198" i="2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J196" i="2"/>
  <c r="H196" i="2"/>
  <c r="G196" i="2"/>
  <c r="F196" i="2"/>
  <c r="E196" i="2"/>
  <c r="K196" i="2" s="1"/>
  <c r="D196" i="2"/>
  <c r="C196" i="2"/>
  <c r="B196" i="2"/>
  <c r="H195" i="2"/>
  <c r="G195" i="2"/>
  <c r="F195" i="2"/>
  <c r="I195" i="2" s="1"/>
  <c r="E195" i="2"/>
  <c r="D195" i="2"/>
  <c r="J195" i="2" s="1"/>
  <c r="C195" i="2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D191" i="2"/>
  <c r="C191" i="2"/>
  <c r="B191" i="2"/>
  <c r="J190" i="2"/>
  <c r="I190" i="2"/>
  <c r="H190" i="2"/>
  <c r="K190" i="2" s="1"/>
  <c r="G190" i="2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D187" i="2"/>
  <c r="C187" i="2"/>
  <c r="B187" i="2"/>
  <c r="H186" i="2"/>
  <c r="K186" i="2" s="1"/>
  <c r="G186" i="2"/>
  <c r="J186" i="2" s="1"/>
  <c r="F186" i="2"/>
  <c r="I186" i="2" s="1"/>
  <c r="E186" i="2"/>
  <c r="D186" i="2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B184" i="2"/>
  <c r="H183" i="2"/>
  <c r="G183" i="2"/>
  <c r="F183" i="2"/>
  <c r="I183" i="2" s="1"/>
  <c r="E183" i="2"/>
  <c r="K183" i="2" s="1"/>
  <c r="D183" i="2"/>
  <c r="C183" i="2"/>
  <c r="B183" i="2"/>
  <c r="J182" i="2"/>
  <c r="H182" i="2"/>
  <c r="K182" i="2" s="1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I133" i="2"/>
  <c r="H133" i="2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B132" i="2"/>
  <c r="I131" i="2"/>
  <c r="H131" i="2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I113" i="2"/>
  <c r="H113" i="2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B102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B100" i="2"/>
  <c r="I99" i="2"/>
  <c r="H99" i="2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I97" i="2"/>
  <c r="H97" i="2"/>
  <c r="G97" i="2"/>
  <c r="F97" i="2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D91" i="2"/>
  <c r="J91" i="2" s="1"/>
  <c r="C91" i="2"/>
  <c r="B91" i="2"/>
  <c r="K90" i="2"/>
  <c r="H90" i="2"/>
  <c r="G90" i="2"/>
  <c r="J90" i="2" s="1"/>
  <c r="F90" i="2"/>
  <c r="E90" i="2"/>
  <c r="D90" i="2"/>
  <c r="C90" i="2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B88" i="2"/>
  <c r="I87" i="2"/>
  <c r="H87" i="2"/>
  <c r="G87" i="2"/>
  <c r="F87" i="2"/>
  <c r="E87" i="2"/>
  <c r="K87" i="2" s="1"/>
  <c r="D87" i="2"/>
  <c r="J87" i="2" s="1"/>
  <c r="C87" i="2"/>
  <c r="B87" i="2"/>
  <c r="K86" i="2"/>
  <c r="J86" i="2"/>
  <c r="H86" i="2"/>
  <c r="G86" i="2"/>
  <c r="F86" i="2"/>
  <c r="E86" i="2"/>
  <c r="D86" i="2"/>
  <c r="C86" i="2"/>
  <c r="B86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B84" i="2"/>
  <c r="I83" i="2"/>
  <c r="H83" i="2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D81" i="2"/>
  <c r="J81" i="2" s="1"/>
  <c r="C81" i="2"/>
  <c r="B81" i="2"/>
  <c r="K80" i="2"/>
  <c r="J80" i="2"/>
  <c r="H80" i="2"/>
  <c r="G80" i="2"/>
  <c r="F80" i="2"/>
  <c r="E80" i="2"/>
  <c r="D80" i="2"/>
  <c r="C80" i="2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D75" i="2"/>
  <c r="J75" i="2" s="1"/>
  <c r="C75" i="2"/>
  <c r="B75" i="2"/>
  <c r="K74" i="2"/>
  <c r="H74" i="2"/>
  <c r="G74" i="2"/>
  <c r="J74" i="2" s="1"/>
  <c r="F74" i="2"/>
  <c r="E74" i="2"/>
  <c r="D74" i="2"/>
  <c r="C74" i="2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B72" i="2"/>
  <c r="I71" i="2"/>
  <c r="H71" i="2"/>
  <c r="G71" i="2"/>
  <c r="F71" i="2"/>
  <c r="E71" i="2"/>
  <c r="K71" i="2" s="1"/>
  <c r="D71" i="2"/>
  <c r="J71" i="2" s="1"/>
  <c r="C71" i="2"/>
  <c r="B71" i="2"/>
  <c r="K70" i="2"/>
  <c r="J70" i="2"/>
  <c r="H70" i="2"/>
  <c r="G70" i="2"/>
  <c r="F70" i="2"/>
  <c r="E70" i="2"/>
  <c r="D70" i="2"/>
  <c r="C70" i="2"/>
  <c r="B70" i="2"/>
  <c r="I69" i="2"/>
  <c r="H69" i="2"/>
  <c r="G69" i="2"/>
  <c r="F69" i="2"/>
  <c r="E69" i="2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D59" i="2"/>
  <c r="J59" i="2" s="1"/>
  <c r="C59" i="2"/>
  <c r="B59" i="2"/>
  <c r="K58" i="2"/>
  <c r="H58" i="2"/>
  <c r="G58" i="2"/>
  <c r="J58" i="2" s="1"/>
  <c r="F58" i="2"/>
  <c r="E58" i="2"/>
  <c r="D58" i="2"/>
  <c r="C58" i="2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J54" i="2" s="1"/>
  <c r="F54" i="2"/>
  <c r="E54" i="2"/>
  <c r="D54" i="2"/>
  <c r="C54" i="2"/>
  <c r="B54" i="2"/>
  <c r="I53" i="2"/>
  <c r="H53" i="2"/>
  <c r="G53" i="2"/>
  <c r="F53" i="2"/>
  <c r="E53" i="2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D49" i="2"/>
  <c r="J49" i="2" s="1"/>
  <c r="C49" i="2"/>
  <c r="B49" i="2"/>
  <c r="K48" i="2"/>
  <c r="J48" i="2"/>
  <c r="H48" i="2"/>
  <c r="G48" i="2"/>
  <c r="F48" i="2"/>
  <c r="E48" i="2"/>
  <c r="D48" i="2"/>
  <c r="C48" i="2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D45" i="2"/>
  <c r="J45" i="2" s="1"/>
  <c r="C45" i="2"/>
  <c r="B45" i="2"/>
  <c r="K44" i="2"/>
  <c r="H44" i="2"/>
  <c r="G44" i="2"/>
  <c r="F44" i="2"/>
  <c r="E44" i="2"/>
  <c r="D44" i="2"/>
  <c r="J44" i="2" s="1"/>
  <c r="C44" i="2"/>
  <c r="B44" i="2"/>
  <c r="I43" i="2"/>
  <c r="H43" i="2"/>
  <c r="G43" i="2"/>
  <c r="F43" i="2"/>
  <c r="E43" i="2"/>
  <c r="K43" i="2" s="1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B42" i="2"/>
  <c r="I41" i="2"/>
  <c r="H41" i="2"/>
  <c r="G41" i="2"/>
  <c r="F41" i="2"/>
  <c r="E41" i="2"/>
  <c r="D41" i="2"/>
  <c r="J41" i="2" s="1"/>
  <c r="C41" i="2"/>
  <c r="B41" i="2"/>
  <c r="K40" i="2"/>
  <c r="H40" i="2"/>
  <c r="G40" i="2"/>
  <c r="F40" i="2"/>
  <c r="E40" i="2"/>
  <c r="D40" i="2"/>
  <c r="J40" i="2" s="1"/>
  <c r="C40" i="2"/>
  <c r="I40" i="2" s="1"/>
  <c r="B40" i="2"/>
  <c r="I39" i="2"/>
  <c r="H39" i="2"/>
  <c r="G39" i="2"/>
  <c r="F39" i="2"/>
  <c r="E39" i="2"/>
  <c r="D39" i="2"/>
  <c r="J39" i="2" s="1"/>
  <c r="C39" i="2"/>
  <c r="B39" i="2"/>
  <c r="J38" i="2"/>
  <c r="H38" i="2"/>
  <c r="K38" i="2" s="1"/>
  <c r="G38" i="2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J34" i="2"/>
  <c r="H34" i="2"/>
  <c r="K34" i="2" s="1"/>
  <c r="G34" i="2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C7" i="2"/>
  <c r="B7" i="2"/>
  <c r="F4" i="2"/>
  <c r="C4" i="2"/>
  <c r="I2" i="2"/>
  <c r="G2" i="2"/>
  <c r="C6" i="2" l="1"/>
  <c r="I6" i="2" s="1"/>
  <c r="I26" i="2"/>
  <c r="K45" i="2"/>
  <c r="I48" i="2"/>
  <c r="K59" i="2"/>
  <c r="I64" i="2"/>
  <c r="K75" i="2"/>
  <c r="I80" i="2"/>
  <c r="K91" i="2"/>
  <c r="I96" i="2"/>
  <c r="K107" i="2"/>
  <c r="I112" i="2"/>
  <c r="K123" i="2"/>
  <c r="I128" i="2"/>
  <c r="K139" i="2"/>
  <c r="I144" i="2"/>
  <c r="K155" i="2"/>
  <c r="I160" i="2"/>
  <c r="K171" i="2"/>
  <c r="I176" i="2"/>
  <c r="D6" i="2"/>
  <c r="J6" i="2" s="1"/>
  <c r="E6" i="2"/>
  <c r="K6" i="2" s="1"/>
  <c r="I84" i="2"/>
  <c r="I100" i="2"/>
  <c r="I116" i="2"/>
  <c r="I132" i="2"/>
  <c r="K49" i="2"/>
  <c r="I54" i="2"/>
  <c r="K65" i="2"/>
  <c r="I70" i="2"/>
  <c r="K81" i="2"/>
  <c r="I86" i="2"/>
  <c r="K97" i="2"/>
  <c r="I102" i="2"/>
  <c r="K113" i="2"/>
  <c r="I118" i="2"/>
  <c r="K129" i="2"/>
  <c r="J7" i="2"/>
  <c r="K27" i="2"/>
  <c r="K29" i="2"/>
  <c r="I32" i="2"/>
  <c r="K39" i="2"/>
  <c r="I42" i="2"/>
  <c r="K51" i="2"/>
  <c r="I56" i="2"/>
  <c r="K67" i="2"/>
  <c r="I72" i="2"/>
  <c r="K83" i="2"/>
  <c r="I88" i="2"/>
  <c r="K99" i="2"/>
  <c r="I104" i="2"/>
  <c r="K115" i="2"/>
  <c r="I120" i="2"/>
  <c r="K131" i="2"/>
  <c r="I136" i="2"/>
  <c r="K147" i="2"/>
  <c r="I152" i="2"/>
  <c r="K163" i="2"/>
  <c r="I168" i="2"/>
  <c r="K179" i="2"/>
  <c r="I30" i="2"/>
  <c r="K41" i="2"/>
  <c r="I44" i="2"/>
  <c r="K53" i="2"/>
  <c r="I58" i="2"/>
  <c r="K69" i="2"/>
  <c r="I74" i="2"/>
  <c r="K85" i="2"/>
  <c r="I90" i="2"/>
  <c r="K101" i="2"/>
  <c r="I106" i="2"/>
  <c r="K117" i="2"/>
  <c r="I122" i="2"/>
  <c r="K133" i="2"/>
  <c r="I184" i="2"/>
  <c r="J191" i="2"/>
  <c r="J203" i="2"/>
  <c r="I223" i="2"/>
  <c r="J227" i="2"/>
  <c r="K230" i="2"/>
  <c r="K191" i="2"/>
  <c r="I196" i="2"/>
  <c r="K202" i="2"/>
  <c r="I207" i="2"/>
  <c r="I219" i="2"/>
  <c r="J223" i="2"/>
  <c r="K226" i="2"/>
  <c r="J183" i="2"/>
  <c r="J207" i="2"/>
  <c r="I215" i="2"/>
  <c r="J219" i="2"/>
  <c r="K222" i="2"/>
  <c r="K195" i="2"/>
  <c r="I200" i="2"/>
  <c r="J211" i="2"/>
  <c r="K214" i="2"/>
  <c r="K7" i="3"/>
  <c r="J8" i="3"/>
  <c r="K11" i="3"/>
  <c r="J12" i="3"/>
  <c r="K15" i="3"/>
  <c r="K19" i="3"/>
  <c r="J20" i="3"/>
  <c r="K23" i="3"/>
  <c r="J24" i="3"/>
  <c r="K27" i="3"/>
  <c r="J28" i="3"/>
  <c r="K31" i="3"/>
  <c r="J32" i="3"/>
  <c r="K35" i="3"/>
  <c r="K39" i="3"/>
  <c r="K43" i="3"/>
  <c r="K71" i="3"/>
  <c r="K75" i="3"/>
  <c r="K79" i="3"/>
  <c r="K83" i="3"/>
  <c r="K87" i="3"/>
  <c r="K91" i="3"/>
  <c r="K95" i="3"/>
  <c r="K99" i="3"/>
  <c r="K103" i="3"/>
  <c r="K107" i="3"/>
  <c r="J187" i="2"/>
  <c r="I199" i="2"/>
  <c r="K210" i="2"/>
  <c r="K187" i="2"/>
  <c r="K198" i="2"/>
  <c r="J199" i="2"/>
  <c r="I231" i="2"/>
  <c r="J112" i="3"/>
  <c r="I139" i="3"/>
  <c r="K162" i="3"/>
  <c r="J166" i="3"/>
  <c r="J108" i="3"/>
  <c r="J138" i="3"/>
  <c r="I143" i="3"/>
  <c r="J170" i="3"/>
  <c r="J132" i="3"/>
  <c r="K138" i="3"/>
  <c r="J142" i="3"/>
  <c r="I147" i="3"/>
  <c r="J174" i="3"/>
  <c r="I310" i="3"/>
  <c r="I314" i="3"/>
  <c r="I318" i="3"/>
  <c r="I322" i="3"/>
  <c r="I326" i="3"/>
  <c r="I330" i="3"/>
  <c r="I334" i="3"/>
  <c r="I465" i="3"/>
  <c r="K444" i="3"/>
  <c r="K448" i="3"/>
  <c r="K452" i="3"/>
  <c r="K456" i="3"/>
  <c r="K460" i="3"/>
  <c r="K464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<sst xmlns="http://schemas.openxmlformats.org/spreadsheetml/2006/main" count="208" uniqueCount="171">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</sst>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A7" sqref="A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43709</v>
      </c>
      <c r="F7" s="3" t="s">
        <v>3</v>
      </c>
      <c r="G7" s="5">
        <v>43738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D23" sqref="D2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09/01/2019 - 09/30/2019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09/01/2018 - 09/30/2018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2341476682.6100001</v>
      </c>
      <c r="D6" s="43">
        <f t="shared" si="0"/>
        <v>549684940.17999995</v>
      </c>
      <c r="E6" s="44">
        <f t="shared" si="0"/>
        <v>23408890.16666666</v>
      </c>
      <c r="F6" s="42">
        <f t="shared" si="0"/>
        <v>2110133321.7299998</v>
      </c>
      <c r="G6" s="43">
        <f t="shared" si="0"/>
        <v>492500592.84000009</v>
      </c>
      <c r="H6" s="44">
        <f t="shared" si="0"/>
        <v>22327984.999999996</v>
      </c>
      <c r="I6" s="20">
        <f t="shared" ref="I6:I69" si="1">IFERROR((C6-F6)/F6,"")</f>
        <v>0.1096344759345977</v>
      </c>
      <c r="J6" s="20">
        <f t="shared" ref="J6:J69" si="2">IFERROR((D6-G6)/G6,"")</f>
        <v>0.11611021016288904</v>
      </c>
      <c r="K6" s="20">
        <f t="shared" ref="K6:K69" si="3">IFERROR((E6-H6)/H6,"")</f>
        <v>4.8410331996669845E-2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69109535.730000004</v>
      </c>
      <c r="D7" s="50">
        <f>IF('County Data'!E2&gt;9,'County Data'!D2,"*")</f>
        <v>13981308.08</v>
      </c>
      <c r="E7" s="51">
        <f>IF('County Data'!G2&gt;9,'County Data'!F2,"*")</f>
        <v>481427.83333333337</v>
      </c>
      <c r="F7" s="50">
        <f>IF('County Data'!I2&gt;9,'County Data'!H2,"*")</f>
        <v>67261758.299999997</v>
      </c>
      <c r="G7" s="50">
        <f>IF('County Data'!K2&gt;9,'County Data'!J2,"*")</f>
        <v>13816718.76</v>
      </c>
      <c r="H7" s="51">
        <f>IF('County Data'!M2&gt;9,'County Data'!L2,"*")</f>
        <v>529527.66666666628</v>
      </c>
      <c r="I7" s="22">
        <f t="shared" si="1"/>
        <v>2.7471441078875381E-2</v>
      </c>
      <c r="J7" s="22">
        <f t="shared" si="2"/>
        <v>1.1912330478672947E-2</v>
      </c>
      <c r="K7" s="22">
        <f t="shared" si="3"/>
        <v>-9.0835354526643444E-2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88891471.719999999</v>
      </c>
      <c r="D8" s="50">
        <f>IF('County Data'!E3&gt;9,'County Data'!D3,"*")</f>
        <v>25335864.710000001</v>
      </c>
      <c r="E8" s="51">
        <f>IF('County Data'!G3&gt;9,'County Data'!F3,"*")</f>
        <v>555150.16666666663</v>
      </c>
      <c r="F8" s="50">
        <f>IF('County Data'!I3&gt;9,'County Data'!H3,"*")</f>
        <v>90343587.090000004</v>
      </c>
      <c r="G8" s="50">
        <f>IF('County Data'!K3&gt;9,'County Data'!J3,"*")</f>
        <v>23054454.93</v>
      </c>
      <c r="H8" s="51">
        <f>IF('County Data'!M3&gt;9,'County Data'!L3,"*")</f>
        <v>767198.99999999942</v>
      </c>
      <c r="I8" s="22">
        <f t="shared" si="1"/>
        <v>-1.6073253418124874E-2</v>
      </c>
      <c r="J8" s="22">
        <f t="shared" si="2"/>
        <v>9.8957437377158633E-2</v>
      </c>
      <c r="K8" s="22">
        <f t="shared" si="3"/>
        <v>-0.27639352154178115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45032035.520000003</v>
      </c>
      <c r="D9" s="46">
        <f>IF('County Data'!E4&gt;9,'County Data'!D4,"*")</f>
        <v>13374706.539999999</v>
      </c>
      <c r="E9" s="47">
        <f>IF('County Data'!G4&gt;9,'County Data'!F4,"*")</f>
        <v>195364.33333333349</v>
      </c>
      <c r="F9" s="48">
        <f>IF('County Data'!I4&gt;9,'County Data'!H4,"*")</f>
        <v>40467070.479999997</v>
      </c>
      <c r="G9" s="46">
        <f>IF('County Data'!K4&gt;9,'County Data'!J4,"*")</f>
        <v>13217714.58</v>
      </c>
      <c r="H9" s="47">
        <f>IF('County Data'!M4&gt;9,'County Data'!L4,"*")</f>
        <v>344034.83333333308</v>
      </c>
      <c r="I9" s="9">
        <f t="shared" si="1"/>
        <v>0.11280690659967949</v>
      </c>
      <c r="J9" s="9">
        <f t="shared" si="2"/>
        <v>1.1877390682769535E-2</v>
      </c>
      <c r="K9" s="9">
        <f t="shared" si="3"/>
        <v>-0.43213792789392846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483107309.64999998</v>
      </c>
      <c r="D10" s="50">
        <f>IF('County Data'!E5&gt;9,'County Data'!D5,"*")</f>
        <v>139569160.69999999</v>
      </c>
      <c r="E10" s="51">
        <f>IF('County Data'!G5&gt;9,'County Data'!F5,"*")</f>
        <v>6286394.4999999953</v>
      </c>
      <c r="F10" s="50">
        <f>IF('County Data'!I5&gt;9,'County Data'!H5,"*")</f>
        <v>479203541.25999999</v>
      </c>
      <c r="G10" s="50">
        <f>IF('County Data'!K5&gt;9,'County Data'!J5,"*")</f>
        <v>135100151.96000001</v>
      </c>
      <c r="H10" s="51">
        <f>IF('County Data'!M5&gt;9,'County Data'!L5,"*")</f>
        <v>5198039</v>
      </c>
      <c r="I10" s="22">
        <f t="shared" si="1"/>
        <v>8.1463679916378793E-3</v>
      </c>
      <c r="J10" s="22">
        <f t="shared" si="2"/>
        <v>3.3079228077575726E-2</v>
      </c>
      <c r="K10" s="22">
        <f t="shared" si="3"/>
        <v>0.20937809431595172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1556281.56</v>
      </c>
      <c r="D11" s="46">
        <f>IF('County Data'!E6&gt;9,'County Data'!D6,"*")</f>
        <v>658771.19999999995</v>
      </c>
      <c r="E11" s="47" t="str">
        <f>IF('County Data'!G6&gt;9,'County Data'!F6,"*")</f>
        <v>*</v>
      </c>
      <c r="F11" s="48">
        <f>IF('County Data'!I6&gt;9,'County Data'!H6,"*")</f>
        <v>1274498.8500000001</v>
      </c>
      <c r="G11" s="46">
        <f>IF('County Data'!K6&gt;9,'County Data'!J6,"*")</f>
        <v>623916.68000000005</v>
      </c>
      <c r="H11" s="47" t="str">
        <f>IF('County Data'!M6&gt;9,'County Data'!L6,"*")</f>
        <v>*</v>
      </c>
      <c r="I11" s="9">
        <f t="shared" si="1"/>
        <v>0.22109294959348136</v>
      </c>
      <c r="J11" s="9">
        <f t="shared" si="2"/>
        <v>5.5864061848771053E-2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114348213.58</v>
      </c>
      <c r="D12" s="50">
        <f>IF('County Data'!E7&gt;9,'County Data'!D7,"*")</f>
        <v>18084855.199999999</v>
      </c>
      <c r="E12" s="51">
        <f>IF('County Data'!G7&gt;9,'County Data'!F7,"*")</f>
        <v>737329.8333333336</v>
      </c>
      <c r="F12" s="50">
        <f>IF('County Data'!I7&gt;9,'County Data'!H7,"*")</f>
        <v>107503902.45999999</v>
      </c>
      <c r="G12" s="50">
        <f>IF('County Data'!K7&gt;9,'County Data'!J7,"*")</f>
        <v>17142147.379999999</v>
      </c>
      <c r="H12" s="51">
        <f>IF('County Data'!M7&gt;9,'County Data'!L7,"*")</f>
        <v>604244.3333333336</v>
      </c>
      <c r="I12" s="22">
        <f t="shared" si="1"/>
        <v>6.3665699229352474E-2</v>
      </c>
      <c r="J12" s="22">
        <f t="shared" si="2"/>
        <v>5.499356638946365E-2</v>
      </c>
      <c r="K12" s="22">
        <f t="shared" si="3"/>
        <v>0.22025113461276416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4382185.6500000004</v>
      </c>
      <c r="D13" s="46">
        <f>IF('County Data'!E8&gt;9,'County Data'!D8,"*")</f>
        <v>1385112.36</v>
      </c>
      <c r="E13" s="47" t="str">
        <f>IF('County Data'!G8&gt;9,'County Data'!F8,"*")</f>
        <v>*</v>
      </c>
      <c r="F13" s="48">
        <f>IF('County Data'!I8&gt;9,'County Data'!H8,"*")</f>
        <v>4047420</v>
      </c>
      <c r="G13" s="46">
        <f>IF('County Data'!K8&gt;9,'County Data'!J8,"*")</f>
        <v>1364458.47</v>
      </c>
      <c r="H13" s="47" t="str">
        <f>IF('County Data'!M8&gt;9,'County Data'!L8,"*")</f>
        <v>*</v>
      </c>
      <c r="I13" s="9">
        <f t="shared" si="1"/>
        <v>8.271087507597441E-2</v>
      </c>
      <c r="J13" s="9">
        <f t="shared" si="2"/>
        <v>1.5137060199421189E-2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53332248.259999998</v>
      </c>
      <c r="D14" s="50">
        <f>IF('County Data'!E9&gt;9,'County Data'!D9,"*")</f>
        <v>16883167.350000001</v>
      </c>
      <c r="E14" s="51">
        <f>IF('County Data'!G9&gt;9,'County Data'!F9,"*")</f>
        <v>897705.16666666663</v>
      </c>
      <c r="F14" s="50">
        <f>IF('County Data'!I9&gt;9,'County Data'!H9,"*")</f>
        <v>51509293.219999999</v>
      </c>
      <c r="G14" s="50">
        <f>IF('County Data'!K9&gt;9,'County Data'!J9,"*")</f>
        <v>16096049.92</v>
      </c>
      <c r="H14" s="51">
        <f>IF('County Data'!M9&gt;9,'County Data'!L9,"*")</f>
        <v>768476.50000000047</v>
      </c>
      <c r="I14" s="22">
        <f t="shared" si="1"/>
        <v>3.5390798942125323E-2</v>
      </c>
      <c r="J14" s="22">
        <f t="shared" si="2"/>
        <v>4.8901279128239779E-2</v>
      </c>
      <c r="K14" s="22">
        <f t="shared" si="3"/>
        <v>0.16816215807076221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24045661.890000001</v>
      </c>
      <c r="D15" s="56">
        <f>IF('County Data'!E10&gt;9,'County Data'!D10,"*")</f>
        <v>6207709.54</v>
      </c>
      <c r="E15" s="55">
        <f>IF('County Data'!G10&gt;9,'County Data'!F10,"*")</f>
        <v>287102.49999999988</v>
      </c>
      <c r="F15" s="56">
        <f>IF('County Data'!I10&gt;9,'County Data'!H10,"*")</f>
        <v>25284978.879999999</v>
      </c>
      <c r="G15" s="56">
        <f>IF('County Data'!K10&gt;9,'County Data'!J10,"*")</f>
        <v>5688449.7999999998</v>
      </c>
      <c r="H15" s="55">
        <f>IF('County Data'!M10&gt;9,'County Data'!L10,"*")</f>
        <v>269123.5</v>
      </c>
      <c r="I15" s="23">
        <f t="shared" si="1"/>
        <v>-4.9013961841996141E-2</v>
      </c>
      <c r="J15" s="23">
        <f t="shared" si="2"/>
        <v>9.1283171735118462E-2</v>
      </c>
      <c r="K15" s="23">
        <f t="shared" si="3"/>
        <v>6.6805760180734433E-2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67161170.329999998</v>
      </c>
      <c r="D16" s="50">
        <f>IF('County Data'!E11&gt;9,'County Data'!D11,"*")</f>
        <v>15670642.26</v>
      </c>
      <c r="E16" s="51">
        <f>IF('County Data'!G11&gt;9,'County Data'!F11,"*")</f>
        <v>532996.16666666663</v>
      </c>
      <c r="F16" s="50">
        <f>IF('County Data'!I11&gt;9,'County Data'!H11,"*")</f>
        <v>61261967.009999998</v>
      </c>
      <c r="G16" s="50">
        <f>IF('County Data'!K11&gt;9,'County Data'!J11,"*")</f>
        <v>15020594.91</v>
      </c>
      <c r="H16" s="51">
        <f>IF('County Data'!M11&gt;9,'County Data'!L11,"*")</f>
        <v>522572.66666666692</v>
      </c>
      <c r="I16" s="22">
        <f t="shared" si="1"/>
        <v>9.6294709555066249E-2</v>
      </c>
      <c r="J16" s="22">
        <f t="shared" si="2"/>
        <v>4.3277070841397161E-2</v>
      </c>
      <c r="K16" s="22">
        <f t="shared" si="3"/>
        <v>1.9946508236812432E-2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910434346.10000002</v>
      </c>
      <c r="D17" s="46">
        <f>IF('County Data'!E12&gt;9,'County Data'!D12,"*")</f>
        <v>186066674.78999999</v>
      </c>
      <c r="E17" s="47">
        <f>IF('County Data'!G12&gt;9,'County Data'!F12,"*")</f>
        <v>6438423.6666666698</v>
      </c>
      <c r="F17" s="48">
        <f>IF('County Data'!I12&gt;9,'County Data'!H12,"*")</f>
        <v>749255878.42999995</v>
      </c>
      <c r="G17" s="46">
        <f>IF('County Data'!K12&gt;9,'County Data'!J12,"*")</f>
        <v>145167713.69</v>
      </c>
      <c r="H17" s="47">
        <f>IF('County Data'!M12&gt;9,'County Data'!L12,"*")</f>
        <v>5890484.6666666614</v>
      </c>
      <c r="I17" s="9">
        <f t="shared" si="1"/>
        <v>0.21511805554029878</v>
      </c>
      <c r="J17" s="9">
        <f t="shared" si="2"/>
        <v>0.28173593191209262</v>
      </c>
      <c r="K17" s="9">
        <f t="shared" si="3"/>
        <v>9.3021038336745049E-2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106692725.06999999</v>
      </c>
      <c r="D18" s="50">
        <f>IF('County Data'!E13&gt;9,'County Data'!D13,"*")</f>
        <v>36496936.939999998</v>
      </c>
      <c r="E18" s="51">
        <f>IF('County Data'!G13&gt;9,'County Data'!F13,"*")</f>
        <v>3732161.4999999963</v>
      </c>
      <c r="F18" s="50">
        <f>IF('County Data'!I13&gt;9,'County Data'!H13,"*")</f>
        <v>99835043.609999999</v>
      </c>
      <c r="G18" s="50">
        <f>IF('County Data'!K13&gt;9,'County Data'!J13,"*")</f>
        <v>34391550.75</v>
      </c>
      <c r="H18" s="51">
        <f>IF('County Data'!M13&gt;9,'County Data'!L13,"*")</f>
        <v>4087521.3333333377</v>
      </c>
      <c r="I18" s="22">
        <f t="shared" si="1"/>
        <v>6.8690123347760951E-2</v>
      </c>
      <c r="J18" s="22">
        <f t="shared" si="2"/>
        <v>6.1218123175210339E-2</v>
      </c>
      <c r="K18" s="22">
        <f t="shared" si="3"/>
        <v>-8.6937731782686156E-2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216264482.30000001</v>
      </c>
      <c r="D19" s="46">
        <f>IF('County Data'!E14&gt;9,'County Data'!D14,"*")</f>
        <v>36273538.490000002</v>
      </c>
      <c r="E19" s="47">
        <f>IF('County Data'!G14&gt;9,'County Data'!F14,"*")</f>
        <v>1510553.9999999998</v>
      </c>
      <c r="F19" s="48">
        <f>IF('County Data'!I14&gt;9,'County Data'!H14,"*")</f>
        <v>191694402.68000001</v>
      </c>
      <c r="G19" s="46">
        <f>IF('County Data'!K14&gt;9,'County Data'!J14,"*")</f>
        <v>34899733.619999997</v>
      </c>
      <c r="H19" s="47">
        <f>IF('County Data'!M14&gt;9,'County Data'!L14,"*")</f>
        <v>1222007.3333333328</v>
      </c>
      <c r="I19" s="9">
        <f t="shared" si="1"/>
        <v>0.12817317186363245</v>
      </c>
      <c r="J19" s="9">
        <f t="shared" si="2"/>
        <v>3.9364336844471444E-2</v>
      </c>
      <c r="K19" s="9">
        <f t="shared" si="3"/>
        <v>0.2361251514584477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67334355.730000004</v>
      </c>
      <c r="D20" s="50">
        <f>IF('County Data'!E15&gt;9,'County Data'!D15,"*")</f>
        <v>16637929.18</v>
      </c>
      <c r="E20" s="51">
        <f>IF('County Data'!G15&gt;9,'County Data'!F15,"*")</f>
        <v>588575.83333333326</v>
      </c>
      <c r="F20" s="50">
        <f>IF('County Data'!I15&gt;9,'County Data'!H15,"*")</f>
        <v>63022536.369999997</v>
      </c>
      <c r="G20" s="50">
        <f>IF('County Data'!K15&gt;9,'County Data'!J15,"*")</f>
        <v>14963045.970000001</v>
      </c>
      <c r="H20" s="51">
        <f>IF('County Data'!M15&gt;9,'County Data'!L15,"*")</f>
        <v>1312726.333333334</v>
      </c>
      <c r="I20" s="22">
        <f t="shared" si="1"/>
        <v>6.8417102965924431E-2</v>
      </c>
      <c r="J20" s="22">
        <f t="shared" si="2"/>
        <v>0.11193464307722092</v>
      </c>
      <c r="K20" s="22">
        <f t="shared" si="3"/>
        <v>-0.55163858727599768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89784659.519999996</v>
      </c>
      <c r="D21" s="46">
        <f>IF('County Data'!E16&gt;9,'County Data'!D16,"*")</f>
        <v>23058562.84</v>
      </c>
      <c r="E21" s="47">
        <f>IF('County Data'!G16&gt;9,'County Data'!F16,"*")</f>
        <v>1165704.6666666672</v>
      </c>
      <c r="F21" s="48">
        <f>IF('County Data'!I16&gt;9,'County Data'!H16,"*")</f>
        <v>78167443.090000004</v>
      </c>
      <c r="G21" s="46">
        <f>IF('County Data'!K16&gt;9,'County Data'!J16,"*")</f>
        <v>21953891.420000002</v>
      </c>
      <c r="H21" s="47">
        <f>IF('County Data'!M16&gt;9,'County Data'!L16,"*")</f>
        <v>812027.83333333326</v>
      </c>
      <c r="I21" s="9">
        <f t="shared" si="1"/>
        <v>0.1486196294872307</v>
      </c>
      <c r="J21" s="9">
        <f t="shared" si="2"/>
        <v>5.0317795550070092E-2</v>
      </c>
      <c r="K21" s="9">
        <f t="shared" si="3"/>
        <v>0.43554767314010456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09/01/2019 - 09/30/2019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09/01/2018 - 09/30/2018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1800512.81</v>
      </c>
      <c r="D6" s="43">
        <f>IF('Town Data'!E2&gt;9,'Town Data'!D2,"*")</f>
        <v>422009.38</v>
      </c>
      <c r="E6" s="44" t="str">
        <f>IF('Town Data'!G2&gt;9,'Town Data'!F2,"*")</f>
        <v>*</v>
      </c>
      <c r="F6" s="43">
        <f>IF('Town Data'!I2&gt;9,'Town Data'!H2,"*")</f>
        <v>1319105</v>
      </c>
      <c r="G6" s="43">
        <f>IF('Town Data'!K2&gt;9,'Town Data'!J2,"*")</f>
        <v>413803.73</v>
      </c>
      <c r="H6" s="44" t="str">
        <f>IF('Town Data'!M2&gt;9,'Town Data'!L2,"*")</f>
        <v>*</v>
      </c>
      <c r="I6" s="20">
        <f t="shared" ref="I6:I69" si="0">IFERROR((C6-F6)/F6,"")</f>
        <v>0.36495033374901925</v>
      </c>
      <c r="J6" s="20">
        <f t="shared" ref="J6:J69" si="1">IFERROR((D6-G6)/G6,"")</f>
        <v>1.9829811587246986E-2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13979630.560000001</v>
      </c>
      <c r="D7" s="46">
        <f>IF('Town Data'!E3&gt;9,'Town Data'!D3,"*")</f>
        <v>453841.23</v>
      </c>
      <c r="E7" s="47" t="str">
        <f>IF('Town Data'!G3&gt;9,'Town Data'!F3,"*")</f>
        <v>*</v>
      </c>
      <c r="F7" s="48">
        <f>IF('Town Data'!I3&gt;9,'Town Data'!H3,"*")</f>
        <v>10925947.880000001</v>
      </c>
      <c r="G7" s="46">
        <f>IF('Town Data'!K3&gt;9,'Town Data'!J3,"*")</f>
        <v>467438.42</v>
      </c>
      <c r="H7" s="47" t="str">
        <f>IF('Town Data'!M3&gt;9,'Town Data'!L3,"*")</f>
        <v>*</v>
      </c>
      <c r="I7" s="9">
        <f t="shared" si="0"/>
        <v>0.2794890396273792</v>
      </c>
      <c r="J7" s="9">
        <f t="shared" si="1"/>
        <v>-2.9088730019239759E-2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46250371.140000001</v>
      </c>
      <c r="D8" s="50">
        <f>IF('Town Data'!E4&gt;9,'Town Data'!D4,"*")</f>
        <v>11103658.130000001</v>
      </c>
      <c r="E8" s="51">
        <f>IF('Town Data'!G4&gt;9,'Town Data'!F4,"*")</f>
        <v>424832.33333333326</v>
      </c>
      <c r="F8" s="50">
        <f>IF('Town Data'!I4&gt;9,'Town Data'!H4,"*")</f>
        <v>45646682.950000003</v>
      </c>
      <c r="G8" s="50">
        <f>IF('Town Data'!K4&gt;9,'Town Data'!J4,"*")</f>
        <v>10831960.74</v>
      </c>
      <c r="H8" s="51">
        <f>IF('Town Data'!M4&gt;9,'Town Data'!L4,"*")</f>
        <v>502857.49999999959</v>
      </c>
      <c r="I8" s="22">
        <f t="shared" si="0"/>
        <v>1.3225236774844284E-2</v>
      </c>
      <c r="J8" s="22">
        <f t="shared" si="1"/>
        <v>2.5082937108208223E-2</v>
      </c>
      <c r="K8" s="22">
        <f t="shared" si="2"/>
        <v>-0.15516357351071905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9290793.4399999995</v>
      </c>
      <c r="D9" s="46">
        <f>IF('Town Data'!E5&gt;9,'Town Data'!D5,"*")</f>
        <v>1078256.08</v>
      </c>
      <c r="E9" s="47" t="str">
        <f>IF('Town Data'!G5&gt;9,'Town Data'!F5,"*")</f>
        <v>*</v>
      </c>
      <c r="F9" s="48">
        <f>IF('Town Data'!I5&gt;9,'Town Data'!H5,"*")</f>
        <v>8976858.5399999991</v>
      </c>
      <c r="G9" s="46">
        <f>IF('Town Data'!K5&gt;9,'Town Data'!J5,"*")</f>
        <v>969017.39</v>
      </c>
      <c r="H9" s="47" t="str">
        <f>IF('Town Data'!M5&gt;9,'Town Data'!L5,"*")</f>
        <v>*</v>
      </c>
      <c r="I9" s="9">
        <f t="shared" si="0"/>
        <v>3.4971577039020645E-2</v>
      </c>
      <c r="J9" s="9">
        <f t="shared" si="1"/>
        <v>0.11273140309690423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18916380.43</v>
      </c>
      <c r="D10" s="50">
        <f>IF('Town Data'!E6&gt;9,'Town Data'!D6,"*")</f>
        <v>1423235.96</v>
      </c>
      <c r="E10" s="51">
        <f>IF('Town Data'!G6&gt;9,'Town Data'!F6,"*")</f>
        <v>46171.333333333336</v>
      </c>
      <c r="F10" s="50">
        <f>IF('Town Data'!I6&gt;9,'Town Data'!H6,"*")</f>
        <v>17442346.899999999</v>
      </c>
      <c r="G10" s="50">
        <f>IF('Town Data'!K6&gt;9,'Town Data'!J6,"*")</f>
        <v>1327055.51</v>
      </c>
      <c r="H10" s="51">
        <f>IF('Town Data'!M6&gt;9,'Town Data'!L6,"*")</f>
        <v>38332.833333333307</v>
      </c>
      <c r="I10" s="22">
        <f t="shared" si="0"/>
        <v>8.4508898856953785E-2</v>
      </c>
      <c r="J10" s="22">
        <f t="shared" si="1"/>
        <v>7.2476583892108593E-2</v>
      </c>
      <c r="K10" s="22">
        <f t="shared" si="2"/>
        <v>0.20448527589490387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39315430.170000002</v>
      </c>
      <c r="D11" s="46">
        <f>IF('Town Data'!E7&gt;9,'Town Data'!D7,"*")</f>
        <v>11180211.529999999</v>
      </c>
      <c r="E11" s="47">
        <f>IF('Town Data'!G7&gt;9,'Town Data'!F7,"*")</f>
        <v>149261.33333333337</v>
      </c>
      <c r="F11" s="48">
        <f>IF('Town Data'!I7&gt;9,'Town Data'!H7,"*")</f>
        <v>37745614.149999999</v>
      </c>
      <c r="G11" s="46">
        <f>IF('Town Data'!K7&gt;9,'Town Data'!J7,"*")</f>
        <v>11060415.779999999</v>
      </c>
      <c r="H11" s="47">
        <f>IF('Town Data'!M7&gt;9,'Town Data'!L7,"*")</f>
        <v>308492.16666666634</v>
      </c>
      <c r="I11" s="9">
        <f t="shared" si="0"/>
        <v>4.158936224382518E-2</v>
      </c>
      <c r="J11" s="9">
        <f t="shared" si="1"/>
        <v>1.0831034961327647E-2</v>
      </c>
      <c r="K11" s="9">
        <f t="shared" si="2"/>
        <v>-0.51615843298019926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17217681.899999999</v>
      </c>
      <c r="D12" s="50">
        <f>IF('Town Data'!E8&gt;9,'Town Data'!D8,"*")</f>
        <v>6174628.0800000001</v>
      </c>
      <c r="E12" s="51">
        <f>IF('Town Data'!G8&gt;9,'Town Data'!F8,"*")</f>
        <v>141507.16666666674</v>
      </c>
      <c r="F12" s="50">
        <f>IF('Town Data'!I8&gt;9,'Town Data'!H8,"*")</f>
        <v>17781020.23</v>
      </c>
      <c r="G12" s="50">
        <f>IF('Town Data'!K8&gt;9,'Town Data'!J8,"*")</f>
        <v>5488612.5199999996</v>
      </c>
      <c r="H12" s="51">
        <f>IF('Town Data'!M8&gt;9,'Town Data'!L8,"*")</f>
        <v>45258.666666666679</v>
      </c>
      <c r="I12" s="22">
        <f t="shared" si="0"/>
        <v>-3.1682002647381385E-2</v>
      </c>
      <c r="J12" s="22">
        <f t="shared" si="1"/>
        <v>0.12498888516910656</v>
      </c>
      <c r="K12" s="22">
        <f t="shared" si="2"/>
        <v>2.1266313634221077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3494642.08</v>
      </c>
      <c r="D13" s="46">
        <f>IF('Town Data'!E9&gt;9,'Town Data'!D9,"*")</f>
        <v>553835.35</v>
      </c>
      <c r="E13" s="47" t="str">
        <f>IF('Town Data'!G9&gt;9,'Town Data'!F9,"*")</f>
        <v>*</v>
      </c>
      <c r="F13" s="48">
        <f>IF('Town Data'!I9&gt;9,'Town Data'!H9,"*")</f>
        <v>3557497.56</v>
      </c>
      <c r="G13" s="46">
        <f>IF('Town Data'!K9&gt;9,'Town Data'!J9,"*")</f>
        <v>518581.71</v>
      </c>
      <c r="H13" s="47" t="str">
        <f>IF('Town Data'!M9&gt;9,'Town Data'!L9,"*")</f>
        <v>*</v>
      </c>
      <c r="I13" s="9">
        <f t="shared" si="0"/>
        <v>-1.7668453439501439E-2</v>
      </c>
      <c r="J13" s="9">
        <f t="shared" si="1"/>
        <v>6.7980878076089407E-2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7709014.7400000002</v>
      </c>
      <c r="D14" s="50">
        <f>IF('Town Data'!E10&gt;9,'Town Data'!D10,"*")</f>
        <v>1837690.35</v>
      </c>
      <c r="E14" s="51">
        <f>IF('Town Data'!G10&gt;9,'Town Data'!F10,"*")</f>
        <v>102081.33333333327</v>
      </c>
      <c r="F14" s="50">
        <f>IF('Town Data'!I10&gt;9,'Town Data'!H10,"*")</f>
        <v>7894355.0800000001</v>
      </c>
      <c r="G14" s="50">
        <f>IF('Town Data'!K10&gt;9,'Town Data'!J10,"*")</f>
        <v>1838407.88</v>
      </c>
      <c r="H14" s="51">
        <f>IF('Town Data'!M10&gt;9,'Town Data'!L10,"*")</f>
        <v>123262.5</v>
      </c>
      <c r="I14" s="22">
        <f t="shared" si="0"/>
        <v>-2.3477578360967245E-2</v>
      </c>
      <c r="J14" s="22">
        <f t="shared" si="1"/>
        <v>-3.9029967604348778E-4</v>
      </c>
      <c r="K14" s="22">
        <f t="shared" si="2"/>
        <v>-0.1718378798634356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7427515.5999999996</v>
      </c>
      <c r="D15" s="46">
        <f>IF('Town Data'!E11&gt;9,'Town Data'!D11,"*")</f>
        <v>1325323.79</v>
      </c>
      <c r="E15" s="47" t="str">
        <f>IF('Town Data'!G11&gt;9,'Town Data'!F11,"*")</f>
        <v>*</v>
      </c>
      <c r="F15" s="48">
        <f>IF('Town Data'!I11&gt;9,'Town Data'!H11,"*")</f>
        <v>6624193.7300000004</v>
      </c>
      <c r="G15" s="46">
        <f>IF('Town Data'!K11&gt;9,'Town Data'!J11,"*")</f>
        <v>1318266.3500000001</v>
      </c>
      <c r="H15" s="47" t="str">
        <f>IF('Town Data'!M11&gt;9,'Town Data'!L11,"*")</f>
        <v>*</v>
      </c>
      <c r="I15" s="9">
        <f t="shared" si="0"/>
        <v>0.12127089012537064</v>
      </c>
      <c r="J15" s="9">
        <f t="shared" si="1"/>
        <v>5.3535766880493793E-3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39238123.990000002</v>
      </c>
      <c r="D16" s="53">
        <f>IF('Town Data'!E12&gt;9,'Town Data'!D12,"*")</f>
        <v>7518901.2699999996</v>
      </c>
      <c r="E16" s="54">
        <f>IF('Town Data'!G12&gt;9,'Town Data'!F12,"*")</f>
        <v>251879.66666666666</v>
      </c>
      <c r="F16" s="53">
        <f>IF('Town Data'!I12&gt;9,'Town Data'!H12,"*")</f>
        <v>38970776.560000002</v>
      </c>
      <c r="G16" s="53">
        <f>IF('Town Data'!K12&gt;9,'Town Data'!J12,"*")</f>
        <v>7377479.5300000003</v>
      </c>
      <c r="H16" s="54">
        <f>IF('Town Data'!M12&gt;9,'Town Data'!L12,"*")</f>
        <v>836187.66666666779</v>
      </c>
      <c r="I16" s="26">
        <f t="shared" si="0"/>
        <v>6.8602027878091557E-3</v>
      </c>
      <c r="J16" s="26">
        <f t="shared" si="1"/>
        <v>1.9169384262595072E-2</v>
      </c>
      <c r="K16" s="26">
        <f t="shared" si="2"/>
        <v>-0.69877615192442888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450511.95</v>
      </c>
      <c r="D17" s="50">
        <f>IF('Town Data'!E13&gt;9,'Town Data'!D13,"*")</f>
        <v>290007.92</v>
      </c>
      <c r="E17" s="51" t="str">
        <f>IF('Town Data'!G13&gt;9,'Town Data'!F13,"*")</f>
        <v>*</v>
      </c>
      <c r="F17" s="50">
        <f>IF('Town Data'!I13&gt;9,'Town Data'!H13,"*")</f>
        <v>665833.57999999996</v>
      </c>
      <c r="G17" s="50">
        <f>IF('Town Data'!K13&gt;9,'Town Data'!J13,"*")</f>
        <v>316626.44</v>
      </c>
      <c r="H17" s="51" t="str">
        <f>IF('Town Data'!M13&gt;9,'Town Data'!L13,"*")</f>
        <v>*</v>
      </c>
      <c r="I17" s="22">
        <f t="shared" si="0"/>
        <v>-0.32338655854515475</v>
      </c>
      <c r="J17" s="22">
        <f t="shared" si="1"/>
        <v>-8.4069163649125506E-2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5307238.8899999997</v>
      </c>
      <c r="D18" s="46">
        <f>IF('Town Data'!E14&gt;9,'Town Data'!D14,"*")</f>
        <v>1576578.39</v>
      </c>
      <c r="E18" s="47" t="str">
        <f>IF('Town Data'!G14&gt;9,'Town Data'!F14,"*")</f>
        <v>*</v>
      </c>
      <c r="F18" s="48">
        <f>IF('Town Data'!I14&gt;9,'Town Data'!H14,"*")</f>
        <v>4467091.8099999996</v>
      </c>
      <c r="G18" s="46">
        <f>IF('Town Data'!K14&gt;9,'Town Data'!J14,"*")</f>
        <v>1379316.99</v>
      </c>
      <c r="H18" s="47" t="str">
        <f>IF('Town Data'!M14&gt;9,'Town Data'!L14,"*")</f>
        <v>*</v>
      </c>
      <c r="I18" s="9">
        <f t="shared" si="0"/>
        <v>0.18807472864543615</v>
      </c>
      <c r="J18" s="9">
        <f t="shared" si="1"/>
        <v>0.14301382599513973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759469.11</v>
      </c>
      <c r="D19" s="50">
        <f>IF('Town Data'!E15&gt;9,'Town Data'!D15,"*")</f>
        <v>439338.33</v>
      </c>
      <c r="E19" s="51" t="str">
        <f>IF('Town Data'!G15&gt;9,'Town Data'!F15,"*")</f>
        <v>*</v>
      </c>
      <c r="F19" s="50">
        <f>IF('Town Data'!I15&gt;9,'Town Data'!H15,"*")</f>
        <v>914916.61</v>
      </c>
      <c r="G19" s="50">
        <f>IF('Town Data'!K15&gt;9,'Town Data'!J15,"*")</f>
        <v>473743.66</v>
      </c>
      <c r="H19" s="51" t="str">
        <f>IF('Town Data'!M15&gt;9,'Town Data'!L15,"*")</f>
        <v>*</v>
      </c>
      <c r="I19" s="22">
        <f t="shared" si="0"/>
        <v>-0.16990346256802574</v>
      </c>
      <c r="J19" s="22">
        <f t="shared" si="1"/>
        <v>-7.2624359764518975E-2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68523883.769999996</v>
      </c>
      <c r="D20" s="46">
        <f>IF('Town Data'!E16&gt;9,'Town Data'!D16,"*")</f>
        <v>18570293.219999999</v>
      </c>
      <c r="E20" s="47">
        <f>IF('Town Data'!G16&gt;9,'Town Data'!F16,"*")</f>
        <v>711502.66666666605</v>
      </c>
      <c r="F20" s="48">
        <f>IF('Town Data'!I16&gt;9,'Town Data'!H16,"*")</f>
        <v>69237805.390000001</v>
      </c>
      <c r="G20" s="46">
        <f>IF('Town Data'!K16&gt;9,'Town Data'!J16,"*")</f>
        <v>18350048.149999999</v>
      </c>
      <c r="H20" s="47">
        <f>IF('Town Data'!M16&gt;9,'Town Data'!L16,"*")</f>
        <v>628543.00000000035</v>
      </c>
      <c r="I20" s="9">
        <f t="shared" si="0"/>
        <v>-1.0311153220103599E-2</v>
      </c>
      <c r="J20" s="9">
        <f t="shared" si="1"/>
        <v>1.2002424636689595E-2</v>
      </c>
      <c r="K20" s="9">
        <f t="shared" si="2"/>
        <v>0.1319872573024688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4418005.37</v>
      </c>
      <c r="D21" s="50">
        <f>IF('Town Data'!E17&gt;9,'Town Data'!D17,"*")</f>
        <v>1727895.04</v>
      </c>
      <c r="E21" s="51" t="str">
        <f>IF('Town Data'!G17&gt;9,'Town Data'!F17,"*")</f>
        <v>*</v>
      </c>
      <c r="F21" s="50">
        <f>IF('Town Data'!I17&gt;9,'Town Data'!H17,"*")</f>
        <v>5354927.21</v>
      </c>
      <c r="G21" s="50">
        <f>IF('Town Data'!K17&gt;9,'Town Data'!J17,"*")</f>
        <v>1708456.01</v>
      </c>
      <c r="H21" s="51" t="str">
        <f>IF('Town Data'!M17&gt;9,'Town Data'!L17,"*")</f>
        <v>*</v>
      </c>
      <c r="I21" s="22">
        <f t="shared" si="0"/>
        <v>-0.17496443989945473</v>
      </c>
      <c r="J21" s="22">
        <f t="shared" si="1"/>
        <v>1.1378127318595711E-2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4366215.4000000004</v>
      </c>
      <c r="D22" s="46">
        <f>IF('Town Data'!E18&gt;9,'Town Data'!D18,"*")</f>
        <v>1173160.93</v>
      </c>
      <c r="E22" s="47" t="str">
        <f>IF('Town Data'!G18&gt;9,'Town Data'!F18,"*")</f>
        <v>*</v>
      </c>
      <c r="F22" s="48">
        <f>IF('Town Data'!I18&gt;9,'Town Data'!H18,"*")</f>
        <v>4268528.38</v>
      </c>
      <c r="G22" s="46">
        <f>IF('Town Data'!K18&gt;9,'Town Data'!J18,"*")</f>
        <v>1047726.4</v>
      </c>
      <c r="H22" s="47" t="str">
        <f>IF('Town Data'!M18&gt;9,'Town Data'!L18,"*")</f>
        <v>*</v>
      </c>
      <c r="I22" s="9">
        <f t="shared" si="0"/>
        <v>2.2885409514367686E-2</v>
      </c>
      <c r="J22" s="9">
        <f t="shared" si="1"/>
        <v>0.11972069234868941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1349667.64</v>
      </c>
      <c r="D23" s="50">
        <f>IF('Town Data'!E19&gt;9,'Town Data'!D19,"*")</f>
        <v>565177.17000000004</v>
      </c>
      <c r="E23" s="51" t="str">
        <f>IF('Town Data'!G19&gt;9,'Town Data'!F19,"*")</f>
        <v>*</v>
      </c>
      <c r="F23" s="50">
        <f>IF('Town Data'!I19&gt;9,'Town Data'!H19,"*")</f>
        <v>1351414.9</v>
      </c>
      <c r="G23" s="50">
        <f>IF('Town Data'!K19&gt;9,'Town Data'!J19,"*")</f>
        <v>480301.49</v>
      </c>
      <c r="H23" s="51" t="str">
        <f>IF('Town Data'!M19&gt;9,'Town Data'!L19,"*")</f>
        <v>*</v>
      </c>
      <c r="I23" s="22">
        <f t="shared" si="0"/>
        <v>-1.292911599539127E-3</v>
      </c>
      <c r="J23" s="22">
        <f t="shared" si="1"/>
        <v>0.17671333894883409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183519.71</v>
      </c>
      <c r="D24" s="46">
        <f>IF('Town Data'!E20&gt;9,'Town Data'!D20,"*")</f>
        <v>95985.68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2724291.85</v>
      </c>
      <c r="D25" s="50">
        <f>IF('Town Data'!E21&gt;9,'Town Data'!D21,"*")</f>
        <v>676405.31</v>
      </c>
      <c r="E25" s="51" t="str">
        <f>IF('Town Data'!G21&gt;9,'Town Data'!F21,"*")</f>
        <v>*</v>
      </c>
      <c r="F25" s="50">
        <f>IF('Town Data'!I21&gt;9,'Town Data'!H21,"*")</f>
        <v>2448454.96</v>
      </c>
      <c r="G25" s="50">
        <f>IF('Town Data'!K21&gt;9,'Town Data'!J21,"*")</f>
        <v>628182.24</v>
      </c>
      <c r="H25" s="51" t="str">
        <f>IF('Town Data'!M21&gt;9,'Town Data'!L21,"*")</f>
        <v>*</v>
      </c>
      <c r="I25" s="22">
        <f t="shared" si="0"/>
        <v>0.11265753077197717</v>
      </c>
      <c r="J25" s="22">
        <f t="shared" si="1"/>
        <v>7.6766051201957036E-2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9284282.9800000004</v>
      </c>
      <c r="D26" s="46">
        <f>IF('Town Data'!E22&gt;9,'Town Data'!D22,"*")</f>
        <v>2192931.4500000002</v>
      </c>
      <c r="E26" s="47" t="str">
        <f>IF('Town Data'!G22&gt;9,'Town Data'!F22,"*")</f>
        <v>*</v>
      </c>
      <c r="F26" s="48">
        <f>IF('Town Data'!I22&gt;9,'Town Data'!H22,"*")</f>
        <v>6764477</v>
      </c>
      <c r="G26" s="46">
        <f>IF('Town Data'!K22&gt;9,'Town Data'!J22,"*")</f>
        <v>1967800.24</v>
      </c>
      <c r="H26" s="47" t="str">
        <f>IF('Town Data'!M22&gt;9,'Town Data'!L22,"*")</f>
        <v>*</v>
      </c>
      <c r="I26" s="9">
        <f t="shared" si="0"/>
        <v>0.37250566156112297</v>
      </c>
      <c r="J26" s="9">
        <f t="shared" si="1"/>
        <v>0.11440755287233841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117181342.95999999</v>
      </c>
      <c r="D27" s="50">
        <f>IF('Town Data'!E23&gt;9,'Town Data'!D23,"*")</f>
        <v>28688638.039999999</v>
      </c>
      <c r="E27" s="51">
        <f>IF('Town Data'!G23&gt;9,'Town Data'!F23,"*")</f>
        <v>1652687.9999999967</v>
      </c>
      <c r="F27" s="50">
        <f>IF('Town Data'!I23&gt;9,'Town Data'!H23,"*")</f>
        <v>121765911.58</v>
      </c>
      <c r="G27" s="50">
        <f>IF('Town Data'!K23&gt;9,'Town Data'!J23,"*")</f>
        <v>28267714.98</v>
      </c>
      <c r="H27" s="51">
        <f>IF('Town Data'!M23&gt;9,'Town Data'!L23,"*")</f>
        <v>723628.99999999965</v>
      </c>
      <c r="I27" s="22">
        <f t="shared" si="0"/>
        <v>-3.7650673825801818E-2</v>
      </c>
      <c r="J27" s="22">
        <f t="shared" si="1"/>
        <v>1.4890593749718028E-2</v>
      </c>
      <c r="K27" s="22">
        <f t="shared" si="2"/>
        <v>1.2838885672077784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441080.13</v>
      </c>
      <c r="D28" s="46">
        <f>IF('Town Data'!E24&gt;9,'Town Data'!D24,"*")</f>
        <v>221207.88</v>
      </c>
      <c r="E28" s="47" t="str">
        <f>IF('Town Data'!G24&gt;9,'Town Data'!F24,"*")</f>
        <v>*</v>
      </c>
      <c r="F28" s="48">
        <f>IF('Town Data'!I24&gt;9,'Town Data'!H24,"*")</f>
        <v>619799.4</v>
      </c>
      <c r="G28" s="46">
        <f>IF('Town Data'!K24&gt;9,'Town Data'!J24,"*")</f>
        <v>380882.69</v>
      </c>
      <c r="H28" s="47" t="str">
        <f>IF('Town Data'!M24&gt;9,'Town Data'!L24,"*")</f>
        <v>*</v>
      </c>
      <c r="I28" s="9">
        <f t="shared" si="0"/>
        <v>-0.28835018233318715</v>
      </c>
      <c r="J28" s="9">
        <f t="shared" si="1"/>
        <v>-0.41922306839410317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1668822.14</v>
      </c>
      <c r="D29" s="50">
        <f>IF('Town Data'!E25&gt;9,'Town Data'!D25,"*")</f>
        <v>880074.76</v>
      </c>
      <c r="E29" s="51" t="str">
        <f>IF('Town Data'!G25&gt;9,'Town Data'!F25,"*")</f>
        <v>*</v>
      </c>
      <c r="F29" s="50">
        <f>IF('Town Data'!I25&gt;9,'Town Data'!H25,"*")</f>
        <v>1013512.29</v>
      </c>
      <c r="G29" s="50">
        <f>IF('Town Data'!K25&gt;9,'Town Data'!J25,"*")</f>
        <v>873790.46</v>
      </c>
      <c r="H29" s="51" t="str">
        <f>IF('Town Data'!M25&gt;9,'Town Data'!L25,"*")</f>
        <v>*</v>
      </c>
      <c r="I29" s="22">
        <f t="shared" si="0"/>
        <v>0.64657316587645897</v>
      </c>
      <c r="J29" s="22">
        <f t="shared" si="1"/>
        <v>7.1919988689279658E-3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22302902.09</v>
      </c>
      <c r="D30" s="46">
        <f>IF('Town Data'!E26&gt;9,'Town Data'!D26,"*")</f>
        <v>7605500.6100000003</v>
      </c>
      <c r="E30" s="47">
        <f>IF('Town Data'!G26&gt;9,'Town Data'!F26,"*")</f>
        <v>121209.33333333324</v>
      </c>
      <c r="F30" s="48">
        <f>IF('Town Data'!I26&gt;9,'Town Data'!H26,"*")</f>
        <v>19574801.059999999</v>
      </c>
      <c r="G30" s="46">
        <f>IF('Town Data'!K26&gt;9,'Town Data'!J26,"*")</f>
        <v>7357621.6900000004</v>
      </c>
      <c r="H30" s="47">
        <f>IF('Town Data'!M26&gt;9,'Town Data'!L26,"*")</f>
        <v>96196.499999999971</v>
      </c>
      <c r="I30" s="9">
        <f t="shared" si="0"/>
        <v>0.13936800796278445</v>
      </c>
      <c r="J30" s="9">
        <f t="shared" si="1"/>
        <v>3.3690087700064923E-2</v>
      </c>
      <c r="K30" s="9">
        <f t="shared" si="2"/>
        <v>0.26001812262746854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1546496.52</v>
      </c>
      <c r="D31" s="50">
        <f>IF('Town Data'!E27&gt;9,'Town Data'!D27,"*")</f>
        <v>606481.22</v>
      </c>
      <c r="E31" s="51" t="str">
        <f>IF('Town Data'!G27&gt;9,'Town Data'!F27,"*")</f>
        <v>*</v>
      </c>
      <c r="F31" s="50">
        <f>IF('Town Data'!I27&gt;9,'Town Data'!H27,"*")</f>
        <v>1514410.6</v>
      </c>
      <c r="G31" s="50">
        <f>IF('Town Data'!K27&gt;9,'Town Data'!J27,"*")</f>
        <v>577629.38</v>
      </c>
      <c r="H31" s="51" t="str">
        <f>IF('Town Data'!M27&gt;9,'Town Data'!L27,"*")</f>
        <v>*</v>
      </c>
      <c r="I31" s="22">
        <f t="shared" si="0"/>
        <v>2.1187067760883291E-2</v>
      </c>
      <c r="J31" s="22">
        <f t="shared" si="1"/>
        <v>4.9948705863957207E-2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741092.44</v>
      </c>
      <c r="D32" s="46">
        <f>IF('Town Data'!E28&gt;9,'Town Data'!D28,"*")</f>
        <v>521637.61</v>
      </c>
      <c r="E32" s="47" t="str">
        <f>IF('Town Data'!G28&gt;9,'Town Data'!F28,"*")</f>
        <v>*</v>
      </c>
      <c r="F32" s="48">
        <f>IF('Town Data'!I28&gt;9,'Town Data'!H28,"*")</f>
        <v>1136272.32</v>
      </c>
      <c r="G32" s="46">
        <f>IF('Town Data'!K28&gt;9,'Town Data'!J28,"*")</f>
        <v>903426.78</v>
      </c>
      <c r="H32" s="47" t="str">
        <f>IF('Town Data'!M28&gt;9,'Town Data'!L28,"*")</f>
        <v>*</v>
      </c>
      <c r="I32" s="9">
        <f t="shared" si="0"/>
        <v>-0.34778624194594487</v>
      </c>
      <c r="J32" s="9">
        <f t="shared" si="1"/>
        <v>-0.4226011210338485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1483012.25</v>
      </c>
      <c r="D33" s="50">
        <f>IF('Town Data'!E29&gt;9,'Town Data'!D29,"*")</f>
        <v>311297.06</v>
      </c>
      <c r="E33" s="51" t="str">
        <f>IF('Town Data'!G29&gt;9,'Town Data'!F29,"*")</f>
        <v>*</v>
      </c>
      <c r="F33" s="50">
        <f>IF('Town Data'!I29&gt;9,'Town Data'!H29,"*")</f>
        <v>1042253.38</v>
      </c>
      <c r="G33" s="50">
        <f>IF('Town Data'!K29&gt;9,'Town Data'!J29,"*")</f>
        <v>263675.03000000003</v>
      </c>
      <c r="H33" s="51" t="str">
        <f>IF('Town Data'!M29&gt;9,'Town Data'!L29,"*")</f>
        <v>*</v>
      </c>
      <c r="I33" s="22">
        <f t="shared" si="0"/>
        <v>0.42289032442379798</v>
      </c>
      <c r="J33" s="22">
        <f t="shared" si="1"/>
        <v>0.18060879712424785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3861941.33</v>
      </c>
      <c r="D34" s="46">
        <f>IF('Town Data'!E30&gt;9,'Town Data'!D30,"*")</f>
        <v>1231930.08</v>
      </c>
      <c r="E34" s="47" t="str">
        <f>IF('Town Data'!G30&gt;9,'Town Data'!F30,"*")</f>
        <v>*</v>
      </c>
      <c r="F34" s="48">
        <f>IF('Town Data'!I30&gt;9,'Town Data'!H30,"*")</f>
        <v>4710380.29</v>
      </c>
      <c r="G34" s="46">
        <f>IF('Town Data'!K30&gt;9,'Town Data'!J30,"*")</f>
        <v>1313033.08</v>
      </c>
      <c r="H34" s="47" t="str">
        <f>IF('Town Data'!M30&gt;9,'Town Data'!L30,"*")</f>
        <v>*</v>
      </c>
      <c r="I34" s="9">
        <f t="shared" si="0"/>
        <v>-0.18012111714232737</v>
      </c>
      <c r="J34" s="9">
        <f t="shared" si="1"/>
        <v>-6.1767674581359365E-2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5921436.1699999999</v>
      </c>
      <c r="D35" s="50">
        <f>IF('Town Data'!E31&gt;9,'Town Data'!D31,"*")</f>
        <v>1794271.46</v>
      </c>
      <c r="E35" s="51" t="str">
        <f>IF('Town Data'!G31&gt;9,'Town Data'!F31,"*")</f>
        <v>*</v>
      </c>
      <c r="F35" s="50">
        <f>IF('Town Data'!I31&gt;9,'Town Data'!H31,"*")</f>
        <v>5436069.8700000001</v>
      </c>
      <c r="G35" s="50">
        <f>IF('Town Data'!K31&gt;9,'Town Data'!J31,"*")</f>
        <v>1632614.48</v>
      </c>
      <c r="H35" s="51" t="str">
        <f>IF('Town Data'!M31&gt;9,'Town Data'!L31,"*")</f>
        <v>*</v>
      </c>
      <c r="I35" s="22">
        <f t="shared" si="0"/>
        <v>8.9286251208540821E-2</v>
      </c>
      <c r="J35" s="22">
        <f t="shared" si="1"/>
        <v>9.9017240126401423E-2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44798108.68</v>
      </c>
      <c r="D36" s="46">
        <f>IF('Town Data'!E32&gt;9,'Town Data'!D32,"*")</f>
        <v>13284759.68</v>
      </c>
      <c r="E36" s="47">
        <f>IF('Town Data'!G32&gt;9,'Town Data'!F32,"*")</f>
        <v>208281.16666666669</v>
      </c>
      <c r="F36" s="48">
        <f>IF('Town Data'!I32&gt;9,'Town Data'!H32,"*")</f>
        <v>39019697.899999999</v>
      </c>
      <c r="G36" s="46">
        <f>IF('Town Data'!K32&gt;9,'Town Data'!J32,"*")</f>
        <v>12768775.52</v>
      </c>
      <c r="H36" s="47">
        <f>IF('Town Data'!M32&gt;9,'Town Data'!L32,"*")</f>
        <v>278436.83333333343</v>
      </c>
      <c r="I36" s="9">
        <f t="shared" si="0"/>
        <v>0.14808958272329426</v>
      </c>
      <c r="J36" s="9">
        <f t="shared" si="1"/>
        <v>4.0409838765808309E-2</v>
      </c>
      <c r="K36" s="9">
        <f t="shared" si="2"/>
        <v>-0.25196259355054218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7022004.1900000004</v>
      </c>
      <c r="D37" s="50">
        <f>IF('Town Data'!E33&gt;9,'Town Data'!D33,"*")</f>
        <v>1510006.36</v>
      </c>
      <c r="E37" s="51" t="str">
        <f>IF('Town Data'!G33&gt;9,'Town Data'!F33,"*")</f>
        <v>*</v>
      </c>
      <c r="F37" s="50">
        <f>IF('Town Data'!I33&gt;9,'Town Data'!H33,"*")</f>
        <v>6040778.7999999998</v>
      </c>
      <c r="G37" s="50">
        <f>IF('Town Data'!K33&gt;9,'Town Data'!J33,"*")</f>
        <v>1265385.81</v>
      </c>
      <c r="H37" s="51" t="str">
        <f>IF('Town Data'!M33&gt;9,'Town Data'!L33,"*")</f>
        <v>*</v>
      </c>
      <c r="I37" s="22">
        <f t="shared" si="0"/>
        <v>0.16243359051650769</v>
      </c>
      <c r="J37" s="22">
        <f t="shared" si="1"/>
        <v>0.19331696947036259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3280557.55</v>
      </c>
      <c r="D38" s="46">
        <f>IF('Town Data'!E34&gt;9,'Town Data'!D34,"*")</f>
        <v>1335480.55</v>
      </c>
      <c r="E38" s="47" t="str">
        <f>IF('Town Data'!G34&gt;9,'Town Data'!F34,"*")</f>
        <v>*</v>
      </c>
      <c r="F38" s="48">
        <f>IF('Town Data'!I34&gt;9,'Town Data'!H34,"*")</f>
        <v>3112803.54</v>
      </c>
      <c r="G38" s="46">
        <f>IF('Town Data'!K34&gt;9,'Town Data'!J34,"*")</f>
        <v>1186346.99</v>
      </c>
      <c r="H38" s="47" t="str">
        <f>IF('Town Data'!M34&gt;9,'Town Data'!L34,"*")</f>
        <v>*</v>
      </c>
      <c r="I38" s="9">
        <f t="shared" si="0"/>
        <v>5.3891615016603257E-2</v>
      </c>
      <c r="J38" s="9">
        <f t="shared" si="1"/>
        <v>0.12570821290657977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1299529.68</v>
      </c>
      <c r="D39" s="50">
        <f>IF('Town Data'!E35&gt;9,'Town Data'!D35,"*")</f>
        <v>446035.26</v>
      </c>
      <c r="E39" s="51" t="str">
        <f>IF('Town Data'!G35&gt;9,'Town Data'!F35,"*")</f>
        <v>*</v>
      </c>
      <c r="F39" s="50">
        <f>IF('Town Data'!I35&gt;9,'Town Data'!H35,"*")</f>
        <v>1362632.62</v>
      </c>
      <c r="G39" s="50">
        <f>IF('Town Data'!K35&gt;9,'Town Data'!J35,"*")</f>
        <v>386537.58</v>
      </c>
      <c r="H39" s="51" t="str">
        <f>IF('Town Data'!M35&gt;9,'Town Data'!L35,"*")</f>
        <v>*</v>
      </c>
      <c r="I39" s="22">
        <f t="shared" si="0"/>
        <v>-4.6309576824896628E-2</v>
      </c>
      <c r="J39" s="22">
        <f t="shared" si="1"/>
        <v>0.15392469730886191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2054013.17</v>
      </c>
      <c r="D40" s="46">
        <f>IF('Town Data'!E36&gt;9,'Town Data'!D36,"*")</f>
        <v>704566.52</v>
      </c>
      <c r="E40" s="47" t="str">
        <f>IF('Town Data'!G36&gt;9,'Town Data'!F36,"*")</f>
        <v>*</v>
      </c>
      <c r="F40" s="48">
        <f>IF('Town Data'!I36&gt;9,'Town Data'!H36,"*")</f>
        <v>2007132.2</v>
      </c>
      <c r="G40" s="46">
        <f>IF('Town Data'!K36&gt;9,'Town Data'!J36,"*")</f>
        <v>746466.99</v>
      </c>
      <c r="H40" s="47" t="str">
        <f>IF('Town Data'!M36&gt;9,'Town Data'!L36,"*")</f>
        <v>*</v>
      </c>
      <c r="I40" s="9">
        <f t="shared" si="0"/>
        <v>2.3357190921454985E-2</v>
      </c>
      <c r="J40" s="9">
        <f t="shared" si="1"/>
        <v>-5.6131711865785215E-2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1151532.3</v>
      </c>
      <c r="D41" s="50">
        <f>IF('Town Data'!E37&gt;9,'Town Data'!D37,"*")</f>
        <v>566124.48</v>
      </c>
      <c r="E41" s="51" t="str">
        <f>IF('Town Data'!G37&gt;9,'Town Data'!F37,"*")</f>
        <v>*</v>
      </c>
      <c r="F41" s="50">
        <f>IF('Town Data'!I37&gt;9,'Town Data'!H37,"*")</f>
        <v>1010395.68</v>
      </c>
      <c r="G41" s="50">
        <f>IF('Town Data'!K37&gt;9,'Town Data'!J37,"*")</f>
        <v>448391.61</v>
      </c>
      <c r="H41" s="51" t="str">
        <f>IF('Town Data'!M37&gt;9,'Town Data'!L37,"*")</f>
        <v>*</v>
      </c>
      <c r="I41" s="22">
        <f t="shared" si="0"/>
        <v>0.13968450458933077</v>
      </c>
      <c r="J41" s="22">
        <f t="shared" si="1"/>
        <v>0.26256706721162781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8814064.5999999996</v>
      </c>
      <c r="D42" s="46">
        <f>IF('Town Data'!E38&gt;9,'Town Data'!D38,"*")</f>
        <v>1394673.86</v>
      </c>
      <c r="E42" s="47" t="str">
        <f>IF('Town Data'!G38&gt;9,'Town Data'!F38,"*")</f>
        <v>*</v>
      </c>
      <c r="F42" s="48">
        <f>IF('Town Data'!I38&gt;9,'Town Data'!H38,"*")</f>
        <v>8320733.9000000004</v>
      </c>
      <c r="G42" s="46">
        <f>IF('Town Data'!K38&gt;9,'Town Data'!J38,"*")</f>
        <v>1757296.66</v>
      </c>
      <c r="H42" s="47" t="str">
        <f>IF('Town Data'!M38&gt;9,'Town Data'!L38,"*")</f>
        <v>*</v>
      </c>
      <c r="I42" s="9">
        <f t="shared" si="0"/>
        <v>5.9289325428373479E-2</v>
      </c>
      <c r="J42" s="9">
        <f t="shared" si="1"/>
        <v>-0.20635263712388768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35582042.710000001</v>
      </c>
      <c r="D43" s="50">
        <f>IF('Town Data'!E39&gt;9,'Town Data'!D39,"*")</f>
        <v>7508269.1900000004</v>
      </c>
      <c r="E43" s="51">
        <f>IF('Town Data'!G39&gt;9,'Town Data'!F39,"*")</f>
        <v>409876.49999999994</v>
      </c>
      <c r="F43" s="50">
        <f>IF('Town Data'!I39&gt;9,'Town Data'!H39,"*")</f>
        <v>30485039.52</v>
      </c>
      <c r="G43" s="50">
        <f>IF('Town Data'!K39&gt;9,'Town Data'!J39,"*")</f>
        <v>7153030.6100000003</v>
      </c>
      <c r="H43" s="51">
        <f>IF('Town Data'!M39&gt;9,'Town Data'!L39,"*")</f>
        <v>127726</v>
      </c>
      <c r="I43" s="22">
        <f t="shared" si="0"/>
        <v>0.16719687001409542</v>
      </c>
      <c r="J43" s="22">
        <f t="shared" si="1"/>
        <v>4.9662667387914347E-2</v>
      </c>
      <c r="K43" s="22">
        <f t="shared" si="2"/>
        <v>2.209029484991309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989790.93</v>
      </c>
      <c r="D44" s="46">
        <f>IF('Town Data'!E40&gt;9,'Town Data'!D40,"*")</f>
        <v>379632.41</v>
      </c>
      <c r="E44" s="47" t="str">
        <f>IF('Town Data'!G40&gt;9,'Town Data'!F40,"*")</f>
        <v>*</v>
      </c>
      <c r="F44" s="48">
        <f>IF('Town Data'!I40&gt;9,'Town Data'!H40,"*")</f>
        <v>1285603.96</v>
      </c>
      <c r="G44" s="46">
        <f>IF('Town Data'!K40&gt;9,'Town Data'!J40,"*")</f>
        <v>387825.64</v>
      </c>
      <c r="H44" s="47" t="str">
        <f>IF('Town Data'!M40&gt;9,'Town Data'!L40,"*")</f>
        <v>*</v>
      </c>
      <c r="I44" s="9">
        <f t="shared" si="0"/>
        <v>-0.23009654544001243</v>
      </c>
      <c r="J44" s="9">
        <f t="shared" si="1"/>
        <v>-2.1126065826901078E-2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1940829.59</v>
      </c>
      <c r="D45" s="50">
        <f>IF('Town Data'!E41&gt;9,'Town Data'!D41,"*")</f>
        <v>562687.89</v>
      </c>
      <c r="E45" s="51" t="str">
        <f>IF('Town Data'!G41&gt;9,'Town Data'!F41,"*")</f>
        <v>*</v>
      </c>
      <c r="F45" s="50">
        <f>IF('Town Data'!I41&gt;9,'Town Data'!H41,"*")</f>
        <v>1887017.57</v>
      </c>
      <c r="G45" s="50">
        <f>IF('Town Data'!K41&gt;9,'Town Data'!J41,"*")</f>
        <v>536339.1</v>
      </c>
      <c r="H45" s="51" t="str">
        <f>IF('Town Data'!M41&gt;9,'Town Data'!L41,"*")</f>
        <v>*</v>
      </c>
      <c r="I45" s="22">
        <f t="shared" si="0"/>
        <v>2.8516968180640742E-2</v>
      </c>
      <c r="J45" s="22">
        <f t="shared" si="1"/>
        <v>4.9127110068984417E-2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6761827.5099999998</v>
      </c>
      <c r="D46" s="46">
        <f>IF('Town Data'!E42&gt;9,'Town Data'!D42,"*")</f>
        <v>1373229.22</v>
      </c>
      <c r="E46" s="47" t="str">
        <f>IF('Town Data'!G42&gt;9,'Town Data'!F42,"*")</f>
        <v>*</v>
      </c>
      <c r="F46" s="48">
        <f>IF('Town Data'!I42&gt;9,'Town Data'!H42,"*")</f>
        <v>4649601.67</v>
      </c>
      <c r="G46" s="46">
        <f>IF('Town Data'!K42&gt;9,'Town Data'!J42,"*")</f>
        <v>1222301.26</v>
      </c>
      <c r="H46" s="47" t="str">
        <f>IF('Town Data'!M42&gt;9,'Town Data'!L42,"*")</f>
        <v>*</v>
      </c>
      <c r="I46" s="9">
        <f t="shared" si="0"/>
        <v>0.45428103091678385</v>
      </c>
      <c r="J46" s="9">
        <f t="shared" si="1"/>
        <v>0.12347852770764546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2249562.0299999998</v>
      </c>
      <c r="D47" s="50">
        <f>IF('Town Data'!E43&gt;9,'Town Data'!D43,"*")</f>
        <v>310558.03000000003</v>
      </c>
      <c r="E47" s="51" t="str">
        <f>IF('Town Data'!G43&gt;9,'Town Data'!F43,"*")</f>
        <v>*</v>
      </c>
      <c r="F47" s="50">
        <f>IF('Town Data'!I43&gt;9,'Town Data'!H43,"*")</f>
        <v>2629824.19</v>
      </c>
      <c r="G47" s="50">
        <f>IF('Town Data'!K43&gt;9,'Town Data'!J43,"*")</f>
        <v>272947.56</v>
      </c>
      <c r="H47" s="51" t="str">
        <f>IF('Town Data'!M43&gt;9,'Town Data'!L43,"*")</f>
        <v>*</v>
      </c>
      <c r="I47" s="22">
        <f t="shared" si="0"/>
        <v>-0.14459603856636521</v>
      </c>
      <c r="J47" s="22">
        <f t="shared" si="1"/>
        <v>0.13779375789254181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IRASBURG</v>
      </c>
      <c r="C48" s="45">
        <f>IF('Town Data'!C44&gt;9,'Town Data'!B44,"*")</f>
        <v>1138026.8600000001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2548085.92</v>
      </c>
      <c r="G48" s="46">
        <f>IF('Town Data'!K44&gt;9,'Town Data'!J44,"*")</f>
        <v>188155.75</v>
      </c>
      <c r="H48" s="47" t="str">
        <f>IF('Town Data'!M44&gt;9,'Town Data'!L44,"*")</f>
        <v>*</v>
      </c>
      <c r="I48" s="9">
        <f t="shared" si="0"/>
        <v>-0.55337971491950311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1619608.54</v>
      </c>
      <c r="D49" s="50">
        <f>IF('Town Data'!E45&gt;9,'Town Data'!D45,"*")</f>
        <v>431898</v>
      </c>
      <c r="E49" s="51" t="str">
        <f>IF('Town Data'!G45&gt;9,'Town Data'!F45,"*")</f>
        <v>*</v>
      </c>
      <c r="F49" s="50">
        <f>IF('Town Data'!I45&gt;9,'Town Data'!H45,"*")</f>
        <v>1342817.63</v>
      </c>
      <c r="G49" s="50">
        <f>IF('Town Data'!K45&gt;9,'Town Data'!J45,"*")</f>
        <v>351833.34</v>
      </c>
      <c r="H49" s="51" t="str">
        <f>IF('Town Data'!M45&gt;9,'Town Data'!L45,"*")</f>
        <v>*</v>
      </c>
      <c r="I49" s="22">
        <f t="shared" si="0"/>
        <v>0.20612695560155861</v>
      </c>
      <c r="J49" s="22">
        <f t="shared" si="1"/>
        <v>0.22756416432848567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2356300.25</v>
      </c>
      <c r="D50" s="46">
        <f>IF('Town Data'!E46&gt;9,'Town Data'!D46,"*")</f>
        <v>792910.3</v>
      </c>
      <c r="E50" s="47" t="str">
        <f>IF('Town Data'!G46&gt;9,'Town Data'!F46,"*")</f>
        <v>*</v>
      </c>
      <c r="F50" s="48">
        <f>IF('Town Data'!I46&gt;9,'Town Data'!H46,"*")</f>
        <v>2357208.25</v>
      </c>
      <c r="G50" s="46">
        <f>IF('Town Data'!K46&gt;9,'Town Data'!J46,"*")</f>
        <v>795261.46</v>
      </c>
      <c r="H50" s="47" t="str">
        <f>IF('Town Data'!M46&gt;9,'Town Data'!L46,"*")</f>
        <v>*</v>
      </c>
      <c r="I50" s="9">
        <f t="shared" si="0"/>
        <v>-3.8520143479049847E-4</v>
      </c>
      <c r="J50" s="9">
        <f t="shared" si="1"/>
        <v>-2.9564616396724622E-3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9150128</v>
      </c>
      <c r="D51" s="50">
        <f>IF('Town Data'!E47&gt;9,'Town Data'!D47,"*")</f>
        <v>2617863.0499999998</v>
      </c>
      <c r="E51" s="51" t="str">
        <f>IF('Town Data'!G47&gt;9,'Town Data'!F47,"*")</f>
        <v>*</v>
      </c>
      <c r="F51" s="50">
        <f>IF('Town Data'!I47&gt;9,'Town Data'!H47,"*")</f>
        <v>9665934.2799999993</v>
      </c>
      <c r="G51" s="50">
        <f>IF('Town Data'!K47&gt;9,'Town Data'!J47,"*")</f>
        <v>2564714.38</v>
      </c>
      <c r="H51" s="51" t="str">
        <f>IF('Town Data'!M47&gt;9,'Town Data'!L47,"*")</f>
        <v>*</v>
      </c>
      <c r="I51" s="22">
        <f t="shared" si="0"/>
        <v>-5.3363313370262164E-2</v>
      </c>
      <c r="J51" s="22">
        <f t="shared" si="1"/>
        <v>2.0723036613535081E-2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2747928.03</v>
      </c>
      <c r="D52" s="46">
        <f>IF('Town Data'!E48&gt;9,'Town Data'!D48,"*")</f>
        <v>1968405.65</v>
      </c>
      <c r="E52" s="47" t="str">
        <f>IF('Town Data'!G48&gt;9,'Town Data'!F48,"*")</f>
        <v>*</v>
      </c>
      <c r="F52" s="48">
        <f>IF('Town Data'!I48&gt;9,'Town Data'!H48,"*")</f>
        <v>2523540.02</v>
      </c>
      <c r="G52" s="46">
        <f>IF('Town Data'!K48&gt;9,'Town Data'!J48,"*")</f>
        <v>1913923.62</v>
      </c>
      <c r="H52" s="47" t="str">
        <f>IF('Town Data'!M48&gt;9,'Town Data'!L48,"*")</f>
        <v>*</v>
      </c>
      <c r="I52" s="9">
        <f t="shared" si="0"/>
        <v>8.8917951853999033E-2</v>
      </c>
      <c r="J52" s="9">
        <f t="shared" si="1"/>
        <v>2.846614641811035E-2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3192409.98</v>
      </c>
      <c r="D53" s="50">
        <f>IF('Town Data'!E49&gt;9,'Town Data'!D49,"*")</f>
        <v>1171694.1200000001</v>
      </c>
      <c r="E53" s="51" t="str">
        <f>IF('Town Data'!G49&gt;9,'Town Data'!F49,"*")</f>
        <v>*</v>
      </c>
      <c r="F53" s="50">
        <f>IF('Town Data'!I49&gt;9,'Town Data'!H49,"*")</f>
        <v>3809908.69</v>
      </c>
      <c r="G53" s="50">
        <f>IF('Town Data'!K49&gt;9,'Town Data'!J49,"*")</f>
        <v>1249370.68</v>
      </c>
      <c r="H53" s="51" t="str">
        <f>IF('Town Data'!M49&gt;9,'Town Data'!L49,"*")</f>
        <v>*</v>
      </c>
      <c r="I53" s="22">
        <f t="shared" si="0"/>
        <v>-0.16207703654966071</v>
      </c>
      <c r="J53" s="22">
        <f t="shared" si="1"/>
        <v>-6.217254914290115E-2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6582477.9199999999</v>
      </c>
      <c r="D54" s="46">
        <f>IF('Town Data'!E50&gt;9,'Town Data'!D50,"*")</f>
        <v>2927361.42</v>
      </c>
      <c r="E54" s="47" t="str">
        <f>IF('Town Data'!G50&gt;9,'Town Data'!F50,"*")</f>
        <v>*</v>
      </c>
      <c r="F54" s="48">
        <f>IF('Town Data'!I50&gt;9,'Town Data'!H50,"*")</f>
        <v>5793813.8600000003</v>
      </c>
      <c r="G54" s="46">
        <f>IF('Town Data'!K50&gt;9,'Town Data'!J50,"*")</f>
        <v>3052569.62</v>
      </c>
      <c r="H54" s="47" t="str">
        <f>IF('Town Data'!M50&gt;9,'Town Data'!L50,"*")</f>
        <v>*</v>
      </c>
      <c r="I54" s="9">
        <f t="shared" si="0"/>
        <v>0.13612174623780535</v>
      </c>
      <c r="J54" s="9">
        <f t="shared" si="1"/>
        <v>-4.1017311834480021E-2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7674043.6200000001</v>
      </c>
      <c r="D55" s="50">
        <f>IF('Town Data'!E51&gt;9,'Town Data'!D51,"*")</f>
        <v>3103960.94</v>
      </c>
      <c r="E55" s="51">
        <f>IF('Town Data'!G51&gt;9,'Town Data'!F51,"*")</f>
        <v>42236.333333333401</v>
      </c>
      <c r="F55" s="50">
        <f>IF('Town Data'!I51&gt;9,'Town Data'!H51,"*")</f>
        <v>7234080.75</v>
      </c>
      <c r="G55" s="50">
        <f>IF('Town Data'!K51&gt;9,'Town Data'!J51,"*")</f>
        <v>2951887.41</v>
      </c>
      <c r="H55" s="51">
        <f>IF('Town Data'!M51&gt;9,'Town Data'!L51,"*")</f>
        <v>59515.999999999964</v>
      </c>
      <c r="I55" s="22">
        <f t="shared" si="0"/>
        <v>6.0818075606911097E-2</v>
      </c>
      <c r="J55" s="22">
        <f t="shared" si="1"/>
        <v>5.1517388327490372E-2</v>
      </c>
      <c r="K55" s="22">
        <f t="shared" si="2"/>
        <v>-0.29033649214776819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25367008.010000002</v>
      </c>
      <c r="D56" s="46">
        <f>IF('Town Data'!E52&gt;9,'Town Data'!D52,"*")</f>
        <v>11046876.76</v>
      </c>
      <c r="E56" s="47">
        <f>IF('Town Data'!G52&gt;9,'Town Data'!F52,"*")</f>
        <v>252760.33333333331</v>
      </c>
      <c r="F56" s="48">
        <f>IF('Town Data'!I52&gt;9,'Town Data'!H52,"*")</f>
        <v>29641248.620000001</v>
      </c>
      <c r="G56" s="46">
        <f>IF('Town Data'!K52&gt;9,'Town Data'!J52,"*")</f>
        <v>8913596.0500000007</v>
      </c>
      <c r="H56" s="47">
        <f>IF('Town Data'!M52&gt;9,'Town Data'!L52,"*")</f>
        <v>253566.1666666664</v>
      </c>
      <c r="I56" s="9">
        <f t="shared" si="0"/>
        <v>-0.1441990742291476</v>
      </c>
      <c r="J56" s="9">
        <f t="shared" si="1"/>
        <v>0.23932885201814805</v>
      </c>
      <c r="K56" s="9">
        <f t="shared" si="2"/>
        <v>-3.1780002195340809E-3</v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32983136.890000001</v>
      </c>
      <c r="D57" s="50">
        <f>IF('Town Data'!E53&gt;9,'Town Data'!D53,"*")</f>
        <v>8198278.6299999999</v>
      </c>
      <c r="E57" s="51">
        <f>IF('Town Data'!G53&gt;9,'Town Data'!F53,"*")</f>
        <v>86144.333333333299</v>
      </c>
      <c r="F57" s="50">
        <f>IF('Town Data'!I53&gt;9,'Town Data'!H53,"*")</f>
        <v>30293829.32</v>
      </c>
      <c r="G57" s="50">
        <f>IF('Town Data'!K53&gt;9,'Town Data'!J53,"*")</f>
        <v>8358932.6799999997</v>
      </c>
      <c r="H57" s="51">
        <f>IF('Town Data'!M53&gt;9,'Town Data'!L53,"*")</f>
        <v>142913.33333333331</v>
      </c>
      <c r="I57" s="22">
        <f t="shared" si="0"/>
        <v>8.8774104507960583E-2</v>
      </c>
      <c r="J57" s="22">
        <f t="shared" si="1"/>
        <v>-1.9219445370625931E-2</v>
      </c>
      <c r="K57" s="22">
        <f t="shared" si="2"/>
        <v>-0.39722675747539316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14199605.68</v>
      </c>
      <c r="D58" s="46">
        <f>IF('Town Data'!E54&gt;9,'Town Data'!D54,"*")</f>
        <v>3926068.15</v>
      </c>
      <c r="E58" s="47">
        <f>IF('Town Data'!G54&gt;9,'Town Data'!F54,"*")</f>
        <v>35398.333333333299</v>
      </c>
      <c r="F58" s="48">
        <f>IF('Town Data'!I54&gt;9,'Town Data'!H54,"*")</f>
        <v>12362836.380000001</v>
      </c>
      <c r="G58" s="46">
        <f>IF('Town Data'!K54&gt;9,'Town Data'!J54,"*")</f>
        <v>3615371.12</v>
      </c>
      <c r="H58" s="47">
        <f>IF('Town Data'!M54&gt;9,'Town Data'!L54,"*")</f>
        <v>20498</v>
      </c>
      <c r="I58" s="9">
        <f t="shared" si="0"/>
        <v>0.148571836069224</v>
      </c>
      <c r="J58" s="9">
        <f t="shared" si="1"/>
        <v>8.59377971686624E-2</v>
      </c>
      <c r="K58" s="9">
        <f t="shared" si="2"/>
        <v>0.72691644713305192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16855030.829999998</v>
      </c>
      <c r="D59" s="50">
        <f>IF('Town Data'!E55&gt;9,'Town Data'!D55,"*")</f>
        <v>5811087.1699999999</v>
      </c>
      <c r="E59" s="51">
        <f>IF('Town Data'!G55&gt;9,'Town Data'!F55,"*")</f>
        <v>254190.49999999968</v>
      </c>
      <c r="F59" s="50">
        <f>IF('Town Data'!I55&gt;9,'Town Data'!H55,"*")</f>
        <v>13244509.119999999</v>
      </c>
      <c r="G59" s="50">
        <f>IF('Town Data'!K55&gt;9,'Town Data'!J55,"*")</f>
        <v>5207905.38</v>
      </c>
      <c r="H59" s="51">
        <f>IF('Town Data'!M55&gt;9,'Town Data'!L55,"*")</f>
        <v>267484.33333333302</v>
      </c>
      <c r="I59" s="22">
        <f t="shared" si="0"/>
        <v>0.27260517375822529</v>
      </c>
      <c r="J59" s="22">
        <f t="shared" si="1"/>
        <v>0.1158204203011077</v>
      </c>
      <c r="K59" s="22">
        <f t="shared" si="2"/>
        <v>-4.9699483957315972E-2</v>
      </c>
      <c r="L59" s="15"/>
    </row>
    <row r="60" spans="1:12" x14ac:dyDescent="0.25">
      <c r="A60" s="15"/>
      <c r="B60" s="15" t="str">
        <f>'Town Data'!A56</f>
        <v>MORETOWN</v>
      </c>
      <c r="C60" s="45">
        <f>IF('Town Data'!C56&gt;9,'Town Data'!B56,"*")</f>
        <v>520883.03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551397.94999999995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-5.5341010970388863E-2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MORRISTOWN</v>
      </c>
      <c r="C61" s="49">
        <f>IF('Town Data'!C57&gt;9,'Town Data'!B57,"*")</f>
        <v>24874472.190000001</v>
      </c>
      <c r="D61" s="50">
        <f>IF('Town Data'!E57&gt;9,'Town Data'!D57,"*")</f>
        <v>6723896.5300000003</v>
      </c>
      <c r="E61" s="51">
        <f>IF('Town Data'!G57&gt;9,'Town Data'!F57,"*")</f>
        <v>194801.66666666669</v>
      </c>
      <c r="F61" s="50">
        <f>IF('Town Data'!I57&gt;9,'Town Data'!H57,"*")</f>
        <v>22129154.25</v>
      </c>
      <c r="G61" s="50">
        <f>IF('Town Data'!K57&gt;9,'Town Data'!J57,"*")</f>
        <v>6488357.6299999999</v>
      </c>
      <c r="H61" s="51">
        <f>IF('Town Data'!M57&gt;9,'Town Data'!L57,"*")</f>
        <v>217581.16666666677</v>
      </c>
      <c r="I61" s="22">
        <f t="shared" si="0"/>
        <v>0.12405887314920774</v>
      </c>
      <c r="J61" s="22">
        <f t="shared" si="1"/>
        <v>3.6301775184362083E-2</v>
      </c>
      <c r="K61" s="22">
        <f t="shared" si="2"/>
        <v>-0.10469426352005072</v>
      </c>
      <c r="L61" s="15"/>
    </row>
    <row r="62" spans="1:12" x14ac:dyDescent="0.25">
      <c r="A62" s="15"/>
      <c r="B62" s="15" t="str">
        <f>'Town Data'!A58</f>
        <v>NEW HAVEN</v>
      </c>
      <c r="C62" s="45">
        <f>IF('Town Data'!C58&gt;9,'Town Data'!B58,"*")</f>
        <v>10458947.51</v>
      </c>
      <c r="D62" s="46">
        <f>IF('Town Data'!E58&gt;9,'Town Data'!D58,"*")</f>
        <v>684010.99</v>
      </c>
      <c r="E62" s="47" t="str">
        <f>IF('Town Data'!G58&gt;9,'Town Data'!F58,"*")</f>
        <v>*</v>
      </c>
      <c r="F62" s="48">
        <f>IF('Town Data'!I58&gt;9,'Town Data'!H58,"*")</f>
        <v>8732188.1999999993</v>
      </c>
      <c r="G62" s="46">
        <f>IF('Town Data'!K58&gt;9,'Town Data'!J58,"*")</f>
        <v>586945.56000000006</v>
      </c>
      <c r="H62" s="47" t="str">
        <f>IF('Town Data'!M58&gt;9,'Town Data'!L58,"*")</f>
        <v>*</v>
      </c>
      <c r="I62" s="9">
        <f t="shared" si="0"/>
        <v>0.1977464606179698</v>
      </c>
      <c r="J62" s="9">
        <f t="shared" si="1"/>
        <v>0.16537382104057474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NEWBURY</v>
      </c>
      <c r="C63" s="49">
        <f>IF('Town Data'!C59&gt;9,'Town Data'!B59,"*")</f>
        <v>2871838.38</v>
      </c>
      <c r="D63" s="50">
        <f>IF('Town Data'!E59&gt;9,'Town Data'!D59,"*")</f>
        <v>246737.94</v>
      </c>
      <c r="E63" s="51" t="str">
        <f>IF('Town Data'!G59&gt;9,'Town Data'!F59,"*")</f>
        <v>*</v>
      </c>
      <c r="F63" s="50">
        <f>IF('Town Data'!I59&gt;9,'Town Data'!H59,"*")</f>
        <v>2960555.09</v>
      </c>
      <c r="G63" s="50">
        <f>IF('Town Data'!K59&gt;9,'Town Data'!J59,"*")</f>
        <v>231942.74</v>
      </c>
      <c r="H63" s="51" t="str">
        <f>IF('Town Data'!M59&gt;9,'Town Data'!L59,"*")</f>
        <v>*</v>
      </c>
      <c r="I63" s="22">
        <f t="shared" si="0"/>
        <v>-2.9966241904993557E-2</v>
      </c>
      <c r="J63" s="22">
        <f t="shared" si="1"/>
        <v>6.3788157370219964E-2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NEWPORT</v>
      </c>
      <c r="C64" s="45">
        <f>IF('Town Data'!C60&gt;9,'Town Data'!B60,"*")</f>
        <v>18459336.469999999</v>
      </c>
      <c r="D64" s="46">
        <f>IF('Town Data'!E60&gt;9,'Town Data'!D60,"*")</f>
        <v>3919043.81</v>
      </c>
      <c r="E64" s="47">
        <f>IF('Town Data'!G60&gt;9,'Town Data'!F60,"*")</f>
        <v>87244.000000000073</v>
      </c>
      <c r="F64" s="48">
        <f>IF('Town Data'!I60&gt;9,'Town Data'!H60,"*")</f>
        <v>15622880.76</v>
      </c>
      <c r="G64" s="46">
        <f>IF('Town Data'!K60&gt;9,'Town Data'!J60,"*")</f>
        <v>3588361.39</v>
      </c>
      <c r="H64" s="47">
        <f>IF('Town Data'!M60&gt;9,'Town Data'!L60,"*")</f>
        <v>68996.333333333343</v>
      </c>
      <c r="I64" s="9">
        <f t="shared" si="0"/>
        <v>0.18155779037002642</v>
      </c>
      <c r="J64" s="9">
        <f t="shared" si="1"/>
        <v>9.2154157304652054E-2</v>
      </c>
      <c r="K64" s="9">
        <f t="shared" si="2"/>
        <v>0.26447299131838009</v>
      </c>
      <c r="L64" s="15"/>
    </row>
    <row r="65" spans="1:12" x14ac:dyDescent="0.25">
      <c r="A65" s="15"/>
      <c r="B65" s="27" t="str">
        <f>'Town Data'!A61</f>
        <v>NORTHFIELD</v>
      </c>
      <c r="C65" s="49">
        <f>IF('Town Data'!C61&gt;9,'Town Data'!B61,"*")</f>
        <v>6511441.6900000004</v>
      </c>
      <c r="D65" s="50">
        <f>IF('Town Data'!E61&gt;9,'Town Data'!D61,"*")</f>
        <v>1449356.71</v>
      </c>
      <c r="E65" s="51" t="str">
        <f>IF('Town Data'!G61&gt;9,'Town Data'!F61,"*")</f>
        <v>*</v>
      </c>
      <c r="F65" s="50">
        <f>IF('Town Data'!I61&gt;9,'Town Data'!H61,"*")</f>
        <v>5897721.2800000003</v>
      </c>
      <c r="G65" s="50">
        <f>IF('Town Data'!K61&gt;9,'Town Data'!J61,"*")</f>
        <v>1673618.01</v>
      </c>
      <c r="H65" s="51" t="str">
        <f>IF('Town Data'!M61&gt;9,'Town Data'!L61,"*")</f>
        <v>*</v>
      </c>
      <c r="I65" s="22">
        <f t="shared" si="0"/>
        <v>0.10406059914720149</v>
      </c>
      <c r="J65" s="22">
        <f t="shared" si="1"/>
        <v>-0.13399790075155801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NORWICH</v>
      </c>
      <c r="C66" s="45">
        <f>IF('Town Data'!C62&gt;9,'Town Data'!B62,"*")</f>
        <v>7716702.5599999996</v>
      </c>
      <c r="D66" s="46">
        <f>IF('Town Data'!E62&gt;9,'Town Data'!D62,"*")</f>
        <v>765990.25</v>
      </c>
      <c r="E66" s="47" t="str">
        <f>IF('Town Data'!G62&gt;9,'Town Data'!F62,"*")</f>
        <v>*</v>
      </c>
      <c r="F66" s="48">
        <f>IF('Town Data'!I62&gt;9,'Town Data'!H62,"*")</f>
        <v>5454590.0599999996</v>
      </c>
      <c r="G66" s="46">
        <f>IF('Town Data'!K62&gt;9,'Town Data'!J62,"*")</f>
        <v>619371.22</v>
      </c>
      <c r="H66" s="47" t="str">
        <f>IF('Town Data'!M62&gt;9,'Town Data'!L62,"*")</f>
        <v>*</v>
      </c>
      <c r="I66" s="9">
        <f t="shared" si="0"/>
        <v>0.41471723358070289</v>
      </c>
      <c r="J66" s="9">
        <f t="shared" si="1"/>
        <v>0.23672238112710506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PAWLET</v>
      </c>
      <c r="C67" s="49">
        <f>IF('Town Data'!C63&gt;9,'Town Data'!B63,"*")</f>
        <v>569638.48</v>
      </c>
      <c r="D67" s="50">
        <f>IF('Town Data'!E63&gt;9,'Town Data'!D63,"*")</f>
        <v>210828.33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PITTSFORD</v>
      </c>
      <c r="C68" s="45">
        <f>IF('Town Data'!C64&gt;9,'Town Data'!B64,"*")</f>
        <v>2974850.46</v>
      </c>
      <c r="D68" s="46">
        <f>IF('Town Data'!E64&gt;9,'Town Data'!D64,"*")</f>
        <v>727229.06</v>
      </c>
      <c r="E68" s="47" t="str">
        <f>IF('Town Data'!G64&gt;9,'Town Data'!F64,"*")</f>
        <v>*</v>
      </c>
      <c r="F68" s="48">
        <f>IF('Town Data'!I64&gt;9,'Town Data'!H64,"*")</f>
        <v>2479469.67</v>
      </c>
      <c r="G68" s="46">
        <f>IF('Town Data'!K64&gt;9,'Town Data'!J64,"*")</f>
        <v>703849.57</v>
      </c>
      <c r="H68" s="47" t="str">
        <f>IF('Town Data'!M64&gt;9,'Town Data'!L64,"*")</f>
        <v>*</v>
      </c>
      <c r="I68" s="9">
        <f t="shared" si="0"/>
        <v>0.19979304284048777</v>
      </c>
      <c r="J68" s="9">
        <f t="shared" si="1"/>
        <v>3.3216600530139001E-2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PLAINFIELD</v>
      </c>
      <c r="C69" s="49">
        <f>IF('Town Data'!C65&gt;9,'Town Data'!B65,"*")</f>
        <v>362964.69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 t="str">
        <f>IF('Town Data'!I65&gt;9,'Town Data'!H65,"*")</f>
        <v>*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2633124.15</v>
      </c>
      <c r="D70" s="46">
        <f>IF('Town Data'!E66&gt;9,'Town Data'!D66,"*")</f>
        <v>757903.58</v>
      </c>
      <c r="E70" s="47" t="str">
        <f>IF('Town Data'!G66&gt;9,'Town Data'!F66,"*")</f>
        <v>*</v>
      </c>
      <c r="F70" s="48">
        <f>IF('Town Data'!I66&gt;9,'Town Data'!H66,"*")</f>
        <v>1983155.98</v>
      </c>
      <c r="G70" s="46">
        <f>IF('Town Data'!K66&gt;9,'Town Data'!J66,"*")</f>
        <v>664165.34</v>
      </c>
      <c r="H70" s="47" t="str">
        <f>IF('Town Data'!M66&gt;9,'Town Data'!L66,"*")</f>
        <v>*</v>
      </c>
      <c r="I70" s="9">
        <f t="shared" ref="I70:I133" si="3">IFERROR((C70-F70)/F70,"")</f>
        <v>0.3277443512032775</v>
      </c>
      <c r="J70" s="9">
        <f t="shared" ref="J70:J133" si="4">IFERROR((D70-G70)/G70,"")</f>
        <v>0.14113690425338968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996349.14</v>
      </c>
      <c r="D71" s="50">
        <f>IF('Town Data'!E67&gt;9,'Town Data'!D67,"*")</f>
        <v>288424.53999999998</v>
      </c>
      <c r="E71" s="51" t="str">
        <f>IF('Town Data'!G67&gt;9,'Town Data'!F67,"*")</f>
        <v>*</v>
      </c>
      <c r="F71" s="50">
        <f>IF('Town Data'!I67&gt;9,'Town Data'!H67,"*")</f>
        <v>1131524.3899999999</v>
      </c>
      <c r="G71" s="50">
        <f>IF('Town Data'!K67&gt;9,'Town Data'!J67,"*")</f>
        <v>368107.56</v>
      </c>
      <c r="H71" s="51" t="str">
        <f>IF('Town Data'!M67&gt;9,'Town Data'!L67,"*")</f>
        <v>*</v>
      </c>
      <c r="I71" s="22">
        <f t="shared" si="3"/>
        <v>-0.11946295740032603</v>
      </c>
      <c r="J71" s="22">
        <f t="shared" si="4"/>
        <v>-0.21646667620735641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8106333.0800000001</v>
      </c>
      <c r="D72" s="46">
        <f>IF('Town Data'!E68&gt;9,'Town Data'!D68,"*")</f>
        <v>2023215.55</v>
      </c>
      <c r="E72" s="47">
        <f>IF('Town Data'!G68&gt;9,'Town Data'!F68,"*")</f>
        <v>98189</v>
      </c>
      <c r="F72" s="48">
        <f>IF('Town Data'!I68&gt;9,'Town Data'!H68,"*")</f>
        <v>9132644.3100000005</v>
      </c>
      <c r="G72" s="46">
        <f>IF('Town Data'!K68&gt;9,'Town Data'!J68,"*")</f>
        <v>1652039.13</v>
      </c>
      <c r="H72" s="47">
        <f>IF('Town Data'!M68&gt;9,'Town Data'!L68,"*")</f>
        <v>50465.166666666657</v>
      </c>
      <c r="I72" s="9">
        <f t="shared" si="3"/>
        <v>-0.112378320578654</v>
      </c>
      <c r="J72" s="9">
        <f t="shared" si="4"/>
        <v>0.22467774113800815</v>
      </c>
      <c r="K72" s="9">
        <f t="shared" si="5"/>
        <v>0.945678702471342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5031733</v>
      </c>
      <c r="D73" s="50">
        <f>IF('Town Data'!E69&gt;9,'Town Data'!D69,"*")</f>
        <v>271000.3</v>
      </c>
      <c r="E73" s="51" t="str">
        <f>IF('Town Data'!G69&gt;9,'Town Data'!F69,"*")</f>
        <v>*</v>
      </c>
      <c r="F73" s="50">
        <f>IF('Town Data'!I69&gt;9,'Town Data'!H69,"*")</f>
        <v>4713454.88</v>
      </c>
      <c r="G73" s="50">
        <f>IF('Town Data'!K69&gt;9,'Town Data'!J69,"*")</f>
        <v>280414.59999999998</v>
      </c>
      <c r="H73" s="51" t="str">
        <f>IF('Town Data'!M69&gt;9,'Town Data'!L69,"*")</f>
        <v>*</v>
      </c>
      <c r="I73" s="22">
        <f t="shared" si="3"/>
        <v>6.7525441126106658E-2</v>
      </c>
      <c r="J73" s="22">
        <f t="shared" si="4"/>
        <v>-3.3572788292763604E-2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8280575.8300000001</v>
      </c>
      <c r="D74" s="46">
        <f>IF('Town Data'!E70&gt;9,'Town Data'!D70,"*")</f>
        <v>2584311.42</v>
      </c>
      <c r="E74" s="47" t="str">
        <f>IF('Town Data'!G70&gt;9,'Town Data'!F70,"*")</f>
        <v>*</v>
      </c>
      <c r="F74" s="48">
        <f>IF('Town Data'!I70&gt;9,'Town Data'!H70,"*")</f>
        <v>7017531.6799999997</v>
      </c>
      <c r="G74" s="46">
        <f>IF('Town Data'!K70&gt;9,'Town Data'!J70,"*")</f>
        <v>2434720.06</v>
      </c>
      <c r="H74" s="47">
        <f>IF('Town Data'!M70&gt;9,'Town Data'!L70,"*")</f>
        <v>170326.33333333337</v>
      </c>
      <c r="I74" s="9">
        <f t="shared" si="3"/>
        <v>0.17998410375541055</v>
      </c>
      <c r="J74" s="9">
        <f t="shared" si="4"/>
        <v>6.1440886965871494E-2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>
        <f>IF('Town Data'!C71&gt;9,'Town Data'!B71,"*")</f>
        <v>1668485.49</v>
      </c>
      <c r="D75" s="50">
        <f>IF('Town Data'!E71&gt;9,'Town Data'!D71,"*")</f>
        <v>326921.78000000003</v>
      </c>
      <c r="E75" s="51" t="str">
        <f>IF('Town Data'!G71&gt;9,'Town Data'!F71,"*")</f>
        <v>*</v>
      </c>
      <c r="F75" s="50">
        <f>IF('Town Data'!I71&gt;9,'Town Data'!H71,"*")</f>
        <v>1550077.35</v>
      </c>
      <c r="G75" s="50">
        <f>IF('Town Data'!K71&gt;9,'Town Data'!J71,"*")</f>
        <v>260575.51</v>
      </c>
      <c r="H75" s="51" t="str">
        <f>IF('Town Data'!M71&gt;9,'Town Data'!L71,"*")</f>
        <v>*</v>
      </c>
      <c r="I75" s="22">
        <f t="shared" si="3"/>
        <v>7.638853635271807E-2</v>
      </c>
      <c r="J75" s="22">
        <f t="shared" si="4"/>
        <v>0.25461437262465692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5586880.6200000001</v>
      </c>
      <c r="D76" s="46">
        <f>IF('Town Data'!E72&gt;9,'Town Data'!D72,"*")</f>
        <v>1074756.6399999999</v>
      </c>
      <c r="E76" s="47" t="str">
        <f>IF('Town Data'!G72&gt;9,'Town Data'!F72,"*")</f>
        <v>*</v>
      </c>
      <c r="F76" s="48">
        <f>IF('Town Data'!I72&gt;9,'Town Data'!H72,"*")</f>
        <v>5533686.4500000002</v>
      </c>
      <c r="G76" s="46">
        <f>IF('Town Data'!K72&gt;9,'Town Data'!J72,"*")</f>
        <v>1294610.25</v>
      </c>
      <c r="H76" s="47">
        <f>IF('Town Data'!M72&gt;9,'Town Data'!L72,"*")</f>
        <v>40392.666666666672</v>
      </c>
      <c r="I76" s="9">
        <f t="shared" si="3"/>
        <v>9.6127907644640628E-3</v>
      </c>
      <c r="J76" s="9">
        <f t="shared" si="4"/>
        <v>-0.16982223800560833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5700515.7800000003</v>
      </c>
      <c r="D77" s="50">
        <f>IF('Town Data'!E73&gt;9,'Town Data'!D73,"*")</f>
        <v>1166968.01</v>
      </c>
      <c r="E77" s="51" t="str">
        <f>IF('Town Data'!G73&gt;9,'Town Data'!F73,"*")</f>
        <v>*</v>
      </c>
      <c r="F77" s="50">
        <f>IF('Town Data'!I73&gt;9,'Town Data'!H73,"*")</f>
        <v>4044602.07</v>
      </c>
      <c r="G77" s="50">
        <f>IF('Town Data'!K73&gt;9,'Town Data'!J73,"*")</f>
        <v>1080719.57</v>
      </c>
      <c r="H77" s="51" t="str">
        <f>IF('Town Data'!M73&gt;9,'Town Data'!L73,"*")</f>
        <v>*</v>
      </c>
      <c r="I77" s="22">
        <f t="shared" si="3"/>
        <v>0.40941325780412324</v>
      </c>
      <c r="J77" s="22">
        <f t="shared" si="4"/>
        <v>7.9806494112066403E-2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33099845.239999998</v>
      </c>
      <c r="D78" s="46">
        <f>IF('Town Data'!E74&gt;9,'Town Data'!D74,"*")</f>
        <v>12138319.98</v>
      </c>
      <c r="E78" s="47">
        <f>IF('Town Data'!G74&gt;9,'Town Data'!F74,"*")</f>
        <v>716922.83333333291</v>
      </c>
      <c r="F78" s="48">
        <f>IF('Town Data'!I74&gt;9,'Town Data'!H74,"*")</f>
        <v>33801773.979999997</v>
      </c>
      <c r="G78" s="46">
        <f>IF('Town Data'!K74&gt;9,'Town Data'!J74,"*")</f>
        <v>11873041.880000001</v>
      </c>
      <c r="H78" s="47">
        <f>IF('Town Data'!M74&gt;9,'Town Data'!L74,"*")</f>
        <v>641890.00000000035</v>
      </c>
      <c r="I78" s="9">
        <f t="shared" si="3"/>
        <v>-2.0766032587973611E-2</v>
      </c>
      <c r="J78" s="9">
        <f t="shared" si="4"/>
        <v>2.2342892637046741E-2</v>
      </c>
      <c r="K78" s="9">
        <f t="shared" si="5"/>
        <v>0.11689360066885685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25260124.09</v>
      </c>
      <c r="D79" s="50">
        <f>IF('Town Data'!E75&gt;9,'Town Data'!D75,"*")</f>
        <v>11680697.050000001</v>
      </c>
      <c r="E79" s="51">
        <f>IF('Town Data'!G75&gt;9,'Town Data'!F75,"*")</f>
        <v>2188361.1666666633</v>
      </c>
      <c r="F79" s="50">
        <f>IF('Town Data'!I75&gt;9,'Town Data'!H75,"*")</f>
        <v>24350026.690000001</v>
      </c>
      <c r="G79" s="50">
        <f>IF('Town Data'!K75&gt;9,'Town Data'!J75,"*")</f>
        <v>10773804.99</v>
      </c>
      <c r="H79" s="51">
        <f>IF('Town Data'!M75&gt;9,'Town Data'!L75,"*")</f>
        <v>960302.00000000058</v>
      </c>
      <c r="I79" s="22">
        <f t="shared" si="3"/>
        <v>3.7375622276987264E-2</v>
      </c>
      <c r="J79" s="22">
        <f t="shared" si="4"/>
        <v>8.4175652041387147E-2</v>
      </c>
      <c r="K79" s="22">
        <f t="shared" si="5"/>
        <v>1.2788260012648751</v>
      </c>
      <c r="L79" s="15"/>
    </row>
    <row r="80" spans="1:12" x14ac:dyDescent="0.25">
      <c r="A80" s="15"/>
      <c r="B80" s="15" t="str">
        <f>'Town Data'!A76</f>
        <v>SHAFTSBURY</v>
      </c>
      <c r="C80" s="45">
        <f>IF('Town Data'!C76&gt;9,'Town Data'!B76,"*")</f>
        <v>6472518.0599999996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8431108.5299999993</v>
      </c>
      <c r="G80" s="46">
        <f>IF('Town Data'!K76&gt;9,'Town Data'!J76,"*")</f>
        <v>684065.73</v>
      </c>
      <c r="H80" s="47" t="str">
        <f>IF('Town Data'!M76&gt;9,'Town Data'!L76,"*")</f>
        <v>*</v>
      </c>
      <c r="I80" s="9">
        <f t="shared" si="3"/>
        <v>-0.23230521384357034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18873371.43</v>
      </c>
      <c r="D81" s="50">
        <f>IF('Town Data'!E77&gt;9,'Town Data'!D77,"*")</f>
        <v>4297064.0599999996</v>
      </c>
      <c r="E81" s="51">
        <f>IF('Town Data'!G77&gt;9,'Town Data'!F77,"*")</f>
        <v>42645.833333333336</v>
      </c>
      <c r="F81" s="50">
        <f>IF('Town Data'!I77&gt;9,'Town Data'!H77,"*")</f>
        <v>19187409.93</v>
      </c>
      <c r="G81" s="50">
        <f>IF('Town Data'!K77&gt;9,'Town Data'!J77,"*")</f>
        <v>4407347.72</v>
      </c>
      <c r="H81" s="51">
        <f>IF('Town Data'!M77&gt;9,'Town Data'!L77,"*")</f>
        <v>40001.000000000022</v>
      </c>
      <c r="I81" s="22">
        <f t="shared" si="3"/>
        <v>-1.6366904191117158E-2</v>
      </c>
      <c r="J81" s="22">
        <f t="shared" si="4"/>
        <v>-2.5022681895405373E-2</v>
      </c>
      <c r="K81" s="22">
        <f t="shared" si="5"/>
        <v>6.611918035382397E-2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119539485.48</v>
      </c>
      <c r="D82" s="46">
        <f>IF('Town Data'!E78&gt;9,'Town Data'!D78,"*")</f>
        <v>29095069.879999999</v>
      </c>
      <c r="E82" s="47">
        <f>IF('Town Data'!G78&gt;9,'Town Data'!F78,"*")</f>
        <v>1370955</v>
      </c>
      <c r="F82" s="48">
        <f>IF('Town Data'!I78&gt;9,'Town Data'!H78,"*")</f>
        <v>120027492.27</v>
      </c>
      <c r="G82" s="46">
        <f>IF('Town Data'!K78&gt;9,'Town Data'!J78,"*")</f>
        <v>27876014.98</v>
      </c>
      <c r="H82" s="47">
        <f>IF('Town Data'!M78&gt;9,'Town Data'!L78,"*")</f>
        <v>1719939.6666666663</v>
      </c>
      <c r="I82" s="9">
        <f t="shared" si="3"/>
        <v>-4.0657917679578597E-3</v>
      </c>
      <c r="J82" s="9">
        <f t="shared" si="4"/>
        <v>4.3731318873039236E-2</v>
      </c>
      <c r="K82" s="9">
        <f t="shared" si="5"/>
        <v>-0.20290517942586728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1746720.18</v>
      </c>
      <c r="D83" s="50">
        <f>IF('Town Data'!E79&gt;9,'Town Data'!D79,"*")</f>
        <v>643474.46</v>
      </c>
      <c r="E83" s="51" t="str">
        <f>IF('Town Data'!G79&gt;9,'Town Data'!F79,"*")</f>
        <v>*</v>
      </c>
      <c r="F83" s="50">
        <f>IF('Town Data'!I79&gt;9,'Town Data'!H79,"*")</f>
        <v>1808148.03</v>
      </c>
      <c r="G83" s="50">
        <f>IF('Town Data'!K79&gt;9,'Town Data'!J79,"*")</f>
        <v>600596.03</v>
      </c>
      <c r="H83" s="51" t="str">
        <f>IF('Town Data'!M79&gt;9,'Town Data'!L79,"*")</f>
        <v>*</v>
      </c>
      <c r="I83" s="22">
        <f t="shared" si="3"/>
        <v>-3.3972799229275541E-2</v>
      </c>
      <c r="J83" s="22">
        <f t="shared" si="4"/>
        <v>7.1393129255283183E-2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12412124.050000001</v>
      </c>
      <c r="D84" s="48">
        <f>IF('Town Data'!E80&gt;9,'Town Data'!D80,"*")</f>
        <v>4673212.75</v>
      </c>
      <c r="E84" s="55">
        <f>IF('Town Data'!G80&gt;9,'Town Data'!F80,"*")</f>
        <v>151307.00000000006</v>
      </c>
      <c r="F84" s="48">
        <f>IF('Town Data'!I80&gt;9,'Town Data'!H80,"*")</f>
        <v>10368581.93</v>
      </c>
      <c r="G84" s="46">
        <f>IF('Town Data'!K80&gt;9,'Town Data'!J80,"*")</f>
        <v>4338823.22</v>
      </c>
      <c r="H84" s="47">
        <f>IF('Town Data'!M80&gt;9,'Town Data'!L80,"*")</f>
        <v>108393.16666666663</v>
      </c>
      <c r="I84" s="9">
        <f t="shared" si="3"/>
        <v>0.19708983675841979</v>
      </c>
      <c r="J84" s="9">
        <f t="shared" si="4"/>
        <v>7.7069175913555721E-2</v>
      </c>
      <c r="K84" s="9">
        <f t="shared" si="5"/>
        <v>0.39590902870568512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52501199.18</v>
      </c>
      <c r="D85" s="50">
        <f>IF('Town Data'!E81&gt;9,'Town Data'!D81,"*")</f>
        <v>2798999.4</v>
      </c>
      <c r="E85" s="51">
        <f>IF('Town Data'!G81&gt;9,'Town Data'!F81,"*")</f>
        <v>412267.83333333366</v>
      </c>
      <c r="F85" s="50">
        <f>IF('Town Data'!I81&gt;9,'Town Data'!H81,"*")</f>
        <v>52200082.43</v>
      </c>
      <c r="G85" s="50">
        <f>IF('Town Data'!K81&gt;9,'Town Data'!J81,"*")</f>
        <v>2687011.3</v>
      </c>
      <c r="H85" s="51">
        <f>IF('Town Data'!M81&gt;9,'Town Data'!L81,"*")</f>
        <v>248470.66666666695</v>
      </c>
      <c r="I85" s="22">
        <f t="shared" si="3"/>
        <v>5.7685110057785014E-3</v>
      </c>
      <c r="J85" s="22">
        <f t="shared" si="4"/>
        <v>4.167756942443826E-2</v>
      </c>
      <c r="K85" s="22">
        <f t="shared" si="5"/>
        <v>0.65922134336447435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29610421.149999999</v>
      </c>
      <c r="D86" s="46">
        <f>IF('Town Data'!E82&gt;9,'Town Data'!D82,"*")</f>
        <v>7871452.75</v>
      </c>
      <c r="E86" s="47">
        <f>IF('Town Data'!G82&gt;9,'Town Data'!F82,"*")</f>
        <v>65559.499999999971</v>
      </c>
      <c r="F86" s="48">
        <f>IF('Town Data'!I82&gt;9,'Town Data'!H82,"*")</f>
        <v>23274137.289999999</v>
      </c>
      <c r="G86" s="46">
        <f>IF('Town Data'!K82&gt;9,'Town Data'!J82,"*")</f>
        <v>7381772.1699999999</v>
      </c>
      <c r="H86" s="47">
        <f>IF('Town Data'!M82&gt;9,'Town Data'!L82,"*")</f>
        <v>56926.833333333299</v>
      </c>
      <c r="I86" s="9">
        <f t="shared" si="3"/>
        <v>0.27224570264619247</v>
      </c>
      <c r="J86" s="9">
        <f t="shared" si="4"/>
        <v>6.6336452646167221E-2</v>
      </c>
      <c r="K86" s="9">
        <f t="shared" si="5"/>
        <v>0.15164494775457402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20032504.329999998</v>
      </c>
      <c r="D87" s="50">
        <f>IF('Town Data'!E83&gt;9,'Town Data'!D83,"*")</f>
        <v>6577688.46</v>
      </c>
      <c r="E87" s="51">
        <f>IF('Town Data'!G83&gt;9,'Town Data'!F83,"*")</f>
        <v>83958.666666666744</v>
      </c>
      <c r="F87" s="50">
        <f>IF('Town Data'!I83&gt;9,'Town Data'!H83,"*")</f>
        <v>17967735.789999999</v>
      </c>
      <c r="G87" s="50">
        <f>IF('Town Data'!K83&gt;9,'Town Data'!J83,"*")</f>
        <v>6202751.3200000003</v>
      </c>
      <c r="H87" s="51">
        <f>IF('Town Data'!M83&gt;9,'Town Data'!L83,"*")</f>
        <v>213131.66666666642</v>
      </c>
      <c r="I87" s="22">
        <f t="shared" si="3"/>
        <v>0.11491534404402544</v>
      </c>
      <c r="J87" s="22">
        <f t="shared" si="4"/>
        <v>6.0446908260058968E-2</v>
      </c>
      <c r="K87" s="22">
        <f t="shared" si="5"/>
        <v>-0.60607136433659858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11622738.470000001</v>
      </c>
      <c r="D88" s="46">
        <f>IF('Town Data'!E84&gt;9,'Town Data'!D84,"*")</f>
        <v>5134291.46</v>
      </c>
      <c r="E88" s="47">
        <f>IF('Town Data'!G84&gt;9,'Town Data'!F84,"*")</f>
        <v>514487.99999999994</v>
      </c>
      <c r="F88" s="48">
        <f>IF('Town Data'!I84&gt;9,'Town Data'!H84,"*")</f>
        <v>10582364.51</v>
      </c>
      <c r="G88" s="46">
        <f>IF('Town Data'!K84&gt;9,'Town Data'!J84,"*")</f>
        <v>4674651.05</v>
      </c>
      <c r="H88" s="47">
        <f>IF('Town Data'!M84&gt;9,'Town Data'!L84,"*")</f>
        <v>399794.66666666698</v>
      </c>
      <c r="I88" s="9">
        <f t="shared" si="3"/>
        <v>9.8312051055969615E-2</v>
      </c>
      <c r="J88" s="9">
        <f t="shared" si="4"/>
        <v>9.8326143509685104E-2</v>
      </c>
      <c r="K88" s="9">
        <f t="shared" si="5"/>
        <v>0.28688059870733529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12285313.279999999</v>
      </c>
      <c r="D89" s="50">
        <f>IF('Town Data'!E85&gt;9,'Town Data'!D85,"*")</f>
        <v>2154146.59</v>
      </c>
      <c r="E89" s="51">
        <f>IF('Town Data'!G85&gt;9,'Town Data'!F85,"*")</f>
        <v>30603.666666666708</v>
      </c>
      <c r="F89" s="50">
        <f>IF('Town Data'!I85&gt;9,'Town Data'!H85,"*")</f>
        <v>13517027.73</v>
      </c>
      <c r="G89" s="50">
        <f>IF('Town Data'!K85&gt;9,'Town Data'!J85,"*")</f>
        <v>2184463.46</v>
      </c>
      <c r="H89" s="51" t="str">
        <f>IF('Town Data'!M85&gt;9,'Town Data'!L85,"*")</f>
        <v>*</v>
      </c>
      <c r="I89" s="22">
        <f t="shared" si="3"/>
        <v>-9.112317253491356E-2</v>
      </c>
      <c r="J89" s="22">
        <f t="shared" si="4"/>
        <v>-1.3878405638334692E-2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1075056.01</v>
      </c>
      <c r="D90" s="46">
        <f>IF('Town Data'!E86&gt;9,'Town Data'!D86,"*")</f>
        <v>464188.15</v>
      </c>
      <c r="E90" s="47" t="str">
        <f>IF('Town Data'!G86&gt;9,'Town Data'!F86,"*")</f>
        <v>*</v>
      </c>
      <c r="F90" s="48">
        <f>IF('Town Data'!I86&gt;9,'Town Data'!H86,"*")</f>
        <v>1051721.47</v>
      </c>
      <c r="G90" s="46">
        <f>IF('Town Data'!K86&gt;9,'Town Data'!J86,"*")</f>
        <v>465364.23</v>
      </c>
      <c r="H90" s="47" t="str">
        <f>IF('Town Data'!M86&gt;9,'Town Data'!L86,"*")</f>
        <v>*</v>
      </c>
      <c r="I90" s="9">
        <f t="shared" si="3"/>
        <v>2.2186995954356657E-2</v>
      </c>
      <c r="J90" s="9">
        <f t="shared" si="4"/>
        <v>-2.5272247503852156E-3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1580274.24</v>
      </c>
      <c r="D91" s="50">
        <f>IF('Town Data'!E87&gt;9,'Town Data'!D87,"*")</f>
        <v>316994.39</v>
      </c>
      <c r="E91" s="51" t="str">
        <f>IF('Town Data'!G87&gt;9,'Town Data'!F87,"*")</f>
        <v>*</v>
      </c>
      <c r="F91" s="50">
        <f>IF('Town Data'!I87&gt;9,'Town Data'!H87,"*")</f>
        <v>1369310.89</v>
      </c>
      <c r="G91" s="50">
        <f>IF('Town Data'!K87&gt;9,'Town Data'!J87,"*")</f>
        <v>297018.28999999998</v>
      </c>
      <c r="H91" s="51" t="str">
        <f>IF('Town Data'!M87&gt;9,'Town Data'!L87,"*")</f>
        <v>*</v>
      </c>
      <c r="I91" s="22">
        <f t="shared" si="3"/>
        <v>0.15406534158214436</v>
      </c>
      <c r="J91" s="22">
        <f t="shared" si="4"/>
        <v>6.7255454201153864E-2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>
        <f>IF('Town Data'!C88&gt;9,'Town Data'!B88,"*")</f>
        <v>1563938.92</v>
      </c>
      <c r="D92" s="46">
        <f>IF('Town Data'!E88&gt;9,'Town Data'!D88,"*")</f>
        <v>271835.83</v>
      </c>
      <c r="E92" s="47" t="str">
        <f>IF('Town Data'!G88&gt;9,'Town Data'!F88,"*")</f>
        <v>*</v>
      </c>
      <c r="F92" s="48">
        <f>IF('Town Data'!I88&gt;9,'Town Data'!H88,"*")</f>
        <v>2731341.3</v>
      </c>
      <c r="G92" s="46">
        <f>IF('Town Data'!K88&gt;9,'Town Data'!J88,"*")</f>
        <v>274135.83</v>
      </c>
      <c r="H92" s="47" t="str">
        <f>IF('Town Data'!M88&gt;9,'Town Data'!L88,"*")</f>
        <v>*</v>
      </c>
      <c r="I92" s="9">
        <f t="shared" si="3"/>
        <v>-0.42740992493321872</v>
      </c>
      <c r="J92" s="9">
        <f t="shared" si="4"/>
        <v>-8.3900014091554537E-3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7820434.5800000001</v>
      </c>
      <c r="D93" s="50">
        <f>IF('Town Data'!E89&gt;9,'Town Data'!D89,"*")</f>
        <v>1491870.54</v>
      </c>
      <c r="E93" s="51">
        <f>IF('Town Data'!G89&gt;9,'Town Data'!F89,"*")</f>
        <v>222555.3333333334</v>
      </c>
      <c r="F93" s="50">
        <f>IF('Town Data'!I89&gt;9,'Town Data'!H89,"*")</f>
        <v>13836163.84</v>
      </c>
      <c r="G93" s="50">
        <f>IF('Town Data'!K89&gt;9,'Town Data'!J89,"*")</f>
        <v>1490504.4</v>
      </c>
      <c r="H93" s="51">
        <f>IF('Town Data'!M89&gt;9,'Town Data'!L89,"*")</f>
        <v>247933.83333333299</v>
      </c>
      <c r="I93" s="22">
        <f t="shared" si="3"/>
        <v>-0.43478303159497711</v>
      </c>
      <c r="J93" s="22">
        <f t="shared" si="4"/>
        <v>9.1656220538505651E-4</v>
      </c>
      <c r="K93" s="22">
        <f t="shared" si="5"/>
        <v>-0.10235997104065921</v>
      </c>
      <c r="L93" s="15"/>
    </row>
    <row r="94" spans="1:12" x14ac:dyDescent="0.25">
      <c r="A94" s="15"/>
      <c r="B94" s="15" t="str">
        <f>'Town Data'!A90</f>
        <v>VERNON</v>
      </c>
      <c r="C94" s="45">
        <f>IF('Town Data'!C90&gt;9,'Town Data'!B90,"*")</f>
        <v>2155315.7799999998</v>
      </c>
      <c r="D94" s="46">
        <f>IF('Town Data'!E90&gt;9,'Town Data'!D90,"*")</f>
        <v>548528.31999999995</v>
      </c>
      <c r="E94" s="47" t="str">
        <f>IF('Town Data'!G90&gt;9,'Town Data'!F90,"*")</f>
        <v>*</v>
      </c>
      <c r="F94" s="48">
        <f>IF('Town Data'!I90&gt;9,'Town Data'!H90,"*")</f>
        <v>1692152.97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0.273712139630024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8220897.1699999999</v>
      </c>
      <c r="D95" s="50">
        <f>IF('Town Data'!E91&gt;9,'Town Data'!D91,"*")</f>
        <v>3077480.96</v>
      </c>
      <c r="E95" s="51" t="str">
        <f>IF('Town Data'!G91&gt;9,'Town Data'!F91,"*")</f>
        <v>*</v>
      </c>
      <c r="F95" s="50">
        <f>IF('Town Data'!I91&gt;9,'Town Data'!H91,"*")</f>
        <v>8640553.4700000007</v>
      </c>
      <c r="G95" s="50">
        <f>IF('Town Data'!K91&gt;9,'Town Data'!J91,"*")</f>
        <v>3242490.03</v>
      </c>
      <c r="H95" s="51" t="str">
        <f>IF('Town Data'!M91&gt;9,'Town Data'!L91,"*")</f>
        <v>*</v>
      </c>
      <c r="I95" s="22">
        <f t="shared" si="3"/>
        <v>-4.8568219785578237E-2</v>
      </c>
      <c r="J95" s="22">
        <f t="shared" si="4"/>
        <v>-5.0889615225740523E-2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4170376.9</v>
      </c>
      <c r="D96" s="46">
        <f>IF('Town Data'!E92&gt;9,'Town Data'!D92,"*")</f>
        <v>1933203.52</v>
      </c>
      <c r="E96" s="47" t="str">
        <f>IF('Town Data'!G92&gt;9,'Town Data'!F92,"*")</f>
        <v>*</v>
      </c>
      <c r="F96" s="48">
        <f>IF('Town Data'!I92&gt;9,'Town Data'!H92,"*")</f>
        <v>2477587.9500000002</v>
      </c>
      <c r="G96" s="46">
        <f>IF('Town Data'!K92&gt;9,'Town Data'!J92,"*")</f>
        <v>1938490.51</v>
      </c>
      <c r="H96" s="47" t="str">
        <f>IF('Town Data'!M92&gt;9,'Town Data'!L92,"*")</f>
        <v>*</v>
      </c>
      <c r="I96" s="9">
        <f t="shared" si="3"/>
        <v>0.68324070998165765</v>
      </c>
      <c r="J96" s="9">
        <f t="shared" si="4"/>
        <v>-2.7273747138437067E-3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9494546.8499999996</v>
      </c>
      <c r="D97" s="50">
        <f>IF('Town Data'!E93&gt;9,'Town Data'!D93,"*")</f>
        <v>3383845.93</v>
      </c>
      <c r="E97" s="51">
        <f>IF('Town Data'!G93&gt;9,'Town Data'!F93,"*")</f>
        <v>303895.16666666669</v>
      </c>
      <c r="F97" s="50">
        <f>IF('Town Data'!I93&gt;9,'Town Data'!H93,"*")</f>
        <v>8171863.5</v>
      </c>
      <c r="G97" s="50">
        <f>IF('Town Data'!K93&gt;9,'Town Data'!J93,"*")</f>
        <v>3219154.37</v>
      </c>
      <c r="H97" s="51">
        <f>IF('Town Data'!M93&gt;9,'Town Data'!L93,"*")</f>
        <v>4470.6666666666642</v>
      </c>
      <c r="I97" s="22">
        <f t="shared" si="3"/>
        <v>0.16185822854236365</v>
      </c>
      <c r="J97" s="22">
        <f t="shared" si="4"/>
        <v>5.115988271168246E-2</v>
      </c>
      <c r="K97" s="22">
        <f t="shared" si="5"/>
        <v>66.975357888458134</v>
      </c>
      <c r="L97" s="15"/>
    </row>
    <row r="98" spans="1:12" x14ac:dyDescent="0.25">
      <c r="A98" s="15"/>
      <c r="B98" s="15" t="str">
        <f>'Town Data'!A94</f>
        <v>WATERFORD</v>
      </c>
      <c r="C98" s="45">
        <f>IF('Town Data'!C94&gt;9,'Town Data'!B94,"*")</f>
        <v>2290310.16</v>
      </c>
      <c r="D98" s="46">
        <f>IF('Town Data'!E94&gt;9,'Town Data'!D94,"*")</f>
        <v>271978.65999999997</v>
      </c>
      <c r="E98" s="47" t="str">
        <f>IF('Town Data'!G94&gt;9,'Town Data'!F94,"*")</f>
        <v>*</v>
      </c>
      <c r="F98" s="48">
        <f>IF('Town Data'!I94&gt;9,'Town Data'!H94,"*")</f>
        <v>1215760.1499999999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>
        <f t="shared" si="3"/>
        <v>0.88385033018231463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1506502.31</v>
      </c>
      <c r="D99" s="50">
        <f>IF('Town Data'!E95&gt;9,'Town Data'!D95,"*")</f>
        <v>329220.09000000003</v>
      </c>
      <c r="E99" s="51" t="str">
        <f>IF('Town Data'!G95&gt;9,'Town Data'!F95,"*")</f>
        <v>*</v>
      </c>
      <c r="F99" s="50">
        <f>IF('Town Data'!I95&gt;9,'Town Data'!H95,"*")</f>
        <v>1514130.88</v>
      </c>
      <c r="G99" s="50">
        <f>IF('Town Data'!K95&gt;9,'Town Data'!J95,"*")</f>
        <v>322315.76</v>
      </c>
      <c r="H99" s="51" t="str">
        <f>IF('Town Data'!M95&gt;9,'Town Data'!L95,"*")</f>
        <v>*</v>
      </c>
      <c r="I99" s="22">
        <f t="shared" si="3"/>
        <v>-5.0382500619760382E-3</v>
      </c>
      <c r="J99" s="22">
        <f t="shared" si="4"/>
        <v>2.1421012736082209E-2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3723283.36</v>
      </c>
      <c r="D100" s="50">
        <f>IF('Town Data'!E96&gt;9,'Town Data'!D96,"*")</f>
        <v>896842.04</v>
      </c>
      <c r="E100" s="51" t="str">
        <f>IF('Town Data'!G96&gt;9,'Town Data'!F96,"*")</f>
        <v>*</v>
      </c>
      <c r="F100" s="50">
        <f>IF('Town Data'!I96&gt;9,'Town Data'!H96,"*")</f>
        <v>3674438.23</v>
      </c>
      <c r="G100" s="50">
        <f>IF('Town Data'!K96&gt;9,'Town Data'!J96,"*")</f>
        <v>869262.99</v>
      </c>
      <c r="H100" s="51" t="str">
        <f>IF('Town Data'!M96&gt;9,'Town Data'!L96,"*")</f>
        <v>*</v>
      </c>
      <c r="I100" s="22">
        <f t="shared" si="3"/>
        <v>1.3293223873299372E-2</v>
      </c>
      <c r="J100" s="22">
        <f t="shared" si="4"/>
        <v>3.1726934560966466E-2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WESTMINSTER</v>
      </c>
      <c r="C101" s="49">
        <f>IF('Town Data'!C97&gt;9,'Town Data'!B97,"*")</f>
        <v>3039684.09</v>
      </c>
      <c r="D101" s="50">
        <f>IF('Town Data'!E97&gt;9,'Town Data'!D97,"*")</f>
        <v>540880.06000000006</v>
      </c>
      <c r="E101" s="51" t="str">
        <f>IF('Town Data'!G97&gt;9,'Town Data'!F97,"*")</f>
        <v>*</v>
      </c>
      <c r="F101" s="50">
        <f>IF('Town Data'!I97&gt;9,'Town Data'!H97,"*")</f>
        <v>1909589.57</v>
      </c>
      <c r="G101" s="50">
        <f>IF('Town Data'!K97&gt;9,'Town Data'!J97,"*")</f>
        <v>473095.51</v>
      </c>
      <c r="H101" s="51" t="str">
        <f>IF('Town Data'!M97&gt;9,'Town Data'!L97,"*")</f>
        <v>*</v>
      </c>
      <c r="I101" s="22">
        <f t="shared" si="3"/>
        <v>0.59179969232865037</v>
      </c>
      <c r="J101" s="22">
        <f t="shared" si="4"/>
        <v>0.14327878529221308</v>
      </c>
      <c r="K101" s="22" t="str">
        <f t="shared" si="5"/>
        <v/>
      </c>
      <c r="L101" s="15"/>
    </row>
    <row r="102" spans="1:12" x14ac:dyDescent="0.25">
      <c r="B102" s="27" t="str">
        <f>'Town Data'!A98</f>
        <v>WHITINGHAM</v>
      </c>
      <c r="C102" s="49">
        <f>IF('Town Data'!C98&gt;9,'Town Data'!B98,"*")</f>
        <v>362204.55</v>
      </c>
      <c r="D102" s="50">
        <f>IF('Town Data'!E98&gt;9,'Town Data'!D98,"*")</f>
        <v>135276.49</v>
      </c>
      <c r="E102" s="51" t="str">
        <f>IF('Town Data'!G98&gt;9,'Town Data'!F98,"*")</f>
        <v>*</v>
      </c>
      <c r="F102" s="50">
        <f>IF('Town Data'!I98&gt;9,'Town Data'!H98,"*")</f>
        <v>311119.34999999998</v>
      </c>
      <c r="G102" s="50">
        <f>IF('Town Data'!K98&gt;9,'Town Data'!J98,"*")</f>
        <v>86972.17</v>
      </c>
      <c r="H102" s="51" t="str">
        <f>IF('Town Data'!M98&gt;9,'Town Data'!L98,"*")</f>
        <v>*</v>
      </c>
      <c r="I102" s="22">
        <f t="shared" si="3"/>
        <v>0.16419808025441046</v>
      </c>
      <c r="J102" s="22">
        <f t="shared" si="4"/>
        <v>0.55539973304104051</v>
      </c>
      <c r="K102" s="22" t="str">
        <f t="shared" si="5"/>
        <v/>
      </c>
      <c r="L102" s="15"/>
    </row>
    <row r="103" spans="1:12" x14ac:dyDescent="0.25">
      <c r="B103" s="27" t="str">
        <f>'Town Data'!A99</f>
        <v>WILLIAMSTOWN</v>
      </c>
      <c r="C103" s="49">
        <f>IF('Town Data'!C99&gt;9,'Town Data'!B99,"*")</f>
        <v>1404720.78</v>
      </c>
      <c r="D103" s="50">
        <f>IF('Town Data'!E99&gt;9,'Town Data'!D99,"*")</f>
        <v>456589.08</v>
      </c>
      <c r="E103" s="51" t="str">
        <f>IF('Town Data'!G99&gt;9,'Town Data'!F99,"*")</f>
        <v>*</v>
      </c>
      <c r="F103" s="50">
        <f>IF('Town Data'!I99&gt;9,'Town Data'!H99,"*")</f>
        <v>1345900.07</v>
      </c>
      <c r="G103" s="50">
        <f>IF('Town Data'!K99&gt;9,'Town Data'!J99,"*")</f>
        <v>412353.43</v>
      </c>
      <c r="H103" s="51" t="str">
        <f>IF('Town Data'!M99&gt;9,'Town Data'!L99,"*")</f>
        <v>*</v>
      </c>
      <c r="I103" s="22">
        <f t="shared" si="3"/>
        <v>4.3703623553567363E-2</v>
      </c>
      <c r="J103" s="22">
        <f t="shared" si="4"/>
        <v>0.10727605685249186</v>
      </c>
      <c r="K103" s="22" t="str">
        <f t="shared" si="5"/>
        <v/>
      </c>
      <c r="L103" s="15"/>
    </row>
    <row r="104" spans="1:12" x14ac:dyDescent="0.25">
      <c r="B104" s="27" t="str">
        <f>'Town Data'!A100</f>
        <v>WILLISTON</v>
      </c>
      <c r="C104" s="49">
        <f>IF('Town Data'!C100&gt;9,'Town Data'!B100,"*")</f>
        <v>72064513.650000006</v>
      </c>
      <c r="D104" s="50">
        <f>IF('Town Data'!E100&gt;9,'Town Data'!D100,"*")</f>
        <v>34241769.090000004</v>
      </c>
      <c r="E104" s="51">
        <f>IF('Town Data'!G100&gt;9,'Town Data'!F100,"*")</f>
        <v>1500820.1666666656</v>
      </c>
      <c r="F104" s="50">
        <f>IF('Town Data'!I100&gt;9,'Town Data'!H100,"*")</f>
        <v>71253274.010000005</v>
      </c>
      <c r="G104" s="50">
        <f>IF('Town Data'!K100&gt;9,'Town Data'!J100,"*")</f>
        <v>32497556.510000002</v>
      </c>
      <c r="H104" s="51">
        <f>IF('Town Data'!M100&gt;9,'Town Data'!L100,"*")</f>
        <v>1389744.8333333333</v>
      </c>
      <c r="I104" s="22">
        <f t="shared" si="3"/>
        <v>1.1385296342819946E-2</v>
      </c>
      <c r="J104" s="22">
        <f t="shared" si="4"/>
        <v>5.3672114685400445E-2</v>
      </c>
      <c r="K104" s="22">
        <f t="shared" si="5"/>
        <v>7.9924983830963928E-2</v>
      </c>
      <c r="L104" s="15"/>
    </row>
    <row r="105" spans="1:12" x14ac:dyDescent="0.25">
      <c r="B105" s="27" t="str">
        <f>'Town Data'!A101</f>
        <v>WILMINGTON</v>
      </c>
      <c r="C105" s="49">
        <f>IF('Town Data'!C101&gt;9,'Town Data'!B101,"*")</f>
        <v>4010723.57</v>
      </c>
      <c r="D105" s="50">
        <f>IF('Town Data'!E101&gt;9,'Town Data'!D101,"*")</f>
        <v>1145998.79</v>
      </c>
      <c r="E105" s="51" t="str">
        <f>IF('Town Data'!G101&gt;9,'Town Data'!F101,"*")</f>
        <v>*</v>
      </c>
      <c r="F105" s="50">
        <f>IF('Town Data'!I101&gt;9,'Town Data'!H101,"*")</f>
        <v>3183325.03</v>
      </c>
      <c r="G105" s="50">
        <f>IF('Town Data'!K101&gt;9,'Town Data'!J101,"*")</f>
        <v>969076.37</v>
      </c>
      <c r="H105" s="51" t="str">
        <f>IF('Town Data'!M101&gt;9,'Town Data'!L101,"*")</f>
        <v>*</v>
      </c>
      <c r="I105" s="22">
        <f t="shared" si="3"/>
        <v>0.25991644968782845</v>
      </c>
      <c r="J105" s="22">
        <f t="shared" si="4"/>
        <v>0.18256808800321903</v>
      </c>
      <c r="K105" s="22" t="str">
        <f t="shared" si="5"/>
        <v/>
      </c>
      <c r="L105" s="15"/>
    </row>
    <row r="106" spans="1:12" x14ac:dyDescent="0.25">
      <c r="B106" s="27" t="str">
        <f>'Town Data'!A102</f>
        <v>WINDSOR</v>
      </c>
      <c r="C106" s="49">
        <f>IF('Town Data'!C102&gt;9,'Town Data'!B102,"*")</f>
        <v>2493224.0499999998</v>
      </c>
      <c r="D106" s="50">
        <f>IF('Town Data'!E102&gt;9,'Town Data'!D102,"*")</f>
        <v>901380.01</v>
      </c>
      <c r="E106" s="51" t="str">
        <f>IF('Town Data'!G102&gt;9,'Town Data'!F102,"*")</f>
        <v>*</v>
      </c>
      <c r="F106" s="50">
        <f>IF('Town Data'!I102&gt;9,'Town Data'!H102,"*")</f>
        <v>2504677.7400000002</v>
      </c>
      <c r="G106" s="50">
        <f>IF('Town Data'!K102&gt;9,'Town Data'!J102,"*")</f>
        <v>877568.7</v>
      </c>
      <c r="H106" s="51" t="str">
        <f>IF('Town Data'!M102&gt;9,'Town Data'!L102,"*")</f>
        <v>*</v>
      </c>
      <c r="I106" s="22">
        <f t="shared" si="3"/>
        <v>-4.5729196283751895E-3</v>
      </c>
      <c r="J106" s="22">
        <f t="shared" si="4"/>
        <v>2.7133271731318648E-2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WINHALL</v>
      </c>
      <c r="C107" s="49">
        <f>IF('Town Data'!C103&gt;9,'Town Data'!B103,"*")</f>
        <v>801981.13</v>
      </c>
      <c r="D107" s="50">
        <f>IF('Town Data'!E103&gt;9,'Town Data'!D103,"*")</f>
        <v>585357.71</v>
      </c>
      <c r="E107" s="51" t="str">
        <f>IF('Town Data'!G103&gt;9,'Town Data'!F103,"*")</f>
        <v>*</v>
      </c>
      <c r="F107" s="50">
        <f>IF('Town Data'!I103&gt;9,'Town Data'!H103,"*")</f>
        <v>720528.98</v>
      </c>
      <c r="G107" s="50">
        <f>IF('Town Data'!K103&gt;9,'Town Data'!J103,"*")</f>
        <v>488325.01</v>
      </c>
      <c r="H107" s="51" t="str">
        <f>IF('Town Data'!M103&gt;9,'Town Data'!L103,"*")</f>
        <v>*</v>
      </c>
      <c r="I107" s="22">
        <f t="shared" si="3"/>
        <v>0.1130449326271374</v>
      </c>
      <c r="J107" s="22">
        <f t="shared" si="4"/>
        <v>0.19870516154804349</v>
      </c>
      <c r="K107" s="22" t="str">
        <f t="shared" si="5"/>
        <v/>
      </c>
      <c r="L107" s="15"/>
    </row>
    <row r="108" spans="1:12" x14ac:dyDescent="0.25">
      <c r="B108" s="27" t="str">
        <f>'Town Data'!A104</f>
        <v>WINOOSKI</v>
      </c>
      <c r="C108" s="49">
        <f>IF('Town Data'!C104&gt;9,'Town Data'!B104,"*")</f>
        <v>5919495.3300000001</v>
      </c>
      <c r="D108" s="50">
        <f>IF('Town Data'!E104&gt;9,'Town Data'!D104,"*")</f>
        <v>1470415.66</v>
      </c>
      <c r="E108" s="51" t="str">
        <f>IF('Town Data'!G104&gt;9,'Town Data'!F104,"*")</f>
        <v>*</v>
      </c>
      <c r="F108" s="50">
        <f>IF('Town Data'!I104&gt;9,'Town Data'!H104,"*")</f>
        <v>6690007.0800000001</v>
      </c>
      <c r="G108" s="50">
        <f>IF('Town Data'!K104&gt;9,'Town Data'!J104,"*")</f>
        <v>1597393.57</v>
      </c>
      <c r="H108" s="51">
        <f>IF('Town Data'!M104&gt;9,'Town Data'!L104,"*")</f>
        <v>215939.99999999994</v>
      </c>
      <c r="I108" s="22">
        <f t="shared" si="3"/>
        <v>-0.11517353282083521</v>
      </c>
      <c r="J108" s="22">
        <f t="shared" si="4"/>
        <v>-7.9490685567239483E-2</v>
      </c>
      <c r="K108" s="22" t="str">
        <f t="shared" si="5"/>
        <v/>
      </c>
      <c r="L108" s="15"/>
    </row>
    <row r="109" spans="1:12" x14ac:dyDescent="0.25">
      <c r="B109" s="27" t="str">
        <f>'Town Data'!A105</f>
        <v>WOODSTOCK</v>
      </c>
      <c r="C109" s="49">
        <f>IF('Town Data'!C105&gt;9,'Town Data'!B105,"*")</f>
        <v>5311370.7300000004</v>
      </c>
      <c r="D109" s="50">
        <f>IF('Town Data'!E105&gt;9,'Town Data'!D105,"*")</f>
        <v>1787858.64</v>
      </c>
      <c r="E109" s="51">
        <f>IF('Town Data'!G105&gt;9,'Town Data'!F105,"*")</f>
        <v>85389</v>
      </c>
      <c r="F109" s="50">
        <f>IF('Town Data'!I105&gt;9,'Town Data'!H105,"*")</f>
        <v>5865141.2400000002</v>
      </c>
      <c r="G109" s="50">
        <f>IF('Town Data'!K105&gt;9,'Town Data'!J105,"*")</f>
        <v>1693897.11</v>
      </c>
      <c r="H109" s="51">
        <f>IF('Town Data'!M105&gt;9,'Town Data'!L105,"*")</f>
        <v>81658.166666666672</v>
      </c>
      <c r="I109" s="22">
        <f t="shared" si="3"/>
        <v>-9.4417250555418802E-2</v>
      </c>
      <c r="J109" s="22">
        <f t="shared" si="4"/>
        <v>5.5470624186849102E-2</v>
      </c>
      <c r="K109" s="22">
        <f t="shared" si="5"/>
        <v>4.5688428795650098E-2</v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1800512.81</v>
      </c>
      <c r="C2" s="38">
        <v>17</v>
      </c>
      <c r="D2" s="41">
        <v>422009.38</v>
      </c>
      <c r="E2" s="38">
        <v>16</v>
      </c>
      <c r="F2" s="38">
        <v>0</v>
      </c>
      <c r="G2" s="38">
        <v>0</v>
      </c>
      <c r="H2" s="41">
        <v>1319105</v>
      </c>
      <c r="I2" s="38">
        <v>18</v>
      </c>
      <c r="J2" s="41">
        <v>413803.73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13979630.560000001</v>
      </c>
      <c r="C3" s="38">
        <v>18</v>
      </c>
      <c r="D3" s="41">
        <v>453841.23</v>
      </c>
      <c r="E3" s="38">
        <v>16</v>
      </c>
      <c r="F3" s="38">
        <v>0</v>
      </c>
      <c r="G3" s="38">
        <v>0</v>
      </c>
      <c r="H3" s="41">
        <v>10925947.880000001</v>
      </c>
      <c r="I3" s="38">
        <v>19</v>
      </c>
      <c r="J3" s="41">
        <v>467438.42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46250371.140000001</v>
      </c>
      <c r="C4" s="38">
        <v>159</v>
      </c>
      <c r="D4" s="41">
        <v>11103658.130000001</v>
      </c>
      <c r="E4" s="38">
        <v>153</v>
      </c>
      <c r="F4" s="41">
        <v>424832.33333333326</v>
      </c>
      <c r="G4" s="38">
        <v>38</v>
      </c>
      <c r="H4" s="41">
        <v>45646682.950000003</v>
      </c>
      <c r="I4" s="38">
        <v>161</v>
      </c>
      <c r="J4" s="41">
        <v>10831960.74</v>
      </c>
      <c r="K4" s="38">
        <v>153</v>
      </c>
      <c r="L4" s="41">
        <v>502857.49999999959</v>
      </c>
      <c r="M4" s="38">
        <v>37</v>
      </c>
      <c r="N4" s="34"/>
      <c r="O4" s="34"/>
      <c r="P4" s="34"/>
      <c r="Q4" s="34"/>
    </row>
    <row r="5" spans="1:17" x14ac:dyDescent="0.25">
      <c r="A5" s="37" t="s">
        <v>55</v>
      </c>
      <c r="B5" s="41">
        <v>9290793.4399999995</v>
      </c>
      <c r="C5" s="38">
        <v>29</v>
      </c>
      <c r="D5" s="41">
        <v>1078256.08</v>
      </c>
      <c r="E5" s="38">
        <v>28</v>
      </c>
      <c r="F5" s="38">
        <v>0</v>
      </c>
      <c r="G5" s="38">
        <v>0</v>
      </c>
      <c r="H5" s="41">
        <v>8976858.5399999991</v>
      </c>
      <c r="I5" s="38">
        <v>28</v>
      </c>
      <c r="J5" s="41">
        <v>969017.39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18916380.43</v>
      </c>
      <c r="C6" s="38">
        <v>37</v>
      </c>
      <c r="D6" s="41">
        <v>1423235.96</v>
      </c>
      <c r="E6" s="38">
        <v>31</v>
      </c>
      <c r="F6" s="41">
        <v>46171.333333333336</v>
      </c>
      <c r="G6" s="38">
        <v>13</v>
      </c>
      <c r="H6" s="41">
        <v>17442346.899999999</v>
      </c>
      <c r="I6" s="38">
        <v>36</v>
      </c>
      <c r="J6" s="41">
        <v>1327055.51</v>
      </c>
      <c r="K6" s="38">
        <v>31</v>
      </c>
      <c r="L6" s="41">
        <v>38332.833333333307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39315430.170000002</v>
      </c>
      <c r="C7" s="38">
        <v>167</v>
      </c>
      <c r="D7" s="41">
        <v>11180211.529999999</v>
      </c>
      <c r="E7" s="38">
        <v>157</v>
      </c>
      <c r="F7" s="41">
        <v>149261.33333333337</v>
      </c>
      <c r="G7" s="38">
        <v>39</v>
      </c>
      <c r="H7" s="41">
        <v>37745614.149999999</v>
      </c>
      <c r="I7" s="38">
        <v>176</v>
      </c>
      <c r="J7" s="41">
        <v>11060415.779999999</v>
      </c>
      <c r="K7" s="38">
        <v>167</v>
      </c>
      <c r="L7" s="41">
        <v>308492.16666666634</v>
      </c>
      <c r="M7" s="38">
        <v>45</v>
      </c>
      <c r="N7" s="34"/>
      <c r="O7" s="34"/>
      <c r="P7" s="34"/>
      <c r="Q7" s="34"/>
    </row>
    <row r="8" spans="1:17" x14ac:dyDescent="0.25">
      <c r="A8" s="37" t="s">
        <v>58</v>
      </c>
      <c r="B8" s="41">
        <v>17217681.899999999</v>
      </c>
      <c r="C8" s="38">
        <v>49</v>
      </c>
      <c r="D8" s="41">
        <v>6174628.0800000001</v>
      </c>
      <c r="E8" s="38">
        <v>48</v>
      </c>
      <c r="F8" s="41">
        <v>141507.16666666674</v>
      </c>
      <c r="G8" s="38">
        <v>26</v>
      </c>
      <c r="H8" s="41">
        <v>17781020.23</v>
      </c>
      <c r="I8" s="38">
        <v>51</v>
      </c>
      <c r="J8" s="41">
        <v>5488612.5199999996</v>
      </c>
      <c r="K8" s="38">
        <v>49</v>
      </c>
      <c r="L8" s="41">
        <v>45258.666666666679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3494642.08</v>
      </c>
      <c r="C9" s="38">
        <v>20</v>
      </c>
      <c r="D9" s="41">
        <v>553835.35</v>
      </c>
      <c r="E9" s="38">
        <v>18</v>
      </c>
      <c r="F9" s="38">
        <v>0</v>
      </c>
      <c r="G9" s="38">
        <v>0</v>
      </c>
      <c r="H9" s="41">
        <v>3557497.56</v>
      </c>
      <c r="I9" s="38">
        <v>22</v>
      </c>
      <c r="J9" s="41">
        <v>518581.71</v>
      </c>
      <c r="K9" s="38">
        <v>20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7709014.7400000002</v>
      </c>
      <c r="C10" s="38">
        <v>28</v>
      </c>
      <c r="D10" s="41">
        <v>1837690.35</v>
      </c>
      <c r="E10" s="38">
        <v>26</v>
      </c>
      <c r="F10" s="41">
        <v>102081.33333333327</v>
      </c>
      <c r="G10" s="38">
        <v>16</v>
      </c>
      <c r="H10" s="41">
        <v>7894355.0800000001</v>
      </c>
      <c r="I10" s="38">
        <v>29</v>
      </c>
      <c r="J10" s="41">
        <v>1838407.88</v>
      </c>
      <c r="K10" s="38">
        <v>27</v>
      </c>
      <c r="L10" s="41">
        <v>123262.5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7427515.5999999996</v>
      </c>
      <c r="C11" s="38">
        <v>48</v>
      </c>
      <c r="D11" s="41">
        <v>1325323.79</v>
      </c>
      <c r="E11" s="38">
        <v>45</v>
      </c>
      <c r="F11" s="38">
        <v>0</v>
      </c>
      <c r="G11" s="38">
        <v>0</v>
      </c>
      <c r="H11" s="41">
        <v>6624193.7300000004</v>
      </c>
      <c r="I11" s="38">
        <v>47</v>
      </c>
      <c r="J11" s="41">
        <v>1318266.3500000001</v>
      </c>
      <c r="K11" s="38">
        <v>44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39238123.990000002</v>
      </c>
      <c r="C12" s="38">
        <v>191</v>
      </c>
      <c r="D12" s="41">
        <v>7518901.2699999996</v>
      </c>
      <c r="E12" s="38">
        <v>176</v>
      </c>
      <c r="F12" s="41">
        <v>251879.66666666666</v>
      </c>
      <c r="G12" s="38">
        <v>49</v>
      </c>
      <c r="H12" s="41">
        <v>38970776.560000002</v>
      </c>
      <c r="I12" s="38">
        <v>196</v>
      </c>
      <c r="J12" s="41">
        <v>7377479.5300000003</v>
      </c>
      <c r="K12" s="38">
        <v>183</v>
      </c>
      <c r="L12" s="41">
        <v>836187.66666666779</v>
      </c>
      <c r="M12" s="38">
        <v>55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450511.95</v>
      </c>
      <c r="C13" s="38">
        <v>12</v>
      </c>
      <c r="D13" s="41">
        <v>290007.92</v>
      </c>
      <c r="E13" s="38">
        <v>11</v>
      </c>
      <c r="F13" s="38">
        <v>0</v>
      </c>
      <c r="G13" s="38">
        <v>0</v>
      </c>
      <c r="H13" s="38">
        <v>665833.57999999996</v>
      </c>
      <c r="I13" s="38">
        <v>12</v>
      </c>
      <c r="J13" s="38">
        <v>316626.44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5307238.8899999997</v>
      </c>
      <c r="C14" s="38">
        <v>39</v>
      </c>
      <c r="D14" s="41">
        <v>1576578.39</v>
      </c>
      <c r="E14" s="38">
        <v>39</v>
      </c>
      <c r="F14" s="38">
        <v>0</v>
      </c>
      <c r="G14" s="38">
        <v>0</v>
      </c>
      <c r="H14" s="41">
        <v>4467091.8099999996</v>
      </c>
      <c r="I14" s="38">
        <v>38</v>
      </c>
      <c r="J14" s="41">
        <v>1379316.99</v>
      </c>
      <c r="K14" s="38">
        <v>38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759469.11</v>
      </c>
      <c r="C15" s="38">
        <v>16</v>
      </c>
      <c r="D15" s="41">
        <v>439338.33</v>
      </c>
      <c r="E15" s="38">
        <v>16</v>
      </c>
      <c r="F15" s="38">
        <v>0</v>
      </c>
      <c r="G15" s="38">
        <v>0</v>
      </c>
      <c r="H15" s="41">
        <v>914916.61</v>
      </c>
      <c r="I15" s="38">
        <v>15</v>
      </c>
      <c r="J15" s="41">
        <v>473743.66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68523883.769999996</v>
      </c>
      <c r="C16" s="38">
        <v>333</v>
      </c>
      <c r="D16" s="41">
        <v>18570293.219999999</v>
      </c>
      <c r="E16" s="38">
        <v>312</v>
      </c>
      <c r="F16" s="38">
        <v>711502.66666666605</v>
      </c>
      <c r="G16" s="38">
        <v>64</v>
      </c>
      <c r="H16" s="41">
        <v>69237805.390000001</v>
      </c>
      <c r="I16" s="38">
        <v>333</v>
      </c>
      <c r="J16" s="41">
        <v>18350048.149999999</v>
      </c>
      <c r="K16" s="38">
        <v>313</v>
      </c>
      <c r="L16" s="38">
        <v>628543.00000000035</v>
      </c>
      <c r="M16" s="38">
        <v>70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4418005.37</v>
      </c>
      <c r="C17" s="38">
        <v>38</v>
      </c>
      <c r="D17" s="41">
        <v>1727895.04</v>
      </c>
      <c r="E17" s="38">
        <v>36</v>
      </c>
      <c r="F17" s="41">
        <v>0</v>
      </c>
      <c r="G17" s="38">
        <v>0</v>
      </c>
      <c r="H17" s="41">
        <v>5354927.21</v>
      </c>
      <c r="I17" s="38">
        <v>38</v>
      </c>
      <c r="J17" s="41">
        <v>1708456.01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4366215.4000000004</v>
      </c>
      <c r="C18" s="38">
        <v>43</v>
      </c>
      <c r="D18" s="41">
        <v>1173160.93</v>
      </c>
      <c r="E18" s="38">
        <v>39</v>
      </c>
      <c r="F18" s="38">
        <v>0</v>
      </c>
      <c r="G18" s="38">
        <v>0</v>
      </c>
      <c r="H18" s="41">
        <v>4268528.38</v>
      </c>
      <c r="I18" s="38">
        <v>43</v>
      </c>
      <c r="J18" s="41">
        <v>1047726.4</v>
      </c>
      <c r="K18" s="38">
        <v>39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1349667.64</v>
      </c>
      <c r="C19" s="38">
        <v>23</v>
      </c>
      <c r="D19" s="41">
        <v>565177.17000000004</v>
      </c>
      <c r="E19" s="38">
        <v>20</v>
      </c>
      <c r="F19" s="38">
        <v>0</v>
      </c>
      <c r="G19" s="38">
        <v>0</v>
      </c>
      <c r="H19" s="41">
        <v>1351414.9</v>
      </c>
      <c r="I19" s="38">
        <v>24</v>
      </c>
      <c r="J19" s="41">
        <v>480301.49</v>
      </c>
      <c r="K19" s="38">
        <v>18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183519.71</v>
      </c>
      <c r="C20" s="38">
        <v>10</v>
      </c>
      <c r="D20" s="41">
        <v>95985.68</v>
      </c>
      <c r="E20" s="38">
        <v>10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2724291.85</v>
      </c>
      <c r="C21" s="38">
        <v>32</v>
      </c>
      <c r="D21" s="41">
        <v>676405.31</v>
      </c>
      <c r="E21" s="38">
        <v>27</v>
      </c>
      <c r="F21" s="38">
        <v>0</v>
      </c>
      <c r="G21" s="38">
        <v>0</v>
      </c>
      <c r="H21" s="41">
        <v>2448454.96</v>
      </c>
      <c r="I21" s="38">
        <v>33</v>
      </c>
      <c r="J21" s="41">
        <v>628182.24</v>
      </c>
      <c r="K21" s="38">
        <v>27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9284282.9800000004</v>
      </c>
      <c r="C22" s="38">
        <v>30</v>
      </c>
      <c r="D22" s="41">
        <v>2192931.4500000002</v>
      </c>
      <c r="E22" s="38">
        <v>30</v>
      </c>
      <c r="F22" s="38">
        <v>0</v>
      </c>
      <c r="G22" s="38">
        <v>0</v>
      </c>
      <c r="H22" s="41">
        <v>6764477</v>
      </c>
      <c r="I22" s="38">
        <v>28</v>
      </c>
      <c r="J22" s="41">
        <v>1967800.24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117181342.95999999</v>
      </c>
      <c r="C23" s="38">
        <v>135</v>
      </c>
      <c r="D23" s="41">
        <v>28688638.039999999</v>
      </c>
      <c r="E23" s="38">
        <v>120</v>
      </c>
      <c r="F23" s="41">
        <v>1652687.9999999967</v>
      </c>
      <c r="G23" s="38">
        <v>41</v>
      </c>
      <c r="H23" s="41">
        <v>121765911.58</v>
      </c>
      <c r="I23" s="38">
        <v>138</v>
      </c>
      <c r="J23" s="41">
        <v>28267714.98</v>
      </c>
      <c r="K23" s="38">
        <v>120</v>
      </c>
      <c r="L23" s="41">
        <v>723628.99999999965</v>
      </c>
      <c r="M23" s="38">
        <v>42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441080.13</v>
      </c>
      <c r="C24" s="38">
        <v>14</v>
      </c>
      <c r="D24" s="41">
        <v>221207.88</v>
      </c>
      <c r="E24" s="38">
        <v>14</v>
      </c>
      <c r="F24" s="38">
        <v>0</v>
      </c>
      <c r="G24" s="38">
        <v>0</v>
      </c>
      <c r="H24" s="41">
        <v>619799.4</v>
      </c>
      <c r="I24" s="38">
        <v>12</v>
      </c>
      <c r="J24" s="41">
        <v>380882.69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1668822.14</v>
      </c>
      <c r="C25" s="38">
        <v>19</v>
      </c>
      <c r="D25" s="38">
        <v>880074.76</v>
      </c>
      <c r="E25" s="38">
        <v>19</v>
      </c>
      <c r="F25" s="38">
        <v>0</v>
      </c>
      <c r="G25" s="38">
        <v>0</v>
      </c>
      <c r="H25" s="41">
        <v>1013512.29</v>
      </c>
      <c r="I25" s="38">
        <v>18</v>
      </c>
      <c r="J25" s="41">
        <v>873790.46</v>
      </c>
      <c r="K25" s="38">
        <v>18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22302902.09</v>
      </c>
      <c r="C26" s="38">
        <v>61</v>
      </c>
      <c r="D26" s="41">
        <v>7605500.6100000003</v>
      </c>
      <c r="E26" s="38">
        <v>56</v>
      </c>
      <c r="F26" s="38">
        <v>121209.33333333324</v>
      </c>
      <c r="G26" s="38">
        <v>26</v>
      </c>
      <c r="H26" s="41">
        <v>19574801.059999999</v>
      </c>
      <c r="I26" s="38">
        <v>61</v>
      </c>
      <c r="J26" s="41">
        <v>7357621.6900000004</v>
      </c>
      <c r="K26" s="38">
        <v>60</v>
      </c>
      <c r="L26" s="38">
        <v>96196.499999999971</v>
      </c>
      <c r="M26" s="38">
        <v>28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1546496.52</v>
      </c>
      <c r="C27" s="38">
        <v>28</v>
      </c>
      <c r="D27" s="41">
        <v>606481.22</v>
      </c>
      <c r="E27" s="38">
        <v>24</v>
      </c>
      <c r="F27" s="41">
        <v>0</v>
      </c>
      <c r="G27" s="38">
        <v>0</v>
      </c>
      <c r="H27" s="41">
        <v>1514410.6</v>
      </c>
      <c r="I27" s="38">
        <v>25</v>
      </c>
      <c r="J27" s="41">
        <v>577629.38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741092.44</v>
      </c>
      <c r="C28" s="38">
        <v>28</v>
      </c>
      <c r="D28" s="41">
        <v>521637.61</v>
      </c>
      <c r="E28" s="38">
        <v>27</v>
      </c>
      <c r="F28" s="38">
        <v>0</v>
      </c>
      <c r="G28" s="38">
        <v>0</v>
      </c>
      <c r="H28" s="41">
        <v>1136272.32</v>
      </c>
      <c r="I28" s="38">
        <v>27</v>
      </c>
      <c r="J28" s="41">
        <v>903426.78</v>
      </c>
      <c r="K28" s="38">
        <v>26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1483012.25</v>
      </c>
      <c r="C29" s="38">
        <v>18</v>
      </c>
      <c r="D29" s="41">
        <v>311297.06</v>
      </c>
      <c r="E29" s="38">
        <v>15</v>
      </c>
      <c r="F29" s="38">
        <v>0</v>
      </c>
      <c r="G29" s="38">
        <v>0</v>
      </c>
      <c r="H29" s="41">
        <v>1042253.38</v>
      </c>
      <c r="I29" s="38">
        <v>15</v>
      </c>
      <c r="J29" s="41">
        <v>263675.03000000003</v>
      </c>
      <c r="K29" s="38">
        <v>14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3861941.33</v>
      </c>
      <c r="C30" s="38">
        <v>26</v>
      </c>
      <c r="D30" s="41">
        <v>1231930.08</v>
      </c>
      <c r="E30" s="38">
        <v>25</v>
      </c>
      <c r="F30" s="38">
        <v>0</v>
      </c>
      <c r="G30" s="38">
        <v>0</v>
      </c>
      <c r="H30" s="41">
        <v>4710380.29</v>
      </c>
      <c r="I30" s="38">
        <v>25</v>
      </c>
      <c r="J30" s="41">
        <v>1313033.08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5921436.1699999999</v>
      </c>
      <c r="C31" s="38">
        <v>39</v>
      </c>
      <c r="D31" s="41">
        <v>1794271.46</v>
      </c>
      <c r="E31" s="38">
        <v>38</v>
      </c>
      <c r="F31" s="38">
        <v>0</v>
      </c>
      <c r="G31" s="38">
        <v>0</v>
      </c>
      <c r="H31" s="41">
        <v>5436069.8700000001</v>
      </c>
      <c r="I31" s="38">
        <v>37</v>
      </c>
      <c r="J31" s="41">
        <v>1632614.48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44798108.68</v>
      </c>
      <c r="C32" s="38">
        <v>171</v>
      </c>
      <c r="D32" s="41">
        <v>13284759.68</v>
      </c>
      <c r="E32" s="38">
        <v>162</v>
      </c>
      <c r="F32" s="41">
        <v>208281.16666666669</v>
      </c>
      <c r="G32" s="38">
        <v>35</v>
      </c>
      <c r="H32" s="41">
        <v>39019697.899999999</v>
      </c>
      <c r="I32" s="38">
        <v>169</v>
      </c>
      <c r="J32" s="41">
        <v>12768775.52</v>
      </c>
      <c r="K32" s="38">
        <v>162</v>
      </c>
      <c r="L32" s="41">
        <v>278436.83333333343</v>
      </c>
      <c r="M32" s="38">
        <v>40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7022004.1900000004</v>
      </c>
      <c r="C33" s="38">
        <v>37</v>
      </c>
      <c r="D33" s="41">
        <v>1510006.36</v>
      </c>
      <c r="E33" s="38">
        <v>35</v>
      </c>
      <c r="F33" s="41">
        <v>0</v>
      </c>
      <c r="G33" s="38">
        <v>0</v>
      </c>
      <c r="H33" s="41">
        <v>6040778.7999999998</v>
      </c>
      <c r="I33" s="38">
        <v>34</v>
      </c>
      <c r="J33" s="41">
        <v>1265385.81</v>
      </c>
      <c r="K33" s="38">
        <v>33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3280557.55</v>
      </c>
      <c r="C34" s="38">
        <v>20</v>
      </c>
      <c r="D34" s="41">
        <v>1335480.55</v>
      </c>
      <c r="E34" s="38">
        <v>19</v>
      </c>
      <c r="F34" s="38">
        <v>0</v>
      </c>
      <c r="G34" s="38">
        <v>0</v>
      </c>
      <c r="H34" s="41">
        <v>3112803.54</v>
      </c>
      <c r="I34" s="38">
        <v>21</v>
      </c>
      <c r="J34" s="41">
        <v>1186346.99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1299529.68</v>
      </c>
      <c r="C35" s="38">
        <v>18</v>
      </c>
      <c r="D35" s="41">
        <v>446035.26</v>
      </c>
      <c r="E35" s="38">
        <v>17</v>
      </c>
      <c r="F35" s="38">
        <v>0</v>
      </c>
      <c r="G35" s="38">
        <v>0</v>
      </c>
      <c r="H35" s="41">
        <v>1362632.62</v>
      </c>
      <c r="I35" s="38">
        <v>17</v>
      </c>
      <c r="J35" s="41">
        <v>386537.58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2054013.17</v>
      </c>
      <c r="C36" s="38">
        <v>16</v>
      </c>
      <c r="D36" s="41">
        <v>704566.52</v>
      </c>
      <c r="E36" s="38">
        <v>16</v>
      </c>
      <c r="F36" s="38">
        <v>0</v>
      </c>
      <c r="G36" s="38">
        <v>0</v>
      </c>
      <c r="H36" s="41">
        <v>2007132.2</v>
      </c>
      <c r="I36" s="38">
        <v>17</v>
      </c>
      <c r="J36" s="41">
        <v>746466.99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1151532.3</v>
      </c>
      <c r="C37" s="38">
        <v>15</v>
      </c>
      <c r="D37" s="41">
        <v>566124.48</v>
      </c>
      <c r="E37" s="38">
        <v>15</v>
      </c>
      <c r="F37" s="38">
        <v>0</v>
      </c>
      <c r="G37" s="38">
        <v>0</v>
      </c>
      <c r="H37" s="41">
        <v>1010395.68</v>
      </c>
      <c r="I37" s="38">
        <v>15</v>
      </c>
      <c r="J37" s="41">
        <v>448391.61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8814064.5999999996</v>
      </c>
      <c r="C38" s="38">
        <v>43</v>
      </c>
      <c r="D38" s="41">
        <v>1394673.86</v>
      </c>
      <c r="E38" s="38">
        <v>41</v>
      </c>
      <c r="F38" s="38">
        <v>0</v>
      </c>
      <c r="G38" s="38">
        <v>0</v>
      </c>
      <c r="H38" s="41">
        <v>8320733.9000000004</v>
      </c>
      <c r="I38" s="38">
        <v>38</v>
      </c>
      <c r="J38" s="41">
        <v>1757296.66</v>
      </c>
      <c r="K38" s="38">
        <v>37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35582042.710000001</v>
      </c>
      <c r="C39" s="38">
        <v>125</v>
      </c>
      <c r="D39" s="41">
        <v>7508269.1900000004</v>
      </c>
      <c r="E39" s="38">
        <v>117</v>
      </c>
      <c r="F39" s="38">
        <v>409876.49999999994</v>
      </c>
      <c r="G39" s="38">
        <v>41</v>
      </c>
      <c r="H39" s="41">
        <v>30485039.52</v>
      </c>
      <c r="I39" s="38">
        <v>125</v>
      </c>
      <c r="J39" s="41">
        <v>7153030.6100000003</v>
      </c>
      <c r="K39" s="38">
        <v>114</v>
      </c>
      <c r="L39" s="38">
        <v>127726</v>
      </c>
      <c r="M39" s="38">
        <v>41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989790.93</v>
      </c>
      <c r="C40" s="38">
        <v>13</v>
      </c>
      <c r="D40" s="41">
        <v>379632.41</v>
      </c>
      <c r="E40" s="38">
        <v>13</v>
      </c>
      <c r="F40" s="41">
        <v>0</v>
      </c>
      <c r="G40" s="38">
        <v>0</v>
      </c>
      <c r="H40" s="41">
        <v>1285603.96</v>
      </c>
      <c r="I40" s="38">
        <v>14</v>
      </c>
      <c r="J40" s="41">
        <v>387825.64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1940829.59</v>
      </c>
      <c r="C41" s="38">
        <v>14</v>
      </c>
      <c r="D41" s="41">
        <v>562687.89</v>
      </c>
      <c r="E41" s="38">
        <v>13</v>
      </c>
      <c r="F41" s="38">
        <v>0</v>
      </c>
      <c r="G41" s="38">
        <v>0</v>
      </c>
      <c r="H41" s="41">
        <v>1887017.57</v>
      </c>
      <c r="I41" s="38">
        <v>14</v>
      </c>
      <c r="J41" s="41">
        <v>536339.1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6761827.5099999998</v>
      </c>
      <c r="C42" s="38">
        <v>36</v>
      </c>
      <c r="D42" s="41">
        <v>1373229.22</v>
      </c>
      <c r="E42" s="38">
        <v>32</v>
      </c>
      <c r="F42" s="38">
        <v>0</v>
      </c>
      <c r="G42" s="38">
        <v>0</v>
      </c>
      <c r="H42" s="41">
        <v>4649601.67</v>
      </c>
      <c r="I42" s="38">
        <v>31</v>
      </c>
      <c r="J42" s="41">
        <v>1222301.26</v>
      </c>
      <c r="K42" s="38">
        <v>28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2249562.0299999998</v>
      </c>
      <c r="C43" s="38">
        <v>19</v>
      </c>
      <c r="D43" s="41">
        <v>310558.03000000003</v>
      </c>
      <c r="E43" s="38">
        <v>17</v>
      </c>
      <c r="F43" s="38">
        <v>0</v>
      </c>
      <c r="G43" s="38">
        <v>0</v>
      </c>
      <c r="H43" s="41">
        <v>2629824.19</v>
      </c>
      <c r="I43" s="38">
        <v>20</v>
      </c>
      <c r="J43" s="41">
        <v>272947.56</v>
      </c>
      <c r="K43" s="38">
        <v>18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1138026.8600000001</v>
      </c>
      <c r="C44" s="38">
        <v>11</v>
      </c>
      <c r="D44" s="41">
        <v>0</v>
      </c>
      <c r="E44" s="38">
        <v>0</v>
      </c>
      <c r="F44" s="38">
        <v>0</v>
      </c>
      <c r="G44" s="38">
        <v>0</v>
      </c>
      <c r="H44" s="41">
        <v>2548085.92</v>
      </c>
      <c r="I44" s="38">
        <v>12</v>
      </c>
      <c r="J44" s="41">
        <v>188155.75</v>
      </c>
      <c r="K44" s="38">
        <v>10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1619608.54</v>
      </c>
      <c r="C45" s="38">
        <v>15</v>
      </c>
      <c r="D45" s="41">
        <v>431898</v>
      </c>
      <c r="E45" s="38">
        <v>14</v>
      </c>
      <c r="F45" s="38">
        <v>0</v>
      </c>
      <c r="G45" s="38">
        <v>0</v>
      </c>
      <c r="H45" s="41">
        <v>1342817.63</v>
      </c>
      <c r="I45" s="38">
        <v>15</v>
      </c>
      <c r="J45" s="41">
        <v>351833.34</v>
      </c>
      <c r="K45" s="38">
        <v>14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2356300.25</v>
      </c>
      <c r="C46" s="38">
        <v>21</v>
      </c>
      <c r="D46" s="41">
        <v>792910.3</v>
      </c>
      <c r="E46" s="38">
        <v>20</v>
      </c>
      <c r="F46" s="38">
        <v>0</v>
      </c>
      <c r="G46" s="38">
        <v>0</v>
      </c>
      <c r="H46" s="41">
        <v>2357208.25</v>
      </c>
      <c r="I46" s="38">
        <v>22</v>
      </c>
      <c r="J46" s="41">
        <v>795261.46</v>
      </c>
      <c r="K46" s="38">
        <v>22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9150128</v>
      </c>
      <c r="C47" s="38">
        <v>28</v>
      </c>
      <c r="D47" s="41">
        <v>2617863.0499999998</v>
      </c>
      <c r="E47" s="38">
        <v>28</v>
      </c>
      <c r="F47" s="38">
        <v>0</v>
      </c>
      <c r="G47" s="38">
        <v>0</v>
      </c>
      <c r="H47" s="41">
        <v>9665934.2799999993</v>
      </c>
      <c r="I47" s="38">
        <v>26</v>
      </c>
      <c r="J47" s="41">
        <v>2564714.38</v>
      </c>
      <c r="K47" s="38">
        <v>26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2747928.03</v>
      </c>
      <c r="C48" s="38">
        <v>31</v>
      </c>
      <c r="D48" s="41">
        <v>1968405.65</v>
      </c>
      <c r="E48" s="38">
        <v>29</v>
      </c>
      <c r="F48" s="38">
        <v>0</v>
      </c>
      <c r="G48" s="38">
        <v>0</v>
      </c>
      <c r="H48" s="41">
        <v>2523540.02</v>
      </c>
      <c r="I48" s="38">
        <v>29</v>
      </c>
      <c r="J48" s="41">
        <v>1913923.62</v>
      </c>
      <c r="K48" s="38">
        <v>28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3192409.98</v>
      </c>
      <c r="C49" s="38">
        <v>24</v>
      </c>
      <c r="D49" s="41">
        <v>1171694.1200000001</v>
      </c>
      <c r="E49" s="38">
        <v>23</v>
      </c>
      <c r="F49" s="38">
        <v>0</v>
      </c>
      <c r="G49" s="38">
        <v>0</v>
      </c>
      <c r="H49" s="41">
        <v>3809908.69</v>
      </c>
      <c r="I49" s="38">
        <v>25</v>
      </c>
      <c r="J49" s="41">
        <v>1249370.68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6582477.9199999999</v>
      </c>
      <c r="C50" s="38">
        <v>42</v>
      </c>
      <c r="D50" s="41">
        <v>2927361.42</v>
      </c>
      <c r="E50" s="38">
        <v>41</v>
      </c>
      <c r="F50" s="38">
        <v>0</v>
      </c>
      <c r="G50" s="38">
        <v>0</v>
      </c>
      <c r="H50" s="41">
        <v>5793813.8600000003</v>
      </c>
      <c r="I50" s="38">
        <v>37</v>
      </c>
      <c r="J50" s="41">
        <v>3052569.62</v>
      </c>
      <c r="K50" s="38">
        <v>37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7674043.6200000001</v>
      </c>
      <c r="C51" s="38">
        <v>55</v>
      </c>
      <c r="D51" s="41">
        <v>3103960.94</v>
      </c>
      <c r="E51" s="38">
        <v>52</v>
      </c>
      <c r="F51" s="41">
        <v>42236.333333333401</v>
      </c>
      <c r="G51" s="38">
        <v>16</v>
      </c>
      <c r="H51" s="41">
        <v>7234080.75</v>
      </c>
      <c r="I51" s="38">
        <v>55</v>
      </c>
      <c r="J51" s="41">
        <v>2951887.41</v>
      </c>
      <c r="K51" s="38">
        <v>51</v>
      </c>
      <c r="L51" s="41">
        <v>59515.999999999964</v>
      </c>
      <c r="M51" s="38">
        <v>15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25367008.010000002</v>
      </c>
      <c r="C52" s="38">
        <v>142</v>
      </c>
      <c r="D52" s="41">
        <v>11046876.76</v>
      </c>
      <c r="E52" s="38">
        <v>137</v>
      </c>
      <c r="F52" s="41">
        <v>252760.33333333331</v>
      </c>
      <c r="G52" s="38">
        <v>31</v>
      </c>
      <c r="H52" s="41">
        <v>29641248.620000001</v>
      </c>
      <c r="I52" s="38">
        <v>147</v>
      </c>
      <c r="J52" s="41">
        <v>8913596.0500000007</v>
      </c>
      <c r="K52" s="38">
        <v>143</v>
      </c>
      <c r="L52" s="41">
        <v>253566.1666666664</v>
      </c>
      <c r="M52" s="38">
        <v>32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32983136.890000001</v>
      </c>
      <c r="C53" s="38">
        <v>120</v>
      </c>
      <c r="D53" s="41">
        <v>8198278.6299999999</v>
      </c>
      <c r="E53" s="38">
        <v>118</v>
      </c>
      <c r="F53" s="41">
        <v>86144.333333333299</v>
      </c>
      <c r="G53" s="38">
        <v>32</v>
      </c>
      <c r="H53" s="41">
        <v>30293829.32</v>
      </c>
      <c r="I53" s="38">
        <v>119</v>
      </c>
      <c r="J53" s="41">
        <v>8358932.6799999997</v>
      </c>
      <c r="K53" s="38">
        <v>117</v>
      </c>
      <c r="L53" s="41">
        <v>142913.33333333331</v>
      </c>
      <c r="M53" s="38">
        <v>29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14199605.68</v>
      </c>
      <c r="C54" s="38">
        <v>74</v>
      </c>
      <c r="D54" s="41">
        <v>3926068.15</v>
      </c>
      <c r="E54" s="38">
        <v>68</v>
      </c>
      <c r="F54" s="41">
        <v>35398.333333333299</v>
      </c>
      <c r="G54" s="38">
        <v>18</v>
      </c>
      <c r="H54" s="41">
        <v>12362836.380000001</v>
      </c>
      <c r="I54" s="38">
        <v>73</v>
      </c>
      <c r="J54" s="41">
        <v>3615371.12</v>
      </c>
      <c r="K54" s="38">
        <v>68</v>
      </c>
      <c r="L54" s="41">
        <v>20498</v>
      </c>
      <c r="M54" s="38">
        <v>18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16855030.829999998</v>
      </c>
      <c r="C55" s="38">
        <v>99</v>
      </c>
      <c r="D55" s="41">
        <v>5811087.1699999999</v>
      </c>
      <c r="E55" s="38">
        <v>93</v>
      </c>
      <c r="F55" s="41">
        <v>254190.49999999968</v>
      </c>
      <c r="G55" s="38">
        <v>26</v>
      </c>
      <c r="H55" s="41">
        <v>13244509.119999999</v>
      </c>
      <c r="I55" s="38">
        <v>103</v>
      </c>
      <c r="J55" s="41">
        <v>5207905.38</v>
      </c>
      <c r="K55" s="38">
        <v>101</v>
      </c>
      <c r="L55" s="41">
        <v>267484.33333333302</v>
      </c>
      <c r="M55" s="38">
        <v>28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520883.03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551397.94999999995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24874472.190000001</v>
      </c>
      <c r="C57" s="38">
        <v>93</v>
      </c>
      <c r="D57" s="41">
        <v>6723896.5300000003</v>
      </c>
      <c r="E57" s="38">
        <v>91</v>
      </c>
      <c r="F57" s="38">
        <v>194801.66666666669</v>
      </c>
      <c r="G57" s="38">
        <v>30</v>
      </c>
      <c r="H57" s="41">
        <v>22129154.25</v>
      </c>
      <c r="I57" s="38">
        <v>92</v>
      </c>
      <c r="J57" s="41">
        <v>6488357.6299999999</v>
      </c>
      <c r="K57" s="38">
        <v>90</v>
      </c>
      <c r="L57" s="38">
        <v>217581.16666666677</v>
      </c>
      <c r="M57" s="38">
        <v>32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10458947.51</v>
      </c>
      <c r="C58" s="38">
        <v>26</v>
      </c>
      <c r="D58" s="41">
        <v>684010.99</v>
      </c>
      <c r="E58" s="38">
        <v>23</v>
      </c>
      <c r="F58" s="38">
        <v>0</v>
      </c>
      <c r="G58" s="38">
        <v>0</v>
      </c>
      <c r="H58" s="41">
        <v>8732188.1999999993</v>
      </c>
      <c r="I58" s="38">
        <v>26</v>
      </c>
      <c r="J58" s="41">
        <v>586945.56000000006</v>
      </c>
      <c r="K58" s="38">
        <v>24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2871838.38</v>
      </c>
      <c r="C59" s="38">
        <v>13</v>
      </c>
      <c r="D59" s="41">
        <v>246737.94</v>
      </c>
      <c r="E59" s="38">
        <v>11</v>
      </c>
      <c r="F59" s="41">
        <v>0</v>
      </c>
      <c r="G59" s="38">
        <v>0</v>
      </c>
      <c r="H59" s="41">
        <v>2960555.09</v>
      </c>
      <c r="I59" s="38">
        <v>14</v>
      </c>
      <c r="J59" s="41">
        <v>231942.74</v>
      </c>
      <c r="K59" s="38">
        <v>13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18459336.469999999</v>
      </c>
      <c r="C60" s="38">
        <v>88</v>
      </c>
      <c r="D60" s="41">
        <v>3919043.81</v>
      </c>
      <c r="E60" s="38">
        <v>86</v>
      </c>
      <c r="F60" s="38">
        <v>87244.000000000073</v>
      </c>
      <c r="G60" s="38">
        <v>25</v>
      </c>
      <c r="H60" s="41">
        <v>15622880.76</v>
      </c>
      <c r="I60" s="38">
        <v>90</v>
      </c>
      <c r="J60" s="41">
        <v>3588361.39</v>
      </c>
      <c r="K60" s="38">
        <v>87</v>
      </c>
      <c r="L60" s="38">
        <v>68996.333333333343</v>
      </c>
      <c r="M60" s="38">
        <v>27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6511441.6900000004</v>
      </c>
      <c r="C61" s="38">
        <v>34</v>
      </c>
      <c r="D61" s="41">
        <v>1449356.71</v>
      </c>
      <c r="E61" s="38">
        <v>32</v>
      </c>
      <c r="F61" s="38">
        <v>0</v>
      </c>
      <c r="G61" s="38">
        <v>0</v>
      </c>
      <c r="H61" s="41">
        <v>5897721.2800000003</v>
      </c>
      <c r="I61" s="38">
        <v>36</v>
      </c>
      <c r="J61" s="41">
        <v>1673618.01</v>
      </c>
      <c r="K61" s="38">
        <v>35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7716702.5599999996</v>
      </c>
      <c r="C62" s="38">
        <v>18</v>
      </c>
      <c r="D62" s="41">
        <v>765990.25</v>
      </c>
      <c r="E62" s="38">
        <v>18</v>
      </c>
      <c r="F62" s="38">
        <v>0</v>
      </c>
      <c r="G62" s="38">
        <v>0</v>
      </c>
      <c r="H62" s="41">
        <v>5454590.0599999996</v>
      </c>
      <c r="I62" s="38">
        <v>15</v>
      </c>
      <c r="J62" s="41">
        <v>619371.22</v>
      </c>
      <c r="K62" s="38">
        <v>14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569638.48</v>
      </c>
      <c r="C63" s="38">
        <v>11</v>
      </c>
      <c r="D63" s="41">
        <v>210828.33</v>
      </c>
      <c r="E63" s="38">
        <v>10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2974850.46</v>
      </c>
      <c r="C64" s="38">
        <v>28</v>
      </c>
      <c r="D64" s="41">
        <v>727229.06</v>
      </c>
      <c r="E64" s="38">
        <v>26</v>
      </c>
      <c r="F64" s="38">
        <v>0</v>
      </c>
      <c r="G64" s="38">
        <v>0</v>
      </c>
      <c r="H64" s="41">
        <v>2479469.67</v>
      </c>
      <c r="I64" s="38">
        <v>20</v>
      </c>
      <c r="J64" s="41">
        <v>703849.57</v>
      </c>
      <c r="K64" s="38">
        <v>20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362964.69</v>
      </c>
      <c r="C65" s="38">
        <v>10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2633124.15</v>
      </c>
      <c r="C66" s="38">
        <v>28</v>
      </c>
      <c r="D66" s="41">
        <v>757903.58</v>
      </c>
      <c r="E66" s="38">
        <v>28</v>
      </c>
      <c r="F66" s="38">
        <v>0</v>
      </c>
      <c r="G66" s="38">
        <v>0</v>
      </c>
      <c r="H66" s="41">
        <v>1983155.98</v>
      </c>
      <c r="I66" s="38">
        <v>30</v>
      </c>
      <c r="J66" s="41">
        <v>664165.34</v>
      </c>
      <c r="K66" s="38">
        <v>28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996349.14</v>
      </c>
      <c r="C67" s="38">
        <v>17</v>
      </c>
      <c r="D67" s="41">
        <v>288424.53999999998</v>
      </c>
      <c r="E67" s="38">
        <v>15</v>
      </c>
      <c r="F67" s="38">
        <v>0</v>
      </c>
      <c r="G67" s="38">
        <v>0</v>
      </c>
      <c r="H67" s="41">
        <v>1131524.3899999999</v>
      </c>
      <c r="I67" s="38">
        <v>19</v>
      </c>
      <c r="J67" s="41">
        <v>368107.56</v>
      </c>
      <c r="K67" s="38">
        <v>16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8106333.0800000001</v>
      </c>
      <c r="C68" s="38">
        <v>59</v>
      </c>
      <c r="D68" s="41">
        <v>2023215.55</v>
      </c>
      <c r="E68" s="38">
        <v>56</v>
      </c>
      <c r="F68" s="38">
        <v>98189</v>
      </c>
      <c r="G68" s="38">
        <v>10</v>
      </c>
      <c r="H68" s="41">
        <v>9132644.3100000005</v>
      </c>
      <c r="I68" s="38">
        <v>53</v>
      </c>
      <c r="J68" s="41">
        <v>1652039.13</v>
      </c>
      <c r="K68" s="38">
        <v>50</v>
      </c>
      <c r="L68" s="38">
        <v>50465.166666666657</v>
      </c>
      <c r="M68" s="38">
        <v>17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5031733</v>
      </c>
      <c r="C69" s="38">
        <v>15</v>
      </c>
      <c r="D69" s="41">
        <v>271000.3</v>
      </c>
      <c r="E69" s="38">
        <v>11</v>
      </c>
      <c r="F69" s="38">
        <v>0</v>
      </c>
      <c r="G69" s="38">
        <v>0</v>
      </c>
      <c r="H69" s="41">
        <v>4713454.88</v>
      </c>
      <c r="I69" s="38">
        <v>15</v>
      </c>
      <c r="J69" s="41">
        <v>280414.59999999998</v>
      </c>
      <c r="K69" s="38">
        <v>11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8280575.8300000001</v>
      </c>
      <c r="C70" s="38">
        <v>29</v>
      </c>
      <c r="D70" s="41">
        <v>2584311.42</v>
      </c>
      <c r="E70" s="38">
        <v>27</v>
      </c>
      <c r="F70" s="38">
        <v>0</v>
      </c>
      <c r="G70" s="38">
        <v>0</v>
      </c>
      <c r="H70" s="41">
        <v>7017531.6799999997</v>
      </c>
      <c r="I70" s="38">
        <v>29</v>
      </c>
      <c r="J70" s="41">
        <v>2434720.06</v>
      </c>
      <c r="K70" s="38">
        <v>27</v>
      </c>
      <c r="L70" s="38">
        <v>170326.33333333337</v>
      </c>
      <c r="M70" s="38">
        <v>10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1668485.49</v>
      </c>
      <c r="C71" s="38">
        <v>16</v>
      </c>
      <c r="D71" s="41">
        <v>326921.78000000003</v>
      </c>
      <c r="E71" s="38">
        <v>15</v>
      </c>
      <c r="F71" s="41">
        <v>0</v>
      </c>
      <c r="G71" s="38">
        <v>0</v>
      </c>
      <c r="H71" s="41">
        <v>1550077.35</v>
      </c>
      <c r="I71" s="38">
        <v>16</v>
      </c>
      <c r="J71" s="41">
        <v>260575.51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5586880.6200000001</v>
      </c>
      <c r="C72" s="38">
        <v>41</v>
      </c>
      <c r="D72" s="41">
        <v>1074756.6399999999</v>
      </c>
      <c r="E72" s="38">
        <v>39</v>
      </c>
      <c r="F72" s="41">
        <v>0</v>
      </c>
      <c r="G72" s="38">
        <v>0</v>
      </c>
      <c r="H72" s="41">
        <v>5533686.4500000002</v>
      </c>
      <c r="I72" s="38">
        <v>42</v>
      </c>
      <c r="J72" s="41">
        <v>1294610.25</v>
      </c>
      <c r="K72" s="38">
        <v>42</v>
      </c>
      <c r="L72" s="41">
        <v>40392.666666666672</v>
      </c>
      <c r="M72" s="38">
        <v>12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5700515.7800000003</v>
      </c>
      <c r="C73" s="38">
        <v>25</v>
      </c>
      <c r="D73" s="38">
        <v>1166968.01</v>
      </c>
      <c r="E73" s="38">
        <v>23</v>
      </c>
      <c r="F73" s="38">
        <v>0</v>
      </c>
      <c r="G73" s="38">
        <v>0</v>
      </c>
      <c r="H73" s="41">
        <v>4044602.07</v>
      </c>
      <c r="I73" s="38">
        <v>25</v>
      </c>
      <c r="J73" s="38">
        <v>1080719.57</v>
      </c>
      <c r="K73" s="38">
        <v>24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33099845.239999998</v>
      </c>
      <c r="C74" s="38">
        <v>203</v>
      </c>
      <c r="D74" s="41">
        <v>12138319.98</v>
      </c>
      <c r="E74" s="38">
        <v>194</v>
      </c>
      <c r="F74" s="41">
        <v>716922.83333333291</v>
      </c>
      <c r="G74" s="38">
        <v>48</v>
      </c>
      <c r="H74" s="41">
        <v>33801773.979999997</v>
      </c>
      <c r="I74" s="38">
        <v>211</v>
      </c>
      <c r="J74" s="41">
        <v>11873041.880000001</v>
      </c>
      <c r="K74" s="38">
        <v>204</v>
      </c>
      <c r="L74" s="41">
        <v>641890.00000000035</v>
      </c>
      <c r="M74" s="38">
        <v>54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25260124.09</v>
      </c>
      <c r="C75" s="38">
        <v>71</v>
      </c>
      <c r="D75" s="41">
        <v>11680697.050000001</v>
      </c>
      <c r="E75" s="38">
        <v>69</v>
      </c>
      <c r="F75" s="41">
        <v>2188361.1666666633</v>
      </c>
      <c r="G75" s="38">
        <v>24</v>
      </c>
      <c r="H75" s="41">
        <v>24350026.690000001</v>
      </c>
      <c r="I75" s="38">
        <v>73</v>
      </c>
      <c r="J75" s="41">
        <v>10773804.99</v>
      </c>
      <c r="K75" s="38">
        <v>72</v>
      </c>
      <c r="L75" s="41">
        <v>960302.00000000058</v>
      </c>
      <c r="M75" s="38">
        <v>25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6472518.0599999996</v>
      </c>
      <c r="C76" s="38">
        <v>12</v>
      </c>
      <c r="D76" s="41">
        <v>0</v>
      </c>
      <c r="E76" s="38">
        <v>0</v>
      </c>
      <c r="F76" s="38">
        <v>0</v>
      </c>
      <c r="G76" s="38">
        <v>0</v>
      </c>
      <c r="H76" s="41">
        <v>8431108.5299999993</v>
      </c>
      <c r="I76" s="38">
        <v>14</v>
      </c>
      <c r="J76" s="41">
        <v>684065.73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18873371.43</v>
      </c>
      <c r="C77" s="34">
        <v>86</v>
      </c>
      <c r="D77" s="39">
        <v>4297064.0599999996</v>
      </c>
      <c r="E77" s="34">
        <v>81</v>
      </c>
      <c r="F77" s="39">
        <v>42645.833333333336</v>
      </c>
      <c r="G77" s="34">
        <v>11</v>
      </c>
      <c r="H77" s="39">
        <v>19187409.93</v>
      </c>
      <c r="I77" s="34">
        <v>89</v>
      </c>
      <c r="J77" s="39">
        <v>4407347.72</v>
      </c>
      <c r="K77" s="34">
        <v>85</v>
      </c>
      <c r="L77" s="39">
        <v>40001.000000000022</v>
      </c>
      <c r="M77" s="34">
        <v>13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119539485.48</v>
      </c>
      <c r="C78" s="34">
        <v>322</v>
      </c>
      <c r="D78" s="39">
        <v>29095069.879999999</v>
      </c>
      <c r="E78" s="34">
        <v>304</v>
      </c>
      <c r="F78" s="39">
        <v>1370955</v>
      </c>
      <c r="G78" s="34">
        <v>122</v>
      </c>
      <c r="H78" s="39">
        <v>120027492.27</v>
      </c>
      <c r="I78" s="34">
        <v>327</v>
      </c>
      <c r="J78" s="39">
        <v>27876014.98</v>
      </c>
      <c r="K78" s="34">
        <v>307</v>
      </c>
      <c r="L78" s="39">
        <v>1719939.6666666663</v>
      </c>
      <c r="M78" s="34">
        <v>125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1746720.18</v>
      </c>
      <c r="C79" s="34">
        <v>19</v>
      </c>
      <c r="D79" s="39">
        <v>643474.46</v>
      </c>
      <c r="E79" s="34">
        <v>19</v>
      </c>
      <c r="F79" s="39">
        <v>0</v>
      </c>
      <c r="G79" s="34">
        <v>0</v>
      </c>
      <c r="H79" s="39">
        <v>1808148.03</v>
      </c>
      <c r="I79" s="34">
        <v>18</v>
      </c>
      <c r="J79" s="39">
        <v>600596.03</v>
      </c>
      <c r="K79" s="34">
        <v>18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12412124.050000001</v>
      </c>
      <c r="C80" s="34">
        <v>69</v>
      </c>
      <c r="D80" s="39">
        <v>4673212.75</v>
      </c>
      <c r="E80" s="34">
        <v>68</v>
      </c>
      <c r="F80" s="39">
        <v>151307.00000000006</v>
      </c>
      <c r="G80" s="34">
        <v>24</v>
      </c>
      <c r="H80" s="39">
        <v>10368581.93</v>
      </c>
      <c r="I80" s="34">
        <v>68</v>
      </c>
      <c r="J80" s="39">
        <v>4338823.22</v>
      </c>
      <c r="K80" s="34">
        <v>67</v>
      </c>
      <c r="L80" s="39">
        <v>108393.16666666663</v>
      </c>
      <c r="M80" s="34">
        <v>23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52501199.18</v>
      </c>
      <c r="C81" s="34">
        <v>86</v>
      </c>
      <c r="D81" s="39">
        <v>2798999.4</v>
      </c>
      <c r="E81" s="34">
        <v>81</v>
      </c>
      <c r="F81" s="39">
        <v>412267.83333333366</v>
      </c>
      <c r="G81" s="34">
        <v>20</v>
      </c>
      <c r="H81" s="39">
        <v>52200082.43</v>
      </c>
      <c r="I81" s="34">
        <v>82</v>
      </c>
      <c r="J81" s="39">
        <v>2687011.3</v>
      </c>
      <c r="K81" s="34">
        <v>80</v>
      </c>
      <c r="L81" s="39">
        <v>248470.66666666695</v>
      </c>
      <c r="M81" s="34">
        <v>20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29610421.149999999</v>
      </c>
      <c r="C82" s="34">
        <v>66</v>
      </c>
      <c r="D82" s="39">
        <v>7871452.75</v>
      </c>
      <c r="E82" s="34">
        <v>63</v>
      </c>
      <c r="F82" s="39">
        <v>65559.499999999971</v>
      </c>
      <c r="G82" s="34">
        <v>21</v>
      </c>
      <c r="H82" s="39">
        <v>23274137.289999999</v>
      </c>
      <c r="I82" s="34">
        <v>64</v>
      </c>
      <c r="J82" s="39">
        <v>7381772.1699999999</v>
      </c>
      <c r="K82" s="34">
        <v>61</v>
      </c>
      <c r="L82" s="39">
        <v>56926.833333333299</v>
      </c>
      <c r="M82" s="34">
        <v>22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20032504.329999998</v>
      </c>
      <c r="C83" s="34">
        <v>114</v>
      </c>
      <c r="D83" s="39">
        <v>6577688.46</v>
      </c>
      <c r="E83" s="34">
        <v>110</v>
      </c>
      <c r="F83" s="34">
        <v>83958.666666666744</v>
      </c>
      <c r="G83" s="34">
        <v>41</v>
      </c>
      <c r="H83" s="39">
        <v>17967735.789999999</v>
      </c>
      <c r="I83" s="34">
        <v>115</v>
      </c>
      <c r="J83" s="39">
        <v>6202751.3200000003</v>
      </c>
      <c r="K83" s="34">
        <v>112</v>
      </c>
      <c r="L83" s="34">
        <v>213131.66666666642</v>
      </c>
      <c r="M83" s="34">
        <v>42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11622738.470000001</v>
      </c>
      <c r="C84" s="34">
        <v>105</v>
      </c>
      <c r="D84" s="39">
        <v>5134291.46</v>
      </c>
      <c r="E84" s="34">
        <v>100</v>
      </c>
      <c r="F84" s="34">
        <v>514487.99999999994</v>
      </c>
      <c r="G84" s="34">
        <v>21</v>
      </c>
      <c r="H84" s="39">
        <v>10582364.51</v>
      </c>
      <c r="I84" s="34">
        <v>106</v>
      </c>
      <c r="J84" s="39">
        <v>4674651.05</v>
      </c>
      <c r="K84" s="34">
        <v>105</v>
      </c>
      <c r="L84" s="34">
        <v>399794.66666666698</v>
      </c>
      <c r="M84" s="34">
        <v>18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12285313.279999999</v>
      </c>
      <c r="C85" s="34">
        <v>50</v>
      </c>
      <c r="D85" s="39">
        <v>2154146.59</v>
      </c>
      <c r="E85" s="34">
        <v>47</v>
      </c>
      <c r="F85" s="39">
        <v>30603.666666666708</v>
      </c>
      <c r="G85" s="34">
        <v>11</v>
      </c>
      <c r="H85" s="39">
        <v>13517027.73</v>
      </c>
      <c r="I85" s="34">
        <v>53</v>
      </c>
      <c r="J85" s="39">
        <v>2184463.46</v>
      </c>
      <c r="K85" s="34">
        <v>50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1075056.01</v>
      </c>
      <c r="C86" s="34">
        <v>20</v>
      </c>
      <c r="D86" s="39">
        <v>464188.15</v>
      </c>
      <c r="E86" s="34">
        <v>19</v>
      </c>
      <c r="F86" s="34">
        <v>0</v>
      </c>
      <c r="G86" s="34">
        <v>0</v>
      </c>
      <c r="H86" s="39">
        <v>1051721.47</v>
      </c>
      <c r="I86" s="34">
        <v>21</v>
      </c>
      <c r="J86" s="39">
        <v>465364.23</v>
      </c>
      <c r="K86" s="34">
        <v>21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1580274.24</v>
      </c>
      <c r="C87" s="34">
        <v>12</v>
      </c>
      <c r="D87" s="39">
        <v>316994.39</v>
      </c>
      <c r="E87" s="34">
        <v>12</v>
      </c>
      <c r="F87" s="34">
        <v>0</v>
      </c>
      <c r="G87" s="34">
        <v>0</v>
      </c>
      <c r="H87" s="39">
        <v>1369310.89</v>
      </c>
      <c r="I87" s="34">
        <v>10</v>
      </c>
      <c r="J87" s="39">
        <v>297018.28999999998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1563938.92</v>
      </c>
      <c r="C88" s="34">
        <v>11</v>
      </c>
      <c r="D88" s="39">
        <v>271835.83</v>
      </c>
      <c r="E88" s="34">
        <v>11</v>
      </c>
      <c r="F88" s="39">
        <v>0</v>
      </c>
      <c r="G88" s="34">
        <v>0</v>
      </c>
      <c r="H88" s="39">
        <v>2731341.3</v>
      </c>
      <c r="I88" s="34">
        <v>10</v>
      </c>
      <c r="J88" s="39">
        <v>274135.83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7820434.5800000001</v>
      </c>
      <c r="C89" s="34">
        <v>48</v>
      </c>
      <c r="D89" s="39">
        <v>1491870.54</v>
      </c>
      <c r="E89" s="34">
        <v>45</v>
      </c>
      <c r="F89" s="34">
        <v>222555.3333333334</v>
      </c>
      <c r="G89" s="34">
        <v>13</v>
      </c>
      <c r="H89" s="39">
        <v>13836163.84</v>
      </c>
      <c r="I89" s="34">
        <v>43</v>
      </c>
      <c r="J89" s="39">
        <v>1490504.4</v>
      </c>
      <c r="K89" s="34">
        <v>39</v>
      </c>
      <c r="L89" s="34">
        <v>247933.83333333299</v>
      </c>
      <c r="M89" s="34">
        <v>14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2155315.7799999998</v>
      </c>
      <c r="C90" s="34">
        <v>11</v>
      </c>
      <c r="D90" s="39">
        <v>548528.31999999995</v>
      </c>
      <c r="E90" s="34">
        <v>10</v>
      </c>
      <c r="F90" s="34">
        <v>0</v>
      </c>
      <c r="G90" s="34">
        <v>0</v>
      </c>
      <c r="H90" s="39">
        <v>1692152.97</v>
      </c>
      <c r="I90" s="34">
        <v>11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8220897.1699999999</v>
      </c>
      <c r="C91" s="34">
        <v>64</v>
      </c>
      <c r="D91" s="39">
        <v>3077480.96</v>
      </c>
      <c r="E91" s="34">
        <v>63</v>
      </c>
      <c r="F91" s="34">
        <v>0</v>
      </c>
      <c r="G91" s="34">
        <v>0</v>
      </c>
      <c r="H91" s="39">
        <v>8640553.4700000007</v>
      </c>
      <c r="I91" s="34">
        <v>64</v>
      </c>
      <c r="J91" s="39">
        <v>3242490.03</v>
      </c>
      <c r="K91" s="34">
        <v>61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4170376.9</v>
      </c>
      <c r="C92" s="34">
        <v>24</v>
      </c>
      <c r="D92" s="39">
        <v>1933203.52</v>
      </c>
      <c r="E92" s="34">
        <v>22</v>
      </c>
      <c r="F92" s="34">
        <v>0</v>
      </c>
      <c r="G92" s="34">
        <v>0</v>
      </c>
      <c r="H92" s="39">
        <v>2477587.9500000002</v>
      </c>
      <c r="I92" s="34">
        <v>23</v>
      </c>
      <c r="J92" s="39">
        <v>1938490.51</v>
      </c>
      <c r="K92" s="34">
        <v>21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9494546.8499999996</v>
      </c>
      <c r="C93" s="34">
        <v>72</v>
      </c>
      <c r="D93" s="39">
        <v>3383845.93</v>
      </c>
      <c r="E93" s="34">
        <v>69</v>
      </c>
      <c r="F93" s="34">
        <v>303895.16666666669</v>
      </c>
      <c r="G93" s="34">
        <v>11</v>
      </c>
      <c r="H93" s="39">
        <v>8171863.5</v>
      </c>
      <c r="I93" s="34">
        <v>77</v>
      </c>
      <c r="J93" s="39">
        <v>3219154.37</v>
      </c>
      <c r="K93" s="34">
        <v>74</v>
      </c>
      <c r="L93" s="34">
        <v>4470.6666666666642</v>
      </c>
      <c r="M93" s="34">
        <v>12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2290310.16</v>
      </c>
      <c r="C94" s="34">
        <v>10</v>
      </c>
      <c r="D94" s="39">
        <v>271978.65999999997</v>
      </c>
      <c r="E94" s="34">
        <v>10</v>
      </c>
      <c r="F94" s="39">
        <v>0</v>
      </c>
      <c r="G94" s="34">
        <v>0</v>
      </c>
      <c r="H94" s="39">
        <v>1215760.1499999999</v>
      </c>
      <c r="I94" s="34">
        <v>10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1506502.31</v>
      </c>
      <c r="C95" s="34">
        <v>17</v>
      </c>
      <c r="D95" s="39">
        <v>329220.09000000003</v>
      </c>
      <c r="E95" s="34">
        <v>16</v>
      </c>
      <c r="F95" s="34">
        <v>0</v>
      </c>
      <c r="G95" s="34">
        <v>0</v>
      </c>
      <c r="H95" s="39">
        <v>1514130.88</v>
      </c>
      <c r="I95" s="34">
        <v>15</v>
      </c>
      <c r="J95" s="39">
        <v>322315.76</v>
      </c>
      <c r="K95" s="34">
        <v>14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3723283.36</v>
      </c>
      <c r="C96" s="34">
        <v>24</v>
      </c>
      <c r="D96" s="39">
        <v>896842.04</v>
      </c>
      <c r="E96" s="34">
        <v>22</v>
      </c>
      <c r="F96" s="34">
        <v>0</v>
      </c>
      <c r="G96" s="34">
        <v>0</v>
      </c>
      <c r="H96" s="39">
        <v>3674438.23</v>
      </c>
      <c r="I96" s="34">
        <v>21</v>
      </c>
      <c r="J96" s="39">
        <v>869262.99</v>
      </c>
      <c r="K96" s="34">
        <v>20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3039684.09</v>
      </c>
      <c r="C97" s="34">
        <v>21</v>
      </c>
      <c r="D97" s="39">
        <v>540880.06000000006</v>
      </c>
      <c r="E97" s="34">
        <v>20</v>
      </c>
      <c r="F97" s="34">
        <v>0</v>
      </c>
      <c r="G97" s="34">
        <v>0</v>
      </c>
      <c r="H97" s="39">
        <v>1909589.57</v>
      </c>
      <c r="I97" s="34">
        <v>21</v>
      </c>
      <c r="J97" s="39">
        <v>473095.51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362204.55</v>
      </c>
      <c r="C98" s="34">
        <v>13</v>
      </c>
      <c r="D98" s="39">
        <v>135276.49</v>
      </c>
      <c r="E98" s="34">
        <v>13</v>
      </c>
      <c r="F98" s="39">
        <v>0</v>
      </c>
      <c r="G98" s="34">
        <v>0</v>
      </c>
      <c r="H98" s="39">
        <v>311119.34999999998</v>
      </c>
      <c r="I98" s="34">
        <v>11</v>
      </c>
      <c r="J98" s="39">
        <v>86972.17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1404720.78</v>
      </c>
      <c r="C99" s="34">
        <v>13</v>
      </c>
      <c r="D99" s="39">
        <v>456589.08</v>
      </c>
      <c r="E99" s="34">
        <v>13</v>
      </c>
      <c r="F99" s="39">
        <v>0</v>
      </c>
      <c r="G99" s="34">
        <v>0</v>
      </c>
      <c r="H99" s="39">
        <v>1345900.07</v>
      </c>
      <c r="I99" s="34">
        <v>12</v>
      </c>
      <c r="J99" s="39">
        <v>412353.43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72064513.650000006</v>
      </c>
      <c r="C100" s="34">
        <v>231</v>
      </c>
      <c r="D100" s="34">
        <v>34241769.090000004</v>
      </c>
      <c r="E100" s="34">
        <v>217</v>
      </c>
      <c r="F100" s="34">
        <v>1500820.1666666656</v>
      </c>
      <c r="G100" s="34">
        <v>89</v>
      </c>
      <c r="H100" s="34">
        <v>71253274.010000005</v>
      </c>
      <c r="I100" s="34">
        <v>230</v>
      </c>
      <c r="J100" s="34">
        <v>32497556.510000002</v>
      </c>
      <c r="K100" s="34">
        <v>213</v>
      </c>
      <c r="L100" s="34">
        <v>1389744.8333333333</v>
      </c>
      <c r="M100" s="34">
        <v>83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4010723.57</v>
      </c>
      <c r="C101" s="34">
        <v>37</v>
      </c>
      <c r="D101" s="34">
        <v>1145998.79</v>
      </c>
      <c r="E101" s="34">
        <v>36</v>
      </c>
      <c r="F101" s="34">
        <v>0</v>
      </c>
      <c r="G101" s="34">
        <v>0</v>
      </c>
      <c r="H101" s="34">
        <v>3183325.03</v>
      </c>
      <c r="I101" s="34">
        <v>36</v>
      </c>
      <c r="J101" s="34">
        <v>969076.37</v>
      </c>
      <c r="K101" s="34">
        <v>34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2493224.0499999998</v>
      </c>
      <c r="C102" s="34">
        <v>32</v>
      </c>
      <c r="D102" s="34">
        <v>901380.01</v>
      </c>
      <c r="E102" s="34">
        <v>31</v>
      </c>
      <c r="F102" s="34">
        <v>0</v>
      </c>
      <c r="G102" s="34">
        <v>0</v>
      </c>
      <c r="H102" s="34">
        <v>2504677.7400000002</v>
      </c>
      <c r="I102" s="34">
        <v>35</v>
      </c>
      <c r="J102" s="34">
        <v>877568.7</v>
      </c>
      <c r="K102" s="34">
        <v>32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801981.13</v>
      </c>
      <c r="C103" s="34">
        <v>15</v>
      </c>
      <c r="D103" s="34">
        <v>585357.71</v>
      </c>
      <c r="E103" s="34">
        <v>12</v>
      </c>
      <c r="F103" s="34">
        <v>0</v>
      </c>
      <c r="G103" s="34">
        <v>0</v>
      </c>
      <c r="H103" s="34">
        <v>720528.98</v>
      </c>
      <c r="I103" s="34">
        <v>14</v>
      </c>
      <c r="J103" s="34">
        <v>488325.01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5919495.3300000001</v>
      </c>
      <c r="C104" s="34">
        <v>50</v>
      </c>
      <c r="D104" s="34">
        <v>1470415.66</v>
      </c>
      <c r="E104" s="34">
        <v>42</v>
      </c>
      <c r="F104" s="34">
        <v>0</v>
      </c>
      <c r="G104" s="34">
        <v>0</v>
      </c>
      <c r="H104" s="34">
        <v>6690007.0800000001</v>
      </c>
      <c r="I104" s="34">
        <v>53</v>
      </c>
      <c r="J104" s="34">
        <v>1597393.57</v>
      </c>
      <c r="K104" s="34">
        <v>45</v>
      </c>
      <c r="L104" s="34">
        <v>215939.99999999994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5311370.7300000004</v>
      </c>
      <c r="C105" s="34">
        <v>59</v>
      </c>
      <c r="D105" s="34">
        <v>1787858.64</v>
      </c>
      <c r="E105" s="34">
        <v>55</v>
      </c>
      <c r="F105" s="34">
        <v>85389</v>
      </c>
      <c r="G105" s="34">
        <v>12</v>
      </c>
      <c r="H105" s="34">
        <v>5865141.2400000002</v>
      </c>
      <c r="I105" s="34">
        <v>60</v>
      </c>
      <c r="J105" s="34">
        <v>1693897.11</v>
      </c>
      <c r="K105" s="34">
        <v>57</v>
      </c>
      <c r="L105" s="34">
        <v>81658.166666666672</v>
      </c>
      <c r="M105" s="34">
        <v>13</v>
      </c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156</v>
      </c>
      <c r="B2" s="39">
        <v>69109535.730000004</v>
      </c>
      <c r="C2" s="35">
        <v>329</v>
      </c>
      <c r="D2" s="39">
        <v>13981308.08</v>
      </c>
      <c r="E2" s="35">
        <v>318</v>
      </c>
      <c r="F2" s="39">
        <v>481427.83333333337</v>
      </c>
      <c r="G2" s="35">
        <v>65</v>
      </c>
      <c r="H2" s="39">
        <v>67261758.299999997</v>
      </c>
      <c r="I2" s="35">
        <v>324</v>
      </c>
      <c r="J2" s="39">
        <v>13816718.76</v>
      </c>
      <c r="K2" s="35">
        <v>311</v>
      </c>
      <c r="L2" s="39">
        <v>529527.66666666628</v>
      </c>
      <c r="M2" s="36">
        <v>64</v>
      </c>
      <c r="N2" s="34"/>
    </row>
    <row r="3" spans="1:14" x14ac:dyDescent="0.25">
      <c r="A3" s="34" t="s">
        <v>157</v>
      </c>
      <c r="B3" s="39">
        <v>88891471.719999999</v>
      </c>
      <c r="C3" s="35">
        <v>412</v>
      </c>
      <c r="D3" s="39">
        <v>25335864.710000001</v>
      </c>
      <c r="E3" s="35">
        <v>384</v>
      </c>
      <c r="F3" s="39">
        <v>555150.16666666663</v>
      </c>
      <c r="G3" s="35">
        <v>91</v>
      </c>
      <c r="H3" s="39">
        <v>90343587.090000004</v>
      </c>
      <c r="I3" s="35">
        <v>422</v>
      </c>
      <c r="J3" s="39">
        <v>23054454.93</v>
      </c>
      <c r="K3" s="35">
        <v>401</v>
      </c>
      <c r="L3" s="39">
        <v>767198.99999999942</v>
      </c>
      <c r="M3" s="36">
        <v>98</v>
      </c>
      <c r="N3" s="34"/>
    </row>
    <row r="4" spans="1:14" x14ac:dyDescent="0.25">
      <c r="A4" s="34" t="s">
        <v>158</v>
      </c>
      <c r="B4" s="39">
        <v>45032035.520000003</v>
      </c>
      <c r="C4" s="35">
        <v>299</v>
      </c>
      <c r="D4" s="39">
        <v>13374706.539999999</v>
      </c>
      <c r="E4" s="35">
        <v>286</v>
      </c>
      <c r="F4" s="39">
        <v>195364.33333333349</v>
      </c>
      <c r="G4" s="35">
        <v>78</v>
      </c>
      <c r="H4" s="39">
        <v>40467070.479999997</v>
      </c>
      <c r="I4" s="35">
        <v>290</v>
      </c>
      <c r="J4" s="39">
        <v>13217714.58</v>
      </c>
      <c r="K4" s="35">
        <v>278</v>
      </c>
      <c r="L4" s="39">
        <v>344034.83333333308</v>
      </c>
      <c r="M4" s="36">
        <v>75</v>
      </c>
      <c r="N4" s="34"/>
    </row>
    <row r="5" spans="1:14" x14ac:dyDescent="0.25">
      <c r="A5" s="34" t="s">
        <v>159</v>
      </c>
      <c r="B5" s="39">
        <v>483107309.64999998</v>
      </c>
      <c r="C5" s="40">
        <v>1546</v>
      </c>
      <c r="D5" s="39">
        <v>139569160.69999999</v>
      </c>
      <c r="E5" s="40">
        <v>1437</v>
      </c>
      <c r="F5" s="39">
        <v>6286394.4999999953</v>
      </c>
      <c r="G5" s="35">
        <v>409</v>
      </c>
      <c r="H5" s="39">
        <v>479203541.25999999</v>
      </c>
      <c r="I5" s="40">
        <v>1550</v>
      </c>
      <c r="J5" s="39">
        <v>135100151.96000001</v>
      </c>
      <c r="K5" s="40">
        <v>1437</v>
      </c>
      <c r="L5" s="39">
        <v>5198039</v>
      </c>
      <c r="M5" s="36">
        <v>426</v>
      </c>
      <c r="N5" s="34"/>
    </row>
    <row r="6" spans="1:14" x14ac:dyDescent="0.25">
      <c r="A6" s="34" t="s">
        <v>160</v>
      </c>
      <c r="B6" s="39">
        <v>1556281.56</v>
      </c>
      <c r="C6" s="35">
        <v>35</v>
      </c>
      <c r="D6" s="39">
        <v>658771.19999999995</v>
      </c>
      <c r="E6" s="35">
        <v>31</v>
      </c>
      <c r="F6" s="34">
        <v>0</v>
      </c>
      <c r="G6" s="35">
        <v>0</v>
      </c>
      <c r="H6" s="39">
        <v>1274498.8500000001</v>
      </c>
      <c r="I6" s="35">
        <v>35</v>
      </c>
      <c r="J6" s="39">
        <v>623916.68000000005</v>
      </c>
      <c r="K6" s="35">
        <v>33</v>
      </c>
      <c r="L6" s="34">
        <v>0</v>
      </c>
      <c r="M6" s="36">
        <v>0</v>
      </c>
      <c r="N6" s="34"/>
    </row>
    <row r="7" spans="1:14" x14ac:dyDescent="0.25">
      <c r="A7" s="34" t="s">
        <v>161</v>
      </c>
      <c r="B7" s="39">
        <v>114348213.58</v>
      </c>
      <c r="C7" s="35">
        <v>340</v>
      </c>
      <c r="D7" s="39">
        <v>18084855.199999999</v>
      </c>
      <c r="E7" s="35">
        <v>318</v>
      </c>
      <c r="F7" s="39">
        <v>737329.8333333336</v>
      </c>
      <c r="G7" s="35">
        <v>77</v>
      </c>
      <c r="H7" s="39">
        <v>107503902.45999999</v>
      </c>
      <c r="I7" s="35">
        <v>338</v>
      </c>
      <c r="J7" s="39">
        <v>17142147.379999999</v>
      </c>
      <c r="K7" s="35">
        <v>320</v>
      </c>
      <c r="L7" s="39">
        <v>604244.3333333336</v>
      </c>
      <c r="M7" s="36">
        <v>79</v>
      </c>
      <c r="N7" s="34"/>
    </row>
    <row r="8" spans="1:14" x14ac:dyDescent="0.25">
      <c r="A8" s="34" t="s">
        <v>162</v>
      </c>
      <c r="B8" s="39">
        <v>4382185.6500000004</v>
      </c>
      <c r="C8" s="35">
        <v>56</v>
      </c>
      <c r="D8" s="39">
        <v>1385112.36</v>
      </c>
      <c r="E8" s="35">
        <v>54</v>
      </c>
      <c r="F8" s="34">
        <v>0</v>
      </c>
      <c r="G8" s="35">
        <v>0</v>
      </c>
      <c r="H8" s="39">
        <v>4047420</v>
      </c>
      <c r="I8" s="35">
        <v>56</v>
      </c>
      <c r="J8" s="39">
        <v>1364458.47</v>
      </c>
      <c r="K8" s="35">
        <v>54</v>
      </c>
      <c r="L8" s="34">
        <v>0</v>
      </c>
      <c r="M8" s="36">
        <v>0</v>
      </c>
      <c r="N8" s="34"/>
    </row>
    <row r="9" spans="1:14" x14ac:dyDescent="0.25">
      <c r="A9" s="34" t="s">
        <v>163</v>
      </c>
      <c r="B9" s="39">
        <v>53332248.259999998</v>
      </c>
      <c r="C9" s="35">
        <v>302</v>
      </c>
      <c r="D9" s="39">
        <v>16883167.350000001</v>
      </c>
      <c r="E9" s="35">
        <v>288</v>
      </c>
      <c r="F9" s="39">
        <v>897705.16666666663</v>
      </c>
      <c r="G9" s="35">
        <v>71</v>
      </c>
      <c r="H9" s="39">
        <v>51509293.219999999</v>
      </c>
      <c r="I9" s="35">
        <v>302</v>
      </c>
      <c r="J9" s="39">
        <v>16096049.92</v>
      </c>
      <c r="K9" s="35">
        <v>296</v>
      </c>
      <c r="L9" s="39">
        <v>768476.50000000047</v>
      </c>
      <c r="M9" s="36">
        <v>72</v>
      </c>
      <c r="N9" s="34"/>
    </row>
    <row r="10" spans="1:14" x14ac:dyDescent="0.25">
      <c r="A10" s="34" t="s">
        <v>164</v>
      </c>
      <c r="B10" s="39">
        <v>24045661.890000001</v>
      </c>
      <c r="C10" s="35">
        <v>194</v>
      </c>
      <c r="D10" s="39">
        <v>6207709.54</v>
      </c>
      <c r="E10" s="35">
        <v>182</v>
      </c>
      <c r="F10" s="39">
        <v>287102.49999999988</v>
      </c>
      <c r="G10" s="35">
        <v>50</v>
      </c>
      <c r="H10" s="39">
        <v>25284978.879999999</v>
      </c>
      <c r="I10" s="35">
        <v>191</v>
      </c>
      <c r="J10" s="39">
        <v>5688449.7999999998</v>
      </c>
      <c r="K10" s="35">
        <v>179</v>
      </c>
      <c r="L10" s="39">
        <v>269123.5</v>
      </c>
      <c r="M10" s="36">
        <v>63</v>
      </c>
      <c r="N10" s="34"/>
    </row>
    <row r="11" spans="1:14" x14ac:dyDescent="0.25">
      <c r="A11" s="34" t="s">
        <v>165</v>
      </c>
      <c r="B11" s="39">
        <v>67161170.329999998</v>
      </c>
      <c r="C11" s="35">
        <v>279</v>
      </c>
      <c r="D11" s="39">
        <v>15670642.26</v>
      </c>
      <c r="E11" s="35">
        <v>260</v>
      </c>
      <c r="F11" s="39">
        <v>532996.16666666663</v>
      </c>
      <c r="G11" s="35">
        <v>78</v>
      </c>
      <c r="H11" s="39">
        <v>61261967.009999998</v>
      </c>
      <c r="I11" s="35">
        <v>277</v>
      </c>
      <c r="J11" s="39">
        <v>15020594.91</v>
      </c>
      <c r="K11" s="35">
        <v>264</v>
      </c>
      <c r="L11" s="39">
        <v>522572.66666666692</v>
      </c>
      <c r="M11" s="36">
        <v>85</v>
      </c>
      <c r="N11" s="34"/>
    </row>
    <row r="12" spans="1:14" x14ac:dyDescent="0.25">
      <c r="A12" s="34" t="s">
        <v>166</v>
      </c>
      <c r="B12" s="39">
        <v>910434346.10000002</v>
      </c>
      <c r="C12" s="35">
        <v>4570</v>
      </c>
      <c r="D12" s="39">
        <v>186066674.78999999</v>
      </c>
      <c r="E12" s="35">
        <v>3646</v>
      </c>
      <c r="F12" s="39">
        <v>6438423.6666666698</v>
      </c>
      <c r="G12" s="35">
        <v>277</v>
      </c>
      <c r="H12" s="39">
        <v>749255878.42999995</v>
      </c>
      <c r="I12" s="35">
        <v>3171</v>
      </c>
      <c r="J12" s="39">
        <v>145167713.69</v>
      </c>
      <c r="K12" s="35">
        <v>2606</v>
      </c>
      <c r="L12" s="39">
        <v>5890484.6666666614</v>
      </c>
      <c r="M12" s="36">
        <v>260</v>
      </c>
      <c r="N12" s="34"/>
    </row>
    <row r="13" spans="1:14" x14ac:dyDescent="0.25">
      <c r="A13" s="34" t="s">
        <v>167</v>
      </c>
      <c r="B13" s="39">
        <v>106692725.06999999</v>
      </c>
      <c r="C13" s="35">
        <v>624</v>
      </c>
      <c r="D13" s="39">
        <v>36496936.939999998</v>
      </c>
      <c r="E13" s="35">
        <v>590</v>
      </c>
      <c r="F13" s="39">
        <v>3732161.4999999963</v>
      </c>
      <c r="G13" s="35">
        <v>119</v>
      </c>
      <c r="H13" s="39">
        <v>99835043.609999999</v>
      </c>
      <c r="I13" s="35">
        <v>616</v>
      </c>
      <c r="J13" s="39">
        <v>34391550.75</v>
      </c>
      <c r="K13" s="35">
        <v>593</v>
      </c>
      <c r="L13" s="39">
        <v>4087521.3333333377</v>
      </c>
      <c r="M13" s="36">
        <v>131</v>
      </c>
      <c r="N13" s="34"/>
    </row>
    <row r="14" spans="1:14" x14ac:dyDescent="0.25">
      <c r="A14" s="34" t="s">
        <v>168</v>
      </c>
      <c r="B14" s="39">
        <v>216264482.30000001</v>
      </c>
      <c r="C14" s="35">
        <v>616</v>
      </c>
      <c r="D14" s="39">
        <v>36273538.490000002</v>
      </c>
      <c r="E14" s="35">
        <v>585</v>
      </c>
      <c r="F14" s="39">
        <v>1510553.9999999998</v>
      </c>
      <c r="G14" s="35">
        <v>142</v>
      </c>
      <c r="H14" s="39">
        <v>191694402.68000001</v>
      </c>
      <c r="I14" s="35">
        <v>625</v>
      </c>
      <c r="J14" s="39">
        <v>34899733.619999997</v>
      </c>
      <c r="K14" s="35">
        <v>596</v>
      </c>
      <c r="L14" s="39">
        <v>1222007.3333333328</v>
      </c>
      <c r="M14" s="36">
        <v>146</v>
      </c>
      <c r="N14" s="34"/>
    </row>
    <row r="15" spans="1:14" x14ac:dyDescent="0.25">
      <c r="A15" s="34" t="s">
        <v>169</v>
      </c>
      <c r="B15" s="39">
        <v>67334355.730000004</v>
      </c>
      <c r="C15" s="35">
        <v>468</v>
      </c>
      <c r="D15" s="39">
        <v>16637929.18</v>
      </c>
      <c r="E15" s="35">
        <v>437</v>
      </c>
      <c r="F15" s="39">
        <v>588575.83333333326</v>
      </c>
      <c r="G15" s="35">
        <v>104</v>
      </c>
      <c r="H15" s="39">
        <v>63022536.369999997</v>
      </c>
      <c r="I15" s="35">
        <v>469</v>
      </c>
      <c r="J15" s="39">
        <v>14963045.970000001</v>
      </c>
      <c r="K15" s="35">
        <v>442</v>
      </c>
      <c r="L15" s="39">
        <v>1312726.333333334</v>
      </c>
      <c r="M15" s="36">
        <v>109</v>
      </c>
      <c r="N15" s="34"/>
    </row>
    <row r="16" spans="1:14" x14ac:dyDescent="0.25">
      <c r="A16" s="34" t="s">
        <v>170</v>
      </c>
      <c r="B16" s="34">
        <v>89784659.519999996</v>
      </c>
      <c r="C16" s="35">
        <v>520</v>
      </c>
      <c r="D16" s="34">
        <v>23058562.84</v>
      </c>
      <c r="E16" s="35">
        <v>489</v>
      </c>
      <c r="F16" s="34">
        <v>1165704.6666666672</v>
      </c>
      <c r="G16" s="35">
        <v>140</v>
      </c>
      <c r="H16" s="34">
        <v>78167443.090000004</v>
      </c>
      <c r="I16" s="35">
        <v>513</v>
      </c>
      <c r="J16" s="34">
        <v>21953891.420000002</v>
      </c>
      <c r="K16" s="35">
        <v>480</v>
      </c>
      <c r="L16" s="34">
        <v>812027.83333333326</v>
      </c>
      <c r="M16" s="36">
        <v>145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2020-04-02T13:14:54Z</dcterms:modified>
</cp:coreProperties>
</file>