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6C7F98B-929F-44C6-8547-64308C903593}" xr6:coauthVersionLast="47" xr6:coauthVersionMax="47" xr10:uidLastSave="{00000000-0000-0000-0000-000000000000}"/>
  <bookViews>
    <workbookView xWindow="4365" yWindow="930" windowWidth="23805" windowHeight="145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I344" i="3"/>
  <c r="H344" i="3"/>
  <c r="K344" i="3" s="1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C341" i="3"/>
  <c r="B341" i="3"/>
  <c r="I340" i="3"/>
  <c r="H340" i="3"/>
  <c r="K340" i="3" s="1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E333" i="3"/>
  <c r="K333" i="3" s="1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E309" i="3"/>
  <c r="K309" i="3" s="1"/>
  <c r="D309" i="3"/>
  <c r="C309" i="3"/>
  <c r="I309" i="3" s="1"/>
  <c r="B309" i="3"/>
  <c r="I308" i="3"/>
  <c r="H308" i="3"/>
  <c r="G308" i="3"/>
  <c r="J308" i="3" s="1"/>
  <c r="F308" i="3"/>
  <c r="E308" i="3"/>
  <c r="K308" i="3" s="1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F305" i="3"/>
  <c r="E305" i="3"/>
  <c r="K305" i="3" s="1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E301" i="3"/>
  <c r="K301" i="3" s="1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F277" i="3"/>
  <c r="E277" i="3"/>
  <c r="K277" i="3" s="1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G273" i="3"/>
  <c r="F273" i="3"/>
  <c r="E273" i="3"/>
  <c r="K273" i="3" s="1"/>
  <c r="D273" i="3"/>
  <c r="C273" i="3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F269" i="3"/>
  <c r="E269" i="3"/>
  <c r="K269" i="3" s="1"/>
  <c r="D269" i="3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I248" i="3"/>
  <c r="H248" i="3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J245" i="3" s="1"/>
  <c r="F245" i="3"/>
  <c r="E245" i="3"/>
  <c r="K245" i="3" s="1"/>
  <c r="D245" i="3"/>
  <c r="C245" i="3"/>
  <c r="I245" i="3" s="1"/>
  <c r="B245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E241" i="3"/>
  <c r="K241" i="3" s="1"/>
  <c r="D241" i="3"/>
  <c r="C241" i="3"/>
  <c r="B241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E237" i="3"/>
  <c r="K237" i="3" s="1"/>
  <c r="D237" i="3"/>
  <c r="C237" i="3"/>
  <c r="B237" i="3"/>
  <c r="I236" i="3"/>
  <c r="H236" i="3"/>
  <c r="G236" i="3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E233" i="3"/>
  <c r="K233" i="3" s="1"/>
  <c r="D233" i="3"/>
  <c r="C233" i="3"/>
  <c r="I233" i="3" s="1"/>
  <c r="B233" i="3"/>
  <c r="I232" i="3"/>
  <c r="H232" i="3"/>
  <c r="G232" i="3"/>
  <c r="F232" i="3"/>
  <c r="E232" i="3"/>
  <c r="D232" i="3"/>
  <c r="C232" i="3"/>
  <c r="B232" i="3"/>
  <c r="K231" i="3"/>
  <c r="J231" i="3"/>
  <c r="I231" i="3"/>
  <c r="H231" i="3"/>
  <c r="G231" i="3"/>
  <c r="F231" i="3"/>
  <c r="E231" i="3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J229" i="3" s="1"/>
  <c r="F229" i="3"/>
  <c r="E229" i="3"/>
  <c r="K229" i="3" s="1"/>
  <c r="D229" i="3"/>
  <c r="C229" i="3"/>
  <c r="I229" i="3" s="1"/>
  <c r="B229" i="3"/>
  <c r="I228" i="3"/>
  <c r="H228" i="3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J225" i="3" s="1"/>
  <c r="F225" i="3"/>
  <c r="E225" i="3"/>
  <c r="K225" i="3" s="1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J219" i="3"/>
  <c r="I219" i="3"/>
  <c r="H219" i="3"/>
  <c r="G219" i="3"/>
  <c r="F219" i="3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E209" i="3"/>
  <c r="K209" i="3" s="1"/>
  <c r="D209" i="3"/>
  <c r="C209" i="3"/>
  <c r="B209" i="3"/>
  <c r="I208" i="3"/>
  <c r="H208" i="3"/>
  <c r="G208" i="3"/>
  <c r="F208" i="3"/>
  <c r="E208" i="3"/>
  <c r="K208" i="3" s="1"/>
  <c r="D208" i="3"/>
  <c r="C208" i="3"/>
  <c r="B208" i="3"/>
  <c r="K207" i="3"/>
  <c r="J207" i="3"/>
  <c r="I207" i="3"/>
  <c r="H207" i="3"/>
  <c r="G207" i="3"/>
  <c r="F207" i="3"/>
  <c r="E207" i="3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H205" i="3"/>
  <c r="G205" i="3"/>
  <c r="F205" i="3"/>
  <c r="E205" i="3"/>
  <c r="K205" i="3" s="1"/>
  <c r="D205" i="3"/>
  <c r="C205" i="3"/>
  <c r="B205" i="3"/>
  <c r="I204" i="3"/>
  <c r="H204" i="3"/>
  <c r="G204" i="3"/>
  <c r="F204" i="3"/>
  <c r="E204" i="3"/>
  <c r="D204" i="3"/>
  <c r="C204" i="3"/>
  <c r="B204" i="3"/>
  <c r="K203" i="3"/>
  <c r="J203" i="3"/>
  <c r="I203" i="3"/>
  <c r="H203" i="3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K201" i="3" s="1"/>
  <c r="D201" i="3"/>
  <c r="C201" i="3"/>
  <c r="I201" i="3" s="1"/>
  <c r="B201" i="3"/>
  <c r="I200" i="3"/>
  <c r="H200" i="3"/>
  <c r="G200" i="3"/>
  <c r="F200" i="3"/>
  <c r="E200" i="3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J197" i="3" s="1"/>
  <c r="F197" i="3"/>
  <c r="E197" i="3"/>
  <c r="K197" i="3" s="1"/>
  <c r="D197" i="3"/>
  <c r="C197" i="3"/>
  <c r="I197" i="3" s="1"/>
  <c r="B197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J193" i="3" s="1"/>
  <c r="F193" i="3"/>
  <c r="E193" i="3"/>
  <c r="K193" i="3" s="1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J189" i="3" s="1"/>
  <c r="F189" i="3"/>
  <c r="E189" i="3"/>
  <c r="K189" i="3" s="1"/>
  <c r="D189" i="3"/>
  <c r="C189" i="3"/>
  <c r="I189" i="3" s="1"/>
  <c r="B189" i="3"/>
  <c r="I188" i="3"/>
  <c r="H188" i="3"/>
  <c r="G188" i="3"/>
  <c r="F188" i="3"/>
  <c r="E188" i="3"/>
  <c r="K188" i="3" s="1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J185" i="3" s="1"/>
  <c r="F185" i="3"/>
  <c r="E185" i="3"/>
  <c r="K185" i="3" s="1"/>
  <c r="D185" i="3"/>
  <c r="C185" i="3"/>
  <c r="I185" i="3" s="1"/>
  <c r="B185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I181" i="3"/>
  <c r="H181" i="3"/>
  <c r="G181" i="3"/>
  <c r="J181" i="3" s="1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F177" i="3"/>
  <c r="E177" i="3"/>
  <c r="D177" i="3"/>
  <c r="J177" i="3" s="1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J172" i="3"/>
  <c r="I172" i="3"/>
  <c r="H172" i="3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E166" i="3"/>
  <c r="K166" i="3" s="1"/>
  <c r="D166" i="3"/>
  <c r="C166" i="3"/>
  <c r="B166" i="3"/>
  <c r="I165" i="3"/>
  <c r="H165" i="3"/>
  <c r="G165" i="3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E162" i="3"/>
  <c r="K162" i="3" s="1"/>
  <c r="D162" i="3"/>
  <c r="C162" i="3"/>
  <c r="I162" i="3" s="1"/>
  <c r="B162" i="3"/>
  <c r="I161" i="3"/>
  <c r="H161" i="3"/>
  <c r="G161" i="3"/>
  <c r="F161" i="3"/>
  <c r="E161" i="3"/>
  <c r="D161" i="3"/>
  <c r="C161" i="3"/>
  <c r="B161" i="3"/>
  <c r="K160" i="3"/>
  <c r="J160" i="3"/>
  <c r="I160" i="3"/>
  <c r="H160" i="3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C157" i="3"/>
  <c r="B157" i="3"/>
  <c r="K156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E154" i="3"/>
  <c r="K154" i="3" s="1"/>
  <c r="D154" i="3"/>
  <c r="C154" i="3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E150" i="3"/>
  <c r="K150" i="3" s="1"/>
  <c r="D150" i="3"/>
  <c r="C150" i="3"/>
  <c r="B150" i="3"/>
  <c r="I149" i="3"/>
  <c r="H149" i="3"/>
  <c r="G149" i="3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E146" i="3"/>
  <c r="K146" i="3" s="1"/>
  <c r="D146" i="3"/>
  <c r="C146" i="3"/>
  <c r="I146" i="3" s="1"/>
  <c r="B146" i="3"/>
  <c r="I145" i="3"/>
  <c r="H145" i="3"/>
  <c r="G145" i="3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C141" i="3"/>
  <c r="B141" i="3"/>
  <c r="K140" i="3"/>
  <c r="J140" i="3"/>
  <c r="I140" i="3"/>
  <c r="H140" i="3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E138" i="3"/>
  <c r="K138" i="3" s="1"/>
  <c r="D138" i="3"/>
  <c r="C138" i="3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E134" i="3"/>
  <c r="K134" i="3" s="1"/>
  <c r="D134" i="3"/>
  <c r="C134" i="3"/>
  <c r="B134" i="3"/>
  <c r="I133" i="3"/>
  <c r="H133" i="3"/>
  <c r="G133" i="3"/>
  <c r="F133" i="3"/>
  <c r="E133" i="3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E130" i="3"/>
  <c r="K130" i="3" s="1"/>
  <c r="D130" i="3"/>
  <c r="C130" i="3"/>
  <c r="I130" i="3" s="1"/>
  <c r="B130" i="3"/>
  <c r="I129" i="3"/>
  <c r="H129" i="3"/>
  <c r="G129" i="3"/>
  <c r="F129" i="3"/>
  <c r="E129" i="3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E122" i="3"/>
  <c r="K122" i="3" s="1"/>
  <c r="D122" i="3"/>
  <c r="C122" i="3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J120" i="3"/>
  <c r="H120" i="3"/>
  <c r="G120" i="3"/>
  <c r="F120" i="3"/>
  <c r="I120" i="3" s="1"/>
  <c r="E120" i="3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E118" i="3"/>
  <c r="K118" i="3" s="1"/>
  <c r="D118" i="3"/>
  <c r="C118" i="3"/>
  <c r="B118" i="3"/>
  <c r="I117" i="3"/>
  <c r="H117" i="3"/>
  <c r="G117" i="3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E110" i="3"/>
  <c r="K110" i="3" s="1"/>
  <c r="D110" i="3"/>
  <c r="C110" i="3"/>
  <c r="I110" i="3" s="1"/>
  <c r="B110" i="3"/>
  <c r="I109" i="3"/>
  <c r="H109" i="3"/>
  <c r="G109" i="3"/>
  <c r="F109" i="3"/>
  <c r="E109" i="3"/>
  <c r="K109" i="3" s="1"/>
  <c r="D109" i="3"/>
  <c r="C109" i="3"/>
  <c r="B109" i="3"/>
  <c r="K108" i="3"/>
  <c r="J108" i="3"/>
  <c r="I108" i="3"/>
  <c r="H108" i="3"/>
  <c r="G108" i="3"/>
  <c r="F108" i="3"/>
  <c r="E108" i="3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J106" i="3"/>
  <c r="H106" i="3"/>
  <c r="G106" i="3"/>
  <c r="F106" i="3"/>
  <c r="E106" i="3"/>
  <c r="K106" i="3" s="1"/>
  <c r="D106" i="3"/>
  <c r="C106" i="3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J102" i="3" s="1"/>
  <c r="F102" i="3"/>
  <c r="E102" i="3"/>
  <c r="K102" i="3" s="1"/>
  <c r="D102" i="3"/>
  <c r="C102" i="3"/>
  <c r="B102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I97" i="3"/>
  <c r="H97" i="3"/>
  <c r="G97" i="3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J94" i="3" s="1"/>
  <c r="F94" i="3"/>
  <c r="E94" i="3"/>
  <c r="K94" i="3" s="1"/>
  <c r="D94" i="3"/>
  <c r="C94" i="3"/>
  <c r="I94" i="3" s="1"/>
  <c r="B94" i="3"/>
  <c r="I93" i="3"/>
  <c r="H93" i="3"/>
  <c r="G93" i="3"/>
  <c r="F93" i="3"/>
  <c r="E93" i="3"/>
  <c r="K93" i="3" s="1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J90" i="3"/>
  <c r="H90" i="3"/>
  <c r="G90" i="3"/>
  <c r="F90" i="3"/>
  <c r="E90" i="3"/>
  <c r="K90" i="3" s="1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J86" i="3" s="1"/>
  <c r="F86" i="3"/>
  <c r="E86" i="3"/>
  <c r="K86" i="3" s="1"/>
  <c r="D86" i="3"/>
  <c r="C86" i="3"/>
  <c r="B86" i="3"/>
  <c r="I85" i="3"/>
  <c r="H85" i="3"/>
  <c r="G85" i="3"/>
  <c r="F85" i="3"/>
  <c r="E85" i="3"/>
  <c r="K85" i="3" s="1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I81" i="3"/>
  <c r="H81" i="3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K78" i="3" s="1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K75" i="3" s="1"/>
  <c r="G75" i="3"/>
  <c r="F75" i="3"/>
  <c r="E75" i="3"/>
  <c r="D75" i="3"/>
  <c r="J75" i="3" s="1"/>
  <c r="C75" i="3"/>
  <c r="B75" i="3"/>
  <c r="J74" i="3"/>
  <c r="H74" i="3"/>
  <c r="G74" i="3"/>
  <c r="F74" i="3"/>
  <c r="E74" i="3"/>
  <c r="K74" i="3" s="1"/>
  <c r="D74" i="3"/>
  <c r="C74" i="3"/>
  <c r="I74" i="3" s="1"/>
  <c r="B74" i="3"/>
  <c r="I73" i="3"/>
  <c r="H73" i="3"/>
  <c r="G73" i="3"/>
  <c r="F73" i="3"/>
  <c r="E73" i="3"/>
  <c r="D73" i="3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K67" i="3" s="1"/>
  <c r="G67" i="3"/>
  <c r="F67" i="3"/>
  <c r="E67" i="3"/>
  <c r="D67" i="3"/>
  <c r="J67" i="3" s="1"/>
  <c r="C67" i="3"/>
  <c r="B67" i="3"/>
  <c r="J66" i="3"/>
  <c r="H66" i="3"/>
  <c r="G66" i="3"/>
  <c r="F66" i="3"/>
  <c r="E66" i="3"/>
  <c r="K66" i="3" s="1"/>
  <c r="D66" i="3"/>
  <c r="C66" i="3"/>
  <c r="I66" i="3" s="1"/>
  <c r="B66" i="3"/>
  <c r="I65" i="3"/>
  <c r="H65" i="3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J62" i="3"/>
  <c r="H62" i="3"/>
  <c r="G62" i="3"/>
  <c r="F62" i="3"/>
  <c r="E62" i="3"/>
  <c r="K62" i="3" s="1"/>
  <c r="D62" i="3"/>
  <c r="C62" i="3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I60" i="3" s="1"/>
  <c r="E60" i="3"/>
  <c r="D60" i="3"/>
  <c r="J60" i="3" s="1"/>
  <c r="C60" i="3"/>
  <c r="B60" i="3"/>
  <c r="I59" i="3"/>
  <c r="H59" i="3"/>
  <c r="G59" i="3"/>
  <c r="F59" i="3"/>
  <c r="E59" i="3"/>
  <c r="K59" i="3" s="1"/>
  <c r="D59" i="3"/>
  <c r="J59" i="3" s="1"/>
  <c r="C59" i="3"/>
  <c r="B59" i="3"/>
  <c r="K58" i="3"/>
  <c r="J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K57" i="3" s="1"/>
  <c r="D57" i="3"/>
  <c r="C57" i="3"/>
  <c r="B57" i="3"/>
  <c r="K56" i="3"/>
  <c r="I56" i="3"/>
  <c r="H56" i="3"/>
  <c r="G56" i="3"/>
  <c r="F56" i="3"/>
  <c r="E56" i="3"/>
  <c r="D56" i="3"/>
  <c r="J56" i="3" s="1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G54" i="3"/>
  <c r="J54" i="3" s="1"/>
  <c r="F54" i="3"/>
  <c r="E54" i="3"/>
  <c r="K54" i="3" s="1"/>
  <c r="D54" i="3"/>
  <c r="C54" i="3"/>
  <c r="B54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J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H42" i="3"/>
  <c r="G42" i="3"/>
  <c r="J42" i="3" s="1"/>
  <c r="F42" i="3"/>
  <c r="E42" i="3"/>
  <c r="K42" i="3" s="1"/>
  <c r="D42" i="3"/>
  <c r="C42" i="3"/>
  <c r="B42" i="3"/>
  <c r="I41" i="3"/>
  <c r="H41" i="3"/>
  <c r="G41" i="3"/>
  <c r="J41" i="3" s="1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I39" i="3"/>
  <c r="H39" i="3"/>
  <c r="G39" i="3"/>
  <c r="F39" i="3"/>
  <c r="E39" i="3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D37" i="3"/>
  <c r="J37" i="3" s="1"/>
  <c r="C37" i="3"/>
  <c r="B37" i="3"/>
  <c r="K36" i="3"/>
  <c r="J36" i="3"/>
  <c r="H36" i="3"/>
  <c r="G36" i="3"/>
  <c r="F36" i="3"/>
  <c r="I36" i="3" s="1"/>
  <c r="E36" i="3"/>
  <c r="D36" i="3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K34" i="3" s="1"/>
  <c r="G34" i="3"/>
  <c r="J34" i="3" s="1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J30" i="3"/>
  <c r="H30" i="3"/>
  <c r="G30" i="3"/>
  <c r="F30" i="3"/>
  <c r="E30" i="3"/>
  <c r="K30" i="3" s="1"/>
  <c r="D30" i="3"/>
  <c r="C30" i="3"/>
  <c r="B30" i="3"/>
  <c r="J29" i="3"/>
  <c r="I29" i="3"/>
  <c r="H29" i="3"/>
  <c r="G29" i="3"/>
  <c r="F29" i="3"/>
  <c r="E29" i="3"/>
  <c r="K29" i="3" s="1"/>
  <c r="D29" i="3"/>
  <c r="C29" i="3"/>
  <c r="B29" i="3"/>
  <c r="K28" i="3"/>
  <c r="I28" i="3"/>
  <c r="H28" i="3"/>
  <c r="G28" i="3"/>
  <c r="F28" i="3"/>
  <c r="E28" i="3"/>
  <c r="D28" i="3"/>
  <c r="J28" i="3" s="1"/>
  <c r="C28" i="3"/>
  <c r="B28" i="3"/>
  <c r="I27" i="3"/>
  <c r="H27" i="3"/>
  <c r="G27" i="3"/>
  <c r="F27" i="3"/>
  <c r="E27" i="3"/>
  <c r="K27" i="3" s="1"/>
  <c r="D27" i="3"/>
  <c r="J27" i="3" s="1"/>
  <c r="C27" i="3"/>
  <c r="B27" i="3"/>
  <c r="K26" i="3"/>
  <c r="J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K25" i="3" s="1"/>
  <c r="D25" i="3"/>
  <c r="C25" i="3"/>
  <c r="B25" i="3"/>
  <c r="K24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K22" i="3" s="1"/>
  <c r="G22" i="3"/>
  <c r="F22" i="3"/>
  <c r="E22" i="3"/>
  <c r="D22" i="3"/>
  <c r="C22" i="3"/>
  <c r="B22" i="3"/>
  <c r="J21" i="3"/>
  <c r="I21" i="3"/>
  <c r="H21" i="3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J222" i="2" s="1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H199" i="2"/>
  <c r="G199" i="2"/>
  <c r="F199" i="2"/>
  <c r="I199" i="2" s="1"/>
  <c r="E199" i="2"/>
  <c r="K199" i="2" s="1"/>
  <c r="D199" i="2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H195" i="2"/>
  <c r="G195" i="2"/>
  <c r="F195" i="2"/>
  <c r="I195" i="2" s="1"/>
  <c r="E195" i="2"/>
  <c r="K195" i="2" s="1"/>
  <c r="D195" i="2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J182" i="2" s="1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H179" i="2"/>
  <c r="G179" i="2"/>
  <c r="F179" i="2"/>
  <c r="I179" i="2" s="1"/>
  <c r="E179" i="2"/>
  <c r="K179" i="2" s="1"/>
  <c r="D179" i="2"/>
  <c r="C179" i="2"/>
  <c r="B179" i="2"/>
  <c r="H178" i="2"/>
  <c r="K178" i="2" s="1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J174" i="2" s="1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H170" i="2"/>
  <c r="K170" i="2" s="1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H155" i="2"/>
  <c r="G155" i="2"/>
  <c r="F155" i="2"/>
  <c r="I155" i="2" s="1"/>
  <c r="E155" i="2"/>
  <c r="K155" i="2" s="1"/>
  <c r="D155" i="2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H147" i="2"/>
  <c r="G147" i="2"/>
  <c r="F147" i="2"/>
  <c r="I147" i="2" s="1"/>
  <c r="E147" i="2"/>
  <c r="K147" i="2" s="1"/>
  <c r="D147" i="2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H143" i="2"/>
  <c r="G143" i="2"/>
  <c r="F143" i="2"/>
  <c r="I143" i="2" s="1"/>
  <c r="E143" i="2"/>
  <c r="K143" i="2" s="1"/>
  <c r="D143" i="2"/>
  <c r="C143" i="2"/>
  <c r="B143" i="2"/>
  <c r="H142" i="2"/>
  <c r="K142" i="2" s="1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H139" i="2"/>
  <c r="G139" i="2"/>
  <c r="F139" i="2"/>
  <c r="I139" i="2" s="1"/>
  <c r="E139" i="2"/>
  <c r="K139" i="2" s="1"/>
  <c r="D139" i="2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J90" i="2"/>
  <c r="H90" i="2"/>
  <c r="G90" i="2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H78" i="2"/>
  <c r="G78" i="2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J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G6" i="2" s="1"/>
  <c r="F8" i="2"/>
  <c r="F6" i="2" s="1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C6" i="2"/>
  <c r="F4" i="2"/>
  <c r="C4" i="2"/>
  <c r="I2" i="2"/>
  <c r="G2" i="2"/>
  <c r="I6" i="2" l="1"/>
  <c r="D6" i="2"/>
  <c r="J6" i="2" s="1"/>
  <c r="J139" i="2"/>
  <c r="J147" i="2"/>
  <c r="J155" i="2"/>
  <c r="J163" i="2"/>
  <c r="J171" i="2"/>
  <c r="J179" i="2"/>
  <c r="J187" i="2"/>
  <c r="J195" i="2"/>
  <c r="J203" i="2"/>
  <c r="J211" i="2"/>
  <c r="J219" i="2"/>
  <c r="E6" i="2"/>
  <c r="K6" i="2" s="1"/>
  <c r="I18" i="3"/>
  <c r="J8" i="2"/>
  <c r="J142" i="2"/>
  <c r="J150" i="2"/>
  <c r="J158" i="2"/>
  <c r="J166" i="2"/>
  <c r="I6" i="3"/>
  <c r="I48" i="3"/>
  <c r="J143" i="2"/>
  <c r="J151" i="2"/>
  <c r="J159" i="2"/>
  <c r="J167" i="2"/>
  <c r="J175" i="2"/>
  <c r="J183" i="2"/>
  <c r="J191" i="2"/>
  <c r="J199" i="2"/>
  <c r="J207" i="2"/>
  <c r="J215" i="2"/>
  <c r="J223" i="2"/>
  <c r="J22" i="3"/>
  <c r="I10" i="3"/>
  <c r="K46" i="3"/>
  <c r="J53" i="3"/>
  <c r="I26" i="3"/>
  <c r="K37" i="3"/>
  <c r="I58" i="3"/>
  <c r="J93" i="3"/>
  <c r="J109" i="3"/>
  <c r="J125" i="3"/>
  <c r="J141" i="3"/>
  <c r="J157" i="3"/>
  <c r="I22" i="3"/>
  <c r="I34" i="3"/>
  <c r="K45" i="3"/>
  <c r="J65" i="3"/>
  <c r="J73" i="3"/>
  <c r="J81" i="3"/>
  <c r="J97" i="3"/>
  <c r="J113" i="3"/>
  <c r="J129" i="3"/>
  <c r="J145" i="3"/>
  <c r="J161" i="3"/>
  <c r="K21" i="3"/>
  <c r="K33" i="3"/>
  <c r="I54" i="3"/>
  <c r="K65" i="3"/>
  <c r="K73" i="3"/>
  <c r="K81" i="3"/>
  <c r="I86" i="3"/>
  <c r="K97" i="3"/>
  <c r="I102" i="3"/>
  <c r="K113" i="3"/>
  <c r="I118" i="3"/>
  <c r="K129" i="3"/>
  <c r="I134" i="3"/>
  <c r="K145" i="3"/>
  <c r="I150" i="3"/>
  <c r="K161" i="3"/>
  <c r="I166" i="3"/>
  <c r="K177" i="3"/>
  <c r="I42" i="3"/>
  <c r="K53" i="3"/>
  <c r="J85" i="3"/>
  <c r="J101" i="3"/>
  <c r="J117" i="3"/>
  <c r="J133" i="3"/>
  <c r="J149" i="3"/>
  <c r="J165" i="3"/>
  <c r="I30" i="3"/>
  <c r="K41" i="3"/>
  <c r="I62" i="3"/>
  <c r="I90" i="3"/>
  <c r="K101" i="3"/>
  <c r="I106" i="3"/>
  <c r="K117" i="3"/>
  <c r="I122" i="3"/>
  <c r="K133" i="3"/>
  <c r="I138" i="3"/>
  <c r="K149" i="3"/>
  <c r="I154" i="3"/>
  <c r="K165" i="3"/>
  <c r="I170" i="3"/>
  <c r="K181" i="3"/>
  <c r="K184" i="3"/>
  <c r="J188" i="3"/>
  <c r="I193" i="3"/>
  <c r="K196" i="3"/>
  <c r="J200" i="3"/>
  <c r="J201" i="3"/>
  <c r="I205" i="3"/>
  <c r="K228" i="3"/>
  <c r="J232" i="3"/>
  <c r="J233" i="3"/>
  <c r="I237" i="3"/>
  <c r="I241" i="3"/>
  <c r="K248" i="3"/>
  <c r="I273" i="3"/>
  <c r="J277" i="3"/>
  <c r="J309" i="3"/>
  <c r="J341" i="3"/>
  <c r="K200" i="3"/>
  <c r="J204" i="3"/>
  <c r="J205" i="3"/>
  <c r="I209" i="3"/>
  <c r="K232" i="3"/>
  <c r="J236" i="3"/>
  <c r="J237" i="3"/>
  <c r="J241" i="3"/>
  <c r="K244" i="3"/>
  <c r="I269" i="3"/>
  <c r="J273" i="3"/>
  <c r="J305" i="3"/>
  <c r="J337" i="3"/>
  <c r="K204" i="3"/>
  <c r="J208" i="3"/>
  <c r="J209" i="3"/>
  <c r="I213" i="3"/>
  <c r="K236" i="3"/>
  <c r="K240" i="3"/>
  <c r="I265" i="3"/>
  <c r="J269" i="3"/>
  <c r="K272" i="3"/>
  <c r="J301" i="3"/>
  <c r="J333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<sst xmlns="http://schemas.openxmlformats.org/spreadsheetml/2006/main" count="163" uniqueCount="127">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</sst>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44440</v>
      </c>
      <c r="F7" s="3" t="s">
        <v>3</v>
      </c>
      <c r="G7" s="5">
        <v>44469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09/01/2021 - 09/30/2021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09/01/2020 - 09/30/2020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106893026.93999998</v>
      </c>
      <c r="D6" s="41">
        <f t="shared" si="0"/>
        <v>74750351.520000011</v>
      </c>
      <c r="E6" s="42">
        <f t="shared" si="0"/>
        <v>19772870.469999999</v>
      </c>
      <c r="F6" s="40">
        <f t="shared" si="0"/>
        <v>80778729.929999977</v>
      </c>
      <c r="G6" s="41">
        <f t="shared" si="0"/>
        <v>37994591.359999999</v>
      </c>
      <c r="H6" s="42">
        <f t="shared" si="0"/>
        <v>10998915.609999999</v>
      </c>
      <c r="I6" s="20">
        <f t="shared" ref="I6:I69" si="1">IFERROR((C6-F6)/F6,"")</f>
        <v>0.32328184699895307</v>
      </c>
      <c r="J6" s="20">
        <f t="shared" ref="J6:J69" si="2">IFERROR((D6-G6)/G6,"")</f>
        <v>0.96739453812617637</v>
      </c>
      <c r="K6" s="20">
        <f t="shared" ref="K6:K69" si="3">IFERROR((E6-H6)/H6,"")</f>
        <v>0.79771089906562165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4664895.63</v>
      </c>
      <c r="D7" s="43">
        <f>IF('County Data'!E2&gt;9,'County Data'!D2,"*")</f>
        <v>2054487.37</v>
      </c>
      <c r="E7" s="44">
        <f>IF('County Data'!G2&gt;9,'County Data'!F2,"*")</f>
        <v>691177.72</v>
      </c>
      <c r="F7" s="43">
        <f>IF('County Data'!I2&gt;9,'County Data'!H2,"*")</f>
        <v>3200140.04</v>
      </c>
      <c r="G7" s="43">
        <f>IF('County Data'!K2&gt;9,'County Data'!J2,"*")</f>
        <v>925405.7</v>
      </c>
      <c r="H7" s="44">
        <f>IF('County Data'!M2&gt;9,'County Data'!L2,"*")</f>
        <v>320410.55</v>
      </c>
      <c r="I7" s="22">
        <f t="shared" si="1"/>
        <v>0.45771609107456429</v>
      </c>
      <c r="J7" s="22">
        <f t="shared" si="2"/>
        <v>1.2200937059281136</v>
      </c>
      <c r="K7" s="22">
        <f t="shared" si="3"/>
        <v>1.1571628025356844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7833098.8700000001</v>
      </c>
      <c r="D8" s="43">
        <f>IF('County Data'!E3&gt;9,'County Data'!D3,"*")</f>
        <v>4858190.32</v>
      </c>
      <c r="E8" s="44">
        <f>IF('County Data'!G3&gt;9,'County Data'!F3,"*")</f>
        <v>1625527.35</v>
      </c>
      <c r="F8" s="43">
        <f>IF('County Data'!I3&gt;9,'County Data'!H3,"*")</f>
        <v>5424833.0199999996</v>
      </c>
      <c r="G8" s="43">
        <f>IF('County Data'!K3&gt;9,'County Data'!J3,"*")</f>
        <v>2018736.37</v>
      </c>
      <c r="H8" s="44">
        <f>IF('County Data'!M3&gt;9,'County Data'!L3,"*")</f>
        <v>949883.63</v>
      </c>
      <c r="I8" s="22">
        <f t="shared" si="1"/>
        <v>0.44393363650481554</v>
      </c>
      <c r="J8" s="22">
        <f t="shared" si="2"/>
        <v>1.4065501529553361</v>
      </c>
      <c r="K8" s="22">
        <f t="shared" si="3"/>
        <v>0.71129104519887354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3509191.29</v>
      </c>
      <c r="D9" s="46">
        <f>IF('County Data'!E4&gt;9,'County Data'!D4,"*")</f>
        <v>1221404.8400000001</v>
      </c>
      <c r="E9" s="47">
        <f>IF('County Data'!G4&gt;9,'County Data'!F4,"*")</f>
        <v>480621.23</v>
      </c>
      <c r="F9" s="45">
        <f>IF('County Data'!I4&gt;9,'County Data'!H4,"*")</f>
        <v>3126732.78</v>
      </c>
      <c r="G9" s="46">
        <f>IF('County Data'!K4&gt;9,'County Data'!J4,"*")</f>
        <v>558386.76</v>
      </c>
      <c r="H9" s="47">
        <f>IF('County Data'!M4&gt;9,'County Data'!L4,"*")</f>
        <v>290883.15000000002</v>
      </c>
      <c r="I9" s="9">
        <f t="shared" si="1"/>
        <v>0.12231889864281918</v>
      </c>
      <c r="J9" s="9">
        <f t="shared" si="2"/>
        <v>1.1873814486575578</v>
      </c>
      <c r="K9" s="9">
        <f t="shared" si="3"/>
        <v>0.65228281528166876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33225323.329999998</v>
      </c>
      <c r="D10" s="43">
        <f>IF('County Data'!E5&gt;9,'County Data'!D5,"*")</f>
        <v>14900363.82</v>
      </c>
      <c r="E10" s="44">
        <f>IF('County Data'!G5&gt;9,'County Data'!F5,"*")</f>
        <v>6471927.5099999998</v>
      </c>
      <c r="F10" s="43">
        <f>IF('County Data'!I5&gt;9,'County Data'!H5,"*")</f>
        <v>25419231.129999999</v>
      </c>
      <c r="G10" s="43">
        <f>IF('County Data'!K5&gt;9,'County Data'!J5,"*")</f>
        <v>5208477.41</v>
      </c>
      <c r="H10" s="44">
        <f>IF('County Data'!M5&gt;9,'County Data'!L5,"*")</f>
        <v>3474524.92</v>
      </c>
      <c r="I10" s="22">
        <f t="shared" si="1"/>
        <v>0.30709395418286989</v>
      </c>
      <c r="J10" s="22">
        <f t="shared" si="2"/>
        <v>1.8607907161874395</v>
      </c>
      <c r="K10" s="22">
        <f t="shared" si="3"/>
        <v>0.86267983652855762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291951.65999999997</v>
      </c>
      <c r="D11" s="46" t="str">
        <f>IF('County Data'!E6&gt;9,'County Data'!D6,"*")</f>
        <v>*</v>
      </c>
      <c r="E11" s="47">
        <f>IF('County Data'!G6&gt;9,'County Data'!F6,"*")</f>
        <v>75374.95</v>
      </c>
      <c r="F11" s="45">
        <f>IF('County Data'!I6&gt;9,'County Data'!H6,"*")</f>
        <v>290480.88</v>
      </c>
      <c r="G11" s="46" t="str">
        <f>IF('County Data'!K6&gt;9,'County Data'!J6,"*")</f>
        <v>*</v>
      </c>
      <c r="H11" s="47">
        <f>IF('County Data'!M6&gt;9,'County Data'!L6,"*")</f>
        <v>57915.62</v>
      </c>
      <c r="I11" s="9">
        <f t="shared" si="1"/>
        <v>5.0632592410211983E-3</v>
      </c>
      <c r="J11" s="9" t="str">
        <f t="shared" si="2"/>
        <v/>
      </c>
      <c r="K11" s="9">
        <f t="shared" si="3"/>
        <v>0.30146150554893469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4618579.68</v>
      </c>
      <c r="D12" s="43">
        <f>IF('County Data'!E7&gt;9,'County Data'!D7,"*")</f>
        <v>1509486.69</v>
      </c>
      <c r="E12" s="44">
        <f>IF('County Data'!G7&gt;9,'County Data'!F7,"*")</f>
        <v>437671.78</v>
      </c>
      <c r="F12" s="43">
        <f>IF('County Data'!I7&gt;9,'County Data'!H7,"*")</f>
        <v>4120859.84</v>
      </c>
      <c r="G12" s="43">
        <f>IF('County Data'!K7&gt;9,'County Data'!J7,"*")</f>
        <v>444537.07</v>
      </c>
      <c r="H12" s="44">
        <f>IF('County Data'!M7&gt;9,'County Data'!L7,"*")</f>
        <v>290749.53000000003</v>
      </c>
      <c r="I12" s="22">
        <f t="shared" si="1"/>
        <v>0.12078057961806336</v>
      </c>
      <c r="J12" s="22">
        <f t="shared" si="2"/>
        <v>2.3956373762035184</v>
      </c>
      <c r="K12" s="22">
        <f t="shared" si="3"/>
        <v>0.50532239897343945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749722.35</v>
      </c>
      <c r="D13" s="46">
        <f>IF('County Data'!E8&gt;9,'County Data'!D8,"*")</f>
        <v>449592.94</v>
      </c>
      <c r="E13" s="47">
        <f>IF('County Data'!G8&gt;9,'County Data'!F8,"*")</f>
        <v>177002.77</v>
      </c>
      <c r="F13" s="45">
        <f>IF('County Data'!I8&gt;9,'County Data'!H8,"*")</f>
        <v>773017.97</v>
      </c>
      <c r="G13" s="46">
        <f>IF('County Data'!K8&gt;9,'County Data'!J8,"*")</f>
        <v>349760.6</v>
      </c>
      <c r="H13" s="47">
        <f>IF('County Data'!M8&gt;9,'County Data'!L8,"*")</f>
        <v>135349.32999999999</v>
      </c>
      <c r="I13" s="9">
        <f t="shared" si="1"/>
        <v>-3.0135935908449832E-2</v>
      </c>
      <c r="J13" s="9">
        <f t="shared" si="2"/>
        <v>0.28543049159911105</v>
      </c>
      <c r="K13" s="9">
        <f t="shared" si="3"/>
        <v>0.30774766302869772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7945915.2000000002</v>
      </c>
      <c r="D14" s="43">
        <f>IF('County Data'!E9&gt;9,'County Data'!D9,"*")</f>
        <v>7974903.1900000004</v>
      </c>
      <c r="E14" s="44">
        <f>IF('County Data'!G9&gt;9,'County Data'!F9,"*")</f>
        <v>2126983.84</v>
      </c>
      <c r="F14" s="43">
        <f>IF('County Data'!I9&gt;9,'County Data'!H9,"*")</f>
        <v>4993742.5199999996</v>
      </c>
      <c r="G14" s="43">
        <f>IF('County Data'!K9&gt;9,'County Data'!J9,"*")</f>
        <v>3026281.98</v>
      </c>
      <c r="H14" s="44">
        <f>IF('County Data'!M9&gt;9,'County Data'!L9,"*")</f>
        <v>1252199.97</v>
      </c>
      <c r="I14" s="22">
        <f t="shared" si="1"/>
        <v>0.59117438838236314</v>
      </c>
      <c r="J14" s="22">
        <f t="shared" si="2"/>
        <v>1.6352148420749613</v>
      </c>
      <c r="K14" s="22">
        <f t="shared" si="3"/>
        <v>0.69859758102374003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1915474.54</v>
      </c>
      <c r="D15" s="48">
        <f>IF('County Data'!E10&gt;9,'County Data'!D10,"*")</f>
        <v>631049.81000000006</v>
      </c>
      <c r="E15" s="49">
        <f>IF('County Data'!G10&gt;9,'County Data'!F10,"*")</f>
        <v>214717.74</v>
      </c>
      <c r="F15" s="48">
        <f>IF('County Data'!I10&gt;9,'County Data'!H10,"*")</f>
        <v>1643192.52</v>
      </c>
      <c r="G15" s="48">
        <f>IF('County Data'!K10&gt;9,'County Data'!J10,"*")</f>
        <v>276523.37</v>
      </c>
      <c r="H15" s="49">
        <f>IF('County Data'!M10&gt;9,'County Data'!L10,"*")</f>
        <v>113830.17</v>
      </c>
      <c r="I15" s="23">
        <f t="shared" si="1"/>
        <v>0.16570305468527816</v>
      </c>
      <c r="J15" s="23">
        <f t="shared" si="2"/>
        <v>1.2820849102193426</v>
      </c>
      <c r="K15" s="23">
        <f t="shared" si="3"/>
        <v>0.88629903653837994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3306518.84</v>
      </c>
      <c r="D16" s="43">
        <f>IF('County Data'!E11&gt;9,'County Data'!D11,"*")</f>
        <v>711940.18</v>
      </c>
      <c r="E16" s="44">
        <f>IF('County Data'!G11&gt;9,'County Data'!F11,"*")</f>
        <v>487722.14</v>
      </c>
      <c r="F16" s="43">
        <f>IF('County Data'!I11&gt;9,'County Data'!H11,"*")</f>
        <v>2830900.94</v>
      </c>
      <c r="G16" s="43">
        <f>IF('County Data'!K11&gt;9,'County Data'!J11,"*")</f>
        <v>420977.09</v>
      </c>
      <c r="H16" s="44">
        <f>IF('County Data'!M11&gt;9,'County Data'!L11,"*")</f>
        <v>327954.26</v>
      </c>
      <c r="I16" s="22">
        <f t="shared" si="1"/>
        <v>0.1680093758420243</v>
      </c>
      <c r="J16" s="22">
        <f t="shared" si="2"/>
        <v>0.69116134087011716</v>
      </c>
      <c r="K16" s="22">
        <f t="shared" si="3"/>
        <v>0.48716513089355812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3409793.05</v>
      </c>
      <c r="D17" s="46">
        <f>IF('County Data'!E12&gt;9,'County Data'!D12,"*")</f>
        <v>23413169.41</v>
      </c>
      <c r="E17" s="47">
        <f>IF('County Data'!G12&gt;9,'County Data'!F12,"*")</f>
        <v>478305.22</v>
      </c>
      <c r="F17" s="45">
        <f>IF('County Data'!I12&gt;9,'County Data'!H12,"*")</f>
        <v>1555616.8</v>
      </c>
      <c r="G17" s="46">
        <f>IF('County Data'!K12&gt;9,'County Data'!J12,"*")</f>
        <v>17613078.390000001</v>
      </c>
      <c r="H17" s="47">
        <f>IF('County Data'!M12&gt;9,'County Data'!L12,"*")</f>
        <v>241077.79</v>
      </c>
      <c r="I17" s="9">
        <f t="shared" si="1"/>
        <v>1.1919235186968922</v>
      </c>
      <c r="J17" s="9">
        <f t="shared" si="2"/>
        <v>0.32930592208645698</v>
      </c>
      <c r="K17" s="9">
        <f t="shared" si="3"/>
        <v>0.98402855775308029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10078351.689999999</v>
      </c>
      <c r="D18" s="43">
        <f>IF('County Data'!E13&gt;9,'County Data'!D13,"*")</f>
        <v>3998774.22</v>
      </c>
      <c r="E18" s="44">
        <f>IF('County Data'!G13&gt;9,'County Data'!F13,"*")</f>
        <v>1778149.78</v>
      </c>
      <c r="F18" s="43">
        <f>IF('County Data'!I13&gt;9,'County Data'!H13,"*")</f>
        <v>7942926.6500000004</v>
      </c>
      <c r="G18" s="43">
        <f>IF('County Data'!K13&gt;9,'County Data'!J13,"*")</f>
        <v>1452590.34</v>
      </c>
      <c r="H18" s="44">
        <f>IF('County Data'!M13&gt;9,'County Data'!L13,"*")</f>
        <v>950688.51</v>
      </c>
      <c r="I18" s="22">
        <f t="shared" si="1"/>
        <v>0.26884612361364296</v>
      </c>
      <c r="J18" s="22">
        <f t="shared" si="2"/>
        <v>1.7528575055786202</v>
      </c>
      <c r="K18" s="22">
        <f t="shared" si="3"/>
        <v>0.8703810567774718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9478281.7200000007</v>
      </c>
      <c r="D19" s="46">
        <f>IF('County Data'!E14&gt;9,'County Data'!D14,"*")</f>
        <v>3079549.95</v>
      </c>
      <c r="E19" s="47">
        <f>IF('County Data'!G14&gt;9,'County Data'!F14,"*")</f>
        <v>1603803.93</v>
      </c>
      <c r="F19" s="45">
        <f>IF('County Data'!I14&gt;9,'County Data'!H14,"*")</f>
        <v>7282901.6100000003</v>
      </c>
      <c r="G19" s="46">
        <f>IF('County Data'!K14&gt;9,'County Data'!J14,"*")</f>
        <v>1069510.72</v>
      </c>
      <c r="H19" s="47">
        <f>IF('County Data'!M14&gt;9,'County Data'!L14,"*")</f>
        <v>807501.13</v>
      </c>
      <c r="I19" s="9">
        <f t="shared" si="1"/>
        <v>0.30144305491997442</v>
      </c>
      <c r="J19" s="9">
        <f t="shared" si="2"/>
        <v>1.879400731953393</v>
      </c>
      <c r="K19" s="9">
        <f t="shared" si="3"/>
        <v>0.98613211847765458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6724504.46</v>
      </c>
      <c r="D20" s="43">
        <f>IF('County Data'!E15&gt;9,'County Data'!D15,"*")</f>
        <v>2319762.37</v>
      </c>
      <c r="E20" s="44">
        <f>IF('County Data'!G15&gt;9,'County Data'!F15,"*")</f>
        <v>1107081.02</v>
      </c>
      <c r="F20" s="43">
        <f>IF('County Data'!I15&gt;9,'County Data'!H15,"*")</f>
        <v>5621145.7400000002</v>
      </c>
      <c r="G20" s="43">
        <f>IF('County Data'!K15&gt;9,'County Data'!J15,"*")</f>
        <v>903251.92</v>
      </c>
      <c r="H20" s="44">
        <f>IF('County Data'!M15&gt;9,'County Data'!L15,"*")</f>
        <v>660854.03</v>
      </c>
      <c r="I20" s="22">
        <f t="shared" si="1"/>
        <v>0.19628715764270502</v>
      </c>
      <c r="J20" s="22">
        <f t="shared" si="2"/>
        <v>1.5682340868979279</v>
      </c>
      <c r="K20" s="22">
        <f t="shared" si="3"/>
        <v>0.6752277655021639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9141424.6300000008</v>
      </c>
      <c r="D21" s="46">
        <f>IF('County Data'!E16&gt;9,'County Data'!D16,"*")</f>
        <v>7627676.4100000001</v>
      </c>
      <c r="E21" s="47">
        <f>IF('County Data'!G16&gt;9,'County Data'!F16,"*")</f>
        <v>2016803.49</v>
      </c>
      <c r="F21" s="45">
        <f>IF('County Data'!I16&gt;9,'County Data'!H16,"*")</f>
        <v>6553007.4900000002</v>
      </c>
      <c r="G21" s="46">
        <f>IF('County Data'!K16&gt;9,'County Data'!J16,"*")</f>
        <v>3727073.64</v>
      </c>
      <c r="H21" s="47">
        <f>IF('County Data'!M16&gt;9,'County Data'!L16,"*")</f>
        <v>1125093.02</v>
      </c>
      <c r="I21" s="9">
        <f t="shared" si="1"/>
        <v>0.39499682305414252</v>
      </c>
      <c r="J21" s="9">
        <f t="shared" si="2"/>
        <v>1.0465590827446061</v>
      </c>
      <c r="K21" s="9">
        <f t="shared" si="3"/>
        <v>0.79256599600982325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09/01/2021 - 09/30/2021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09/01/2020 - 09/30/2020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1484437.47</v>
      </c>
      <c r="D6" s="41" t="str">
        <f>IF('Town Data'!E2&gt;9,'Town Data'!D2,"*")</f>
        <v>*</v>
      </c>
      <c r="E6" s="42">
        <f>IF('Town Data'!G2&gt;9,'Town Data'!F2,"*")</f>
        <v>242009.04</v>
      </c>
      <c r="F6" s="41">
        <f>IF('Town Data'!I2&gt;9,'Town Data'!H2,"*")</f>
        <v>1305122.19</v>
      </c>
      <c r="G6" s="41" t="str">
        <f>IF('Town Data'!K2&gt;9,'Town Data'!J2,"*")</f>
        <v>*</v>
      </c>
      <c r="H6" s="42">
        <f>IF('Town Data'!M2&gt;9,'Town Data'!L2,"*")</f>
        <v>139166.75</v>
      </c>
      <c r="I6" s="20">
        <f t="shared" ref="I6:I69" si="0">IFERROR((C6-F6)/F6,"")</f>
        <v>0.13739348037596391</v>
      </c>
      <c r="J6" s="20" t="str">
        <f t="shared" ref="J6:J69" si="1">IFERROR((D6-G6)/G6,"")</f>
        <v/>
      </c>
      <c r="K6" s="20">
        <f t="shared" ref="K6:K69" si="2">IFERROR((E6-H6)/H6,"")</f>
        <v>0.73898607246342973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459061.84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419644.14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9.3931253275692142E-2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297365.98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240731.88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0.23525799740358433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3124682.97</v>
      </c>
      <c r="D9" s="46">
        <f>IF('Town Data'!E5&gt;9,'Town Data'!D5,"*")</f>
        <v>577085.39</v>
      </c>
      <c r="E9" s="47">
        <f>IF('Town Data'!G5&gt;9,'Town Data'!F5,"*")</f>
        <v>389187.93</v>
      </c>
      <c r="F9" s="45">
        <f>IF('Town Data'!I5&gt;9,'Town Data'!H5,"*")</f>
        <v>2310146.9900000002</v>
      </c>
      <c r="G9" s="46">
        <f>IF('Town Data'!K5&gt;9,'Town Data'!J5,"*")</f>
        <v>346614.59</v>
      </c>
      <c r="H9" s="47">
        <f>IF('Town Data'!M5&gt;9,'Town Data'!L5,"*")</f>
        <v>249285.97</v>
      </c>
      <c r="I9" s="9">
        <f t="shared" si="0"/>
        <v>0.35259054230137965</v>
      </c>
      <c r="J9" s="9">
        <f t="shared" si="1"/>
        <v>0.66491950035917402</v>
      </c>
      <c r="K9" s="9">
        <f t="shared" si="2"/>
        <v>0.56121072517639081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1626195.26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1481878.97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9.7387366257043279E-2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278641.58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538147.93999999994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424878.17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0.2665935272692404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423909.09</v>
      </c>
      <c r="D13" s="46" t="str">
        <f>IF('Town Data'!E9&gt;9,'Town Data'!D9,"*")</f>
        <v>*</v>
      </c>
      <c r="E13" s="47">
        <f>IF('Town Data'!G9&gt;9,'Town Data'!F9,"*")</f>
        <v>115628.73</v>
      </c>
      <c r="F13" s="45">
        <f>IF('Town Data'!I9&gt;9,'Town Data'!H9,"*")</f>
        <v>292770.53000000003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0.44792267855647899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3568308.92</v>
      </c>
      <c r="D14" s="43">
        <f>IF('Town Data'!E10&gt;9,'Town Data'!D10,"*")</f>
        <v>971601.95</v>
      </c>
      <c r="E14" s="44">
        <f>IF('Town Data'!G10&gt;9,'Town Data'!F10,"*")</f>
        <v>406143.12</v>
      </c>
      <c r="F14" s="43">
        <f>IF('Town Data'!I10&gt;9,'Town Data'!H10,"*")</f>
        <v>3172926.9</v>
      </c>
      <c r="G14" s="43">
        <f>IF('Town Data'!K10&gt;9,'Town Data'!J10,"*")</f>
        <v>467913.35</v>
      </c>
      <c r="H14" s="44">
        <f>IF('Town Data'!M10&gt;9,'Town Data'!L10,"*")</f>
        <v>287455.15999999997</v>
      </c>
      <c r="I14" s="22">
        <f t="shared" si="0"/>
        <v>0.12461113428109549</v>
      </c>
      <c r="J14" s="22">
        <f t="shared" si="1"/>
        <v>1.0764569978608218</v>
      </c>
      <c r="K14" s="22">
        <f t="shared" si="2"/>
        <v>0.41289208376012465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399796.62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322260.81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0.24059956281994077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317821.53000000003</v>
      </c>
      <c r="D16" s="53">
        <f>IF('Town Data'!E12&gt;9,'Town Data'!D12,"*")</f>
        <v>503935.08</v>
      </c>
      <c r="E16" s="54" t="str">
        <f>IF('Town Data'!G12&gt;9,'Town Data'!F12,"*")</f>
        <v>*</v>
      </c>
      <c r="F16" s="53">
        <f>IF('Town Data'!I12&gt;9,'Town Data'!H12,"*")</f>
        <v>164597.76000000001</v>
      </c>
      <c r="G16" s="53">
        <f>IF('Town Data'!K12&gt;9,'Town Data'!J12,"*")</f>
        <v>188624.82</v>
      </c>
      <c r="H16" s="54" t="str">
        <f>IF('Town Data'!M12&gt;9,'Town Data'!L12,"*")</f>
        <v>*</v>
      </c>
      <c r="I16" s="26">
        <f t="shared" si="0"/>
        <v>0.93089826981849577</v>
      </c>
      <c r="J16" s="26">
        <f t="shared" si="1"/>
        <v>1.671626565369287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10575133.84</v>
      </c>
      <c r="D17" s="43">
        <f>IF('Town Data'!E13&gt;9,'Town Data'!D13,"*")</f>
        <v>6774385.4699999997</v>
      </c>
      <c r="E17" s="44">
        <f>IF('Town Data'!G13&gt;9,'Town Data'!F13,"*")</f>
        <v>3741503.8</v>
      </c>
      <c r="F17" s="43">
        <f>IF('Town Data'!I13&gt;9,'Town Data'!H13,"*")</f>
        <v>7488818.6699999999</v>
      </c>
      <c r="G17" s="43">
        <f>IF('Town Data'!K13&gt;9,'Town Data'!J13,"*")</f>
        <v>2194270.83</v>
      </c>
      <c r="H17" s="44">
        <f>IF('Town Data'!M13&gt;9,'Town Data'!L13,"*")</f>
        <v>1981341.97</v>
      </c>
      <c r="I17" s="22">
        <f t="shared" si="0"/>
        <v>0.41212310058510204</v>
      </c>
      <c r="J17" s="22">
        <f t="shared" si="1"/>
        <v>2.0873059867454917</v>
      </c>
      <c r="K17" s="22">
        <f t="shared" si="2"/>
        <v>0.88836851823211516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697120.48</v>
      </c>
      <c r="D18" s="46" t="str">
        <f>IF('Town Data'!E14&gt;9,'Town Data'!D14,"*")</f>
        <v>*</v>
      </c>
      <c r="E18" s="47">
        <f>IF('Town Data'!G14&gt;9,'Town Data'!F14,"*")</f>
        <v>125664.3</v>
      </c>
      <c r="F18" s="45">
        <f>IF('Town Data'!I14&gt;9,'Town Data'!H14,"*")</f>
        <v>475144.16</v>
      </c>
      <c r="G18" s="46" t="str">
        <f>IF('Town Data'!K14&gt;9,'Town Data'!J14,"*")</f>
        <v>*</v>
      </c>
      <c r="H18" s="47">
        <f>IF('Town Data'!M14&gt;9,'Town Data'!L14,"*")</f>
        <v>82823.77</v>
      </c>
      <c r="I18" s="9">
        <f t="shared" si="0"/>
        <v>0.46717678272632041</v>
      </c>
      <c r="J18" s="9" t="str">
        <f t="shared" si="1"/>
        <v/>
      </c>
      <c r="K18" s="9">
        <f t="shared" si="2"/>
        <v>0.51724921480874386</v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624668.36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467424.98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0.33640345879674638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274639.63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229642.38</v>
      </c>
      <c r="G20" s="46">
        <f>IF('Town Data'!K16&gt;9,'Town Data'!J16,"*")</f>
        <v>45003.49</v>
      </c>
      <c r="H20" s="47" t="str">
        <f>IF('Town Data'!M16&gt;9,'Town Data'!L16,"*")</f>
        <v>*</v>
      </c>
      <c r="I20" s="9">
        <f t="shared" si="0"/>
        <v>0.19594488613120975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2779448.62</v>
      </c>
      <c r="D21" s="43">
        <f>IF('Town Data'!E17&gt;9,'Town Data'!D17,"*")</f>
        <v>1687407.81</v>
      </c>
      <c r="E21" s="44">
        <f>IF('Town Data'!G17&gt;9,'Town Data'!F17,"*")</f>
        <v>276314.39</v>
      </c>
      <c r="F21" s="43">
        <f>IF('Town Data'!I17&gt;9,'Town Data'!H17,"*")</f>
        <v>2076524.5</v>
      </c>
      <c r="G21" s="43" t="str">
        <f>IF('Town Data'!K17&gt;9,'Town Data'!J17,"*")</f>
        <v>*</v>
      </c>
      <c r="H21" s="44">
        <f>IF('Town Data'!M17&gt;9,'Town Data'!L17,"*")</f>
        <v>168527.13</v>
      </c>
      <c r="I21" s="22">
        <f t="shared" si="0"/>
        <v>0.33850990922572793</v>
      </c>
      <c r="J21" s="22" t="str">
        <f t="shared" si="1"/>
        <v/>
      </c>
      <c r="K21" s="22">
        <f t="shared" si="2"/>
        <v>0.63958402424582916</v>
      </c>
      <c r="L21" s="15"/>
    </row>
    <row r="22" spans="1:12" x14ac:dyDescent="0.25">
      <c r="A22" s="15"/>
      <c r="B22" s="15" t="str">
        <f>'Town Data'!A18</f>
        <v>DANVILLE</v>
      </c>
      <c r="C22" s="50">
        <f>IF('Town Data'!C18&gt;9,'Town Data'!B18,"*")</f>
        <v>217935.47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867254.02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828190.06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4.7167868689464786E-2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599392.11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532194.85</v>
      </c>
      <c r="D25" s="43">
        <f>IF('Town Data'!E21&gt;9,'Town Data'!D21,"*")</f>
        <v>214084.27</v>
      </c>
      <c r="E25" s="44">
        <f>IF('Town Data'!G21&gt;9,'Town Data'!F21,"*")</f>
        <v>212477.94</v>
      </c>
      <c r="F25" s="43">
        <f>IF('Town Data'!I21&gt;9,'Town Data'!H21,"*")</f>
        <v>416013.11</v>
      </c>
      <c r="G25" s="43">
        <f>IF('Town Data'!K21&gt;9,'Town Data'!J21,"*")</f>
        <v>101605.4</v>
      </c>
      <c r="H25" s="44" t="str">
        <f>IF('Town Data'!M21&gt;9,'Town Data'!L21,"*")</f>
        <v>*</v>
      </c>
      <c r="I25" s="22">
        <f t="shared" si="0"/>
        <v>0.27927422767998822</v>
      </c>
      <c r="J25" s="22">
        <f t="shared" si="1"/>
        <v>1.1070166546266242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434921.02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429180.15999999997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1.3376340602510714E-2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4220862.54</v>
      </c>
      <c r="D27" s="43" t="str">
        <f>IF('Town Data'!E23&gt;9,'Town Data'!D23,"*")</f>
        <v>*</v>
      </c>
      <c r="E27" s="44">
        <f>IF('Town Data'!G23&gt;9,'Town Data'!F23,"*")</f>
        <v>431304.55</v>
      </c>
      <c r="F27" s="43">
        <f>IF('Town Data'!I23&gt;9,'Town Data'!H23,"*")</f>
        <v>3414223.76</v>
      </c>
      <c r="G27" s="43" t="str">
        <f>IF('Town Data'!K23&gt;9,'Town Data'!J23,"*")</f>
        <v>*</v>
      </c>
      <c r="H27" s="44">
        <f>IF('Town Data'!M23&gt;9,'Town Data'!L23,"*")</f>
        <v>258896.28</v>
      </c>
      <c r="I27" s="22">
        <f t="shared" si="0"/>
        <v>0.23625832303387179</v>
      </c>
      <c r="J27" s="22" t="str">
        <f t="shared" si="1"/>
        <v/>
      </c>
      <c r="K27" s="22">
        <f t="shared" si="2"/>
        <v>0.66593567895220429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512758.63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464441.88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0.10403185431942528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309038.15999999997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300167.15000000002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2.9553567070880176E-2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2230870.52</v>
      </c>
      <c r="D30" s="46">
        <f>IF('Town Data'!E26&gt;9,'Town Data'!D26,"*")</f>
        <v>1797693.73</v>
      </c>
      <c r="E30" s="47">
        <f>IF('Town Data'!G26&gt;9,'Town Data'!F26,"*")</f>
        <v>379111.55</v>
      </c>
      <c r="F30" s="45">
        <f>IF('Town Data'!I26&gt;9,'Town Data'!H26,"*")</f>
        <v>1718791.93</v>
      </c>
      <c r="G30" s="46">
        <f>IF('Town Data'!K26&gt;9,'Town Data'!J26,"*")</f>
        <v>803478.27</v>
      </c>
      <c r="H30" s="47">
        <f>IF('Town Data'!M26&gt;9,'Town Data'!L26,"*")</f>
        <v>231242.91</v>
      </c>
      <c r="I30" s="9">
        <f t="shared" si="0"/>
        <v>0.29792936600534314</v>
      </c>
      <c r="J30" s="9">
        <f t="shared" si="1"/>
        <v>1.2373893571508785</v>
      </c>
      <c r="K30" s="9">
        <f t="shared" si="2"/>
        <v>0.63945156199599795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384896.9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338045.8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0.13859394200430841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510643.21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394499.88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0.29440650273455093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199622.71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165346.25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0.20730110298842575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1284617.19</v>
      </c>
      <c r="D34" s="46">
        <f>IF('Town Data'!E30&gt;9,'Town Data'!D30,"*")</f>
        <v>1410220.27</v>
      </c>
      <c r="E34" s="47">
        <f>IF('Town Data'!G30&gt;9,'Town Data'!F30,"*")</f>
        <v>615557.82999999996</v>
      </c>
      <c r="F34" s="45">
        <f>IF('Town Data'!I30&gt;9,'Town Data'!H30,"*")</f>
        <v>864620.98</v>
      </c>
      <c r="G34" s="46">
        <f>IF('Town Data'!K30&gt;9,'Town Data'!J30,"*")</f>
        <v>395473.59</v>
      </c>
      <c r="H34" s="47">
        <f>IF('Town Data'!M30&gt;9,'Town Data'!L30,"*")</f>
        <v>263378.43</v>
      </c>
      <c r="I34" s="9">
        <f t="shared" si="0"/>
        <v>0.48575759750821679</v>
      </c>
      <c r="J34" s="9">
        <f t="shared" si="1"/>
        <v>2.5659025170302772</v>
      </c>
      <c r="K34" s="9">
        <f t="shared" si="2"/>
        <v>1.3371611335066429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224928.17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198442.59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0.13346721588344526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989510.46</v>
      </c>
      <c r="D36" s="46">
        <f>IF('Town Data'!E32&gt;9,'Town Data'!D32,"*")</f>
        <v>290157.31</v>
      </c>
      <c r="E36" s="47">
        <f>IF('Town Data'!G32&gt;9,'Town Data'!F32,"*")</f>
        <v>373329.36</v>
      </c>
      <c r="F36" s="45">
        <f>IF('Town Data'!I32&gt;9,'Town Data'!H32,"*")</f>
        <v>648571.05000000005</v>
      </c>
      <c r="G36" s="46">
        <f>IF('Town Data'!K32&gt;9,'Town Data'!J32,"*")</f>
        <v>141911.73000000001</v>
      </c>
      <c r="H36" s="47">
        <f>IF('Town Data'!M32&gt;9,'Town Data'!L32,"*")</f>
        <v>183602.19</v>
      </c>
      <c r="I36" s="9">
        <f t="shared" si="0"/>
        <v>0.5256778112436562</v>
      </c>
      <c r="J36" s="9">
        <f t="shared" si="1"/>
        <v>1.0446323217960909</v>
      </c>
      <c r="K36" s="9">
        <f t="shared" si="2"/>
        <v>1.0333600595940602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1257991.23</v>
      </c>
      <c r="D37" s="43" t="str">
        <f>IF('Town Data'!E33&gt;9,'Town Data'!D33,"*")</f>
        <v>*</v>
      </c>
      <c r="E37" s="44">
        <f>IF('Town Data'!G33&gt;9,'Town Data'!F33,"*")</f>
        <v>106064.47</v>
      </c>
      <c r="F37" s="43">
        <f>IF('Town Data'!I33&gt;9,'Town Data'!H33,"*")</f>
        <v>1118395.3</v>
      </c>
      <c r="G37" s="43" t="str">
        <f>IF('Town Data'!K33&gt;9,'Town Data'!J33,"*")</f>
        <v>*</v>
      </c>
      <c r="H37" s="44">
        <f>IF('Town Data'!M33&gt;9,'Town Data'!L33,"*")</f>
        <v>61909.9</v>
      </c>
      <c r="I37" s="22">
        <f t="shared" si="0"/>
        <v>0.1248180585165191</v>
      </c>
      <c r="J37" s="22" t="str">
        <f t="shared" si="1"/>
        <v/>
      </c>
      <c r="K37" s="22">
        <f t="shared" si="2"/>
        <v>0.71320693459365947</v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3616902.97</v>
      </c>
      <c r="D38" s="46">
        <f>IF('Town Data'!E34&gt;9,'Town Data'!D34,"*")</f>
        <v>3560125.23</v>
      </c>
      <c r="E38" s="47">
        <f>IF('Town Data'!G34&gt;9,'Town Data'!F34,"*")</f>
        <v>979860.91</v>
      </c>
      <c r="F38" s="45">
        <f>IF('Town Data'!I34&gt;9,'Town Data'!H34,"*")</f>
        <v>2270405.13</v>
      </c>
      <c r="G38" s="46">
        <f>IF('Town Data'!K34&gt;9,'Town Data'!J34,"*")</f>
        <v>1460478.85</v>
      </c>
      <c r="H38" s="47">
        <f>IF('Town Data'!M34&gt;9,'Town Data'!L34,"*")</f>
        <v>501045.54</v>
      </c>
      <c r="I38" s="9">
        <f t="shared" si="0"/>
        <v>0.59306500950339214</v>
      </c>
      <c r="J38" s="9">
        <f t="shared" si="1"/>
        <v>1.4376424417238221</v>
      </c>
      <c r="K38" s="9">
        <f t="shared" si="2"/>
        <v>0.95563243612546689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2334625.9900000002</v>
      </c>
      <c r="D39" s="43" t="str">
        <f>IF('Town Data'!E35&gt;9,'Town Data'!D35,"*")</f>
        <v>*</v>
      </c>
      <c r="E39" s="44">
        <f>IF('Town Data'!G35&gt;9,'Town Data'!F35,"*")</f>
        <v>277737.26</v>
      </c>
      <c r="F39" s="43">
        <f>IF('Town Data'!I35&gt;9,'Town Data'!H35,"*")</f>
        <v>1766840.99</v>
      </c>
      <c r="G39" s="43" t="str">
        <f>IF('Town Data'!K35&gt;9,'Town Data'!J35,"*")</f>
        <v>*</v>
      </c>
      <c r="H39" s="44">
        <f>IF('Town Data'!M35&gt;9,'Town Data'!L35,"*")</f>
        <v>159564.81</v>
      </c>
      <c r="I39" s="22">
        <f t="shared" si="0"/>
        <v>0.32135602649789113</v>
      </c>
      <c r="J39" s="22" t="str">
        <f t="shared" si="1"/>
        <v/>
      </c>
      <c r="K39" s="22">
        <f t="shared" si="2"/>
        <v>0.74059217693425017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998096.43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914733.11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9.1134035806356747E-2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2076142.83</v>
      </c>
      <c r="D41" s="43" t="str">
        <f>IF('Town Data'!E37&gt;9,'Town Data'!D37,"*")</f>
        <v>*</v>
      </c>
      <c r="E41" s="44">
        <f>IF('Town Data'!G37&gt;9,'Town Data'!F37,"*")</f>
        <v>293166.89</v>
      </c>
      <c r="F41" s="43">
        <f>IF('Town Data'!I37&gt;9,'Town Data'!H37,"*")</f>
        <v>1375827.61</v>
      </c>
      <c r="G41" s="43" t="str">
        <f>IF('Town Data'!K37&gt;9,'Town Data'!J37,"*")</f>
        <v>*</v>
      </c>
      <c r="H41" s="44">
        <f>IF('Town Data'!M37&gt;9,'Town Data'!L37,"*")</f>
        <v>144826.96</v>
      </c>
      <c r="I41" s="22">
        <f t="shared" si="0"/>
        <v>0.50901378552797027</v>
      </c>
      <c r="J41" s="22" t="str">
        <f t="shared" si="1"/>
        <v/>
      </c>
      <c r="K41" s="22">
        <f t="shared" si="2"/>
        <v>1.0242563263083064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1547791.12</v>
      </c>
      <c r="D42" s="46" t="str">
        <f>IF('Town Data'!E38&gt;9,'Town Data'!D38,"*")</f>
        <v>*</v>
      </c>
      <c r="E42" s="47">
        <f>IF('Town Data'!G38&gt;9,'Town Data'!F38,"*")</f>
        <v>129911.77</v>
      </c>
      <c r="F42" s="45">
        <f>IF('Town Data'!I38&gt;9,'Town Data'!H38,"*")</f>
        <v>1340542.1599999999</v>
      </c>
      <c r="G42" s="46" t="str">
        <f>IF('Town Data'!K38&gt;9,'Town Data'!J38,"*")</f>
        <v>*</v>
      </c>
      <c r="H42" s="47">
        <f>IF('Town Data'!M38&gt;9,'Town Data'!L38,"*")</f>
        <v>103911.37</v>
      </c>
      <c r="I42" s="9">
        <f t="shared" si="0"/>
        <v>0.15460085194187417</v>
      </c>
      <c r="J42" s="9" t="str">
        <f t="shared" si="1"/>
        <v/>
      </c>
      <c r="K42" s="9">
        <f t="shared" si="2"/>
        <v>0.25021708403998533</v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1228812.25</v>
      </c>
      <c r="D43" s="43" t="str">
        <f>IF('Town Data'!E39&gt;9,'Town Data'!D39,"*")</f>
        <v>*</v>
      </c>
      <c r="E43" s="44">
        <f>IF('Town Data'!G39&gt;9,'Town Data'!F39,"*")</f>
        <v>188076.48</v>
      </c>
      <c r="F43" s="43">
        <f>IF('Town Data'!I39&gt;9,'Town Data'!H39,"*")</f>
        <v>1084280.1200000001</v>
      </c>
      <c r="G43" s="43" t="str">
        <f>IF('Town Data'!K39&gt;9,'Town Data'!J39,"*")</f>
        <v>*</v>
      </c>
      <c r="H43" s="44">
        <f>IF('Town Data'!M39&gt;9,'Town Data'!L39,"*")</f>
        <v>139940.81</v>
      </c>
      <c r="I43" s="22">
        <f t="shared" si="0"/>
        <v>0.13329777733082468</v>
      </c>
      <c r="J43" s="22" t="str">
        <f t="shared" si="1"/>
        <v/>
      </c>
      <c r="K43" s="22">
        <f t="shared" si="2"/>
        <v>0.34397164058147167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287460.53000000003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179063.3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0.60535704412908753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315654.36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302224.86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4.4435457758173834E-2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198476.98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207981.27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-4.5697816923610378E-2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629375.81999999995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662577.94999999995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-5.0110526618037936E-2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>
        <f>IF('Town Data'!C44&gt;9,'Town Data'!B44,"*")</f>
        <v>384303.95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521301.92</v>
      </c>
      <c r="D49" s="43" t="str">
        <f>IF('Town Data'!E45&gt;9,'Town Data'!D45,"*")</f>
        <v>*</v>
      </c>
      <c r="E49" s="44">
        <f>IF('Town Data'!G45&gt;9,'Town Data'!F45,"*")</f>
        <v>84610.9</v>
      </c>
      <c r="F49" s="43">
        <f>IF('Town Data'!I45&gt;9,'Town Data'!H45,"*")</f>
        <v>440107.09</v>
      </c>
      <c r="G49" s="43" t="str">
        <f>IF('Town Data'!K45&gt;9,'Town Data'!J45,"*")</f>
        <v>*</v>
      </c>
      <c r="H49" s="44">
        <f>IF('Town Data'!M45&gt;9,'Town Data'!L45,"*")</f>
        <v>57968.94</v>
      </c>
      <c r="I49" s="22">
        <f t="shared" si="0"/>
        <v>0.18448880248668559</v>
      </c>
      <c r="J49" s="22" t="str">
        <f t="shared" si="1"/>
        <v/>
      </c>
      <c r="K49" s="22">
        <f t="shared" si="2"/>
        <v>0.45959025643732643</v>
      </c>
      <c r="L49" s="15"/>
    </row>
    <row r="50" spans="1:12" x14ac:dyDescent="0.25">
      <c r="A50" s="15"/>
      <c r="B50" s="15" t="str">
        <f>'Town Data'!A46</f>
        <v>ROYALTON</v>
      </c>
      <c r="C50" s="50">
        <f>IF('Town Data'!C46&gt;9,'Town Data'!B46,"*")</f>
        <v>235496.89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RUTLAND</v>
      </c>
      <c r="C51" s="51">
        <f>IF('Town Data'!C47&gt;9,'Town Data'!B47,"*")</f>
        <v>3977355.04</v>
      </c>
      <c r="D51" s="43" t="str">
        <f>IF('Town Data'!E47&gt;9,'Town Data'!D47,"*")</f>
        <v>*</v>
      </c>
      <c r="E51" s="44">
        <f>IF('Town Data'!G47&gt;9,'Town Data'!F47,"*")</f>
        <v>399416.35</v>
      </c>
      <c r="F51" s="43">
        <f>IF('Town Data'!I47&gt;9,'Town Data'!H47,"*")</f>
        <v>3449692.09</v>
      </c>
      <c r="G51" s="43">
        <f>IF('Town Data'!K47&gt;9,'Town Data'!J47,"*")</f>
        <v>111648.12</v>
      </c>
      <c r="H51" s="44">
        <f>IF('Town Data'!M47&gt;9,'Town Data'!L47,"*")</f>
        <v>308504.59999999998</v>
      </c>
      <c r="I51" s="22">
        <f t="shared" si="0"/>
        <v>0.15295943412735141</v>
      </c>
      <c r="J51" s="22" t="str">
        <f t="shared" si="1"/>
        <v/>
      </c>
      <c r="K51" s="22">
        <f t="shared" si="2"/>
        <v>0.29468523321856466</v>
      </c>
      <c r="L51" s="15"/>
    </row>
    <row r="52" spans="1:12" x14ac:dyDescent="0.25">
      <c r="A52" s="15"/>
      <c r="B52" s="15" t="str">
        <f>'Town Data'!A48</f>
        <v>RUTLAND TOWN</v>
      </c>
      <c r="C52" s="50">
        <f>IF('Town Data'!C48&gt;9,'Town Data'!B48,"*")</f>
        <v>1385638.6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1176711.3999999999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0.17755177692678104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SHELBURNE</v>
      </c>
      <c r="C53" s="51">
        <f>IF('Town Data'!C49&gt;9,'Town Data'!B49,"*")</f>
        <v>918151.34</v>
      </c>
      <c r="D53" s="43" t="str">
        <f>IF('Town Data'!E49&gt;9,'Town Data'!D49,"*")</f>
        <v>*</v>
      </c>
      <c r="E53" s="44">
        <f>IF('Town Data'!G49&gt;9,'Town Data'!F49,"*")</f>
        <v>167958.04</v>
      </c>
      <c r="F53" s="43">
        <f>IF('Town Data'!I49&gt;9,'Town Data'!H49,"*")</f>
        <v>760460.72</v>
      </c>
      <c r="G53" s="43" t="str">
        <f>IF('Town Data'!K49&gt;9,'Town Data'!J49,"*")</f>
        <v>*</v>
      </c>
      <c r="H53" s="44">
        <f>IF('Town Data'!M49&gt;9,'Town Data'!L49,"*")</f>
        <v>94895.39</v>
      </c>
      <c r="I53" s="22">
        <f t="shared" si="0"/>
        <v>0.20736195289613382</v>
      </c>
      <c r="J53" s="22" t="str">
        <f t="shared" si="1"/>
        <v/>
      </c>
      <c r="K53" s="22">
        <f t="shared" si="2"/>
        <v>0.76992833898464419</v>
      </c>
      <c r="L53" s="15"/>
    </row>
    <row r="54" spans="1:12" x14ac:dyDescent="0.25">
      <c r="A54" s="15"/>
      <c r="B54" s="15" t="str">
        <f>'Town Data'!A50</f>
        <v>SOUTH BURLINGTON</v>
      </c>
      <c r="C54" s="50">
        <f>IF('Town Data'!C50&gt;9,'Town Data'!B50,"*")</f>
        <v>7618168.3300000001</v>
      </c>
      <c r="D54" s="46">
        <f>IF('Town Data'!E50&gt;9,'Town Data'!D50,"*")</f>
        <v>3751010.5</v>
      </c>
      <c r="E54" s="47">
        <f>IF('Town Data'!G50&gt;9,'Town Data'!F50,"*")</f>
        <v>721360.31</v>
      </c>
      <c r="F54" s="45">
        <f>IF('Town Data'!I50&gt;9,'Town Data'!H50,"*")</f>
        <v>6219455.5599999996</v>
      </c>
      <c r="G54" s="46">
        <f>IF('Town Data'!K50&gt;9,'Town Data'!J50,"*")</f>
        <v>1402102.42</v>
      </c>
      <c r="H54" s="47">
        <f>IF('Town Data'!M50&gt;9,'Town Data'!L50,"*")</f>
        <v>378309.27</v>
      </c>
      <c r="I54" s="9">
        <f t="shared" si="0"/>
        <v>0.22489312070910603</v>
      </c>
      <c r="J54" s="9">
        <f t="shared" si="1"/>
        <v>1.6752756763660677</v>
      </c>
      <c r="K54" s="9">
        <f t="shared" si="2"/>
        <v>0.90680051271278661</v>
      </c>
      <c r="L54" s="15"/>
    </row>
    <row r="55" spans="1:12" x14ac:dyDescent="0.25">
      <c r="A55" s="15"/>
      <c r="B55" s="27" t="str">
        <f>'Town Data'!A51</f>
        <v>SOUTH HERO</v>
      </c>
      <c r="C55" s="51">
        <f>IF('Town Data'!C51&gt;9,'Town Data'!B51,"*")</f>
        <v>402030.38</v>
      </c>
      <c r="D55" s="43">
        <f>IF('Town Data'!E51&gt;9,'Town Data'!D51,"*")</f>
        <v>83516.649999999994</v>
      </c>
      <c r="E55" s="44" t="str">
        <f>IF('Town Data'!G51&gt;9,'Town Data'!F51,"*")</f>
        <v>*</v>
      </c>
      <c r="F55" s="43">
        <f>IF('Town Data'!I51&gt;9,'Town Data'!H51,"*")</f>
        <v>458629.13</v>
      </c>
      <c r="G55" s="43">
        <f>IF('Town Data'!K51&gt;9,'Town Data'!J51,"*")</f>
        <v>75576.5</v>
      </c>
      <c r="H55" s="44" t="str">
        <f>IF('Town Data'!M51&gt;9,'Town Data'!L51,"*")</f>
        <v>*</v>
      </c>
      <c r="I55" s="22">
        <f t="shared" si="0"/>
        <v>-0.12340853708965237</v>
      </c>
      <c r="J55" s="22">
        <f t="shared" si="1"/>
        <v>0.1050610970341309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SPRINGFIELD</v>
      </c>
      <c r="C56" s="50">
        <f>IF('Town Data'!C52&gt;9,'Town Data'!B52,"*")</f>
        <v>1228655.17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1055418.19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0.16414060477771375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</v>
      </c>
      <c r="C57" s="51">
        <f>IF('Town Data'!C53&gt;9,'Town Data'!B53,"*")</f>
        <v>1815848.11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1688131.98</v>
      </c>
      <c r="G57" s="43" t="str">
        <f>IF('Town Data'!K53&gt;9,'Town Data'!J53,"*")</f>
        <v>*</v>
      </c>
      <c r="H57" s="44">
        <f>IF('Town Data'!M53&gt;9,'Town Data'!L53,"*")</f>
        <v>122434.63</v>
      </c>
      <c r="I57" s="22">
        <f t="shared" si="0"/>
        <v>7.5655299178681593E-2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ALBANS TOWN</v>
      </c>
      <c r="C58" s="50">
        <f>IF('Town Data'!C54&gt;9,'Town Data'!B54,"*")</f>
        <v>1032765.5</v>
      </c>
      <c r="D58" s="46" t="str">
        <f>IF('Town Data'!E54&gt;9,'Town Data'!D54,"*")</f>
        <v>*</v>
      </c>
      <c r="E58" s="47">
        <f>IF('Town Data'!G54&gt;9,'Town Data'!F54,"*")</f>
        <v>91516.19</v>
      </c>
      <c r="F58" s="45">
        <f>IF('Town Data'!I54&gt;9,'Town Data'!H54,"*")</f>
        <v>864174.54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0.19508901523527869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JOHNSBURY</v>
      </c>
      <c r="C59" s="51">
        <f>IF('Town Data'!C55&gt;9,'Town Data'!B55,"*")</f>
        <v>1163091.58</v>
      </c>
      <c r="D59" s="43" t="str">
        <f>IF('Town Data'!E55&gt;9,'Town Data'!D55,"*")</f>
        <v>*</v>
      </c>
      <c r="E59" s="44">
        <f>IF('Town Data'!G55&gt;9,'Town Data'!F55,"*")</f>
        <v>97156.76</v>
      </c>
      <c r="F59" s="43">
        <f>IF('Town Data'!I55&gt;9,'Town Data'!H55,"*")</f>
        <v>1065634.8</v>
      </c>
      <c r="G59" s="43" t="str">
        <f>IF('Town Data'!K55&gt;9,'Town Data'!J55,"*")</f>
        <v>*</v>
      </c>
      <c r="H59" s="44">
        <f>IF('Town Data'!M55&gt;9,'Town Data'!L55,"*")</f>
        <v>68499.55</v>
      </c>
      <c r="I59" s="22">
        <f t="shared" si="0"/>
        <v>9.1454201758426085E-2</v>
      </c>
      <c r="J59" s="22" t="str">
        <f t="shared" si="1"/>
        <v/>
      </c>
      <c r="K59" s="22">
        <f t="shared" si="2"/>
        <v>0.41835617898219757</v>
      </c>
      <c r="L59" s="15"/>
    </row>
    <row r="60" spans="1:12" x14ac:dyDescent="0.25">
      <c r="A60" s="15"/>
      <c r="B60" s="15" t="str">
        <f>'Town Data'!A56</f>
        <v>STOWE</v>
      </c>
      <c r="C60" s="50">
        <f>IF('Town Data'!C56&gt;9,'Town Data'!B56,"*")</f>
        <v>5309775.49</v>
      </c>
      <c r="D60" s="46">
        <f>IF('Town Data'!E56&gt;9,'Town Data'!D56,"*")</f>
        <v>7339082.54</v>
      </c>
      <c r="E60" s="47">
        <f>IF('Town Data'!G56&gt;9,'Town Data'!F56,"*")</f>
        <v>1820443.11</v>
      </c>
      <c r="F60" s="45">
        <f>IF('Town Data'!I56&gt;9,'Town Data'!H56,"*")</f>
        <v>2893865.14</v>
      </c>
      <c r="G60" s="46">
        <f>IF('Town Data'!K56&gt;9,'Town Data'!J56,"*")</f>
        <v>2707817.35</v>
      </c>
      <c r="H60" s="47">
        <f>IF('Town Data'!M56&gt;9,'Town Data'!L56,"*")</f>
        <v>1037758.21</v>
      </c>
      <c r="I60" s="9">
        <f t="shared" si="0"/>
        <v>0.83483860965269441</v>
      </c>
      <c r="J60" s="9">
        <f t="shared" si="1"/>
        <v>1.7103314557017664</v>
      </c>
      <c r="K60" s="9">
        <f t="shared" si="2"/>
        <v>0.75420737938560867</v>
      </c>
      <c r="L60" s="15"/>
    </row>
    <row r="61" spans="1:12" x14ac:dyDescent="0.25">
      <c r="A61" s="15"/>
      <c r="B61" s="27" t="str">
        <f>'Town Data'!A57</f>
        <v>SWANTON</v>
      </c>
      <c r="C61" s="51">
        <f>IF('Town Data'!C57&gt;9,'Town Data'!B57,"*")</f>
        <v>603749.94999999995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541699.55000000005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0.11454763069306574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VERGENNES</v>
      </c>
      <c r="C62" s="50">
        <f>IF('Town Data'!C58&gt;9,'Town Data'!B58,"*")</f>
        <v>471172.41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322706.75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0.4600636955997976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WAITSFIELD</v>
      </c>
      <c r="C63" s="51">
        <f>IF('Town Data'!C59&gt;9,'Town Data'!B59,"*")</f>
        <v>879395.58</v>
      </c>
      <c r="D63" s="43">
        <f>IF('Town Data'!E59&gt;9,'Town Data'!D59,"*")</f>
        <v>361996.66</v>
      </c>
      <c r="E63" s="44">
        <f>IF('Town Data'!G59&gt;9,'Town Data'!F59,"*")</f>
        <v>277481.89</v>
      </c>
      <c r="F63" s="43">
        <f>IF('Town Data'!I59&gt;9,'Town Data'!H59,"*")</f>
        <v>687882.36</v>
      </c>
      <c r="G63" s="43">
        <f>IF('Town Data'!K59&gt;9,'Town Data'!J59,"*")</f>
        <v>132735.26</v>
      </c>
      <c r="H63" s="44">
        <f>IF('Town Data'!M59&gt;9,'Town Data'!L59,"*")</f>
        <v>138181.68</v>
      </c>
      <c r="I63" s="22">
        <f t="shared" si="0"/>
        <v>0.27840984321795947</v>
      </c>
      <c r="J63" s="22">
        <f t="shared" si="1"/>
        <v>1.7272079777445717</v>
      </c>
      <c r="K63" s="22">
        <f t="shared" si="2"/>
        <v>1.0080946330946332</v>
      </c>
      <c r="L63" s="15"/>
    </row>
    <row r="64" spans="1:12" x14ac:dyDescent="0.25">
      <c r="A64" s="15"/>
      <c r="B64" s="15" t="str">
        <f>'Town Data'!A60</f>
        <v>WARREN</v>
      </c>
      <c r="C64" s="50" t="str">
        <f>IF('Town Data'!C60&gt;9,'Town Data'!B60,"*")</f>
        <v>*</v>
      </c>
      <c r="D64" s="46">
        <f>IF('Town Data'!E60&gt;9,'Town Data'!D60,"*")</f>
        <v>724976.16</v>
      </c>
      <c r="E64" s="47" t="str">
        <f>IF('Town Data'!G60&gt;9,'Town Data'!F60,"*")</f>
        <v>*</v>
      </c>
      <c r="F64" s="45">
        <f>IF('Town Data'!I60&gt;9,'Town Data'!H60,"*")</f>
        <v>222059.38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WATERBURY</v>
      </c>
      <c r="C65" s="51">
        <f>IF('Town Data'!C61&gt;9,'Town Data'!B61,"*")</f>
        <v>1534008.66</v>
      </c>
      <c r="D65" s="43" t="str">
        <f>IF('Town Data'!E61&gt;9,'Town Data'!D61,"*")</f>
        <v>*</v>
      </c>
      <c r="E65" s="44">
        <f>IF('Town Data'!G61&gt;9,'Town Data'!F61,"*")</f>
        <v>415491.6</v>
      </c>
      <c r="F65" s="43">
        <f>IF('Town Data'!I61&gt;9,'Town Data'!H61,"*")</f>
        <v>1086293.4099999999</v>
      </c>
      <c r="G65" s="43" t="str">
        <f>IF('Town Data'!K61&gt;9,'Town Data'!J61,"*")</f>
        <v>*</v>
      </c>
      <c r="H65" s="44">
        <f>IF('Town Data'!M61&gt;9,'Town Data'!L61,"*")</f>
        <v>233749</v>
      </c>
      <c r="I65" s="22">
        <f t="shared" si="0"/>
        <v>0.41214946705789185</v>
      </c>
      <c r="J65" s="22" t="str">
        <f t="shared" si="1"/>
        <v/>
      </c>
      <c r="K65" s="22">
        <f t="shared" si="2"/>
        <v>0.77751177545144567</v>
      </c>
      <c r="L65" s="15"/>
    </row>
    <row r="66" spans="1:12" x14ac:dyDescent="0.25">
      <c r="A66" s="15"/>
      <c r="B66" s="15" t="str">
        <f>'Town Data'!A62</f>
        <v>WILLISTON</v>
      </c>
      <c r="C66" s="50">
        <f>IF('Town Data'!C62&gt;9,'Town Data'!B62,"*")</f>
        <v>3299599.6</v>
      </c>
      <c r="D66" s="46" t="str">
        <f>IF('Town Data'!E62&gt;9,'Town Data'!D62,"*")</f>
        <v>*</v>
      </c>
      <c r="E66" s="47">
        <f>IF('Town Data'!G62&gt;9,'Town Data'!F62,"*")</f>
        <v>301693.24</v>
      </c>
      <c r="F66" s="45">
        <f>IF('Town Data'!I62&gt;9,'Town Data'!H62,"*")</f>
        <v>2625200.14</v>
      </c>
      <c r="G66" s="46" t="str">
        <f>IF('Town Data'!K62&gt;9,'Town Data'!J62,"*")</f>
        <v>*</v>
      </c>
      <c r="H66" s="47">
        <f>IF('Town Data'!M62&gt;9,'Town Data'!L62,"*")</f>
        <v>202945.72</v>
      </c>
      <c r="I66" s="9">
        <f t="shared" si="0"/>
        <v>0.25689449338517861</v>
      </c>
      <c r="J66" s="9" t="str">
        <f t="shared" si="1"/>
        <v/>
      </c>
      <c r="K66" s="9">
        <f t="shared" si="2"/>
        <v>0.48657108905770463</v>
      </c>
      <c r="L66" s="15"/>
    </row>
    <row r="67" spans="1:12" x14ac:dyDescent="0.25">
      <c r="A67" s="15"/>
      <c r="B67" s="27" t="str">
        <f>'Town Data'!A63</f>
        <v>WILMINGTON</v>
      </c>
      <c r="C67" s="51">
        <f>IF('Town Data'!C63&gt;9,'Town Data'!B63,"*")</f>
        <v>659155.21</v>
      </c>
      <c r="D67" s="43">
        <f>IF('Town Data'!E63&gt;9,'Town Data'!D63,"*")</f>
        <v>152340.81</v>
      </c>
      <c r="E67" s="44">
        <f>IF('Town Data'!G63&gt;9,'Town Data'!F63,"*")</f>
        <v>105674.21</v>
      </c>
      <c r="F67" s="43">
        <f>IF('Town Data'!I63&gt;9,'Town Data'!H63,"*")</f>
        <v>571201.09</v>
      </c>
      <c r="G67" s="43">
        <f>IF('Town Data'!K63&gt;9,'Town Data'!J63,"*")</f>
        <v>105868.54</v>
      </c>
      <c r="H67" s="44">
        <f>IF('Town Data'!M63&gt;9,'Town Data'!L63,"*")</f>
        <v>85892.02</v>
      </c>
      <c r="I67" s="22">
        <f t="shared" si="0"/>
        <v>0.15398100868469983</v>
      </c>
      <c r="J67" s="22">
        <f t="shared" si="1"/>
        <v>0.43896203725866068</v>
      </c>
      <c r="K67" s="22">
        <f t="shared" si="2"/>
        <v>0.23031464389823411</v>
      </c>
      <c r="L67" s="15"/>
    </row>
    <row r="68" spans="1:12" x14ac:dyDescent="0.25">
      <c r="A68" s="15"/>
      <c r="B68" s="15" t="str">
        <f>'Town Data'!A64</f>
        <v>WINDSOR</v>
      </c>
      <c r="C68" s="50">
        <f>IF('Town Data'!C64&gt;9,'Town Data'!B64,"*")</f>
        <v>498693.5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373619.77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0.33476207642866429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1100147.82</v>
      </c>
      <c r="D69" s="43" t="str">
        <f>IF('Town Data'!E65&gt;9,'Town Data'!D65,"*")</f>
        <v>*</v>
      </c>
      <c r="E69" s="44">
        <f>IF('Town Data'!G65&gt;9,'Town Data'!F65,"*")</f>
        <v>432892.5</v>
      </c>
      <c r="F69" s="43">
        <f>IF('Town Data'!I65&gt;9,'Town Data'!H65,"*")</f>
        <v>826744.46</v>
      </c>
      <c r="G69" s="43" t="str">
        <f>IF('Town Data'!K65&gt;9,'Town Data'!J65,"*")</f>
        <v>*</v>
      </c>
      <c r="H69" s="44">
        <f>IF('Town Data'!M65&gt;9,'Town Data'!L65,"*")</f>
        <v>187508.49</v>
      </c>
      <c r="I69" s="22">
        <f t="shared" si="0"/>
        <v>0.33069875061515397</v>
      </c>
      <c r="J69" s="22" t="str">
        <f t="shared" si="1"/>
        <v/>
      </c>
      <c r="K69" s="22">
        <f t="shared" si="2"/>
        <v>1.3086554640805865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1700693.8</v>
      </c>
      <c r="D70" s="46">
        <f>IF('Town Data'!E66&gt;9,'Town Data'!D66,"*")</f>
        <v>2968607.96</v>
      </c>
      <c r="E70" s="47">
        <f>IF('Town Data'!G66&gt;9,'Town Data'!F66,"*")</f>
        <v>514690.7</v>
      </c>
      <c r="F70" s="45">
        <f>IF('Town Data'!I66&gt;9,'Town Data'!H66,"*")</f>
        <v>987938.32</v>
      </c>
      <c r="G70" s="46">
        <f>IF('Town Data'!K66&gt;9,'Town Data'!J66,"*")</f>
        <v>1322867.72</v>
      </c>
      <c r="H70" s="47">
        <f>IF('Town Data'!M66&gt;9,'Town Data'!L66,"*")</f>
        <v>261388.51</v>
      </c>
      <c r="I70" s="9">
        <f t="shared" ref="I70:I133" si="3">IFERROR((C70-F70)/F70,"")</f>
        <v>0.72145746912621034</v>
      </c>
      <c r="J70" s="9">
        <f t="shared" ref="J70:J133" si="4">IFERROR((D70-G70)/G70,"")</f>
        <v>1.2440701478451679</v>
      </c>
      <c r="K70" s="9">
        <f t="shared" ref="K70:K133" si="5">IFERROR((E70-H70)/H70,"")</f>
        <v>0.96906398066234811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1484437.47</v>
      </c>
      <c r="C2" s="39">
        <v>38</v>
      </c>
      <c r="D2" s="39">
        <v>0</v>
      </c>
      <c r="E2" s="39">
        <v>0</v>
      </c>
      <c r="F2" s="39">
        <v>242009.04</v>
      </c>
      <c r="G2" s="39">
        <v>17</v>
      </c>
      <c r="H2" s="39">
        <v>1305122.19</v>
      </c>
      <c r="I2" s="39">
        <v>37</v>
      </c>
      <c r="J2" s="39">
        <v>0</v>
      </c>
      <c r="K2" s="39">
        <v>0</v>
      </c>
      <c r="L2" s="39">
        <v>139166.75</v>
      </c>
      <c r="M2" s="39">
        <v>14</v>
      </c>
    </row>
    <row r="3" spans="1:13" x14ac:dyDescent="0.25">
      <c r="A3" s="38" t="s">
        <v>48</v>
      </c>
      <c r="B3" s="39">
        <v>459061.84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419644.14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297365.98</v>
      </c>
      <c r="C4" s="39">
        <v>20</v>
      </c>
      <c r="D4" s="39">
        <v>0</v>
      </c>
      <c r="E4" s="39">
        <v>0</v>
      </c>
      <c r="F4" s="39">
        <v>0</v>
      </c>
      <c r="G4" s="39">
        <v>0</v>
      </c>
      <c r="H4" s="39">
        <v>240731.88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3124682.97</v>
      </c>
      <c r="C5" s="39">
        <v>66</v>
      </c>
      <c r="D5" s="39">
        <v>577085.39</v>
      </c>
      <c r="E5" s="39">
        <v>15</v>
      </c>
      <c r="F5" s="39">
        <v>389187.93</v>
      </c>
      <c r="G5" s="39">
        <v>25</v>
      </c>
      <c r="H5" s="39">
        <v>2310146.9900000002</v>
      </c>
      <c r="I5" s="39">
        <v>64</v>
      </c>
      <c r="J5" s="39">
        <v>346614.59</v>
      </c>
      <c r="K5" s="39">
        <v>15</v>
      </c>
      <c r="L5" s="39">
        <v>249285.97</v>
      </c>
      <c r="M5" s="39">
        <v>24</v>
      </c>
    </row>
    <row r="6" spans="1:13" x14ac:dyDescent="0.25">
      <c r="A6" s="38" t="s">
        <v>51</v>
      </c>
      <c r="B6" s="39">
        <v>1626195.26</v>
      </c>
      <c r="C6" s="39">
        <v>15</v>
      </c>
      <c r="D6" s="39">
        <v>0</v>
      </c>
      <c r="E6" s="39">
        <v>0</v>
      </c>
      <c r="F6" s="39">
        <v>0</v>
      </c>
      <c r="G6" s="39">
        <v>0</v>
      </c>
      <c r="H6" s="39">
        <v>1481878.97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278641.58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538147.93999999994</v>
      </c>
      <c r="C8" s="39">
        <v>10</v>
      </c>
      <c r="D8" s="39">
        <v>0</v>
      </c>
      <c r="E8" s="39">
        <v>0</v>
      </c>
      <c r="F8" s="39">
        <v>0</v>
      </c>
      <c r="G8" s="39">
        <v>0</v>
      </c>
      <c r="H8" s="39">
        <v>424878.17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423909.09</v>
      </c>
      <c r="C9" s="39">
        <v>18</v>
      </c>
      <c r="D9" s="39">
        <v>0</v>
      </c>
      <c r="E9" s="39">
        <v>0</v>
      </c>
      <c r="F9" s="39">
        <v>115628.73</v>
      </c>
      <c r="G9" s="39">
        <v>11</v>
      </c>
      <c r="H9" s="39">
        <v>292770.53000000003</v>
      </c>
      <c r="I9" s="39">
        <v>17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3568308.92</v>
      </c>
      <c r="C10" s="39">
        <v>71</v>
      </c>
      <c r="D10" s="39">
        <v>971601.95</v>
      </c>
      <c r="E10" s="39">
        <v>14</v>
      </c>
      <c r="F10" s="39">
        <v>406143.12</v>
      </c>
      <c r="G10" s="39">
        <v>30</v>
      </c>
      <c r="H10" s="39">
        <v>3172926.9</v>
      </c>
      <c r="I10" s="39">
        <v>68</v>
      </c>
      <c r="J10" s="39">
        <v>467913.35</v>
      </c>
      <c r="K10" s="39">
        <v>14</v>
      </c>
      <c r="L10" s="39">
        <v>287455.15999999997</v>
      </c>
      <c r="M10" s="39">
        <v>28</v>
      </c>
    </row>
    <row r="11" spans="1:13" x14ac:dyDescent="0.25">
      <c r="A11" s="38" t="s">
        <v>56</v>
      </c>
      <c r="B11" s="39">
        <v>399796.62</v>
      </c>
      <c r="C11" s="39">
        <v>14</v>
      </c>
      <c r="D11" s="39">
        <v>0</v>
      </c>
      <c r="E11" s="39">
        <v>0</v>
      </c>
      <c r="F11" s="39">
        <v>0</v>
      </c>
      <c r="G11" s="39">
        <v>0</v>
      </c>
      <c r="H11" s="39">
        <v>322260.81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317821.53000000003</v>
      </c>
      <c r="C12" s="39">
        <v>13</v>
      </c>
      <c r="D12" s="39">
        <v>503935.08</v>
      </c>
      <c r="E12" s="39">
        <v>15</v>
      </c>
      <c r="F12" s="39">
        <v>0</v>
      </c>
      <c r="G12" s="39">
        <v>0</v>
      </c>
      <c r="H12" s="39">
        <v>164597.76000000001</v>
      </c>
      <c r="I12" s="39">
        <v>12</v>
      </c>
      <c r="J12" s="39">
        <v>188624.82</v>
      </c>
      <c r="K12" s="39">
        <v>15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10575133.84</v>
      </c>
      <c r="C13" s="39">
        <v>183</v>
      </c>
      <c r="D13" s="39">
        <v>6774385.4699999997</v>
      </c>
      <c r="E13" s="39">
        <v>15</v>
      </c>
      <c r="F13" s="39">
        <v>3741503.8</v>
      </c>
      <c r="G13" s="39">
        <v>89</v>
      </c>
      <c r="H13" s="39">
        <v>7488818.6699999999</v>
      </c>
      <c r="I13" s="39">
        <v>173</v>
      </c>
      <c r="J13" s="39">
        <v>2194270.83</v>
      </c>
      <c r="K13" s="39">
        <v>12</v>
      </c>
      <c r="L13" s="39">
        <v>1981341.97</v>
      </c>
      <c r="M13" s="39">
        <v>87</v>
      </c>
    </row>
    <row r="14" spans="1:13" x14ac:dyDescent="0.25">
      <c r="A14" s="38" t="s">
        <v>59</v>
      </c>
      <c r="B14" s="39">
        <v>697120.48</v>
      </c>
      <c r="C14" s="39">
        <v>20</v>
      </c>
      <c r="D14" s="39">
        <v>0</v>
      </c>
      <c r="E14" s="39">
        <v>0</v>
      </c>
      <c r="F14" s="39">
        <v>125664.3</v>
      </c>
      <c r="G14" s="39">
        <v>10</v>
      </c>
      <c r="H14" s="39">
        <v>475144.16</v>
      </c>
      <c r="I14" s="39">
        <v>17</v>
      </c>
      <c r="J14" s="39">
        <v>0</v>
      </c>
      <c r="K14" s="39">
        <v>0</v>
      </c>
      <c r="L14" s="39">
        <v>82823.77</v>
      </c>
      <c r="M14" s="39">
        <v>11</v>
      </c>
    </row>
    <row r="15" spans="1:13" x14ac:dyDescent="0.25">
      <c r="A15" s="38" t="s">
        <v>60</v>
      </c>
      <c r="B15" s="39">
        <v>624668.36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467424.98</v>
      </c>
      <c r="I15" s="39">
        <v>18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274639.63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229642.38</v>
      </c>
      <c r="I16" s="39">
        <v>15</v>
      </c>
      <c r="J16" s="39">
        <v>45003.49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2779448.62</v>
      </c>
      <c r="C17" s="39">
        <v>51</v>
      </c>
      <c r="D17" s="39">
        <v>1687407.81</v>
      </c>
      <c r="E17" s="39">
        <v>10</v>
      </c>
      <c r="F17" s="39">
        <v>276314.39</v>
      </c>
      <c r="G17" s="39">
        <v>14</v>
      </c>
      <c r="H17" s="39">
        <v>2076524.5</v>
      </c>
      <c r="I17" s="39">
        <v>49</v>
      </c>
      <c r="J17" s="39">
        <v>0</v>
      </c>
      <c r="K17" s="39">
        <v>0</v>
      </c>
      <c r="L17" s="39">
        <v>168527.13</v>
      </c>
      <c r="M17" s="39">
        <v>14</v>
      </c>
    </row>
    <row r="18" spans="1:13" x14ac:dyDescent="0.25">
      <c r="A18" s="38" t="s">
        <v>63</v>
      </c>
      <c r="B18" s="39">
        <v>217935.47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867254.02</v>
      </c>
      <c r="C19" s="39">
        <v>23</v>
      </c>
      <c r="D19" s="39">
        <v>0</v>
      </c>
      <c r="E19" s="39">
        <v>0</v>
      </c>
      <c r="F19" s="39">
        <v>0</v>
      </c>
      <c r="G19" s="39">
        <v>0</v>
      </c>
      <c r="H19" s="39">
        <v>828190.06</v>
      </c>
      <c r="I19" s="39">
        <v>21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599392.11</v>
      </c>
      <c r="C20" s="39">
        <v>11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532194.85</v>
      </c>
      <c r="C21" s="39">
        <v>19</v>
      </c>
      <c r="D21" s="39">
        <v>214084.27</v>
      </c>
      <c r="E21" s="39">
        <v>14</v>
      </c>
      <c r="F21" s="39">
        <v>212477.94</v>
      </c>
      <c r="G21" s="39">
        <v>12</v>
      </c>
      <c r="H21" s="39">
        <v>416013.11</v>
      </c>
      <c r="I21" s="39">
        <v>14</v>
      </c>
      <c r="J21" s="39">
        <v>101605.4</v>
      </c>
      <c r="K21" s="39">
        <v>14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434921.02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429180.15999999997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4220862.54</v>
      </c>
      <c r="C23" s="39">
        <v>89</v>
      </c>
      <c r="D23" s="39">
        <v>0</v>
      </c>
      <c r="E23" s="39">
        <v>0</v>
      </c>
      <c r="F23" s="39">
        <v>431304.55</v>
      </c>
      <c r="G23" s="39">
        <v>31</v>
      </c>
      <c r="H23" s="39">
        <v>3414223.76</v>
      </c>
      <c r="I23" s="39">
        <v>78</v>
      </c>
      <c r="J23" s="39">
        <v>0</v>
      </c>
      <c r="K23" s="39">
        <v>0</v>
      </c>
      <c r="L23" s="39">
        <v>258896.28</v>
      </c>
      <c r="M23" s="39">
        <v>25</v>
      </c>
    </row>
    <row r="24" spans="1:13" x14ac:dyDescent="0.25">
      <c r="A24" s="38" t="s">
        <v>69</v>
      </c>
      <c r="B24" s="39">
        <v>512758.63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464441.88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309038.15999999997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300167.15000000002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2230870.52</v>
      </c>
      <c r="C26" s="39">
        <v>44</v>
      </c>
      <c r="D26" s="39">
        <v>1797693.73</v>
      </c>
      <c r="E26" s="39">
        <v>13</v>
      </c>
      <c r="F26" s="39">
        <v>379111.55</v>
      </c>
      <c r="G26" s="39">
        <v>20</v>
      </c>
      <c r="H26" s="39">
        <v>1718791.93</v>
      </c>
      <c r="I26" s="39">
        <v>38</v>
      </c>
      <c r="J26" s="39">
        <v>803478.27</v>
      </c>
      <c r="K26" s="39">
        <v>15</v>
      </c>
      <c r="L26" s="39">
        <v>231242.91</v>
      </c>
      <c r="M26" s="39">
        <v>17</v>
      </c>
    </row>
    <row r="27" spans="1:13" x14ac:dyDescent="0.25">
      <c r="A27" s="38" t="s">
        <v>72</v>
      </c>
      <c r="B27" s="39">
        <v>384896.9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338045.8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510643.21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394499.88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199622.71</v>
      </c>
      <c r="C29" s="39">
        <v>13</v>
      </c>
      <c r="D29" s="39">
        <v>0</v>
      </c>
      <c r="E29" s="39">
        <v>0</v>
      </c>
      <c r="F29" s="39">
        <v>0</v>
      </c>
      <c r="G29" s="39">
        <v>0</v>
      </c>
      <c r="H29" s="39">
        <v>165346.25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1284617.19</v>
      </c>
      <c r="C30" s="39">
        <v>31</v>
      </c>
      <c r="D30" s="39">
        <v>1410220.27</v>
      </c>
      <c r="E30" s="39">
        <v>31</v>
      </c>
      <c r="F30" s="39">
        <v>615557.82999999996</v>
      </c>
      <c r="G30" s="39">
        <v>25</v>
      </c>
      <c r="H30" s="39">
        <v>864620.98</v>
      </c>
      <c r="I30" s="39">
        <v>25</v>
      </c>
      <c r="J30" s="39">
        <v>395473.59</v>
      </c>
      <c r="K30" s="39">
        <v>24</v>
      </c>
      <c r="L30" s="39">
        <v>263378.43</v>
      </c>
      <c r="M30" s="39">
        <v>19</v>
      </c>
    </row>
    <row r="31" spans="1:13" x14ac:dyDescent="0.25">
      <c r="A31" s="38" t="s">
        <v>76</v>
      </c>
      <c r="B31" s="39">
        <v>224928.17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198442.59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989510.46</v>
      </c>
      <c r="C32" s="39">
        <v>34</v>
      </c>
      <c r="D32" s="39">
        <v>290157.31</v>
      </c>
      <c r="E32" s="39">
        <v>13</v>
      </c>
      <c r="F32" s="39">
        <v>373329.36</v>
      </c>
      <c r="G32" s="39">
        <v>19</v>
      </c>
      <c r="H32" s="39">
        <v>648571.05000000005</v>
      </c>
      <c r="I32" s="39">
        <v>34</v>
      </c>
      <c r="J32" s="39">
        <v>141911.73000000001</v>
      </c>
      <c r="K32" s="39">
        <v>13</v>
      </c>
      <c r="L32" s="39">
        <v>183602.19</v>
      </c>
      <c r="M32" s="39">
        <v>19</v>
      </c>
    </row>
    <row r="33" spans="1:13" x14ac:dyDescent="0.25">
      <c r="A33" s="38" t="s">
        <v>78</v>
      </c>
      <c r="B33" s="39">
        <v>1257991.23</v>
      </c>
      <c r="C33" s="39">
        <v>28</v>
      </c>
      <c r="D33" s="39">
        <v>0</v>
      </c>
      <c r="E33" s="39">
        <v>0</v>
      </c>
      <c r="F33" s="39">
        <v>106064.47</v>
      </c>
      <c r="G33" s="39">
        <v>11</v>
      </c>
      <c r="H33" s="39">
        <v>1118395.3</v>
      </c>
      <c r="I33" s="39">
        <v>25</v>
      </c>
      <c r="J33" s="39">
        <v>0</v>
      </c>
      <c r="K33" s="39">
        <v>0</v>
      </c>
      <c r="L33" s="39">
        <v>61909.9</v>
      </c>
      <c r="M33" s="39">
        <v>11</v>
      </c>
    </row>
    <row r="34" spans="1:13" x14ac:dyDescent="0.25">
      <c r="A34" s="38" t="s">
        <v>79</v>
      </c>
      <c r="B34" s="39">
        <v>3616902.97</v>
      </c>
      <c r="C34" s="39">
        <v>56</v>
      </c>
      <c r="D34" s="39">
        <v>3560125.23</v>
      </c>
      <c r="E34" s="39">
        <v>24</v>
      </c>
      <c r="F34" s="39">
        <v>979860.91</v>
      </c>
      <c r="G34" s="39">
        <v>37</v>
      </c>
      <c r="H34" s="39">
        <v>2270405.13</v>
      </c>
      <c r="I34" s="39">
        <v>54</v>
      </c>
      <c r="J34" s="39">
        <v>1460478.85</v>
      </c>
      <c r="K34" s="39">
        <v>23</v>
      </c>
      <c r="L34" s="39">
        <v>501045.54</v>
      </c>
      <c r="M34" s="39">
        <v>30</v>
      </c>
    </row>
    <row r="35" spans="1:13" x14ac:dyDescent="0.25">
      <c r="A35" s="38" t="s">
        <v>80</v>
      </c>
      <c r="B35" s="39">
        <v>2334625.9900000002</v>
      </c>
      <c r="C35" s="39">
        <v>49</v>
      </c>
      <c r="D35" s="39">
        <v>0</v>
      </c>
      <c r="E35" s="39">
        <v>0</v>
      </c>
      <c r="F35" s="39">
        <v>277737.26</v>
      </c>
      <c r="G35" s="39">
        <v>22</v>
      </c>
      <c r="H35" s="39">
        <v>1766840.99</v>
      </c>
      <c r="I35" s="39">
        <v>46</v>
      </c>
      <c r="J35" s="39">
        <v>0</v>
      </c>
      <c r="K35" s="39">
        <v>0</v>
      </c>
      <c r="L35" s="39">
        <v>159564.81</v>
      </c>
      <c r="M35" s="39">
        <v>19</v>
      </c>
    </row>
    <row r="36" spans="1:13" x14ac:dyDescent="0.25">
      <c r="A36" s="38" t="s">
        <v>81</v>
      </c>
      <c r="B36" s="39">
        <v>998096.43</v>
      </c>
      <c r="C36" s="39">
        <v>25</v>
      </c>
      <c r="D36" s="39">
        <v>0</v>
      </c>
      <c r="E36" s="39">
        <v>0</v>
      </c>
      <c r="F36" s="39">
        <v>0</v>
      </c>
      <c r="G36" s="39">
        <v>0</v>
      </c>
      <c r="H36" s="39">
        <v>914733.11</v>
      </c>
      <c r="I36" s="39">
        <v>22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2076142.83</v>
      </c>
      <c r="C37" s="39">
        <v>49</v>
      </c>
      <c r="D37" s="39">
        <v>0</v>
      </c>
      <c r="E37" s="39">
        <v>0</v>
      </c>
      <c r="F37" s="39">
        <v>293166.89</v>
      </c>
      <c r="G37" s="39">
        <v>20</v>
      </c>
      <c r="H37" s="39">
        <v>1375827.61</v>
      </c>
      <c r="I37" s="39">
        <v>48</v>
      </c>
      <c r="J37" s="39">
        <v>0</v>
      </c>
      <c r="K37" s="39">
        <v>0</v>
      </c>
      <c r="L37" s="39">
        <v>144826.96</v>
      </c>
      <c r="M37" s="39">
        <v>18</v>
      </c>
    </row>
    <row r="38" spans="1:13" x14ac:dyDescent="0.25">
      <c r="A38" s="38" t="s">
        <v>83</v>
      </c>
      <c r="B38" s="39">
        <v>1547791.12</v>
      </c>
      <c r="C38" s="39">
        <v>32</v>
      </c>
      <c r="D38" s="39">
        <v>0</v>
      </c>
      <c r="E38" s="39">
        <v>0</v>
      </c>
      <c r="F38" s="39">
        <v>129911.77</v>
      </c>
      <c r="G38" s="39">
        <v>11</v>
      </c>
      <c r="H38" s="39">
        <v>1340542.1599999999</v>
      </c>
      <c r="I38" s="39">
        <v>31</v>
      </c>
      <c r="J38" s="39">
        <v>0</v>
      </c>
      <c r="K38" s="39">
        <v>0</v>
      </c>
      <c r="L38" s="39">
        <v>103911.37</v>
      </c>
      <c r="M38" s="39">
        <v>10</v>
      </c>
    </row>
    <row r="39" spans="1:13" x14ac:dyDescent="0.25">
      <c r="A39" s="38" t="s">
        <v>84</v>
      </c>
      <c r="B39" s="39">
        <v>1228812.25</v>
      </c>
      <c r="C39" s="39">
        <v>29</v>
      </c>
      <c r="D39" s="39">
        <v>0</v>
      </c>
      <c r="E39" s="39">
        <v>0</v>
      </c>
      <c r="F39" s="39">
        <v>188076.48</v>
      </c>
      <c r="G39" s="39">
        <v>11</v>
      </c>
      <c r="H39" s="39">
        <v>1084280.1200000001</v>
      </c>
      <c r="I39" s="39">
        <v>29</v>
      </c>
      <c r="J39" s="39">
        <v>0</v>
      </c>
      <c r="K39" s="39">
        <v>0</v>
      </c>
      <c r="L39" s="39">
        <v>139940.81</v>
      </c>
      <c r="M39" s="39">
        <v>12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287460.53000000003</v>
      </c>
      <c r="E40" s="39">
        <v>14</v>
      </c>
      <c r="F40" s="39">
        <v>0</v>
      </c>
      <c r="G40" s="39">
        <v>0</v>
      </c>
      <c r="H40" s="39">
        <v>0</v>
      </c>
      <c r="I40" s="39">
        <v>0</v>
      </c>
      <c r="J40" s="39">
        <v>179063.3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315654.36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302224.86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198476.98</v>
      </c>
      <c r="C42" s="39">
        <v>13</v>
      </c>
      <c r="D42" s="39">
        <v>0</v>
      </c>
      <c r="E42" s="39">
        <v>0</v>
      </c>
      <c r="F42" s="39">
        <v>0</v>
      </c>
      <c r="G42" s="39">
        <v>0</v>
      </c>
      <c r="H42" s="39">
        <v>207981.27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629375.81999999995</v>
      </c>
      <c r="C43" s="39">
        <v>18</v>
      </c>
      <c r="D43" s="39">
        <v>0</v>
      </c>
      <c r="E43" s="39">
        <v>0</v>
      </c>
      <c r="F43" s="39">
        <v>0</v>
      </c>
      <c r="G43" s="39">
        <v>0</v>
      </c>
      <c r="H43" s="39">
        <v>662577.94999999995</v>
      </c>
      <c r="I43" s="39">
        <v>22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384303.95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521301.92</v>
      </c>
      <c r="C45" s="39">
        <v>31</v>
      </c>
      <c r="D45" s="39">
        <v>0</v>
      </c>
      <c r="E45" s="39">
        <v>0</v>
      </c>
      <c r="F45" s="39">
        <v>84610.9</v>
      </c>
      <c r="G45" s="39">
        <v>10</v>
      </c>
      <c r="H45" s="39">
        <v>440107.09</v>
      </c>
      <c r="I45" s="39">
        <v>33</v>
      </c>
      <c r="J45" s="39">
        <v>0</v>
      </c>
      <c r="K45" s="39">
        <v>0</v>
      </c>
      <c r="L45" s="39">
        <v>57968.94</v>
      </c>
      <c r="M45" s="39">
        <v>11</v>
      </c>
    </row>
    <row r="46" spans="1:13" x14ac:dyDescent="0.25">
      <c r="A46" s="38" t="s">
        <v>91</v>
      </c>
      <c r="B46" s="39">
        <v>235496.89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3977355.04</v>
      </c>
      <c r="C47" s="39">
        <v>75</v>
      </c>
      <c r="D47" s="39">
        <v>0</v>
      </c>
      <c r="E47" s="39">
        <v>0</v>
      </c>
      <c r="F47" s="39">
        <v>399416.35</v>
      </c>
      <c r="G47" s="39">
        <v>27</v>
      </c>
      <c r="H47" s="39">
        <v>3449692.09</v>
      </c>
      <c r="I47" s="39">
        <v>73</v>
      </c>
      <c r="J47" s="39">
        <v>111648.12</v>
      </c>
      <c r="K47" s="39">
        <v>10</v>
      </c>
      <c r="L47" s="39">
        <v>308504.59999999998</v>
      </c>
      <c r="M47" s="39">
        <v>25</v>
      </c>
    </row>
    <row r="48" spans="1:13" x14ac:dyDescent="0.25">
      <c r="A48" s="38" t="s">
        <v>93</v>
      </c>
      <c r="B48" s="39">
        <v>1385638.6</v>
      </c>
      <c r="C48" s="39">
        <v>15</v>
      </c>
      <c r="D48" s="39">
        <v>0</v>
      </c>
      <c r="E48" s="39">
        <v>0</v>
      </c>
      <c r="F48" s="39">
        <v>0</v>
      </c>
      <c r="G48" s="39">
        <v>0</v>
      </c>
      <c r="H48" s="39">
        <v>1176711.3999999999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918151.34</v>
      </c>
      <c r="C49" s="39">
        <v>24</v>
      </c>
      <c r="D49" s="39">
        <v>0</v>
      </c>
      <c r="E49" s="39">
        <v>0</v>
      </c>
      <c r="F49" s="39">
        <v>167958.04</v>
      </c>
      <c r="G49" s="39">
        <v>11</v>
      </c>
      <c r="H49" s="39">
        <v>760460.72</v>
      </c>
      <c r="I49" s="39">
        <v>22</v>
      </c>
      <c r="J49" s="39">
        <v>0</v>
      </c>
      <c r="K49" s="39">
        <v>0</v>
      </c>
      <c r="L49" s="39">
        <v>94895.39</v>
      </c>
      <c r="M49" s="39">
        <v>10</v>
      </c>
    </row>
    <row r="50" spans="1:13" x14ac:dyDescent="0.25">
      <c r="A50" s="38" t="s">
        <v>95</v>
      </c>
      <c r="B50" s="39">
        <v>7618168.3300000001</v>
      </c>
      <c r="C50" s="39">
        <v>88</v>
      </c>
      <c r="D50" s="39">
        <v>3751010.5</v>
      </c>
      <c r="E50" s="39">
        <v>14</v>
      </c>
      <c r="F50" s="39">
        <v>721360.31</v>
      </c>
      <c r="G50" s="39">
        <v>31</v>
      </c>
      <c r="H50" s="39">
        <v>6219455.5599999996</v>
      </c>
      <c r="I50" s="39">
        <v>85</v>
      </c>
      <c r="J50" s="39">
        <v>1402102.42</v>
      </c>
      <c r="K50" s="39">
        <v>16</v>
      </c>
      <c r="L50" s="39">
        <v>378309.27</v>
      </c>
      <c r="M50" s="39">
        <v>29</v>
      </c>
    </row>
    <row r="51" spans="1:13" x14ac:dyDescent="0.25">
      <c r="A51" s="38" t="s">
        <v>96</v>
      </c>
      <c r="B51" s="39">
        <v>402030.38</v>
      </c>
      <c r="C51" s="39">
        <v>15</v>
      </c>
      <c r="D51" s="39">
        <v>83516.649999999994</v>
      </c>
      <c r="E51" s="39">
        <v>10</v>
      </c>
      <c r="F51" s="39">
        <v>0</v>
      </c>
      <c r="G51" s="39">
        <v>0</v>
      </c>
      <c r="H51" s="39">
        <v>458629.13</v>
      </c>
      <c r="I51" s="39">
        <v>15</v>
      </c>
      <c r="J51" s="39">
        <v>75576.5</v>
      </c>
      <c r="K51" s="39">
        <v>10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1228655.17</v>
      </c>
      <c r="C52" s="39">
        <v>32</v>
      </c>
      <c r="D52" s="39">
        <v>0</v>
      </c>
      <c r="E52" s="39">
        <v>0</v>
      </c>
      <c r="F52" s="39">
        <v>0</v>
      </c>
      <c r="G52" s="39">
        <v>0</v>
      </c>
      <c r="H52" s="39">
        <v>1055418.19</v>
      </c>
      <c r="I52" s="39">
        <v>32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1815848.11</v>
      </c>
      <c r="C53" s="39">
        <v>32</v>
      </c>
      <c r="D53" s="39">
        <v>0</v>
      </c>
      <c r="E53" s="39">
        <v>0</v>
      </c>
      <c r="F53" s="39">
        <v>0</v>
      </c>
      <c r="G53" s="39">
        <v>0</v>
      </c>
      <c r="H53" s="39">
        <v>1688131.98</v>
      </c>
      <c r="I53" s="39">
        <v>34</v>
      </c>
      <c r="J53" s="39">
        <v>0</v>
      </c>
      <c r="K53" s="39">
        <v>0</v>
      </c>
      <c r="L53" s="39">
        <v>122434.63</v>
      </c>
      <c r="M53" s="39">
        <v>11</v>
      </c>
    </row>
    <row r="54" spans="1:13" x14ac:dyDescent="0.25">
      <c r="A54" s="38" t="s">
        <v>99</v>
      </c>
      <c r="B54" s="39">
        <v>1032765.5</v>
      </c>
      <c r="C54" s="39">
        <v>20</v>
      </c>
      <c r="D54" s="39">
        <v>0</v>
      </c>
      <c r="E54" s="39">
        <v>0</v>
      </c>
      <c r="F54" s="39">
        <v>91516.19</v>
      </c>
      <c r="G54" s="39">
        <v>10</v>
      </c>
      <c r="H54" s="39">
        <v>864174.54</v>
      </c>
      <c r="I54" s="39">
        <v>20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1163091.58</v>
      </c>
      <c r="C55" s="39">
        <v>46</v>
      </c>
      <c r="D55" s="39">
        <v>0</v>
      </c>
      <c r="E55" s="39">
        <v>0</v>
      </c>
      <c r="F55" s="39">
        <v>97156.76</v>
      </c>
      <c r="G55" s="39">
        <v>19</v>
      </c>
      <c r="H55" s="39">
        <v>1065634.8</v>
      </c>
      <c r="I55" s="39">
        <v>45</v>
      </c>
      <c r="J55" s="39">
        <v>0</v>
      </c>
      <c r="K55" s="39">
        <v>0</v>
      </c>
      <c r="L55" s="39">
        <v>68499.55</v>
      </c>
      <c r="M55" s="39">
        <v>17</v>
      </c>
    </row>
    <row r="56" spans="1:13" x14ac:dyDescent="0.25">
      <c r="A56" s="38" t="s">
        <v>101</v>
      </c>
      <c r="B56" s="39">
        <v>5309775.49</v>
      </c>
      <c r="C56" s="39">
        <v>69</v>
      </c>
      <c r="D56" s="39">
        <v>7339082.54</v>
      </c>
      <c r="E56" s="39">
        <v>65</v>
      </c>
      <c r="F56" s="39">
        <v>1820443.11</v>
      </c>
      <c r="G56" s="39">
        <v>45</v>
      </c>
      <c r="H56" s="39">
        <v>2893865.14</v>
      </c>
      <c r="I56" s="39">
        <v>57</v>
      </c>
      <c r="J56" s="39">
        <v>2707817.35</v>
      </c>
      <c r="K56" s="39">
        <v>56</v>
      </c>
      <c r="L56" s="39">
        <v>1037758.21</v>
      </c>
      <c r="M56" s="39">
        <v>41</v>
      </c>
    </row>
    <row r="57" spans="1:13" x14ac:dyDescent="0.25">
      <c r="A57" s="38" t="s">
        <v>102</v>
      </c>
      <c r="B57" s="39">
        <v>603749.94999999995</v>
      </c>
      <c r="C57" s="39">
        <v>16</v>
      </c>
      <c r="D57" s="39">
        <v>0</v>
      </c>
      <c r="E57" s="39">
        <v>0</v>
      </c>
      <c r="F57" s="39">
        <v>0</v>
      </c>
      <c r="G57" s="39">
        <v>0</v>
      </c>
      <c r="H57" s="39">
        <v>541699.55000000005</v>
      </c>
      <c r="I57" s="39">
        <v>17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471172.41</v>
      </c>
      <c r="C58" s="39">
        <v>18</v>
      </c>
      <c r="D58" s="39">
        <v>0</v>
      </c>
      <c r="E58" s="39">
        <v>0</v>
      </c>
      <c r="F58" s="39">
        <v>0</v>
      </c>
      <c r="G58" s="39">
        <v>0</v>
      </c>
      <c r="H58" s="39">
        <v>322706.75</v>
      </c>
      <c r="I58" s="39">
        <v>16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879395.58</v>
      </c>
      <c r="C59" s="39">
        <v>28</v>
      </c>
      <c r="D59" s="39">
        <v>361996.66</v>
      </c>
      <c r="E59" s="39">
        <v>13</v>
      </c>
      <c r="F59" s="39">
        <v>277481.89</v>
      </c>
      <c r="G59" s="39">
        <v>15</v>
      </c>
      <c r="H59" s="39">
        <v>687882.36</v>
      </c>
      <c r="I59" s="39">
        <v>28</v>
      </c>
      <c r="J59" s="39">
        <v>132735.26</v>
      </c>
      <c r="K59" s="39">
        <v>12</v>
      </c>
      <c r="L59" s="39">
        <v>138181.68</v>
      </c>
      <c r="M59" s="39">
        <v>17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724976.16</v>
      </c>
      <c r="E60" s="39">
        <v>11</v>
      </c>
      <c r="F60" s="39">
        <v>0</v>
      </c>
      <c r="G60" s="39">
        <v>0</v>
      </c>
      <c r="H60" s="39">
        <v>222059.38</v>
      </c>
      <c r="I60" s="39">
        <v>13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1534008.66</v>
      </c>
      <c r="C61" s="39">
        <v>38</v>
      </c>
      <c r="D61" s="39">
        <v>0</v>
      </c>
      <c r="E61" s="39">
        <v>0</v>
      </c>
      <c r="F61" s="39">
        <v>415491.6</v>
      </c>
      <c r="G61" s="39">
        <v>15</v>
      </c>
      <c r="H61" s="39">
        <v>1086293.4099999999</v>
      </c>
      <c r="I61" s="39">
        <v>37</v>
      </c>
      <c r="J61" s="39">
        <v>0</v>
      </c>
      <c r="K61" s="39">
        <v>0</v>
      </c>
      <c r="L61" s="39">
        <v>233749</v>
      </c>
      <c r="M61" s="39">
        <v>14</v>
      </c>
    </row>
    <row r="62" spans="1:13" x14ac:dyDescent="0.25">
      <c r="A62" s="38" t="s">
        <v>107</v>
      </c>
      <c r="B62" s="39">
        <v>3299599.6</v>
      </c>
      <c r="C62" s="39">
        <v>47</v>
      </c>
      <c r="D62" s="39">
        <v>0</v>
      </c>
      <c r="E62" s="39">
        <v>0</v>
      </c>
      <c r="F62" s="39">
        <v>301693.24</v>
      </c>
      <c r="G62" s="39">
        <v>18</v>
      </c>
      <c r="H62" s="39">
        <v>2625200.14</v>
      </c>
      <c r="I62" s="39">
        <v>43</v>
      </c>
      <c r="J62" s="39">
        <v>0</v>
      </c>
      <c r="K62" s="39">
        <v>0</v>
      </c>
      <c r="L62" s="39">
        <v>202945.72</v>
      </c>
      <c r="M62" s="39">
        <v>18</v>
      </c>
    </row>
    <row r="63" spans="1:13" x14ac:dyDescent="0.25">
      <c r="A63" s="38" t="s">
        <v>108</v>
      </c>
      <c r="B63" s="39">
        <v>659155.21</v>
      </c>
      <c r="C63" s="39">
        <v>29</v>
      </c>
      <c r="D63" s="39">
        <v>152340.81</v>
      </c>
      <c r="E63" s="39">
        <v>11</v>
      </c>
      <c r="F63" s="39">
        <v>105674.21</v>
      </c>
      <c r="G63" s="39">
        <v>15</v>
      </c>
      <c r="H63" s="39">
        <v>571201.09</v>
      </c>
      <c r="I63" s="39">
        <v>27</v>
      </c>
      <c r="J63" s="39">
        <v>105868.54</v>
      </c>
      <c r="K63" s="39">
        <v>11</v>
      </c>
      <c r="L63" s="39">
        <v>85892.02</v>
      </c>
      <c r="M63" s="39">
        <v>13</v>
      </c>
    </row>
    <row r="64" spans="1:13" x14ac:dyDescent="0.25">
      <c r="A64" s="38" t="s">
        <v>109</v>
      </c>
      <c r="B64" s="39">
        <v>498693.5</v>
      </c>
      <c r="C64" s="39">
        <v>13</v>
      </c>
      <c r="D64" s="39">
        <v>0</v>
      </c>
      <c r="E64" s="39">
        <v>0</v>
      </c>
      <c r="F64" s="39">
        <v>0</v>
      </c>
      <c r="G64" s="39">
        <v>0</v>
      </c>
      <c r="H64" s="39">
        <v>373619.77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1100147.82</v>
      </c>
      <c r="C65" s="39">
        <v>27</v>
      </c>
      <c r="D65" s="39">
        <v>0</v>
      </c>
      <c r="E65" s="39">
        <v>0</v>
      </c>
      <c r="F65" s="39">
        <v>432892.5</v>
      </c>
      <c r="G65" s="39">
        <v>15</v>
      </c>
      <c r="H65" s="39">
        <v>826744.46</v>
      </c>
      <c r="I65" s="39">
        <v>27</v>
      </c>
      <c r="J65" s="39">
        <v>0</v>
      </c>
      <c r="K65" s="39">
        <v>0</v>
      </c>
      <c r="L65" s="39">
        <v>187508.49</v>
      </c>
      <c r="M65" s="39">
        <v>14</v>
      </c>
    </row>
    <row r="66" spans="1:13" x14ac:dyDescent="0.25">
      <c r="A66" s="38" t="s">
        <v>111</v>
      </c>
      <c r="B66" s="39">
        <v>1700693.8</v>
      </c>
      <c r="C66" s="39">
        <v>23</v>
      </c>
      <c r="D66" s="39">
        <v>2968607.96</v>
      </c>
      <c r="E66" s="39">
        <v>15</v>
      </c>
      <c r="F66" s="39">
        <v>514690.7</v>
      </c>
      <c r="G66" s="39">
        <v>11</v>
      </c>
      <c r="H66" s="39">
        <v>987938.32</v>
      </c>
      <c r="I66" s="39">
        <v>23</v>
      </c>
      <c r="J66" s="39">
        <v>1322867.72</v>
      </c>
      <c r="K66" s="39">
        <v>18</v>
      </c>
      <c r="L66" s="39">
        <v>261388.51</v>
      </c>
      <c r="M66" s="39">
        <v>11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4664895.63</v>
      </c>
      <c r="C2" s="36">
        <v>127</v>
      </c>
      <c r="D2" s="35">
        <v>2054487.37</v>
      </c>
      <c r="E2" s="36">
        <v>45</v>
      </c>
      <c r="F2" s="35">
        <v>691177.72</v>
      </c>
      <c r="G2" s="36">
        <v>46</v>
      </c>
      <c r="H2" s="35">
        <v>3200140.04</v>
      </c>
      <c r="I2" s="36">
        <v>118</v>
      </c>
      <c r="J2" s="35">
        <v>925405.7</v>
      </c>
      <c r="K2" s="36">
        <v>46</v>
      </c>
      <c r="L2" s="35">
        <v>320410.55</v>
      </c>
      <c r="M2" s="37">
        <v>43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7833098.8700000001</v>
      </c>
      <c r="C3" s="36">
        <v>167</v>
      </c>
      <c r="D3" s="35">
        <v>4858190.32</v>
      </c>
      <c r="E3" s="36">
        <v>73</v>
      </c>
      <c r="F3" s="35">
        <v>1625527.35</v>
      </c>
      <c r="G3" s="36">
        <v>82</v>
      </c>
      <c r="H3" s="35">
        <v>5424833.0199999996</v>
      </c>
      <c r="I3" s="36">
        <v>160</v>
      </c>
      <c r="J3" s="35">
        <v>2018736.37</v>
      </c>
      <c r="K3" s="36">
        <v>66</v>
      </c>
      <c r="L3" s="35">
        <v>949883.63</v>
      </c>
      <c r="M3" s="37">
        <v>75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3509191.29</v>
      </c>
      <c r="C4" s="36">
        <v>122</v>
      </c>
      <c r="D4" s="35">
        <v>1221404.8400000001</v>
      </c>
      <c r="E4" s="36">
        <v>36</v>
      </c>
      <c r="F4" s="35">
        <v>480621.23</v>
      </c>
      <c r="G4" s="36">
        <v>46</v>
      </c>
      <c r="H4" s="35">
        <v>3126732.78</v>
      </c>
      <c r="I4" s="36">
        <v>119</v>
      </c>
      <c r="J4" s="35">
        <v>558386.76</v>
      </c>
      <c r="K4" s="36">
        <v>31</v>
      </c>
      <c r="L4" s="35">
        <v>290883.15000000002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33225323.329999998</v>
      </c>
      <c r="C5" s="36">
        <v>584</v>
      </c>
      <c r="D5" s="35">
        <v>14900363.82</v>
      </c>
      <c r="E5" s="36">
        <v>70</v>
      </c>
      <c r="F5" s="35">
        <v>6471927.5099999998</v>
      </c>
      <c r="G5" s="36">
        <v>236</v>
      </c>
      <c r="H5" s="35">
        <v>25419231.129999999</v>
      </c>
      <c r="I5" s="36">
        <v>544</v>
      </c>
      <c r="J5" s="35">
        <v>5208477.41</v>
      </c>
      <c r="K5" s="36">
        <v>66</v>
      </c>
      <c r="L5" s="35">
        <v>3474524.92</v>
      </c>
      <c r="M5" s="37">
        <v>221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291951.65999999997</v>
      </c>
      <c r="C6" s="36">
        <v>18</v>
      </c>
      <c r="D6" s="35">
        <v>0</v>
      </c>
      <c r="E6" s="36">
        <v>0</v>
      </c>
      <c r="F6" s="35">
        <v>75374.95</v>
      </c>
      <c r="G6" s="36">
        <v>12</v>
      </c>
      <c r="H6" s="35">
        <v>290480.88</v>
      </c>
      <c r="I6" s="36">
        <v>18</v>
      </c>
      <c r="J6" s="35">
        <v>0</v>
      </c>
      <c r="K6" s="36">
        <v>0</v>
      </c>
      <c r="L6" s="35">
        <v>57915.62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4618579.68</v>
      </c>
      <c r="C7" s="36">
        <v>125</v>
      </c>
      <c r="D7" s="35">
        <v>1509486.69</v>
      </c>
      <c r="E7" s="36">
        <v>24</v>
      </c>
      <c r="F7" s="35">
        <v>437671.78</v>
      </c>
      <c r="G7" s="36">
        <v>37</v>
      </c>
      <c r="H7" s="35">
        <v>4120859.84</v>
      </c>
      <c r="I7" s="36">
        <v>125</v>
      </c>
      <c r="J7" s="35">
        <v>444537.07</v>
      </c>
      <c r="K7" s="36">
        <v>23</v>
      </c>
      <c r="L7" s="35">
        <v>290749.53000000003</v>
      </c>
      <c r="M7" s="37">
        <v>38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749722.35</v>
      </c>
      <c r="C8" s="36">
        <v>29</v>
      </c>
      <c r="D8" s="35">
        <v>449592.94</v>
      </c>
      <c r="E8" s="36">
        <v>35</v>
      </c>
      <c r="F8" s="35">
        <v>177002.77</v>
      </c>
      <c r="G8" s="36">
        <v>12</v>
      </c>
      <c r="H8" s="35">
        <v>773017.97</v>
      </c>
      <c r="I8" s="36">
        <v>30</v>
      </c>
      <c r="J8" s="35">
        <v>349760.6</v>
      </c>
      <c r="K8" s="36">
        <v>36</v>
      </c>
      <c r="L8" s="35">
        <v>135349.32999999999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7945915.2000000002</v>
      </c>
      <c r="C9" s="36">
        <v>146</v>
      </c>
      <c r="D9" s="35">
        <v>7974903.1900000004</v>
      </c>
      <c r="E9" s="36">
        <v>82</v>
      </c>
      <c r="F9" s="35">
        <v>2126983.84</v>
      </c>
      <c r="G9" s="36">
        <v>73</v>
      </c>
      <c r="H9" s="35">
        <v>4993742.5199999996</v>
      </c>
      <c r="I9" s="36">
        <v>124</v>
      </c>
      <c r="J9" s="35">
        <v>3026281.98</v>
      </c>
      <c r="K9" s="36">
        <v>74</v>
      </c>
      <c r="L9" s="35">
        <v>1252199.97</v>
      </c>
      <c r="M9" s="37">
        <v>68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1915474.54</v>
      </c>
      <c r="C10" s="36">
        <v>67</v>
      </c>
      <c r="D10" s="35">
        <v>631049.81000000006</v>
      </c>
      <c r="E10" s="36">
        <v>18</v>
      </c>
      <c r="F10" s="35">
        <v>214717.74</v>
      </c>
      <c r="G10" s="36">
        <v>18</v>
      </c>
      <c r="H10" s="35">
        <v>1643192.52</v>
      </c>
      <c r="I10" s="36">
        <v>65</v>
      </c>
      <c r="J10" s="35">
        <v>276523.37</v>
      </c>
      <c r="K10" s="36">
        <v>18</v>
      </c>
      <c r="L10" s="35">
        <v>113830.17</v>
      </c>
      <c r="M10" s="37">
        <v>14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3306518.84</v>
      </c>
      <c r="C11" s="36">
        <v>117</v>
      </c>
      <c r="D11" s="35">
        <v>711940.18</v>
      </c>
      <c r="E11" s="36">
        <v>36</v>
      </c>
      <c r="F11" s="35">
        <v>487722.14</v>
      </c>
      <c r="G11" s="36">
        <v>38</v>
      </c>
      <c r="H11" s="35">
        <v>2830900.94</v>
      </c>
      <c r="I11" s="36">
        <v>104</v>
      </c>
      <c r="J11" s="35">
        <v>420977.09</v>
      </c>
      <c r="K11" s="36">
        <v>45</v>
      </c>
      <c r="L11" s="35">
        <v>327954.26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3409793.05</v>
      </c>
      <c r="C12" s="36">
        <v>47</v>
      </c>
      <c r="D12" s="35">
        <v>23413169.41</v>
      </c>
      <c r="E12" s="36">
        <v>33</v>
      </c>
      <c r="F12" s="35">
        <v>478305.22</v>
      </c>
      <c r="G12" s="36">
        <v>12</v>
      </c>
      <c r="H12" s="35">
        <v>1555616.8</v>
      </c>
      <c r="I12" s="36">
        <v>37</v>
      </c>
      <c r="J12" s="35">
        <v>17613078.390000001</v>
      </c>
      <c r="K12" s="36">
        <v>27</v>
      </c>
      <c r="L12" s="35">
        <v>241077.79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10078351.689999999</v>
      </c>
      <c r="C13" s="36">
        <v>258</v>
      </c>
      <c r="D13" s="35">
        <v>3998774.22</v>
      </c>
      <c r="E13" s="36">
        <v>79</v>
      </c>
      <c r="F13" s="35">
        <v>1778149.78</v>
      </c>
      <c r="G13" s="36">
        <v>100</v>
      </c>
      <c r="H13" s="35">
        <v>7942926.6500000004</v>
      </c>
      <c r="I13" s="36">
        <v>234</v>
      </c>
      <c r="J13" s="35">
        <v>1452590.34</v>
      </c>
      <c r="K13" s="36">
        <v>67</v>
      </c>
      <c r="L13" s="35">
        <v>950688.51</v>
      </c>
      <c r="M13" s="37">
        <v>88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9478281.7200000007</v>
      </c>
      <c r="C14" s="36">
        <v>229</v>
      </c>
      <c r="D14" s="35">
        <v>3079549.95</v>
      </c>
      <c r="E14" s="36">
        <v>54</v>
      </c>
      <c r="F14" s="35">
        <v>1603803.93</v>
      </c>
      <c r="G14" s="36">
        <v>93</v>
      </c>
      <c r="H14" s="35">
        <v>7282901.6100000003</v>
      </c>
      <c r="I14" s="36">
        <v>232</v>
      </c>
      <c r="J14" s="35">
        <v>1069510.72</v>
      </c>
      <c r="K14" s="36">
        <v>48</v>
      </c>
      <c r="L14" s="35">
        <v>807501.13</v>
      </c>
      <c r="M14" s="37">
        <v>86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6724504.46</v>
      </c>
      <c r="C15" s="36">
        <v>205</v>
      </c>
      <c r="D15" s="35">
        <v>2319762.37</v>
      </c>
      <c r="E15" s="36">
        <v>73</v>
      </c>
      <c r="F15" s="35">
        <v>1107081.02</v>
      </c>
      <c r="G15" s="36">
        <v>88</v>
      </c>
      <c r="H15" s="35">
        <v>5621145.7400000002</v>
      </c>
      <c r="I15" s="36">
        <v>195</v>
      </c>
      <c r="J15" s="35">
        <v>903251.92</v>
      </c>
      <c r="K15" s="36">
        <v>70</v>
      </c>
      <c r="L15" s="35">
        <v>660854.03</v>
      </c>
      <c r="M15" s="37">
        <v>82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9141424.6300000008</v>
      </c>
      <c r="C16" s="36">
        <v>239</v>
      </c>
      <c r="D16" s="35">
        <v>7627676.4100000001</v>
      </c>
      <c r="E16" s="36">
        <v>89</v>
      </c>
      <c r="F16" s="35">
        <v>2016803.49</v>
      </c>
      <c r="G16" s="36">
        <v>101</v>
      </c>
      <c r="H16" s="35">
        <v>6553007.4900000002</v>
      </c>
      <c r="I16" s="36">
        <v>219</v>
      </c>
      <c r="J16" s="35">
        <v>3727073.64</v>
      </c>
      <c r="K16" s="36">
        <v>94</v>
      </c>
      <c r="L16" s="35">
        <v>1125093.02</v>
      </c>
      <c r="M16" s="37">
        <v>88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2021-12-15T14:56:15Z</dcterms:modified>
</cp:coreProperties>
</file>