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9238866-1BA4-4762-A201-07193E219F0C}" xr6:coauthVersionLast="47" xr6:coauthVersionMax="47" xr10:uidLastSave="{00000000-0000-0000-0000-000000000000}"/>
  <bookViews>
    <workbookView xWindow="2100" yWindow="1185" windowWidth="23805" windowHeight="145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J471" i="3"/>
  <c r="I471" i="3"/>
  <c r="H471" i="3"/>
  <c r="G471" i="3"/>
  <c r="F471" i="3"/>
  <c r="E471" i="3"/>
  <c r="K471" i="3" s="1"/>
  <c r="D471" i="3"/>
  <c r="C471" i="3"/>
  <c r="B471" i="3"/>
  <c r="K470" i="3"/>
  <c r="H470" i="3"/>
  <c r="G470" i="3"/>
  <c r="F470" i="3"/>
  <c r="E470" i="3"/>
  <c r="D470" i="3"/>
  <c r="J470" i="3" s="1"/>
  <c r="C470" i="3"/>
  <c r="I470" i="3" s="1"/>
  <c r="B470" i="3"/>
  <c r="H469" i="3"/>
  <c r="G469" i="3"/>
  <c r="F469" i="3"/>
  <c r="I469" i="3" s="1"/>
  <c r="E469" i="3"/>
  <c r="K469" i="3" s="1"/>
  <c r="D469" i="3"/>
  <c r="J469" i="3" s="1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J467" i="3"/>
  <c r="I467" i="3"/>
  <c r="H467" i="3"/>
  <c r="G467" i="3"/>
  <c r="F467" i="3"/>
  <c r="E467" i="3"/>
  <c r="K467" i="3" s="1"/>
  <c r="D467" i="3"/>
  <c r="C467" i="3"/>
  <c r="B467" i="3"/>
  <c r="K466" i="3"/>
  <c r="H466" i="3"/>
  <c r="G466" i="3"/>
  <c r="F466" i="3"/>
  <c r="E466" i="3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J465" i="3" s="1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I463" i="3"/>
  <c r="H463" i="3"/>
  <c r="G463" i="3"/>
  <c r="F463" i="3"/>
  <c r="E463" i="3"/>
  <c r="K463" i="3" s="1"/>
  <c r="D463" i="3"/>
  <c r="C463" i="3"/>
  <c r="B463" i="3"/>
  <c r="K462" i="3"/>
  <c r="H462" i="3"/>
  <c r="G462" i="3"/>
  <c r="F462" i="3"/>
  <c r="E462" i="3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I459" i="3"/>
  <c r="H459" i="3"/>
  <c r="G459" i="3"/>
  <c r="F459" i="3"/>
  <c r="E459" i="3"/>
  <c r="K459" i="3" s="1"/>
  <c r="D459" i="3"/>
  <c r="C459" i="3"/>
  <c r="B459" i="3"/>
  <c r="K458" i="3"/>
  <c r="H458" i="3"/>
  <c r="G458" i="3"/>
  <c r="F458" i="3"/>
  <c r="E458" i="3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J455" i="3"/>
  <c r="I455" i="3"/>
  <c r="H455" i="3"/>
  <c r="G455" i="3"/>
  <c r="F455" i="3"/>
  <c r="E455" i="3"/>
  <c r="K455" i="3" s="1"/>
  <c r="D455" i="3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J451" i="3"/>
  <c r="I451" i="3"/>
  <c r="H451" i="3"/>
  <c r="G451" i="3"/>
  <c r="F451" i="3"/>
  <c r="E451" i="3"/>
  <c r="K451" i="3" s="1"/>
  <c r="D451" i="3"/>
  <c r="C451" i="3"/>
  <c r="B451" i="3"/>
  <c r="K450" i="3"/>
  <c r="H450" i="3"/>
  <c r="G450" i="3"/>
  <c r="F450" i="3"/>
  <c r="E450" i="3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J449" i="3" s="1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F446" i="3"/>
  <c r="E446" i="3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J443" i="3"/>
  <c r="I443" i="3"/>
  <c r="H443" i="3"/>
  <c r="G443" i="3"/>
  <c r="F443" i="3"/>
  <c r="E443" i="3"/>
  <c r="K443" i="3" s="1"/>
  <c r="D443" i="3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J441" i="3" s="1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J439" i="3"/>
  <c r="I439" i="3"/>
  <c r="H439" i="3"/>
  <c r="G439" i="3"/>
  <c r="F439" i="3"/>
  <c r="E439" i="3"/>
  <c r="K439" i="3" s="1"/>
  <c r="D439" i="3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H437" i="3"/>
  <c r="G437" i="3"/>
  <c r="F437" i="3"/>
  <c r="I437" i="3" s="1"/>
  <c r="E437" i="3"/>
  <c r="D437" i="3"/>
  <c r="J437" i="3" s="1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J435" i="3"/>
  <c r="I435" i="3"/>
  <c r="H435" i="3"/>
  <c r="G435" i="3"/>
  <c r="F435" i="3"/>
  <c r="E435" i="3"/>
  <c r="K435" i="3" s="1"/>
  <c r="D435" i="3"/>
  <c r="C435" i="3"/>
  <c r="B435" i="3"/>
  <c r="K434" i="3"/>
  <c r="H434" i="3"/>
  <c r="G434" i="3"/>
  <c r="F434" i="3"/>
  <c r="E434" i="3"/>
  <c r="D434" i="3"/>
  <c r="J434" i="3" s="1"/>
  <c r="C434" i="3"/>
  <c r="I434" i="3" s="1"/>
  <c r="B434" i="3"/>
  <c r="H433" i="3"/>
  <c r="G433" i="3"/>
  <c r="F433" i="3"/>
  <c r="I433" i="3" s="1"/>
  <c r="E433" i="3"/>
  <c r="D433" i="3"/>
  <c r="J433" i="3" s="1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J430" i="3" s="1"/>
  <c r="C430" i="3"/>
  <c r="I430" i="3" s="1"/>
  <c r="B430" i="3"/>
  <c r="H429" i="3"/>
  <c r="G429" i="3"/>
  <c r="F429" i="3"/>
  <c r="I429" i="3" s="1"/>
  <c r="E429" i="3"/>
  <c r="D429" i="3"/>
  <c r="J429" i="3" s="1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J427" i="3"/>
  <c r="I427" i="3"/>
  <c r="H427" i="3"/>
  <c r="G427" i="3"/>
  <c r="F427" i="3"/>
  <c r="E427" i="3"/>
  <c r="K427" i="3" s="1"/>
  <c r="D427" i="3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H425" i="3"/>
  <c r="G425" i="3"/>
  <c r="F425" i="3"/>
  <c r="I425" i="3" s="1"/>
  <c r="E425" i="3"/>
  <c r="D425" i="3"/>
  <c r="J425" i="3" s="1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J423" i="3"/>
  <c r="I423" i="3"/>
  <c r="H423" i="3"/>
  <c r="G423" i="3"/>
  <c r="F423" i="3"/>
  <c r="E423" i="3"/>
  <c r="K423" i="3" s="1"/>
  <c r="D423" i="3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I421" i="3"/>
  <c r="H421" i="3"/>
  <c r="G421" i="3"/>
  <c r="F421" i="3"/>
  <c r="E421" i="3"/>
  <c r="K421" i="3" s="1"/>
  <c r="D421" i="3"/>
  <c r="J421" i="3" s="1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I419" i="3"/>
  <c r="H419" i="3"/>
  <c r="G419" i="3"/>
  <c r="F419" i="3"/>
  <c r="E419" i="3"/>
  <c r="K419" i="3" s="1"/>
  <c r="D419" i="3"/>
  <c r="J419" i="3" s="1"/>
  <c r="C419" i="3"/>
  <c r="B419" i="3"/>
  <c r="K418" i="3"/>
  <c r="H418" i="3"/>
  <c r="G418" i="3"/>
  <c r="F418" i="3"/>
  <c r="E418" i="3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K414" i="3"/>
  <c r="H414" i="3"/>
  <c r="G414" i="3"/>
  <c r="F414" i="3"/>
  <c r="E414" i="3"/>
  <c r="D414" i="3"/>
  <c r="C414" i="3"/>
  <c r="B414" i="3"/>
  <c r="H413" i="3"/>
  <c r="G413" i="3"/>
  <c r="F413" i="3"/>
  <c r="I413" i="3" s="1"/>
  <c r="E413" i="3"/>
  <c r="K413" i="3" s="1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J411" i="3"/>
  <c r="I411" i="3"/>
  <c r="H411" i="3"/>
  <c r="G411" i="3"/>
  <c r="F411" i="3"/>
  <c r="E411" i="3"/>
  <c r="K411" i="3" s="1"/>
  <c r="D411" i="3"/>
  <c r="C411" i="3"/>
  <c r="B411" i="3"/>
  <c r="K410" i="3"/>
  <c r="H410" i="3"/>
  <c r="G410" i="3"/>
  <c r="F410" i="3"/>
  <c r="E410" i="3"/>
  <c r="D410" i="3"/>
  <c r="C410" i="3"/>
  <c r="I410" i="3" s="1"/>
  <c r="B410" i="3"/>
  <c r="I409" i="3"/>
  <c r="H409" i="3"/>
  <c r="G409" i="3"/>
  <c r="F409" i="3"/>
  <c r="E409" i="3"/>
  <c r="D409" i="3"/>
  <c r="J409" i="3" s="1"/>
  <c r="C409" i="3"/>
  <c r="B409" i="3"/>
  <c r="J408" i="3"/>
  <c r="H408" i="3"/>
  <c r="K408" i="3" s="1"/>
  <c r="G408" i="3"/>
  <c r="F408" i="3"/>
  <c r="E408" i="3"/>
  <c r="D408" i="3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I405" i="3"/>
  <c r="H405" i="3"/>
  <c r="G405" i="3"/>
  <c r="F405" i="3"/>
  <c r="E405" i="3"/>
  <c r="K405" i="3" s="1"/>
  <c r="D405" i="3"/>
  <c r="J405" i="3" s="1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I403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H401" i="3"/>
  <c r="G401" i="3"/>
  <c r="F401" i="3"/>
  <c r="I401" i="3" s="1"/>
  <c r="E401" i="3"/>
  <c r="K401" i="3" s="1"/>
  <c r="D401" i="3"/>
  <c r="J401" i="3" s="1"/>
  <c r="C401" i="3"/>
  <c r="B401" i="3"/>
  <c r="H400" i="3"/>
  <c r="K400" i="3" s="1"/>
  <c r="G400" i="3"/>
  <c r="J400" i="3" s="1"/>
  <c r="F400" i="3"/>
  <c r="E400" i="3"/>
  <c r="D400" i="3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C398" i="3"/>
  <c r="B398" i="3"/>
  <c r="H397" i="3"/>
  <c r="G397" i="3"/>
  <c r="F397" i="3"/>
  <c r="I397" i="3" s="1"/>
  <c r="E397" i="3"/>
  <c r="K397" i="3" s="1"/>
  <c r="D397" i="3"/>
  <c r="J397" i="3" s="1"/>
  <c r="C397" i="3"/>
  <c r="B397" i="3"/>
  <c r="H396" i="3"/>
  <c r="K396" i="3" s="1"/>
  <c r="G396" i="3"/>
  <c r="J396" i="3" s="1"/>
  <c r="F396" i="3"/>
  <c r="E396" i="3"/>
  <c r="D396" i="3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C394" i="3"/>
  <c r="I394" i="3" s="1"/>
  <c r="B394" i="3"/>
  <c r="I393" i="3"/>
  <c r="H393" i="3"/>
  <c r="G393" i="3"/>
  <c r="F393" i="3"/>
  <c r="E393" i="3"/>
  <c r="D393" i="3"/>
  <c r="J393" i="3" s="1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J391" i="3"/>
  <c r="I391" i="3"/>
  <c r="H391" i="3"/>
  <c r="G391" i="3"/>
  <c r="F391" i="3"/>
  <c r="E391" i="3"/>
  <c r="K391" i="3" s="1"/>
  <c r="D391" i="3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I389" i="3"/>
  <c r="H389" i="3"/>
  <c r="G389" i="3"/>
  <c r="F389" i="3"/>
  <c r="E389" i="3"/>
  <c r="K389" i="3" s="1"/>
  <c r="D389" i="3"/>
  <c r="J389" i="3" s="1"/>
  <c r="C389" i="3"/>
  <c r="B389" i="3"/>
  <c r="K388" i="3"/>
  <c r="H388" i="3"/>
  <c r="G388" i="3"/>
  <c r="J388" i="3" s="1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H385" i="3"/>
  <c r="G385" i="3"/>
  <c r="F385" i="3"/>
  <c r="I385" i="3" s="1"/>
  <c r="E385" i="3"/>
  <c r="K385" i="3" s="1"/>
  <c r="D385" i="3"/>
  <c r="J385" i="3" s="1"/>
  <c r="C385" i="3"/>
  <c r="B385" i="3"/>
  <c r="H384" i="3"/>
  <c r="K384" i="3" s="1"/>
  <c r="G384" i="3"/>
  <c r="J384" i="3" s="1"/>
  <c r="F384" i="3"/>
  <c r="E384" i="3"/>
  <c r="D384" i="3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C382" i="3"/>
  <c r="B382" i="3"/>
  <c r="H381" i="3"/>
  <c r="G381" i="3"/>
  <c r="F381" i="3"/>
  <c r="I381" i="3" s="1"/>
  <c r="E381" i="3"/>
  <c r="K381" i="3" s="1"/>
  <c r="D381" i="3"/>
  <c r="J381" i="3" s="1"/>
  <c r="C381" i="3"/>
  <c r="B381" i="3"/>
  <c r="H380" i="3"/>
  <c r="K380" i="3" s="1"/>
  <c r="G380" i="3"/>
  <c r="J380" i="3" s="1"/>
  <c r="F380" i="3"/>
  <c r="E380" i="3"/>
  <c r="D380" i="3"/>
  <c r="C380" i="3"/>
  <c r="I380" i="3" s="1"/>
  <c r="B380" i="3"/>
  <c r="J379" i="3"/>
  <c r="I379" i="3"/>
  <c r="H379" i="3"/>
  <c r="G379" i="3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C378" i="3"/>
  <c r="I378" i="3" s="1"/>
  <c r="B378" i="3"/>
  <c r="I377" i="3"/>
  <c r="H377" i="3"/>
  <c r="G377" i="3"/>
  <c r="F377" i="3"/>
  <c r="E377" i="3"/>
  <c r="D377" i="3"/>
  <c r="J377" i="3" s="1"/>
  <c r="C377" i="3"/>
  <c r="B377" i="3"/>
  <c r="J376" i="3"/>
  <c r="H376" i="3"/>
  <c r="K376" i="3" s="1"/>
  <c r="G376" i="3"/>
  <c r="F376" i="3"/>
  <c r="E376" i="3"/>
  <c r="D376" i="3"/>
  <c r="C376" i="3"/>
  <c r="I376" i="3" s="1"/>
  <c r="B376" i="3"/>
  <c r="J375" i="3"/>
  <c r="I375" i="3"/>
  <c r="H375" i="3"/>
  <c r="G375" i="3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I373" i="3"/>
  <c r="H373" i="3"/>
  <c r="G373" i="3"/>
  <c r="F373" i="3"/>
  <c r="E373" i="3"/>
  <c r="K373" i="3" s="1"/>
  <c r="D373" i="3"/>
  <c r="J373" i="3" s="1"/>
  <c r="C373" i="3"/>
  <c r="B373" i="3"/>
  <c r="K372" i="3"/>
  <c r="H372" i="3"/>
  <c r="G372" i="3"/>
  <c r="J372" i="3" s="1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H369" i="3"/>
  <c r="G369" i="3"/>
  <c r="F369" i="3"/>
  <c r="I369" i="3" s="1"/>
  <c r="E369" i="3"/>
  <c r="K369" i="3" s="1"/>
  <c r="D369" i="3"/>
  <c r="J369" i="3" s="1"/>
  <c r="C369" i="3"/>
  <c r="B369" i="3"/>
  <c r="H368" i="3"/>
  <c r="K368" i="3" s="1"/>
  <c r="G368" i="3"/>
  <c r="J368" i="3" s="1"/>
  <c r="F368" i="3"/>
  <c r="E368" i="3"/>
  <c r="D368" i="3"/>
  <c r="C368" i="3"/>
  <c r="I368" i="3" s="1"/>
  <c r="B368" i="3"/>
  <c r="J367" i="3"/>
  <c r="I367" i="3"/>
  <c r="H367" i="3"/>
  <c r="G367" i="3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C366" i="3"/>
  <c r="B366" i="3"/>
  <c r="H365" i="3"/>
  <c r="G365" i="3"/>
  <c r="F365" i="3"/>
  <c r="I365" i="3" s="1"/>
  <c r="E365" i="3"/>
  <c r="K365" i="3" s="1"/>
  <c r="D365" i="3"/>
  <c r="J365" i="3" s="1"/>
  <c r="C365" i="3"/>
  <c r="B365" i="3"/>
  <c r="H364" i="3"/>
  <c r="K364" i="3" s="1"/>
  <c r="G364" i="3"/>
  <c r="J364" i="3" s="1"/>
  <c r="F364" i="3"/>
  <c r="E364" i="3"/>
  <c r="D364" i="3"/>
  <c r="C364" i="3"/>
  <c r="I364" i="3" s="1"/>
  <c r="B364" i="3"/>
  <c r="J363" i="3"/>
  <c r="I363" i="3"/>
  <c r="H363" i="3"/>
  <c r="G363" i="3"/>
  <c r="F363" i="3"/>
  <c r="E363" i="3"/>
  <c r="K363" i="3" s="1"/>
  <c r="D363" i="3"/>
  <c r="C363" i="3"/>
  <c r="B363" i="3"/>
  <c r="K362" i="3"/>
  <c r="H362" i="3"/>
  <c r="G362" i="3"/>
  <c r="F362" i="3"/>
  <c r="E362" i="3"/>
  <c r="D362" i="3"/>
  <c r="C362" i="3"/>
  <c r="I362" i="3" s="1"/>
  <c r="B362" i="3"/>
  <c r="I361" i="3"/>
  <c r="H361" i="3"/>
  <c r="G361" i="3"/>
  <c r="F361" i="3"/>
  <c r="E361" i="3"/>
  <c r="D361" i="3"/>
  <c r="J361" i="3" s="1"/>
  <c r="C361" i="3"/>
  <c r="B361" i="3"/>
  <c r="J360" i="3"/>
  <c r="H360" i="3"/>
  <c r="K360" i="3" s="1"/>
  <c r="G360" i="3"/>
  <c r="F360" i="3"/>
  <c r="E360" i="3"/>
  <c r="D360" i="3"/>
  <c r="C360" i="3"/>
  <c r="I360" i="3" s="1"/>
  <c r="B360" i="3"/>
  <c r="J359" i="3"/>
  <c r="I359" i="3"/>
  <c r="H359" i="3"/>
  <c r="G359" i="3"/>
  <c r="F359" i="3"/>
  <c r="E359" i="3"/>
  <c r="K359" i="3" s="1"/>
  <c r="D359" i="3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I357" i="3"/>
  <c r="H357" i="3"/>
  <c r="G357" i="3"/>
  <c r="F357" i="3"/>
  <c r="E357" i="3"/>
  <c r="K357" i="3" s="1"/>
  <c r="D357" i="3"/>
  <c r="J357" i="3" s="1"/>
  <c r="C357" i="3"/>
  <c r="B357" i="3"/>
  <c r="K356" i="3"/>
  <c r="H356" i="3"/>
  <c r="G356" i="3"/>
  <c r="J356" i="3" s="1"/>
  <c r="F356" i="3"/>
  <c r="E356" i="3"/>
  <c r="D356" i="3"/>
  <c r="C356" i="3"/>
  <c r="I356" i="3" s="1"/>
  <c r="B356" i="3"/>
  <c r="I355" i="3"/>
  <c r="H355" i="3"/>
  <c r="G355" i="3"/>
  <c r="F355" i="3"/>
  <c r="E355" i="3"/>
  <c r="K355" i="3" s="1"/>
  <c r="D355" i="3"/>
  <c r="J355" i="3" s="1"/>
  <c r="C355" i="3"/>
  <c r="B355" i="3"/>
  <c r="K354" i="3"/>
  <c r="H354" i="3"/>
  <c r="G354" i="3"/>
  <c r="F354" i="3"/>
  <c r="E354" i="3"/>
  <c r="D354" i="3"/>
  <c r="J354" i="3" s="1"/>
  <c r="C354" i="3"/>
  <c r="I354" i="3" s="1"/>
  <c r="B354" i="3"/>
  <c r="H353" i="3"/>
  <c r="G353" i="3"/>
  <c r="F353" i="3"/>
  <c r="I353" i="3" s="1"/>
  <c r="E353" i="3"/>
  <c r="K353" i="3" s="1"/>
  <c r="D353" i="3"/>
  <c r="J353" i="3" s="1"/>
  <c r="C353" i="3"/>
  <c r="B353" i="3"/>
  <c r="H352" i="3"/>
  <c r="K352" i="3" s="1"/>
  <c r="G352" i="3"/>
  <c r="J352" i="3" s="1"/>
  <c r="F352" i="3"/>
  <c r="E352" i="3"/>
  <c r="D352" i="3"/>
  <c r="C352" i="3"/>
  <c r="I352" i="3" s="1"/>
  <c r="B352" i="3"/>
  <c r="J351" i="3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C350" i="3"/>
  <c r="B350" i="3"/>
  <c r="H349" i="3"/>
  <c r="G349" i="3"/>
  <c r="F349" i="3"/>
  <c r="I349" i="3" s="1"/>
  <c r="E349" i="3"/>
  <c r="K349" i="3" s="1"/>
  <c r="D349" i="3"/>
  <c r="J349" i="3" s="1"/>
  <c r="C349" i="3"/>
  <c r="B349" i="3"/>
  <c r="H348" i="3"/>
  <c r="K348" i="3" s="1"/>
  <c r="G348" i="3"/>
  <c r="J348" i="3" s="1"/>
  <c r="F348" i="3"/>
  <c r="E348" i="3"/>
  <c r="D348" i="3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J344" i="3"/>
  <c r="H344" i="3"/>
  <c r="K344" i="3" s="1"/>
  <c r="G344" i="3"/>
  <c r="F344" i="3"/>
  <c r="E344" i="3"/>
  <c r="D344" i="3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H336" i="3"/>
  <c r="K336" i="3" s="1"/>
  <c r="G336" i="3"/>
  <c r="J336" i="3" s="1"/>
  <c r="F336" i="3"/>
  <c r="E336" i="3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C334" i="3"/>
  <c r="B334" i="3"/>
  <c r="H333" i="3"/>
  <c r="G333" i="3"/>
  <c r="F333" i="3"/>
  <c r="I333" i="3" s="1"/>
  <c r="E333" i="3"/>
  <c r="K333" i="3" s="1"/>
  <c r="D333" i="3"/>
  <c r="J333" i="3" s="1"/>
  <c r="C333" i="3"/>
  <c r="B333" i="3"/>
  <c r="H332" i="3"/>
  <c r="K332" i="3" s="1"/>
  <c r="G332" i="3"/>
  <c r="J332" i="3" s="1"/>
  <c r="F332" i="3"/>
  <c r="E332" i="3"/>
  <c r="D332" i="3"/>
  <c r="C332" i="3"/>
  <c r="B332" i="3"/>
  <c r="J331" i="3"/>
  <c r="I331" i="3"/>
  <c r="H331" i="3"/>
  <c r="G331" i="3"/>
  <c r="F331" i="3"/>
  <c r="E331" i="3"/>
  <c r="D331" i="3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I326" i="3" s="1"/>
  <c r="E326" i="3"/>
  <c r="D326" i="3"/>
  <c r="J326" i="3" s="1"/>
  <c r="C326" i="3"/>
  <c r="B326" i="3"/>
  <c r="H325" i="3"/>
  <c r="G325" i="3"/>
  <c r="F325" i="3"/>
  <c r="E325" i="3"/>
  <c r="K325" i="3" s="1"/>
  <c r="D325" i="3"/>
  <c r="J325" i="3" s="1"/>
  <c r="C325" i="3"/>
  <c r="I325" i="3" s="1"/>
  <c r="B325" i="3"/>
  <c r="H324" i="3"/>
  <c r="K324" i="3" s="1"/>
  <c r="G324" i="3"/>
  <c r="J324" i="3" s="1"/>
  <c r="F324" i="3"/>
  <c r="E324" i="3"/>
  <c r="D324" i="3"/>
  <c r="C324" i="3"/>
  <c r="B324" i="3"/>
  <c r="I323" i="3"/>
  <c r="H323" i="3"/>
  <c r="G323" i="3"/>
  <c r="J323" i="3" s="1"/>
  <c r="F323" i="3"/>
  <c r="E323" i="3"/>
  <c r="D323" i="3"/>
  <c r="C323" i="3"/>
  <c r="B323" i="3"/>
  <c r="K322" i="3"/>
  <c r="J322" i="3"/>
  <c r="I322" i="3"/>
  <c r="H322" i="3"/>
  <c r="G322" i="3"/>
  <c r="F322" i="3"/>
  <c r="E322" i="3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I318" i="3" s="1"/>
  <c r="E318" i="3"/>
  <c r="D318" i="3"/>
  <c r="J318" i="3" s="1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F313" i="3"/>
  <c r="I313" i="3" s="1"/>
  <c r="E313" i="3"/>
  <c r="K313" i="3" s="1"/>
  <c r="D313" i="3"/>
  <c r="J313" i="3" s="1"/>
  <c r="C313" i="3"/>
  <c r="B313" i="3"/>
  <c r="H312" i="3"/>
  <c r="G312" i="3"/>
  <c r="J312" i="3" s="1"/>
  <c r="F312" i="3"/>
  <c r="E312" i="3"/>
  <c r="K312" i="3" s="1"/>
  <c r="D312" i="3"/>
  <c r="C312" i="3"/>
  <c r="B312" i="3"/>
  <c r="I311" i="3"/>
  <c r="H311" i="3"/>
  <c r="G311" i="3"/>
  <c r="F311" i="3"/>
  <c r="E311" i="3"/>
  <c r="D311" i="3"/>
  <c r="J311" i="3" s="1"/>
  <c r="C311" i="3"/>
  <c r="B311" i="3"/>
  <c r="K310" i="3"/>
  <c r="J310" i="3"/>
  <c r="I310" i="3"/>
  <c r="H310" i="3"/>
  <c r="G310" i="3"/>
  <c r="F310" i="3"/>
  <c r="E310" i="3"/>
  <c r="D310" i="3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K308" i="3"/>
  <c r="H308" i="3"/>
  <c r="G308" i="3"/>
  <c r="J308" i="3" s="1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B306" i="3"/>
  <c r="J305" i="3"/>
  <c r="I305" i="3"/>
  <c r="H305" i="3"/>
  <c r="G305" i="3"/>
  <c r="F305" i="3"/>
  <c r="E305" i="3"/>
  <c r="D305" i="3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H301" i="3"/>
  <c r="K301" i="3" s="1"/>
  <c r="G301" i="3"/>
  <c r="F301" i="3"/>
  <c r="I301" i="3" s="1"/>
  <c r="E301" i="3"/>
  <c r="D301" i="3"/>
  <c r="C301" i="3"/>
  <c r="B301" i="3"/>
  <c r="J300" i="3"/>
  <c r="I300" i="3"/>
  <c r="H300" i="3"/>
  <c r="K300" i="3" s="1"/>
  <c r="G300" i="3"/>
  <c r="F300" i="3"/>
  <c r="E300" i="3"/>
  <c r="D300" i="3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H297" i="3"/>
  <c r="K297" i="3" s="1"/>
  <c r="G297" i="3"/>
  <c r="F297" i="3"/>
  <c r="I297" i="3" s="1"/>
  <c r="E297" i="3"/>
  <c r="D297" i="3"/>
  <c r="C297" i="3"/>
  <c r="B297" i="3"/>
  <c r="J296" i="3"/>
  <c r="I296" i="3"/>
  <c r="H296" i="3"/>
  <c r="K296" i="3" s="1"/>
  <c r="G296" i="3"/>
  <c r="F296" i="3"/>
  <c r="E296" i="3"/>
  <c r="D296" i="3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H293" i="3"/>
  <c r="K293" i="3" s="1"/>
  <c r="G293" i="3"/>
  <c r="F293" i="3"/>
  <c r="I293" i="3" s="1"/>
  <c r="E293" i="3"/>
  <c r="D293" i="3"/>
  <c r="C293" i="3"/>
  <c r="B293" i="3"/>
  <c r="J292" i="3"/>
  <c r="I292" i="3"/>
  <c r="H292" i="3"/>
  <c r="K292" i="3" s="1"/>
  <c r="G292" i="3"/>
  <c r="F292" i="3"/>
  <c r="E292" i="3"/>
  <c r="D292" i="3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H289" i="3"/>
  <c r="K289" i="3" s="1"/>
  <c r="G289" i="3"/>
  <c r="F289" i="3"/>
  <c r="I289" i="3" s="1"/>
  <c r="E289" i="3"/>
  <c r="D289" i="3"/>
  <c r="C289" i="3"/>
  <c r="B289" i="3"/>
  <c r="J288" i="3"/>
  <c r="I288" i="3"/>
  <c r="H288" i="3"/>
  <c r="K288" i="3" s="1"/>
  <c r="G288" i="3"/>
  <c r="F288" i="3"/>
  <c r="E288" i="3"/>
  <c r="D288" i="3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H286" i="3"/>
  <c r="G286" i="3"/>
  <c r="F286" i="3"/>
  <c r="I286" i="3" s="1"/>
  <c r="E286" i="3"/>
  <c r="K286" i="3" s="1"/>
  <c r="D286" i="3"/>
  <c r="J286" i="3" s="1"/>
  <c r="C286" i="3"/>
  <c r="B286" i="3"/>
  <c r="H285" i="3"/>
  <c r="K285" i="3" s="1"/>
  <c r="G285" i="3"/>
  <c r="F285" i="3"/>
  <c r="I285" i="3" s="1"/>
  <c r="E285" i="3"/>
  <c r="D285" i="3"/>
  <c r="C285" i="3"/>
  <c r="B285" i="3"/>
  <c r="J284" i="3"/>
  <c r="I284" i="3"/>
  <c r="H284" i="3"/>
  <c r="K284" i="3" s="1"/>
  <c r="G284" i="3"/>
  <c r="F284" i="3"/>
  <c r="E284" i="3"/>
  <c r="D284" i="3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H282" i="3"/>
  <c r="G282" i="3"/>
  <c r="F282" i="3"/>
  <c r="I282" i="3" s="1"/>
  <c r="E282" i="3"/>
  <c r="K282" i="3" s="1"/>
  <c r="D282" i="3"/>
  <c r="J282" i="3" s="1"/>
  <c r="C282" i="3"/>
  <c r="B282" i="3"/>
  <c r="H281" i="3"/>
  <c r="K281" i="3" s="1"/>
  <c r="G281" i="3"/>
  <c r="F281" i="3"/>
  <c r="I281" i="3" s="1"/>
  <c r="E281" i="3"/>
  <c r="D281" i="3"/>
  <c r="C281" i="3"/>
  <c r="B281" i="3"/>
  <c r="J280" i="3"/>
  <c r="I280" i="3"/>
  <c r="H280" i="3"/>
  <c r="K280" i="3" s="1"/>
  <c r="G280" i="3"/>
  <c r="F280" i="3"/>
  <c r="E280" i="3"/>
  <c r="D280" i="3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H278" i="3"/>
  <c r="G278" i="3"/>
  <c r="F278" i="3"/>
  <c r="I278" i="3" s="1"/>
  <c r="E278" i="3"/>
  <c r="K278" i="3" s="1"/>
  <c r="D278" i="3"/>
  <c r="J278" i="3" s="1"/>
  <c r="C278" i="3"/>
  <c r="B278" i="3"/>
  <c r="H277" i="3"/>
  <c r="K277" i="3" s="1"/>
  <c r="G277" i="3"/>
  <c r="F277" i="3"/>
  <c r="I277" i="3" s="1"/>
  <c r="E277" i="3"/>
  <c r="D277" i="3"/>
  <c r="C277" i="3"/>
  <c r="B277" i="3"/>
  <c r="J276" i="3"/>
  <c r="I276" i="3"/>
  <c r="H276" i="3"/>
  <c r="K276" i="3" s="1"/>
  <c r="G276" i="3"/>
  <c r="F276" i="3"/>
  <c r="E276" i="3"/>
  <c r="D276" i="3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H274" i="3"/>
  <c r="G274" i="3"/>
  <c r="F274" i="3"/>
  <c r="I274" i="3" s="1"/>
  <c r="E274" i="3"/>
  <c r="K274" i="3" s="1"/>
  <c r="D274" i="3"/>
  <c r="J274" i="3" s="1"/>
  <c r="C274" i="3"/>
  <c r="B274" i="3"/>
  <c r="H273" i="3"/>
  <c r="K273" i="3" s="1"/>
  <c r="G273" i="3"/>
  <c r="F273" i="3"/>
  <c r="I273" i="3" s="1"/>
  <c r="E273" i="3"/>
  <c r="D273" i="3"/>
  <c r="C273" i="3"/>
  <c r="B273" i="3"/>
  <c r="J272" i="3"/>
  <c r="I272" i="3"/>
  <c r="H272" i="3"/>
  <c r="K272" i="3" s="1"/>
  <c r="G272" i="3"/>
  <c r="F272" i="3"/>
  <c r="E272" i="3"/>
  <c r="D272" i="3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G270" i="3"/>
  <c r="F270" i="3"/>
  <c r="I270" i="3" s="1"/>
  <c r="E270" i="3"/>
  <c r="K270" i="3" s="1"/>
  <c r="D270" i="3"/>
  <c r="J270" i="3" s="1"/>
  <c r="C270" i="3"/>
  <c r="B270" i="3"/>
  <c r="H269" i="3"/>
  <c r="K269" i="3" s="1"/>
  <c r="G269" i="3"/>
  <c r="F269" i="3"/>
  <c r="I269" i="3" s="1"/>
  <c r="E269" i="3"/>
  <c r="D269" i="3"/>
  <c r="C269" i="3"/>
  <c r="B269" i="3"/>
  <c r="J268" i="3"/>
  <c r="I268" i="3"/>
  <c r="H268" i="3"/>
  <c r="K268" i="3" s="1"/>
  <c r="G268" i="3"/>
  <c r="F268" i="3"/>
  <c r="E268" i="3"/>
  <c r="D268" i="3"/>
  <c r="C268" i="3"/>
  <c r="B268" i="3"/>
  <c r="K267" i="3"/>
  <c r="J267" i="3"/>
  <c r="H267" i="3"/>
  <c r="G267" i="3"/>
  <c r="F267" i="3"/>
  <c r="E267" i="3"/>
  <c r="D267" i="3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H265" i="3"/>
  <c r="K265" i="3" s="1"/>
  <c r="G265" i="3"/>
  <c r="F265" i="3"/>
  <c r="I265" i="3" s="1"/>
  <c r="E265" i="3"/>
  <c r="D265" i="3"/>
  <c r="C265" i="3"/>
  <c r="B265" i="3"/>
  <c r="J264" i="3"/>
  <c r="I264" i="3"/>
  <c r="H264" i="3"/>
  <c r="K264" i="3" s="1"/>
  <c r="G264" i="3"/>
  <c r="F264" i="3"/>
  <c r="E264" i="3"/>
  <c r="D264" i="3"/>
  <c r="C264" i="3"/>
  <c r="B264" i="3"/>
  <c r="K263" i="3"/>
  <c r="J263" i="3"/>
  <c r="H263" i="3"/>
  <c r="G263" i="3"/>
  <c r="F263" i="3"/>
  <c r="E263" i="3"/>
  <c r="D263" i="3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H261" i="3"/>
  <c r="K261" i="3" s="1"/>
  <c r="G261" i="3"/>
  <c r="F261" i="3"/>
  <c r="I261" i="3" s="1"/>
  <c r="E261" i="3"/>
  <c r="D261" i="3"/>
  <c r="C261" i="3"/>
  <c r="B261" i="3"/>
  <c r="J260" i="3"/>
  <c r="I260" i="3"/>
  <c r="H260" i="3"/>
  <c r="K260" i="3" s="1"/>
  <c r="G260" i="3"/>
  <c r="F260" i="3"/>
  <c r="E260" i="3"/>
  <c r="D260" i="3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H257" i="3"/>
  <c r="K257" i="3" s="1"/>
  <c r="G257" i="3"/>
  <c r="F257" i="3"/>
  <c r="I257" i="3" s="1"/>
  <c r="E257" i="3"/>
  <c r="D257" i="3"/>
  <c r="C257" i="3"/>
  <c r="B257" i="3"/>
  <c r="J256" i="3"/>
  <c r="I256" i="3"/>
  <c r="H256" i="3"/>
  <c r="K256" i="3" s="1"/>
  <c r="G256" i="3"/>
  <c r="F256" i="3"/>
  <c r="E256" i="3"/>
  <c r="D256" i="3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H253" i="3"/>
  <c r="K253" i="3" s="1"/>
  <c r="G253" i="3"/>
  <c r="F253" i="3"/>
  <c r="I253" i="3" s="1"/>
  <c r="E253" i="3"/>
  <c r="D253" i="3"/>
  <c r="C253" i="3"/>
  <c r="B253" i="3"/>
  <c r="J252" i="3"/>
  <c r="I252" i="3"/>
  <c r="H252" i="3"/>
  <c r="K252" i="3" s="1"/>
  <c r="G252" i="3"/>
  <c r="F252" i="3"/>
  <c r="E252" i="3"/>
  <c r="D252" i="3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H249" i="3"/>
  <c r="K249" i="3" s="1"/>
  <c r="G249" i="3"/>
  <c r="F249" i="3"/>
  <c r="I249" i="3" s="1"/>
  <c r="E249" i="3"/>
  <c r="D249" i="3"/>
  <c r="C249" i="3"/>
  <c r="B249" i="3"/>
  <c r="J248" i="3"/>
  <c r="I248" i="3"/>
  <c r="H248" i="3"/>
  <c r="K248" i="3" s="1"/>
  <c r="G248" i="3"/>
  <c r="F248" i="3"/>
  <c r="E248" i="3"/>
  <c r="D248" i="3"/>
  <c r="C248" i="3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H245" i="3"/>
  <c r="K245" i="3" s="1"/>
  <c r="G245" i="3"/>
  <c r="F245" i="3"/>
  <c r="I245" i="3" s="1"/>
  <c r="E245" i="3"/>
  <c r="D245" i="3"/>
  <c r="C245" i="3"/>
  <c r="B245" i="3"/>
  <c r="J244" i="3"/>
  <c r="I244" i="3"/>
  <c r="H244" i="3"/>
  <c r="K244" i="3" s="1"/>
  <c r="G244" i="3"/>
  <c r="F244" i="3"/>
  <c r="E244" i="3"/>
  <c r="D244" i="3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K241" i="3" s="1"/>
  <c r="G241" i="3"/>
  <c r="F241" i="3"/>
  <c r="I241" i="3" s="1"/>
  <c r="E241" i="3"/>
  <c r="D241" i="3"/>
  <c r="C241" i="3"/>
  <c r="B241" i="3"/>
  <c r="J240" i="3"/>
  <c r="I240" i="3"/>
  <c r="H240" i="3"/>
  <c r="K240" i="3" s="1"/>
  <c r="G240" i="3"/>
  <c r="F240" i="3"/>
  <c r="E240" i="3"/>
  <c r="D240" i="3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H237" i="3"/>
  <c r="K237" i="3" s="1"/>
  <c r="G237" i="3"/>
  <c r="F237" i="3"/>
  <c r="I237" i="3" s="1"/>
  <c r="E237" i="3"/>
  <c r="D237" i="3"/>
  <c r="C237" i="3"/>
  <c r="B237" i="3"/>
  <c r="K236" i="3"/>
  <c r="J236" i="3"/>
  <c r="I236" i="3"/>
  <c r="H236" i="3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C234" i="3"/>
  <c r="B234" i="3"/>
  <c r="I233" i="3"/>
  <c r="H233" i="3"/>
  <c r="K233" i="3" s="1"/>
  <c r="G233" i="3"/>
  <c r="F233" i="3"/>
  <c r="E233" i="3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I229" i="3"/>
  <c r="H229" i="3"/>
  <c r="K229" i="3" s="1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K227" i="3" s="1"/>
  <c r="G227" i="3"/>
  <c r="F227" i="3"/>
  <c r="E227" i="3"/>
  <c r="D227" i="3"/>
  <c r="J227" i="3" s="1"/>
  <c r="C227" i="3"/>
  <c r="I227" i="3" s="1"/>
  <c r="B227" i="3"/>
  <c r="H226" i="3"/>
  <c r="G226" i="3"/>
  <c r="F226" i="3"/>
  <c r="I226" i="3" s="1"/>
  <c r="E226" i="3"/>
  <c r="K226" i="3" s="1"/>
  <c r="D226" i="3"/>
  <c r="J226" i="3" s="1"/>
  <c r="C226" i="3"/>
  <c r="B226" i="3"/>
  <c r="H225" i="3"/>
  <c r="K225" i="3" s="1"/>
  <c r="G225" i="3"/>
  <c r="F225" i="3"/>
  <c r="I225" i="3" s="1"/>
  <c r="E225" i="3"/>
  <c r="D225" i="3"/>
  <c r="C225" i="3"/>
  <c r="B225" i="3"/>
  <c r="J224" i="3"/>
  <c r="I224" i="3"/>
  <c r="H224" i="3"/>
  <c r="K224" i="3" s="1"/>
  <c r="G224" i="3"/>
  <c r="F224" i="3"/>
  <c r="E224" i="3"/>
  <c r="D224" i="3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I221" i="3"/>
  <c r="H221" i="3"/>
  <c r="K221" i="3" s="1"/>
  <c r="G221" i="3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F218" i="3"/>
  <c r="I218" i="3" s="1"/>
  <c r="E218" i="3"/>
  <c r="K218" i="3" s="1"/>
  <c r="D218" i="3"/>
  <c r="J218" i="3" s="1"/>
  <c r="C218" i="3"/>
  <c r="B218" i="3"/>
  <c r="H217" i="3"/>
  <c r="K217" i="3" s="1"/>
  <c r="G217" i="3"/>
  <c r="F217" i="3"/>
  <c r="I217" i="3" s="1"/>
  <c r="E217" i="3"/>
  <c r="D217" i="3"/>
  <c r="J217" i="3" s="1"/>
  <c r="C217" i="3"/>
  <c r="B217" i="3"/>
  <c r="J216" i="3"/>
  <c r="H216" i="3"/>
  <c r="K216" i="3" s="1"/>
  <c r="G216" i="3"/>
  <c r="F216" i="3"/>
  <c r="E216" i="3"/>
  <c r="D216" i="3"/>
  <c r="C216" i="3"/>
  <c r="I216" i="3" s="1"/>
  <c r="B216" i="3"/>
  <c r="J215" i="3"/>
  <c r="H215" i="3"/>
  <c r="G215" i="3"/>
  <c r="F215" i="3"/>
  <c r="E215" i="3"/>
  <c r="K215" i="3" s="1"/>
  <c r="D215" i="3"/>
  <c r="C215" i="3"/>
  <c r="I215" i="3" s="1"/>
  <c r="B215" i="3"/>
  <c r="H214" i="3"/>
  <c r="G214" i="3"/>
  <c r="J214" i="3" s="1"/>
  <c r="F214" i="3"/>
  <c r="I214" i="3" s="1"/>
  <c r="E214" i="3"/>
  <c r="K214" i="3" s="1"/>
  <c r="D214" i="3"/>
  <c r="C214" i="3"/>
  <c r="B214" i="3"/>
  <c r="I213" i="3"/>
  <c r="H213" i="3"/>
  <c r="K213" i="3" s="1"/>
  <c r="G213" i="3"/>
  <c r="F213" i="3"/>
  <c r="E213" i="3"/>
  <c r="D213" i="3"/>
  <c r="C213" i="3"/>
  <c r="B213" i="3"/>
  <c r="K212" i="3"/>
  <c r="J212" i="3"/>
  <c r="I212" i="3"/>
  <c r="H212" i="3"/>
  <c r="G212" i="3"/>
  <c r="F212" i="3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F210" i="3"/>
  <c r="I210" i="3" s="1"/>
  <c r="E210" i="3"/>
  <c r="K210" i="3" s="1"/>
  <c r="D210" i="3"/>
  <c r="J210" i="3" s="1"/>
  <c r="C210" i="3"/>
  <c r="B210" i="3"/>
  <c r="H209" i="3"/>
  <c r="K209" i="3" s="1"/>
  <c r="G209" i="3"/>
  <c r="F209" i="3"/>
  <c r="I209" i="3" s="1"/>
  <c r="E209" i="3"/>
  <c r="D209" i="3"/>
  <c r="J209" i="3" s="1"/>
  <c r="C209" i="3"/>
  <c r="B209" i="3"/>
  <c r="J208" i="3"/>
  <c r="H208" i="3"/>
  <c r="K208" i="3" s="1"/>
  <c r="G208" i="3"/>
  <c r="F208" i="3"/>
  <c r="I208" i="3" s="1"/>
  <c r="E208" i="3"/>
  <c r="D208" i="3"/>
  <c r="C208" i="3"/>
  <c r="B208" i="3"/>
  <c r="J207" i="3"/>
  <c r="H207" i="3"/>
  <c r="G207" i="3"/>
  <c r="F207" i="3"/>
  <c r="E207" i="3"/>
  <c r="K207" i="3" s="1"/>
  <c r="D207" i="3"/>
  <c r="C207" i="3"/>
  <c r="I207" i="3" s="1"/>
  <c r="B207" i="3"/>
  <c r="H206" i="3"/>
  <c r="G206" i="3"/>
  <c r="J206" i="3" s="1"/>
  <c r="F206" i="3"/>
  <c r="I206" i="3" s="1"/>
  <c r="E206" i="3"/>
  <c r="K206" i="3" s="1"/>
  <c r="D206" i="3"/>
  <c r="C206" i="3"/>
  <c r="B206" i="3"/>
  <c r="H205" i="3"/>
  <c r="K205" i="3" s="1"/>
  <c r="G205" i="3"/>
  <c r="F205" i="3"/>
  <c r="I205" i="3" s="1"/>
  <c r="E205" i="3"/>
  <c r="D205" i="3"/>
  <c r="C205" i="3"/>
  <c r="B205" i="3"/>
  <c r="J204" i="3"/>
  <c r="I204" i="3"/>
  <c r="H204" i="3"/>
  <c r="K204" i="3" s="1"/>
  <c r="G204" i="3"/>
  <c r="F204" i="3"/>
  <c r="E204" i="3"/>
  <c r="D204" i="3"/>
  <c r="C204" i="3"/>
  <c r="B204" i="3"/>
  <c r="J203" i="3"/>
  <c r="H203" i="3"/>
  <c r="K203" i="3" s="1"/>
  <c r="G203" i="3"/>
  <c r="F203" i="3"/>
  <c r="E203" i="3"/>
  <c r="D203" i="3"/>
  <c r="C203" i="3"/>
  <c r="I203" i="3" s="1"/>
  <c r="B203" i="3"/>
  <c r="J202" i="3"/>
  <c r="H202" i="3"/>
  <c r="G202" i="3"/>
  <c r="F202" i="3"/>
  <c r="I202" i="3" s="1"/>
  <c r="E202" i="3"/>
  <c r="K202" i="3" s="1"/>
  <c r="D202" i="3"/>
  <c r="C202" i="3"/>
  <c r="B202" i="3"/>
  <c r="I201" i="3"/>
  <c r="H201" i="3"/>
  <c r="K201" i="3" s="1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F198" i="3"/>
  <c r="I198" i="3" s="1"/>
  <c r="E198" i="3"/>
  <c r="K198" i="3" s="1"/>
  <c r="D198" i="3"/>
  <c r="J198" i="3" s="1"/>
  <c r="C198" i="3"/>
  <c r="B198" i="3"/>
  <c r="I197" i="3"/>
  <c r="H197" i="3"/>
  <c r="K197" i="3" s="1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I196" i="3" s="1"/>
  <c r="E196" i="3"/>
  <c r="D196" i="3"/>
  <c r="C196" i="3"/>
  <c r="B196" i="3"/>
  <c r="H195" i="3"/>
  <c r="K195" i="3" s="1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C194" i="3"/>
  <c r="B194" i="3"/>
  <c r="H193" i="3"/>
  <c r="K193" i="3" s="1"/>
  <c r="G193" i="3"/>
  <c r="F193" i="3"/>
  <c r="I193" i="3" s="1"/>
  <c r="E193" i="3"/>
  <c r="D193" i="3"/>
  <c r="C193" i="3"/>
  <c r="B193" i="3"/>
  <c r="J192" i="3"/>
  <c r="I192" i="3"/>
  <c r="H192" i="3"/>
  <c r="K192" i="3" s="1"/>
  <c r="G192" i="3"/>
  <c r="F192" i="3"/>
  <c r="E192" i="3"/>
  <c r="D192" i="3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I189" i="3"/>
  <c r="H189" i="3"/>
  <c r="K189" i="3" s="1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J187" i="3" s="1"/>
  <c r="C187" i="3"/>
  <c r="B187" i="3"/>
  <c r="H186" i="3"/>
  <c r="G186" i="3"/>
  <c r="F186" i="3"/>
  <c r="I186" i="3" s="1"/>
  <c r="E186" i="3"/>
  <c r="K186" i="3" s="1"/>
  <c r="D186" i="3"/>
  <c r="J186" i="3" s="1"/>
  <c r="C186" i="3"/>
  <c r="B186" i="3"/>
  <c r="H185" i="3"/>
  <c r="K185" i="3" s="1"/>
  <c r="G185" i="3"/>
  <c r="J185" i="3" s="1"/>
  <c r="F185" i="3"/>
  <c r="I185" i="3" s="1"/>
  <c r="E185" i="3"/>
  <c r="D185" i="3"/>
  <c r="C185" i="3"/>
  <c r="B185" i="3"/>
  <c r="I184" i="3"/>
  <c r="H184" i="3"/>
  <c r="K184" i="3" s="1"/>
  <c r="G184" i="3"/>
  <c r="F184" i="3"/>
  <c r="E184" i="3"/>
  <c r="D184" i="3"/>
  <c r="J184" i="3" s="1"/>
  <c r="C184" i="3"/>
  <c r="B184" i="3"/>
  <c r="J183" i="3"/>
  <c r="H183" i="3"/>
  <c r="K183" i="3" s="1"/>
  <c r="G183" i="3"/>
  <c r="F183" i="3"/>
  <c r="E183" i="3"/>
  <c r="D183" i="3"/>
  <c r="C183" i="3"/>
  <c r="B183" i="3"/>
  <c r="J182" i="3"/>
  <c r="H182" i="3"/>
  <c r="G182" i="3"/>
  <c r="F182" i="3"/>
  <c r="I182" i="3" s="1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E179" i="3"/>
  <c r="K179" i="3" s="1"/>
  <c r="D179" i="3"/>
  <c r="J179" i="3" s="1"/>
  <c r="C179" i="3"/>
  <c r="B179" i="3"/>
  <c r="H178" i="3"/>
  <c r="K178" i="3" s="1"/>
  <c r="G178" i="3"/>
  <c r="J178" i="3" s="1"/>
  <c r="F178" i="3"/>
  <c r="E178" i="3"/>
  <c r="D178" i="3"/>
  <c r="C178" i="3"/>
  <c r="B178" i="3"/>
  <c r="J177" i="3"/>
  <c r="I177" i="3"/>
  <c r="H177" i="3"/>
  <c r="G177" i="3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J174" i="3" s="1"/>
  <c r="F174" i="3"/>
  <c r="E174" i="3"/>
  <c r="D174" i="3"/>
  <c r="C174" i="3"/>
  <c r="B174" i="3"/>
  <c r="J173" i="3"/>
  <c r="I173" i="3"/>
  <c r="H173" i="3"/>
  <c r="G173" i="3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J170" i="3" s="1"/>
  <c r="F170" i="3"/>
  <c r="E170" i="3"/>
  <c r="D170" i="3"/>
  <c r="C170" i="3"/>
  <c r="B170" i="3"/>
  <c r="J169" i="3"/>
  <c r="I169" i="3"/>
  <c r="H169" i="3"/>
  <c r="G169" i="3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J166" i="3" s="1"/>
  <c r="F166" i="3"/>
  <c r="E166" i="3"/>
  <c r="D166" i="3"/>
  <c r="C166" i="3"/>
  <c r="B166" i="3"/>
  <c r="J165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H162" i="3"/>
  <c r="K162" i="3" s="1"/>
  <c r="G162" i="3"/>
  <c r="J162" i="3" s="1"/>
  <c r="F162" i="3"/>
  <c r="E162" i="3"/>
  <c r="D162" i="3"/>
  <c r="C162" i="3"/>
  <c r="B162" i="3"/>
  <c r="J161" i="3"/>
  <c r="I161" i="3"/>
  <c r="H161" i="3"/>
  <c r="G161" i="3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K158" i="3" s="1"/>
  <c r="G158" i="3"/>
  <c r="J158" i="3" s="1"/>
  <c r="F158" i="3"/>
  <c r="E158" i="3"/>
  <c r="D158" i="3"/>
  <c r="C158" i="3"/>
  <c r="B158" i="3"/>
  <c r="J157" i="3"/>
  <c r="I157" i="3"/>
  <c r="H157" i="3"/>
  <c r="G157" i="3"/>
  <c r="F157" i="3"/>
  <c r="E157" i="3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J154" i="3" s="1"/>
  <c r="F154" i="3"/>
  <c r="E154" i="3"/>
  <c r="D154" i="3"/>
  <c r="C154" i="3"/>
  <c r="B154" i="3"/>
  <c r="J153" i="3"/>
  <c r="I153" i="3"/>
  <c r="H153" i="3"/>
  <c r="G153" i="3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J150" i="3" s="1"/>
  <c r="F150" i="3"/>
  <c r="E150" i="3"/>
  <c r="D150" i="3"/>
  <c r="C150" i="3"/>
  <c r="B150" i="3"/>
  <c r="J149" i="3"/>
  <c r="I149" i="3"/>
  <c r="H149" i="3"/>
  <c r="G149" i="3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J146" i="3" s="1"/>
  <c r="F146" i="3"/>
  <c r="E146" i="3"/>
  <c r="D146" i="3"/>
  <c r="C146" i="3"/>
  <c r="B146" i="3"/>
  <c r="J145" i="3"/>
  <c r="I145" i="3"/>
  <c r="H145" i="3"/>
  <c r="G145" i="3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H142" i="3"/>
  <c r="K142" i="3" s="1"/>
  <c r="G142" i="3"/>
  <c r="J142" i="3" s="1"/>
  <c r="F142" i="3"/>
  <c r="E142" i="3"/>
  <c r="D142" i="3"/>
  <c r="C142" i="3"/>
  <c r="B142" i="3"/>
  <c r="J141" i="3"/>
  <c r="I141" i="3"/>
  <c r="H141" i="3"/>
  <c r="G141" i="3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J138" i="3" s="1"/>
  <c r="F138" i="3"/>
  <c r="E138" i="3"/>
  <c r="D138" i="3"/>
  <c r="C138" i="3"/>
  <c r="I138" i="3" s="1"/>
  <c r="B138" i="3"/>
  <c r="J137" i="3"/>
  <c r="I137" i="3"/>
  <c r="H137" i="3"/>
  <c r="G137" i="3"/>
  <c r="F137" i="3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I135" i="3" s="1"/>
  <c r="E135" i="3"/>
  <c r="K135" i="3" s="1"/>
  <c r="D135" i="3"/>
  <c r="J135" i="3" s="1"/>
  <c r="C135" i="3"/>
  <c r="B135" i="3"/>
  <c r="H134" i="3"/>
  <c r="K134" i="3" s="1"/>
  <c r="G134" i="3"/>
  <c r="J134" i="3" s="1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H130" i="3"/>
  <c r="K130" i="3" s="1"/>
  <c r="G130" i="3"/>
  <c r="J130" i="3" s="1"/>
  <c r="F130" i="3"/>
  <c r="E130" i="3"/>
  <c r="D130" i="3"/>
  <c r="C130" i="3"/>
  <c r="I130" i="3" s="1"/>
  <c r="B130" i="3"/>
  <c r="J129" i="3"/>
  <c r="I129" i="3"/>
  <c r="H129" i="3"/>
  <c r="G129" i="3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K126" i="3" s="1"/>
  <c r="G126" i="3"/>
  <c r="J126" i="3" s="1"/>
  <c r="F126" i="3"/>
  <c r="E126" i="3"/>
  <c r="D126" i="3"/>
  <c r="C126" i="3"/>
  <c r="I126" i="3" s="1"/>
  <c r="B126" i="3"/>
  <c r="J125" i="3"/>
  <c r="I125" i="3"/>
  <c r="H125" i="3"/>
  <c r="G125" i="3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J122" i="3" s="1"/>
  <c r="F122" i="3"/>
  <c r="E122" i="3"/>
  <c r="D122" i="3"/>
  <c r="C122" i="3"/>
  <c r="I122" i="3" s="1"/>
  <c r="B122" i="3"/>
  <c r="J121" i="3"/>
  <c r="I121" i="3"/>
  <c r="H121" i="3"/>
  <c r="G121" i="3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I119" i="3" s="1"/>
  <c r="E119" i="3"/>
  <c r="K119" i="3" s="1"/>
  <c r="D119" i="3"/>
  <c r="J119" i="3" s="1"/>
  <c r="C119" i="3"/>
  <c r="B119" i="3"/>
  <c r="H118" i="3"/>
  <c r="K118" i="3" s="1"/>
  <c r="G118" i="3"/>
  <c r="J118" i="3" s="1"/>
  <c r="F118" i="3"/>
  <c r="E118" i="3"/>
  <c r="D118" i="3"/>
  <c r="C118" i="3"/>
  <c r="I118" i="3" s="1"/>
  <c r="B118" i="3"/>
  <c r="J117" i="3"/>
  <c r="I117" i="3"/>
  <c r="H117" i="3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H114" i="3"/>
  <c r="K114" i="3" s="1"/>
  <c r="G114" i="3"/>
  <c r="J114" i="3" s="1"/>
  <c r="F114" i="3"/>
  <c r="E114" i="3"/>
  <c r="D114" i="3"/>
  <c r="C114" i="3"/>
  <c r="I114" i="3" s="1"/>
  <c r="B114" i="3"/>
  <c r="J113" i="3"/>
  <c r="I113" i="3"/>
  <c r="H113" i="3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J110" i="3" s="1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I107" i="3" s="1"/>
  <c r="E107" i="3"/>
  <c r="K107" i="3" s="1"/>
  <c r="D107" i="3"/>
  <c r="J107" i="3" s="1"/>
  <c r="C107" i="3"/>
  <c r="B107" i="3"/>
  <c r="J106" i="3"/>
  <c r="H106" i="3"/>
  <c r="K106" i="3" s="1"/>
  <c r="G106" i="3"/>
  <c r="F106" i="3"/>
  <c r="E106" i="3"/>
  <c r="D106" i="3"/>
  <c r="C106" i="3"/>
  <c r="B106" i="3"/>
  <c r="J105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J102" i="3" s="1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I99" i="3" s="1"/>
  <c r="E99" i="3"/>
  <c r="D99" i="3"/>
  <c r="J99" i="3" s="1"/>
  <c r="C99" i="3"/>
  <c r="B99" i="3"/>
  <c r="H98" i="3"/>
  <c r="K98" i="3" s="1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D97" i="3"/>
  <c r="J97" i="3" s="1"/>
  <c r="C97" i="3"/>
  <c r="B97" i="3"/>
  <c r="K96" i="3"/>
  <c r="H96" i="3"/>
  <c r="G96" i="3"/>
  <c r="F96" i="3"/>
  <c r="E96" i="3"/>
  <c r="D96" i="3"/>
  <c r="J96" i="3" s="1"/>
  <c r="C96" i="3"/>
  <c r="B96" i="3"/>
  <c r="H95" i="3"/>
  <c r="G95" i="3"/>
  <c r="F95" i="3"/>
  <c r="I95" i="3" s="1"/>
  <c r="E95" i="3"/>
  <c r="D95" i="3"/>
  <c r="J95" i="3" s="1"/>
  <c r="C95" i="3"/>
  <c r="B95" i="3"/>
  <c r="J94" i="3"/>
  <c r="H94" i="3"/>
  <c r="K94" i="3" s="1"/>
  <c r="G94" i="3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H90" i="3"/>
  <c r="K90" i="3" s="1"/>
  <c r="G90" i="3"/>
  <c r="J90" i="3" s="1"/>
  <c r="F90" i="3"/>
  <c r="E90" i="3"/>
  <c r="D90" i="3"/>
  <c r="C90" i="3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J88" i="3" s="1"/>
  <c r="C88" i="3"/>
  <c r="B88" i="3"/>
  <c r="H87" i="3"/>
  <c r="G87" i="3"/>
  <c r="F87" i="3"/>
  <c r="I87" i="3" s="1"/>
  <c r="E87" i="3"/>
  <c r="K87" i="3" s="1"/>
  <c r="D87" i="3"/>
  <c r="J87" i="3" s="1"/>
  <c r="C87" i="3"/>
  <c r="B87" i="3"/>
  <c r="J86" i="3"/>
  <c r="H86" i="3"/>
  <c r="K86" i="3" s="1"/>
  <c r="G86" i="3"/>
  <c r="F86" i="3"/>
  <c r="E86" i="3"/>
  <c r="D86" i="3"/>
  <c r="C86" i="3"/>
  <c r="I86" i="3" s="1"/>
  <c r="B86" i="3"/>
  <c r="I85" i="3"/>
  <c r="H85" i="3"/>
  <c r="G85" i="3"/>
  <c r="F85" i="3"/>
  <c r="E85" i="3"/>
  <c r="D85" i="3"/>
  <c r="J85" i="3" s="1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F83" i="3"/>
  <c r="I83" i="3" s="1"/>
  <c r="E83" i="3"/>
  <c r="D83" i="3"/>
  <c r="J83" i="3" s="1"/>
  <c r="C83" i="3"/>
  <c r="B83" i="3"/>
  <c r="H82" i="3"/>
  <c r="K82" i="3" s="1"/>
  <c r="G82" i="3"/>
  <c r="J82" i="3" s="1"/>
  <c r="F82" i="3"/>
  <c r="E82" i="3"/>
  <c r="D82" i="3"/>
  <c r="C82" i="3"/>
  <c r="B82" i="3"/>
  <c r="J81" i="3"/>
  <c r="I81" i="3"/>
  <c r="H81" i="3"/>
  <c r="G81" i="3"/>
  <c r="F81" i="3"/>
  <c r="E81" i="3"/>
  <c r="K81" i="3" s="1"/>
  <c r="D81" i="3"/>
  <c r="C81" i="3"/>
  <c r="B81" i="3"/>
  <c r="K80" i="3"/>
  <c r="J80" i="3"/>
  <c r="H80" i="3"/>
  <c r="G80" i="3"/>
  <c r="F80" i="3"/>
  <c r="E80" i="3"/>
  <c r="D80" i="3"/>
  <c r="C80" i="3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B76" i="3"/>
  <c r="H75" i="3"/>
  <c r="G75" i="3"/>
  <c r="F75" i="3"/>
  <c r="I75" i="3" s="1"/>
  <c r="E75" i="3"/>
  <c r="D75" i="3"/>
  <c r="J75" i="3" s="1"/>
  <c r="C75" i="3"/>
  <c r="B75" i="3"/>
  <c r="J74" i="3"/>
  <c r="H74" i="3"/>
  <c r="K74" i="3" s="1"/>
  <c r="G74" i="3"/>
  <c r="F74" i="3"/>
  <c r="E74" i="3"/>
  <c r="D74" i="3"/>
  <c r="C74" i="3"/>
  <c r="B74" i="3"/>
  <c r="J73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B70" i="3"/>
  <c r="J69" i="3"/>
  <c r="I69" i="3"/>
  <c r="H69" i="3"/>
  <c r="G69" i="3"/>
  <c r="F69" i="3"/>
  <c r="E69" i="3"/>
  <c r="D69" i="3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I67" i="3" s="1"/>
  <c r="E67" i="3"/>
  <c r="D67" i="3"/>
  <c r="J67" i="3" s="1"/>
  <c r="C67" i="3"/>
  <c r="B67" i="3"/>
  <c r="H66" i="3"/>
  <c r="K66" i="3" s="1"/>
  <c r="G66" i="3"/>
  <c r="J66" i="3" s="1"/>
  <c r="F66" i="3"/>
  <c r="E66" i="3"/>
  <c r="D66" i="3"/>
  <c r="C66" i="3"/>
  <c r="I66" i="3" s="1"/>
  <c r="B66" i="3"/>
  <c r="I65" i="3"/>
  <c r="H65" i="3"/>
  <c r="G65" i="3"/>
  <c r="F65" i="3"/>
  <c r="E65" i="3"/>
  <c r="D65" i="3"/>
  <c r="J65" i="3" s="1"/>
  <c r="C65" i="3"/>
  <c r="B65" i="3"/>
  <c r="K64" i="3"/>
  <c r="H64" i="3"/>
  <c r="G64" i="3"/>
  <c r="F64" i="3"/>
  <c r="E64" i="3"/>
  <c r="D64" i="3"/>
  <c r="J64" i="3" s="1"/>
  <c r="C64" i="3"/>
  <c r="B64" i="3"/>
  <c r="J63" i="3"/>
  <c r="H63" i="3"/>
  <c r="G63" i="3"/>
  <c r="F63" i="3"/>
  <c r="I63" i="3" s="1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B62" i="3"/>
  <c r="J61" i="3"/>
  <c r="I61" i="3"/>
  <c r="H61" i="3"/>
  <c r="G61" i="3"/>
  <c r="F61" i="3"/>
  <c r="E61" i="3"/>
  <c r="K61" i="3" s="1"/>
  <c r="D61" i="3"/>
  <c r="C61" i="3"/>
  <c r="B61" i="3"/>
  <c r="J60" i="3"/>
  <c r="H60" i="3"/>
  <c r="K60" i="3" s="1"/>
  <c r="G60" i="3"/>
  <c r="F60" i="3"/>
  <c r="E60" i="3"/>
  <c r="D60" i="3"/>
  <c r="C60" i="3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I57" i="3"/>
  <c r="H57" i="3"/>
  <c r="G57" i="3"/>
  <c r="F57" i="3"/>
  <c r="E57" i="3"/>
  <c r="D57" i="3"/>
  <c r="J57" i="3" s="1"/>
  <c r="C57" i="3"/>
  <c r="B57" i="3"/>
  <c r="K56" i="3"/>
  <c r="H56" i="3"/>
  <c r="G56" i="3"/>
  <c r="F56" i="3"/>
  <c r="E56" i="3"/>
  <c r="D56" i="3"/>
  <c r="J56" i="3" s="1"/>
  <c r="C56" i="3"/>
  <c r="B56" i="3"/>
  <c r="J55" i="3"/>
  <c r="H55" i="3"/>
  <c r="G55" i="3"/>
  <c r="F55" i="3"/>
  <c r="I55" i="3" s="1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B54" i="3"/>
  <c r="J53" i="3"/>
  <c r="I53" i="3"/>
  <c r="H53" i="3"/>
  <c r="G53" i="3"/>
  <c r="F53" i="3"/>
  <c r="E53" i="3"/>
  <c r="K53" i="3" s="1"/>
  <c r="D53" i="3"/>
  <c r="C53" i="3"/>
  <c r="B53" i="3"/>
  <c r="J52" i="3"/>
  <c r="H52" i="3"/>
  <c r="K52" i="3" s="1"/>
  <c r="G52" i="3"/>
  <c r="F52" i="3"/>
  <c r="E52" i="3"/>
  <c r="D52" i="3"/>
  <c r="C52" i="3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I49" i="3"/>
  <c r="H49" i="3"/>
  <c r="G49" i="3"/>
  <c r="F49" i="3"/>
  <c r="E49" i="3"/>
  <c r="D49" i="3"/>
  <c r="J49" i="3" s="1"/>
  <c r="C49" i="3"/>
  <c r="B49" i="3"/>
  <c r="K48" i="3"/>
  <c r="H48" i="3"/>
  <c r="G48" i="3"/>
  <c r="F48" i="3"/>
  <c r="E48" i="3"/>
  <c r="D48" i="3"/>
  <c r="J48" i="3" s="1"/>
  <c r="C48" i="3"/>
  <c r="B48" i="3"/>
  <c r="J47" i="3"/>
  <c r="H47" i="3"/>
  <c r="G47" i="3"/>
  <c r="F47" i="3"/>
  <c r="I47" i="3" s="1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B46" i="3"/>
  <c r="J45" i="3"/>
  <c r="H45" i="3"/>
  <c r="G45" i="3"/>
  <c r="F45" i="3"/>
  <c r="E45" i="3"/>
  <c r="K45" i="3" s="1"/>
  <c r="D45" i="3"/>
  <c r="C45" i="3"/>
  <c r="I45" i="3" s="1"/>
  <c r="B45" i="3"/>
  <c r="I44" i="3"/>
  <c r="H44" i="3"/>
  <c r="G44" i="3"/>
  <c r="J44" i="3" s="1"/>
  <c r="F44" i="3"/>
  <c r="E44" i="3"/>
  <c r="K44" i="3" s="1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J42" i="3"/>
  <c r="H42" i="3"/>
  <c r="G42" i="3"/>
  <c r="F42" i="3"/>
  <c r="E42" i="3"/>
  <c r="K42" i="3" s="1"/>
  <c r="D42" i="3"/>
  <c r="C42" i="3"/>
  <c r="I42" i="3" s="1"/>
  <c r="B42" i="3"/>
  <c r="H41" i="3"/>
  <c r="G41" i="3"/>
  <c r="J41" i="3" s="1"/>
  <c r="F41" i="3"/>
  <c r="E41" i="3"/>
  <c r="K41" i="3" s="1"/>
  <c r="D41" i="3"/>
  <c r="C41" i="3"/>
  <c r="I41" i="3" s="1"/>
  <c r="B41" i="3"/>
  <c r="I40" i="3"/>
  <c r="H40" i="3"/>
  <c r="G40" i="3"/>
  <c r="J40" i="3" s="1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E38" i="3"/>
  <c r="K38" i="3" s="1"/>
  <c r="D38" i="3"/>
  <c r="C38" i="3"/>
  <c r="I38" i="3" s="1"/>
  <c r="B38" i="3"/>
  <c r="H37" i="3"/>
  <c r="G37" i="3"/>
  <c r="J37" i="3" s="1"/>
  <c r="F37" i="3"/>
  <c r="E37" i="3"/>
  <c r="K37" i="3" s="1"/>
  <c r="D37" i="3"/>
  <c r="C37" i="3"/>
  <c r="I37" i="3" s="1"/>
  <c r="B37" i="3"/>
  <c r="I36" i="3"/>
  <c r="H36" i="3"/>
  <c r="G36" i="3"/>
  <c r="J36" i="3" s="1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I32" i="3"/>
  <c r="H32" i="3"/>
  <c r="G32" i="3"/>
  <c r="J32" i="3" s="1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J30" i="3"/>
  <c r="H30" i="3"/>
  <c r="G30" i="3"/>
  <c r="F30" i="3"/>
  <c r="E30" i="3"/>
  <c r="K30" i="3" s="1"/>
  <c r="D30" i="3"/>
  <c r="C30" i="3"/>
  <c r="I30" i="3" s="1"/>
  <c r="B30" i="3"/>
  <c r="H29" i="3"/>
  <c r="G29" i="3"/>
  <c r="J29" i="3" s="1"/>
  <c r="F29" i="3"/>
  <c r="E29" i="3"/>
  <c r="K29" i="3" s="1"/>
  <c r="D29" i="3"/>
  <c r="C29" i="3"/>
  <c r="I29" i="3" s="1"/>
  <c r="B29" i="3"/>
  <c r="I28" i="3"/>
  <c r="H28" i="3"/>
  <c r="G28" i="3"/>
  <c r="J28" i="3" s="1"/>
  <c r="F28" i="3"/>
  <c r="E28" i="3"/>
  <c r="K28" i="3" s="1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J25" i="3" s="1"/>
  <c r="F25" i="3"/>
  <c r="E25" i="3"/>
  <c r="K25" i="3" s="1"/>
  <c r="D25" i="3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I23" i="3"/>
  <c r="H23" i="3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J21" i="3" s="1"/>
  <c r="F21" i="3"/>
  <c r="E21" i="3"/>
  <c r="K21" i="3" s="1"/>
  <c r="D21" i="3"/>
  <c r="C21" i="3"/>
  <c r="I21" i="3" s="1"/>
  <c r="B21" i="3"/>
  <c r="I20" i="3"/>
  <c r="H20" i="3"/>
  <c r="G20" i="3"/>
  <c r="J20" i="3" s="1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H17" i="3"/>
  <c r="G17" i="3"/>
  <c r="J17" i="3" s="1"/>
  <c r="F17" i="3"/>
  <c r="E17" i="3"/>
  <c r="K17" i="3" s="1"/>
  <c r="D17" i="3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H13" i="3"/>
  <c r="G13" i="3"/>
  <c r="J13" i="3" s="1"/>
  <c r="F13" i="3"/>
  <c r="E13" i="3"/>
  <c r="K13" i="3" s="1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I11" i="3"/>
  <c r="H11" i="3"/>
  <c r="G11" i="3"/>
  <c r="F11" i="3"/>
  <c r="E11" i="3"/>
  <c r="D11" i="3"/>
  <c r="J11" i="3" s="1"/>
  <c r="C11" i="3"/>
  <c r="B11" i="3"/>
  <c r="J10" i="3"/>
  <c r="H10" i="3"/>
  <c r="G10" i="3"/>
  <c r="F10" i="3"/>
  <c r="E10" i="3"/>
  <c r="K10" i="3" s="1"/>
  <c r="D10" i="3"/>
  <c r="C10" i="3"/>
  <c r="I10" i="3" s="1"/>
  <c r="B10" i="3"/>
  <c r="H9" i="3"/>
  <c r="G9" i="3"/>
  <c r="J9" i="3" s="1"/>
  <c r="F9" i="3"/>
  <c r="E9" i="3"/>
  <c r="K9" i="3" s="1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F7" i="3"/>
  <c r="E7" i="3"/>
  <c r="D7" i="3"/>
  <c r="J7" i="3" s="1"/>
  <c r="C7" i="3"/>
  <c r="I7" i="3" s="1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K234" i="2"/>
  <c r="H234" i="2"/>
  <c r="G234" i="2"/>
  <c r="F234" i="2"/>
  <c r="E234" i="2"/>
  <c r="D234" i="2"/>
  <c r="J234" i="2" s="1"/>
  <c r="C234" i="2"/>
  <c r="I234" i="2" s="1"/>
  <c r="B234" i="2"/>
  <c r="J233" i="2"/>
  <c r="H233" i="2"/>
  <c r="G233" i="2"/>
  <c r="F233" i="2"/>
  <c r="E233" i="2"/>
  <c r="K233" i="2" s="1"/>
  <c r="D233" i="2"/>
  <c r="C233" i="2"/>
  <c r="I233" i="2" s="1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C231" i="2"/>
  <c r="B231" i="2"/>
  <c r="K230" i="2"/>
  <c r="H230" i="2"/>
  <c r="G230" i="2"/>
  <c r="F230" i="2"/>
  <c r="E230" i="2"/>
  <c r="D230" i="2"/>
  <c r="J230" i="2" s="1"/>
  <c r="C230" i="2"/>
  <c r="I230" i="2" s="1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J216" i="2" s="1"/>
  <c r="F216" i="2"/>
  <c r="E216" i="2"/>
  <c r="K216" i="2" s="1"/>
  <c r="D216" i="2"/>
  <c r="C216" i="2"/>
  <c r="I216" i="2" s="1"/>
  <c r="B216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J208" i="2" s="1"/>
  <c r="F208" i="2"/>
  <c r="E208" i="2"/>
  <c r="K208" i="2" s="1"/>
  <c r="D208" i="2"/>
  <c r="C208" i="2"/>
  <c r="I208" i="2" s="1"/>
  <c r="B208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J201" i="2"/>
  <c r="H201" i="2"/>
  <c r="G201" i="2"/>
  <c r="F201" i="2"/>
  <c r="E201" i="2"/>
  <c r="K201" i="2" s="1"/>
  <c r="D201" i="2"/>
  <c r="C201" i="2"/>
  <c r="I201" i="2" s="1"/>
  <c r="B201" i="2"/>
  <c r="H200" i="2"/>
  <c r="G200" i="2"/>
  <c r="J200" i="2" s="1"/>
  <c r="F200" i="2"/>
  <c r="E200" i="2"/>
  <c r="K200" i="2" s="1"/>
  <c r="D200" i="2"/>
  <c r="C200" i="2"/>
  <c r="I200" i="2" s="1"/>
  <c r="B200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J192" i="2" s="1"/>
  <c r="F192" i="2"/>
  <c r="E192" i="2"/>
  <c r="K192" i="2" s="1"/>
  <c r="D192" i="2"/>
  <c r="C192" i="2"/>
  <c r="I192" i="2" s="1"/>
  <c r="B192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D184" i="2"/>
  <c r="J184" i="2" s="1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F182" i="2"/>
  <c r="I182" i="2" s="1"/>
  <c r="E182" i="2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I175" i="2"/>
  <c r="H175" i="2"/>
  <c r="G175" i="2"/>
  <c r="J175" i="2" s="1"/>
  <c r="F175" i="2"/>
  <c r="E175" i="2"/>
  <c r="K175" i="2" s="1"/>
  <c r="D175" i="2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E173" i="2"/>
  <c r="K173" i="2" s="1"/>
  <c r="D173" i="2"/>
  <c r="C173" i="2"/>
  <c r="B173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I170" i="2"/>
  <c r="H170" i="2"/>
  <c r="K170" i="2" s="1"/>
  <c r="G170" i="2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K168" i="2" s="1"/>
  <c r="G168" i="2"/>
  <c r="F168" i="2"/>
  <c r="E168" i="2"/>
  <c r="D168" i="2"/>
  <c r="J168" i="2" s="1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F166" i="2"/>
  <c r="E166" i="2"/>
  <c r="D166" i="2"/>
  <c r="J166" i="2" s="1"/>
  <c r="C166" i="2"/>
  <c r="B166" i="2"/>
  <c r="J165" i="2"/>
  <c r="H165" i="2"/>
  <c r="G165" i="2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F158" i="2"/>
  <c r="E158" i="2"/>
  <c r="D158" i="2"/>
  <c r="J158" i="2" s="1"/>
  <c r="C158" i="2"/>
  <c r="I158" i="2" s="1"/>
  <c r="B158" i="2"/>
  <c r="J157" i="2"/>
  <c r="H157" i="2"/>
  <c r="G157" i="2"/>
  <c r="F157" i="2"/>
  <c r="I157" i="2" s="1"/>
  <c r="E157" i="2"/>
  <c r="K157" i="2" s="1"/>
  <c r="D157" i="2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I154" i="2"/>
  <c r="H154" i="2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D152" i="2"/>
  <c r="J152" i="2" s="1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F150" i="2"/>
  <c r="I150" i="2" s="1"/>
  <c r="E150" i="2"/>
  <c r="D150" i="2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J147" i="2"/>
  <c r="H147" i="2"/>
  <c r="G147" i="2"/>
  <c r="F147" i="2"/>
  <c r="I147" i="2" s="1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B141" i="2"/>
  <c r="H140" i="2"/>
  <c r="G140" i="2"/>
  <c r="F140" i="2"/>
  <c r="E140" i="2"/>
  <c r="K140" i="2" s="1"/>
  <c r="D140" i="2"/>
  <c r="C140" i="2"/>
  <c r="I140" i="2" s="1"/>
  <c r="B140" i="2"/>
  <c r="H139" i="2"/>
  <c r="G139" i="2"/>
  <c r="F139" i="2"/>
  <c r="I139" i="2" s="1"/>
  <c r="E139" i="2"/>
  <c r="K139" i="2" s="1"/>
  <c r="D139" i="2"/>
  <c r="J139" i="2" s="1"/>
  <c r="C139" i="2"/>
  <c r="B139" i="2"/>
  <c r="I138" i="2"/>
  <c r="H138" i="2"/>
  <c r="K138" i="2" s="1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K136" i="2" s="1"/>
  <c r="G136" i="2"/>
  <c r="F136" i="2"/>
  <c r="E136" i="2"/>
  <c r="D136" i="2"/>
  <c r="J136" i="2" s="1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F134" i="2"/>
  <c r="E134" i="2"/>
  <c r="D134" i="2"/>
  <c r="J134" i="2" s="1"/>
  <c r="C134" i="2"/>
  <c r="B134" i="2"/>
  <c r="J133" i="2"/>
  <c r="H133" i="2"/>
  <c r="G133" i="2"/>
  <c r="F133" i="2"/>
  <c r="I133" i="2" s="1"/>
  <c r="E133" i="2"/>
  <c r="K133" i="2" s="1"/>
  <c r="D133" i="2"/>
  <c r="C133" i="2"/>
  <c r="B133" i="2"/>
  <c r="J132" i="2"/>
  <c r="H132" i="2"/>
  <c r="G132" i="2"/>
  <c r="F132" i="2"/>
  <c r="E132" i="2"/>
  <c r="K132" i="2" s="1"/>
  <c r="D132" i="2"/>
  <c r="C132" i="2"/>
  <c r="I132" i="2" s="1"/>
  <c r="B132" i="2"/>
  <c r="J131" i="2"/>
  <c r="H131" i="2"/>
  <c r="G131" i="2"/>
  <c r="F131" i="2"/>
  <c r="I131" i="2" s="1"/>
  <c r="E131" i="2"/>
  <c r="K131" i="2" s="1"/>
  <c r="D131" i="2"/>
  <c r="C131" i="2"/>
  <c r="B131" i="2"/>
  <c r="K130" i="2"/>
  <c r="H130" i="2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J126" i="2"/>
  <c r="H126" i="2"/>
  <c r="K126" i="2" s="1"/>
  <c r="G126" i="2"/>
  <c r="F126" i="2"/>
  <c r="I126" i="2" s="1"/>
  <c r="E126" i="2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E124" i="2"/>
  <c r="K124" i="2" s="1"/>
  <c r="D124" i="2"/>
  <c r="C124" i="2"/>
  <c r="B124" i="2"/>
  <c r="H123" i="2"/>
  <c r="G123" i="2"/>
  <c r="F123" i="2"/>
  <c r="I123" i="2" s="1"/>
  <c r="E123" i="2"/>
  <c r="K123" i="2" s="1"/>
  <c r="D123" i="2"/>
  <c r="J123" i="2" s="1"/>
  <c r="C123" i="2"/>
  <c r="B123" i="2"/>
  <c r="J122" i="2"/>
  <c r="H122" i="2"/>
  <c r="K122" i="2" s="1"/>
  <c r="G122" i="2"/>
  <c r="F122" i="2"/>
  <c r="I122" i="2" s="1"/>
  <c r="E122" i="2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H119" i="2"/>
  <c r="G119" i="2"/>
  <c r="F119" i="2"/>
  <c r="I119" i="2" s="1"/>
  <c r="E119" i="2"/>
  <c r="D119" i="2"/>
  <c r="J119" i="2" s="1"/>
  <c r="C119" i="2"/>
  <c r="B119" i="2"/>
  <c r="J118" i="2"/>
  <c r="H118" i="2"/>
  <c r="K118" i="2" s="1"/>
  <c r="G118" i="2"/>
  <c r="F118" i="2"/>
  <c r="I118" i="2" s="1"/>
  <c r="E118" i="2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E116" i="2"/>
  <c r="K116" i="2" s="1"/>
  <c r="D116" i="2"/>
  <c r="C116" i="2"/>
  <c r="B116" i="2"/>
  <c r="H115" i="2"/>
  <c r="G115" i="2"/>
  <c r="F115" i="2"/>
  <c r="I115" i="2" s="1"/>
  <c r="E115" i="2"/>
  <c r="D115" i="2"/>
  <c r="J115" i="2" s="1"/>
  <c r="C115" i="2"/>
  <c r="B115" i="2"/>
  <c r="J114" i="2"/>
  <c r="H114" i="2"/>
  <c r="K114" i="2" s="1"/>
  <c r="G114" i="2"/>
  <c r="F114" i="2"/>
  <c r="I114" i="2" s="1"/>
  <c r="E114" i="2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E112" i="2"/>
  <c r="K112" i="2" s="1"/>
  <c r="D112" i="2"/>
  <c r="C112" i="2"/>
  <c r="B112" i="2"/>
  <c r="H111" i="2"/>
  <c r="G111" i="2"/>
  <c r="F111" i="2"/>
  <c r="I111" i="2" s="1"/>
  <c r="E111" i="2"/>
  <c r="K111" i="2" s="1"/>
  <c r="D111" i="2"/>
  <c r="J111" i="2" s="1"/>
  <c r="C111" i="2"/>
  <c r="B111" i="2"/>
  <c r="J110" i="2"/>
  <c r="H110" i="2"/>
  <c r="K110" i="2" s="1"/>
  <c r="G110" i="2"/>
  <c r="F110" i="2"/>
  <c r="I110" i="2" s="1"/>
  <c r="E110" i="2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B108" i="2"/>
  <c r="H107" i="2"/>
  <c r="G107" i="2"/>
  <c r="F107" i="2"/>
  <c r="I107" i="2" s="1"/>
  <c r="E107" i="2"/>
  <c r="K107" i="2" s="1"/>
  <c r="D107" i="2"/>
  <c r="J107" i="2" s="1"/>
  <c r="C107" i="2"/>
  <c r="B107" i="2"/>
  <c r="J106" i="2"/>
  <c r="H106" i="2"/>
  <c r="K106" i="2" s="1"/>
  <c r="G106" i="2"/>
  <c r="F106" i="2"/>
  <c r="I106" i="2" s="1"/>
  <c r="E106" i="2"/>
  <c r="D106" i="2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E104" i="2"/>
  <c r="K104" i="2" s="1"/>
  <c r="D104" i="2"/>
  <c r="C104" i="2"/>
  <c r="I104" i="2" s="1"/>
  <c r="B104" i="2"/>
  <c r="H103" i="2"/>
  <c r="G103" i="2"/>
  <c r="F103" i="2"/>
  <c r="I103" i="2" s="1"/>
  <c r="E103" i="2"/>
  <c r="D103" i="2"/>
  <c r="J103" i="2" s="1"/>
  <c r="C103" i="2"/>
  <c r="B103" i="2"/>
  <c r="J102" i="2"/>
  <c r="H102" i="2"/>
  <c r="K102" i="2" s="1"/>
  <c r="G102" i="2"/>
  <c r="F102" i="2"/>
  <c r="I102" i="2" s="1"/>
  <c r="E102" i="2"/>
  <c r="D102" i="2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E100" i="2"/>
  <c r="K100" i="2" s="1"/>
  <c r="D100" i="2"/>
  <c r="C100" i="2"/>
  <c r="B100" i="2"/>
  <c r="H99" i="2"/>
  <c r="G99" i="2"/>
  <c r="F99" i="2"/>
  <c r="I99" i="2" s="1"/>
  <c r="E99" i="2"/>
  <c r="D99" i="2"/>
  <c r="J99" i="2" s="1"/>
  <c r="C99" i="2"/>
  <c r="B99" i="2"/>
  <c r="J98" i="2"/>
  <c r="H98" i="2"/>
  <c r="K98" i="2" s="1"/>
  <c r="G98" i="2"/>
  <c r="F98" i="2"/>
  <c r="I98" i="2" s="1"/>
  <c r="E98" i="2"/>
  <c r="D98" i="2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B96" i="2"/>
  <c r="H95" i="2"/>
  <c r="G95" i="2"/>
  <c r="F95" i="2"/>
  <c r="I95" i="2" s="1"/>
  <c r="E95" i="2"/>
  <c r="K95" i="2" s="1"/>
  <c r="D95" i="2"/>
  <c r="J95" i="2" s="1"/>
  <c r="C95" i="2"/>
  <c r="B95" i="2"/>
  <c r="J94" i="2"/>
  <c r="H94" i="2"/>
  <c r="K94" i="2" s="1"/>
  <c r="G94" i="2"/>
  <c r="F94" i="2"/>
  <c r="I94" i="2" s="1"/>
  <c r="E94" i="2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E92" i="2"/>
  <c r="K92" i="2" s="1"/>
  <c r="D92" i="2"/>
  <c r="C92" i="2"/>
  <c r="B92" i="2"/>
  <c r="H91" i="2"/>
  <c r="G91" i="2"/>
  <c r="F91" i="2"/>
  <c r="I91" i="2" s="1"/>
  <c r="E91" i="2"/>
  <c r="K91" i="2" s="1"/>
  <c r="D91" i="2"/>
  <c r="J91" i="2" s="1"/>
  <c r="C91" i="2"/>
  <c r="B91" i="2"/>
  <c r="J90" i="2"/>
  <c r="H90" i="2"/>
  <c r="K90" i="2" s="1"/>
  <c r="G90" i="2"/>
  <c r="F90" i="2"/>
  <c r="I90" i="2" s="1"/>
  <c r="E90" i="2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E88" i="2"/>
  <c r="K88" i="2" s="1"/>
  <c r="D88" i="2"/>
  <c r="C88" i="2"/>
  <c r="I88" i="2" s="1"/>
  <c r="B88" i="2"/>
  <c r="H87" i="2"/>
  <c r="G87" i="2"/>
  <c r="F87" i="2"/>
  <c r="I87" i="2" s="1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H83" i="2"/>
  <c r="G83" i="2"/>
  <c r="F83" i="2"/>
  <c r="I83" i="2" s="1"/>
  <c r="E83" i="2"/>
  <c r="D83" i="2"/>
  <c r="C83" i="2"/>
  <c r="B83" i="2"/>
  <c r="J82" i="2"/>
  <c r="I82" i="2"/>
  <c r="H82" i="2"/>
  <c r="K82" i="2" s="1"/>
  <c r="G82" i="2"/>
  <c r="F82" i="2"/>
  <c r="E82" i="2"/>
  <c r="D82" i="2"/>
  <c r="C82" i="2"/>
  <c r="B82" i="2"/>
  <c r="H81" i="2"/>
  <c r="K81" i="2" s="1"/>
  <c r="G81" i="2"/>
  <c r="F81" i="2"/>
  <c r="E81" i="2"/>
  <c r="D81" i="2"/>
  <c r="J81" i="2" s="1"/>
  <c r="C81" i="2"/>
  <c r="I81" i="2" s="1"/>
  <c r="B81" i="2"/>
  <c r="J80" i="2"/>
  <c r="H80" i="2"/>
  <c r="G80" i="2"/>
  <c r="F80" i="2"/>
  <c r="E80" i="2"/>
  <c r="K80" i="2" s="1"/>
  <c r="D80" i="2"/>
  <c r="C80" i="2"/>
  <c r="I80" i="2" s="1"/>
  <c r="B80" i="2"/>
  <c r="H79" i="2"/>
  <c r="G79" i="2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I75" i="2" s="1"/>
  <c r="E75" i="2"/>
  <c r="D75" i="2"/>
  <c r="C75" i="2"/>
  <c r="B75" i="2"/>
  <c r="J74" i="2"/>
  <c r="I74" i="2"/>
  <c r="H74" i="2"/>
  <c r="K74" i="2" s="1"/>
  <c r="G74" i="2"/>
  <c r="F74" i="2"/>
  <c r="E74" i="2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I71" i="2" s="1"/>
  <c r="E71" i="2"/>
  <c r="D71" i="2"/>
  <c r="C71" i="2"/>
  <c r="B71" i="2"/>
  <c r="J70" i="2"/>
  <c r="I70" i="2"/>
  <c r="H70" i="2"/>
  <c r="K70" i="2" s="1"/>
  <c r="G70" i="2"/>
  <c r="F70" i="2"/>
  <c r="E70" i="2"/>
  <c r="D70" i="2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H68" i="2"/>
  <c r="G68" i="2"/>
  <c r="F68" i="2"/>
  <c r="E68" i="2"/>
  <c r="K68" i="2" s="1"/>
  <c r="D68" i="2"/>
  <c r="C68" i="2"/>
  <c r="I68" i="2" s="1"/>
  <c r="B68" i="2"/>
  <c r="H67" i="2"/>
  <c r="G67" i="2"/>
  <c r="F67" i="2"/>
  <c r="I67" i="2" s="1"/>
  <c r="E67" i="2"/>
  <c r="D67" i="2"/>
  <c r="C67" i="2"/>
  <c r="B67" i="2"/>
  <c r="J66" i="2"/>
  <c r="I66" i="2"/>
  <c r="H66" i="2"/>
  <c r="K66" i="2" s="1"/>
  <c r="G66" i="2"/>
  <c r="F66" i="2"/>
  <c r="E66" i="2"/>
  <c r="D66" i="2"/>
  <c r="C66" i="2"/>
  <c r="B66" i="2"/>
  <c r="H65" i="2"/>
  <c r="K65" i="2" s="1"/>
  <c r="G65" i="2"/>
  <c r="F65" i="2"/>
  <c r="E65" i="2"/>
  <c r="D65" i="2"/>
  <c r="J65" i="2" s="1"/>
  <c r="C65" i="2"/>
  <c r="I65" i="2" s="1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I63" i="2" s="1"/>
  <c r="E63" i="2"/>
  <c r="D63" i="2"/>
  <c r="C63" i="2"/>
  <c r="B63" i="2"/>
  <c r="J62" i="2"/>
  <c r="I62" i="2"/>
  <c r="H62" i="2"/>
  <c r="G62" i="2"/>
  <c r="F62" i="2"/>
  <c r="E62" i="2"/>
  <c r="K62" i="2" s="1"/>
  <c r="D62" i="2"/>
  <c r="C62" i="2"/>
  <c r="B62" i="2"/>
  <c r="K61" i="2"/>
  <c r="I61" i="2"/>
  <c r="H61" i="2"/>
  <c r="G61" i="2"/>
  <c r="F61" i="2"/>
  <c r="E61" i="2"/>
  <c r="D61" i="2"/>
  <c r="J61" i="2" s="1"/>
  <c r="C61" i="2"/>
  <c r="B61" i="2"/>
  <c r="J60" i="2"/>
  <c r="H60" i="2"/>
  <c r="G60" i="2"/>
  <c r="F60" i="2"/>
  <c r="E60" i="2"/>
  <c r="K60" i="2" s="1"/>
  <c r="D60" i="2"/>
  <c r="C60" i="2"/>
  <c r="B60" i="2"/>
  <c r="H59" i="2"/>
  <c r="G59" i="2"/>
  <c r="F59" i="2"/>
  <c r="I59" i="2" s="1"/>
  <c r="E59" i="2"/>
  <c r="K59" i="2" s="1"/>
  <c r="D59" i="2"/>
  <c r="J59" i="2" s="1"/>
  <c r="C59" i="2"/>
  <c r="B59" i="2"/>
  <c r="J58" i="2"/>
  <c r="H58" i="2"/>
  <c r="G58" i="2"/>
  <c r="F58" i="2"/>
  <c r="I58" i="2" s="1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J56" i="2"/>
  <c r="H56" i="2"/>
  <c r="G56" i="2"/>
  <c r="F56" i="2"/>
  <c r="E56" i="2"/>
  <c r="K56" i="2" s="1"/>
  <c r="D56" i="2"/>
  <c r="C56" i="2"/>
  <c r="B56" i="2"/>
  <c r="H55" i="2"/>
  <c r="G55" i="2"/>
  <c r="F55" i="2"/>
  <c r="I55" i="2" s="1"/>
  <c r="E55" i="2"/>
  <c r="K55" i="2" s="1"/>
  <c r="D55" i="2"/>
  <c r="C55" i="2"/>
  <c r="B55" i="2"/>
  <c r="H54" i="2"/>
  <c r="K54" i="2" s="1"/>
  <c r="G54" i="2"/>
  <c r="J54" i="2" s="1"/>
  <c r="F54" i="2"/>
  <c r="I54" i="2" s="1"/>
  <c r="E54" i="2"/>
  <c r="D54" i="2"/>
  <c r="C54" i="2"/>
  <c r="B54" i="2"/>
  <c r="I53" i="2"/>
  <c r="H53" i="2"/>
  <c r="K53" i="2" s="1"/>
  <c r="G53" i="2"/>
  <c r="F53" i="2"/>
  <c r="E53" i="2"/>
  <c r="D53" i="2"/>
  <c r="J53" i="2" s="1"/>
  <c r="C53" i="2"/>
  <c r="B53" i="2"/>
  <c r="K52" i="2"/>
  <c r="J52" i="2"/>
  <c r="H52" i="2"/>
  <c r="G52" i="2"/>
  <c r="F52" i="2"/>
  <c r="E52" i="2"/>
  <c r="D52" i="2"/>
  <c r="C52" i="2"/>
  <c r="B52" i="2"/>
  <c r="H51" i="2"/>
  <c r="G51" i="2"/>
  <c r="F51" i="2"/>
  <c r="I51" i="2" s="1"/>
  <c r="E51" i="2"/>
  <c r="D51" i="2"/>
  <c r="C51" i="2"/>
  <c r="B51" i="2"/>
  <c r="J50" i="2"/>
  <c r="I50" i="2"/>
  <c r="H50" i="2"/>
  <c r="K50" i="2" s="1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I47" i="2" s="1"/>
  <c r="E47" i="2"/>
  <c r="D47" i="2"/>
  <c r="C47" i="2"/>
  <c r="B47" i="2"/>
  <c r="J46" i="2"/>
  <c r="I46" i="2"/>
  <c r="H46" i="2"/>
  <c r="K46" i="2" s="1"/>
  <c r="G46" i="2"/>
  <c r="F46" i="2"/>
  <c r="E46" i="2"/>
  <c r="D46" i="2"/>
  <c r="C46" i="2"/>
  <c r="B46" i="2"/>
  <c r="K45" i="2"/>
  <c r="I45" i="2"/>
  <c r="H45" i="2"/>
  <c r="G45" i="2"/>
  <c r="F45" i="2"/>
  <c r="E45" i="2"/>
  <c r="D45" i="2"/>
  <c r="J45" i="2" s="1"/>
  <c r="C45" i="2"/>
  <c r="B45" i="2"/>
  <c r="J44" i="2"/>
  <c r="H44" i="2"/>
  <c r="G44" i="2"/>
  <c r="F44" i="2"/>
  <c r="E44" i="2"/>
  <c r="K44" i="2" s="1"/>
  <c r="D44" i="2"/>
  <c r="C44" i="2"/>
  <c r="B44" i="2"/>
  <c r="H43" i="2"/>
  <c r="G43" i="2"/>
  <c r="F43" i="2"/>
  <c r="I43" i="2" s="1"/>
  <c r="E43" i="2"/>
  <c r="K43" i="2" s="1"/>
  <c r="D43" i="2"/>
  <c r="J43" i="2" s="1"/>
  <c r="C43" i="2"/>
  <c r="B43" i="2"/>
  <c r="J42" i="2"/>
  <c r="H42" i="2"/>
  <c r="K42" i="2" s="1"/>
  <c r="G42" i="2"/>
  <c r="F42" i="2"/>
  <c r="I42" i="2" s="1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J40" i="2"/>
  <c r="H40" i="2"/>
  <c r="G40" i="2"/>
  <c r="F40" i="2"/>
  <c r="E40" i="2"/>
  <c r="K40" i="2" s="1"/>
  <c r="D40" i="2"/>
  <c r="C40" i="2"/>
  <c r="B40" i="2"/>
  <c r="H39" i="2"/>
  <c r="G39" i="2"/>
  <c r="F39" i="2"/>
  <c r="I39" i="2" s="1"/>
  <c r="E39" i="2"/>
  <c r="K39" i="2" s="1"/>
  <c r="D39" i="2"/>
  <c r="C39" i="2"/>
  <c r="B39" i="2"/>
  <c r="H38" i="2"/>
  <c r="K38" i="2" s="1"/>
  <c r="G38" i="2"/>
  <c r="J38" i="2" s="1"/>
  <c r="F38" i="2"/>
  <c r="I38" i="2" s="1"/>
  <c r="E38" i="2"/>
  <c r="D38" i="2"/>
  <c r="C38" i="2"/>
  <c r="B38" i="2"/>
  <c r="I37" i="2"/>
  <c r="H37" i="2"/>
  <c r="K37" i="2" s="1"/>
  <c r="G37" i="2"/>
  <c r="F37" i="2"/>
  <c r="E37" i="2"/>
  <c r="D37" i="2"/>
  <c r="J37" i="2" s="1"/>
  <c r="C37" i="2"/>
  <c r="B37" i="2"/>
  <c r="K36" i="2"/>
  <c r="J36" i="2"/>
  <c r="H36" i="2"/>
  <c r="G36" i="2"/>
  <c r="F36" i="2"/>
  <c r="E36" i="2"/>
  <c r="D36" i="2"/>
  <c r="C36" i="2"/>
  <c r="B36" i="2"/>
  <c r="H35" i="2"/>
  <c r="G35" i="2"/>
  <c r="F35" i="2"/>
  <c r="I35" i="2" s="1"/>
  <c r="E35" i="2"/>
  <c r="D35" i="2"/>
  <c r="C35" i="2"/>
  <c r="B35" i="2"/>
  <c r="J34" i="2"/>
  <c r="I34" i="2"/>
  <c r="H34" i="2"/>
  <c r="K34" i="2" s="1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I31" i="2" s="1"/>
  <c r="E31" i="2"/>
  <c r="D31" i="2"/>
  <c r="C31" i="2"/>
  <c r="B31" i="2"/>
  <c r="J30" i="2"/>
  <c r="I30" i="2"/>
  <c r="H30" i="2"/>
  <c r="G30" i="2"/>
  <c r="F30" i="2"/>
  <c r="E30" i="2"/>
  <c r="K30" i="2" s="1"/>
  <c r="D30" i="2"/>
  <c r="C30" i="2"/>
  <c r="B30" i="2"/>
  <c r="K29" i="2"/>
  <c r="I29" i="2"/>
  <c r="H29" i="2"/>
  <c r="G29" i="2"/>
  <c r="F29" i="2"/>
  <c r="E29" i="2"/>
  <c r="D29" i="2"/>
  <c r="J29" i="2" s="1"/>
  <c r="C29" i="2"/>
  <c r="B29" i="2"/>
  <c r="J28" i="2"/>
  <c r="H28" i="2"/>
  <c r="G28" i="2"/>
  <c r="F28" i="2"/>
  <c r="E28" i="2"/>
  <c r="K28" i="2" s="1"/>
  <c r="D28" i="2"/>
  <c r="C28" i="2"/>
  <c r="B28" i="2"/>
  <c r="H27" i="2"/>
  <c r="G27" i="2"/>
  <c r="F27" i="2"/>
  <c r="I27" i="2" s="1"/>
  <c r="E27" i="2"/>
  <c r="K27" i="2" s="1"/>
  <c r="D27" i="2"/>
  <c r="J27" i="2" s="1"/>
  <c r="C27" i="2"/>
  <c r="B27" i="2"/>
  <c r="J26" i="2"/>
  <c r="H26" i="2"/>
  <c r="G26" i="2"/>
  <c r="F26" i="2"/>
  <c r="I26" i="2" s="1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B24" i="2"/>
  <c r="H23" i="2"/>
  <c r="G23" i="2"/>
  <c r="F23" i="2"/>
  <c r="I23" i="2" s="1"/>
  <c r="E23" i="2"/>
  <c r="K23" i="2" s="1"/>
  <c r="D23" i="2"/>
  <c r="C23" i="2"/>
  <c r="B23" i="2"/>
  <c r="H22" i="2"/>
  <c r="K22" i="2" s="1"/>
  <c r="G22" i="2"/>
  <c r="J22" i="2" s="1"/>
  <c r="F22" i="2"/>
  <c r="I22" i="2" s="1"/>
  <c r="E22" i="2"/>
  <c r="D22" i="2"/>
  <c r="C22" i="2"/>
  <c r="B22" i="2"/>
  <c r="I21" i="2"/>
  <c r="H21" i="2"/>
  <c r="K21" i="2" s="1"/>
  <c r="G21" i="2"/>
  <c r="F21" i="2"/>
  <c r="E21" i="2"/>
  <c r="D21" i="2"/>
  <c r="J21" i="2" s="1"/>
  <c r="C21" i="2"/>
  <c r="B21" i="2"/>
  <c r="K20" i="2"/>
  <c r="J20" i="2"/>
  <c r="H20" i="2"/>
  <c r="G20" i="2"/>
  <c r="F20" i="2"/>
  <c r="E20" i="2"/>
  <c r="D20" i="2"/>
  <c r="C20" i="2"/>
  <c r="B20" i="2"/>
  <c r="H19" i="2"/>
  <c r="G19" i="2"/>
  <c r="F19" i="2"/>
  <c r="I19" i="2" s="1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H6" i="2" s="1"/>
  <c r="G8" i="2"/>
  <c r="F8" i="2"/>
  <c r="E8" i="2"/>
  <c r="D8" i="2"/>
  <c r="J8" i="2" s="1"/>
  <c r="C8" i="2"/>
  <c r="I8" i="2" s="1"/>
  <c r="B8" i="2"/>
  <c r="J7" i="2"/>
  <c r="H7" i="2"/>
  <c r="G7" i="2"/>
  <c r="F7" i="2"/>
  <c r="F6" i="2" s="1"/>
  <c r="E7" i="2"/>
  <c r="K7" i="2" s="1"/>
  <c r="D7" i="2"/>
  <c r="C7" i="2"/>
  <c r="I7" i="2" s="1"/>
  <c r="B7" i="2"/>
  <c r="G6" i="2"/>
  <c r="F4" i="2"/>
  <c r="C4" i="2"/>
  <c r="I2" i="2"/>
  <c r="G2" i="2"/>
  <c r="I20" i="2" l="1"/>
  <c r="J31" i="2"/>
  <c r="I36" i="2"/>
  <c r="J47" i="2"/>
  <c r="I52" i="2"/>
  <c r="J63" i="2"/>
  <c r="J67" i="2"/>
  <c r="J71" i="2"/>
  <c r="J75" i="2"/>
  <c r="J79" i="2"/>
  <c r="J83" i="2"/>
  <c r="J87" i="2"/>
  <c r="I100" i="2"/>
  <c r="I116" i="2"/>
  <c r="I173" i="2"/>
  <c r="K31" i="2"/>
  <c r="K47" i="2"/>
  <c r="K63" i="2"/>
  <c r="K67" i="2"/>
  <c r="K71" i="2"/>
  <c r="K75" i="2"/>
  <c r="K79" i="2"/>
  <c r="K83" i="2"/>
  <c r="K87" i="2"/>
  <c r="K103" i="2"/>
  <c r="K119" i="2"/>
  <c r="I141" i="2"/>
  <c r="C6" i="2"/>
  <c r="I6" i="2" s="1"/>
  <c r="K18" i="2"/>
  <c r="J19" i="2"/>
  <c r="I24" i="2"/>
  <c r="J35" i="2"/>
  <c r="I40" i="2"/>
  <c r="J51" i="2"/>
  <c r="I56" i="2"/>
  <c r="I96" i="2"/>
  <c r="I112" i="2"/>
  <c r="I166" i="2"/>
  <c r="J172" i="2"/>
  <c r="K35" i="2"/>
  <c r="K51" i="2"/>
  <c r="K99" i="2"/>
  <c r="K115" i="2"/>
  <c r="I134" i="2"/>
  <c r="J140" i="2"/>
  <c r="J159" i="2"/>
  <c r="K184" i="2"/>
  <c r="K19" i="2"/>
  <c r="E6" i="2"/>
  <c r="K6" i="2" s="1"/>
  <c r="J23" i="2"/>
  <c r="I28" i="2"/>
  <c r="J39" i="2"/>
  <c r="I44" i="2"/>
  <c r="J55" i="2"/>
  <c r="I60" i="2"/>
  <c r="I92" i="2"/>
  <c r="I108" i="2"/>
  <c r="I124" i="2"/>
  <c r="K152" i="2"/>
  <c r="K165" i="2"/>
  <c r="D6" i="2"/>
  <c r="J6" i="2" s="1"/>
  <c r="J130" i="2"/>
  <c r="J162" i="2"/>
  <c r="J195" i="2"/>
  <c r="J203" i="2"/>
  <c r="J211" i="2"/>
  <c r="J219" i="2"/>
  <c r="J227" i="2"/>
  <c r="J150" i="2"/>
  <c r="J182" i="2"/>
  <c r="J138" i="2"/>
  <c r="J170" i="2"/>
  <c r="J146" i="2"/>
  <c r="J178" i="2"/>
  <c r="J191" i="2"/>
  <c r="J199" i="2"/>
  <c r="J207" i="2"/>
  <c r="J215" i="2"/>
  <c r="J223" i="2"/>
  <c r="J231" i="2"/>
  <c r="I142" i="3"/>
  <c r="I146" i="3"/>
  <c r="I150" i="3"/>
  <c r="I154" i="3"/>
  <c r="I158" i="3"/>
  <c r="I162" i="3"/>
  <c r="I166" i="3"/>
  <c r="I170" i="3"/>
  <c r="I174" i="3"/>
  <c r="I178" i="3"/>
  <c r="I46" i="3"/>
  <c r="I54" i="3"/>
  <c r="I62" i="3"/>
  <c r="K75" i="3"/>
  <c r="K77" i="3"/>
  <c r="I82" i="3"/>
  <c r="I88" i="3"/>
  <c r="K109" i="3"/>
  <c r="K113" i="3"/>
  <c r="K117" i="3"/>
  <c r="K121" i="3"/>
  <c r="K125" i="3"/>
  <c r="K129" i="3"/>
  <c r="K133" i="3"/>
  <c r="K137" i="3"/>
  <c r="K141" i="3"/>
  <c r="K145" i="3"/>
  <c r="K149" i="3"/>
  <c r="K153" i="3"/>
  <c r="K157" i="3"/>
  <c r="K161" i="3"/>
  <c r="K165" i="3"/>
  <c r="K169" i="3"/>
  <c r="K173" i="3"/>
  <c r="K177" i="3"/>
  <c r="I48" i="3"/>
  <c r="I56" i="3"/>
  <c r="I64" i="3"/>
  <c r="K83" i="3"/>
  <c r="K85" i="3"/>
  <c r="I90" i="3"/>
  <c r="I96" i="3"/>
  <c r="K49" i="3"/>
  <c r="K57" i="3"/>
  <c r="K65" i="3"/>
  <c r="I70" i="3"/>
  <c r="I76" i="3"/>
  <c r="K95" i="3"/>
  <c r="K97" i="3"/>
  <c r="I52" i="3"/>
  <c r="I60" i="3"/>
  <c r="K67" i="3"/>
  <c r="K69" i="3"/>
  <c r="I74" i="3"/>
  <c r="I80" i="3"/>
  <c r="K99" i="3"/>
  <c r="K101" i="3"/>
  <c r="I106" i="3"/>
  <c r="J194" i="3"/>
  <c r="J193" i="3"/>
  <c r="J225" i="3"/>
  <c r="K305" i="3"/>
  <c r="I179" i="3"/>
  <c r="I187" i="3"/>
  <c r="J205" i="3"/>
  <c r="I183" i="3"/>
  <c r="J189" i="3"/>
  <c r="J221" i="3"/>
  <c r="J233" i="3"/>
  <c r="J234" i="3"/>
  <c r="K182" i="3"/>
  <c r="J213" i="3"/>
  <c r="J237" i="3"/>
  <c r="J241" i="3"/>
  <c r="J245" i="3"/>
  <c r="J249" i="3"/>
  <c r="J253" i="3"/>
  <c r="J257" i="3"/>
  <c r="J261" i="3"/>
  <c r="J265" i="3"/>
  <c r="J269" i="3"/>
  <c r="J273" i="3"/>
  <c r="J277" i="3"/>
  <c r="J281" i="3"/>
  <c r="J285" i="3"/>
  <c r="J289" i="3"/>
  <c r="J293" i="3"/>
  <c r="J297" i="3"/>
  <c r="J301" i="3"/>
  <c r="I306" i="3"/>
  <c r="I324" i="3"/>
  <c r="K329" i="3"/>
  <c r="I332" i="3"/>
  <c r="J346" i="3"/>
  <c r="J362" i="3"/>
  <c r="J378" i="3"/>
  <c r="J394" i="3"/>
  <c r="J410" i="3"/>
  <c r="K425" i="3"/>
  <c r="K429" i="3"/>
  <c r="K433" i="3"/>
  <c r="K437" i="3"/>
  <c r="I312" i="3"/>
  <c r="K323" i="3"/>
  <c r="K331" i="3"/>
  <c r="I334" i="3"/>
  <c r="K345" i="3"/>
  <c r="I350" i="3"/>
  <c r="K361" i="3"/>
  <c r="I366" i="3"/>
  <c r="K377" i="3"/>
  <c r="I382" i="3"/>
  <c r="K393" i="3"/>
  <c r="I398" i="3"/>
  <c r="K409" i="3"/>
  <c r="I414" i="3"/>
  <c r="K311" i="3"/>
  <c r="J334" i="3"/>
  <c r="J350" i="3"/>
  <c r="J366" i="3"/>
  <c r="J382" i="3"/>
  <c r="J398" i="3"/>
  <c r="J414" i="3"/>
</calcChain>
</file>

<file path=xl/sharedStrings.xml><?xml version="1.0" encoding="utf-8"?>
<sst xmlns="http://schemas.openxmlformats.org/spreadsheetml/2006/main" count="215" uniqueCount="178">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</sst>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44440</v>
      </c>
      <c r="F7" s="3" t="s">
        <v>3</v>
      </c>
      <c r="G7" s="5">
        <v>44469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09/01/2021 - 09/30/2021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09/01/2020 - 09/30/2020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2718614262.0599999</v>
      </c>
      <c r="D6" s="43">
        <f t="shared" si="0"/>
        <v>679250960.95000005</v>
      </c>
      <c r="E6" s="44">
        <f t="shared" si="0"/>
        <v>19030018.333333332</v>
      </c>
      <c r="F6" s="42">
        <f t="shared" si="0"/>
        <v>2528419380.6499996</v>
      </c>
      <c r="G6" s="43">
        <f t="shared" si="0"/>
        <v>623412754.82999992</v>
      </c>
      <c r="H6" s="44">
        <f t="shared" si="0"/>
        <v>18662414.33333334</v>
      </c>
      <c r="I6" s="20">
        <f t="shared" ref="I6:I69" si="1">IFERROR((C6-F6)/F6,"")</f>
        <v>7.5222837977576923E-2</v>
      </c>
      <c r="J6" s="20">
        <f t="shared" ref="J6:J69" si="2">IFERROR((D6-G6)/G6,"")</f>
        <v>8.9568597510050613E-2</v>
      </c>
      <c r="K6" s="20">
        <f t="shared" ref="K6:K69" si="3">IFERROR((E6-H6)/H6,"")</f>
        <v>1.9697558602769158E-2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78291779.560000002</v>
      </c>
      <c r="D7" s="50">
        <f>IF('County Data'!E2&gt;9,'County Data'!D2,"*")</f>
        <v>18407605.940000001</v>
      </c>
      <c r="E7" s="51">
        <f>IF('County Data'!G2&gt;9,'County Data'!F2,"*")</f>
        <v>692173.83333333326</v>
      </c>
      <c r="F7" s="50">
        <f>IF('County Data'!I2&gt;9,'County Data'!H2,"*")</f>
        <v>70588457.829999998</v>
      </c>
      <c r="G7" s="50">
        <f>IF('County Data'!K2&gt;9,'County Data'!J2,"*")</f>
        <v>16444101.859999999</v>
      </c>
      <c r="H7" s="51">
        <f>IF('County Data'!M2&gt;9,'County Data'!L2,"*")</f>
        <v>641939.33333333337</v>
      </c>
      <c r="I7" s="22">
        <f t="shared" si="1"/>
        <v>0.10913004713252289</v>
      </c>
      <c r="J7" s="22">
        <f t="shared" si="2"/>
        <v>0.11940476267519314</v>
      </c>
      <c r="K7" s="22">
        <f t="shared" si="3"/>
        <v>7.8254279480199918E-2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94766634.930000007</v>
      </c>
      <c r="D8" s="50">
        <f>IF('County Data'!E3&gt;9,'County Data'!D3,"*")</f>
        <v>30681955.219999999</v>
      </c>
      <c r="E8" s="51">
        <f>IF('County Data'!G3&gt;9,'County Data'!F3,"*")</f>
        <v>653744.33333333337</v>
      </c>
      <c r="F8" s="50">
        <f>IF('County Data'!I3&gt;9,'County Data'!H3,"*")</f>
        <v>91283115.310000002</v>
      </c>
      <c r="G8" s="50">
        <f>IF('County Data'!K3&gt;9,'County Data'!J3,"*")</f>
        <v>29135447.84</v>
      </c>
      <c r="H8" s="51">
        <f>IF('County Data'!M3&gt;9,'County Data'!L3,"*")</f>
        <v>483843.16666666628</v>
      </c>
      <c r="I8" s="22">
        <f t="shared" si="1"/>
        <v>3.8161708309032566E-2</v>
      </c>
      <c r="J8" s="22">
        <f t="shared" si="2"/>
        <v>5.3079924787591631E-2</v>
      </c>
      <c r="K8" s="22">
        <f t="shared" si="3"/>
        <v>0.35114925325320751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45807548.030000001</v>
      </c>
      <c r="D9" s="46">
        <f>IF('County Data'!E4&gt;9,'County Data'!D4,"*")</f>
        <v>15297489.810000001</v>
      </c>
      <c r="E9" s="47">
        <f>IF('County Data'!G4&gt;9,'County Data'!F4,"*")</f>
        <v>248345.49999999997</v>
      </c>
      <c r="F9" s="48">
        <f>IF('County Data'!I4&gt;9,'County Data'!H4,"*")</f>
        <v>46724823.960000001</v>
      </c>
      <c r="G9" s="46">
        <f>IF('County Data'!K4&gt;9,'County Data'!J4,"*")</f>
        <v>14221172.52</v>
      </c>
      <c r="H9" s="47">
        <f>IF('County Data'!M4&gt;9,'County Data'!L4,"*")</f>
        <v>252148.49999999988</v>
      </c>
      <c r="I9" s="9">
        <f t="shared" si="1"/>
        <v>-1.9631447531728692E-2</v>
      </c>
      <c r="J9" s="9">
        <f t="shared" si="2"/>
        <v>7.5684145487041804E-2</v>
      </c>
      <c r="K9" s="9">
        <f t="shared" si="3"/>
        <v>-1.5082382009014191E-2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522668902.43000001</v>
      </c>
      <c r="D10" s="50">
        <f>IF('County Data'!E5&gt;9,'County Data'!D5,"*")</f>
        <v>161684854.16</v>
      </c>
      <c r="E10" s="51">
        <f>IF('County Data'!G5&gt;9,'County Data'!F5,"*")</f>
        <v>4838920.666666667</v>
      </c>
      <c r="F10" s="50">
        <f>IF('County Data'!I5&gt;9,'County Data'!H5,"*")</f>
        <v>495057699.81999999</v>
      </c>
      <c r="G10" s="50">
        <f>IF('County Data'!K5&gt;9,'County Data'!J5,"*")</f>
        <v>150289813.69999999</v>
      </c>
      <c r="H10" s="51">
        <f>IF('County Data'!M5&gt;9,'County Data'!L5,"*")</f>
        <v>6097158.5000000028</v>
      </c>
      <c r="I10" s="22">
        <f t="shared" si="1"/>
        <v>5.5773706014549985E-2</v>
      </c>
      <c r="J10" s="22">
        <f t="shared" si="2"/>
        <v>7.5820444376530682E-2</v>
      </c>
      <c r="K10" s="22">
        <f t="shared" si="3"/>
        <v>-0.20636462597016877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1568513.48</v>
      </c>
      <c r="D11" s="46">
        <f>IF('County Data'!E6&gt;9,'County Data'!D6,"*")</f>
        <v>716638.22</v>
      </c>
      <c r="E11" s="47" t="str">
        <f>IF('County Data'!G6&gt;9,'County Data'!F6,"*")</f>
        <v>*</v>
      </c>
      <c r="F11" s="48">
        <f>IF('County Data'!I6&gt;9,'County Data'!H6,"*")</f>
        <v>1501548.58</v>
      </c>
      <c r="G11" s="46">
        <f>IF('County Data'!K6&gt;9,'County Data'!J6,"*")</f>
        <v>807770.14</v>
      </c>
      <c r="H11" s="47" t="str">
        <f>IF('County Data'!M6&gt;9,'County Data'!L6,"*")</f>
        <v>*</v>
      </c>
      <c r="I11" s="9">
        <f t="shared" si="1"/>
        <v>4.4597225086117361E-2</v>
      </c>
      <c r="J11" s="9">
        <f t="shared" si="2"/>
        <v>-0.11281912450985133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129607313.29000001</v>
      </c>
      <c r="D12" s="50">
        <f>IF('County Data'!E7&gt;9,'County Data'!D7,"*")</f>
        <v>21971647.34</v>
      </c>
      <c r="E12" s="51">
        <f>IF('County Data'!G7&gt;9,'County Data'!F7,"*")</f>
        <v>476149.16666666657</v>
      </c>
      <c r="F12" s="50">
        <f>IF('County Data'!I7&gt;9,'County Data'!H7,"*")</f>
        <v>106850693.51000001</v>
      </c>
      <c r="G12" s="50">
        <f>IF('County Data'!K7&gt;9,'County Data'!J7,"*")</f>
        <v>20734437</v>
      </c>
      <c r="H12" s="51">
        <f>IF('County Data'!M7&gt;9,'County Data'!L7,"*")</f>
        <v>718001.66666666663</v>
      </c>
      <c r="I12" s="22">
        <f t="shared" si="1"/>
        <v>0.21297587345907346</v>
      </c>
      <c r="J12" s="22">
        <f t="shared" si="2"/>
        <v>5.9669348147721582E-2</v>
      </c>
      <c r="K12" s="22">
        <f t="shared" si="3"/>
        <v>-0.3368411401087742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4387048.95</v>
      </c>
      <c r="D13" s="46">
        <f>IF('County Data'!E8&gt;9,'County Data'!D8,"*")</f>
        <v>1620308</v>
      </c>
      <c r="E13" s="47" t="str">
        <f>IF('County Data'!G8&gt;9,'County Data'!F8,"*")</f>
        <v>*</v>
      </c>
      <c r="F13" s="48">
        <f>IF('County Data'!I8&gt;9,'County Data'!H8,"*")</f>
        <v>4113236.51</v>
      </c>
      <c r="G13" s="46">
        <f>IF('County Data'!K8&gt;9,'County Data'!J8,"*")</f>
        <v>1774067.57</v>
      </c>
      <c r="H13" s="47" t="str">
        <f>IF('County Data'!M8&gt;9,'County Data'!L8,"*")</f>
        <v>*</v>
      </c>
      <c r="I13" s="9">
        <f t="shared" si="1"/>
        <v>6.6568610711860196E-2</v>
      </c>
      <c r="J13" s="9">
        <f t="shared" si="2"/>
        <v>-8.6670639044486936E-2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63683387.159999996</v>
      </c>
      <c r="D14" s="50">
        <f>IF('County Data'!E9&gt;9,'County Data'!D9,"*")</f>
        <v>22083881.399999999</v>
      </c>
      <c r="E14" s="51">
        <f>IF('County Data'!G9&gt;9,'County Data'!F9,"*")</f>
        <v>750056.8333333336</v>
      </c>
      <c r="F14" s="50">
        <f>IF('County Data'!I9&gt;9,'County Data'!H9,"*")</f>
        <v>58051752.399999999</v>
      </c>
      <c r="G14" s="50">
        <f>IF('County Data'!K9&gt;9,'County Data'!J9,"*")</f>
        <v>19213969.460000001</v>
      </c>
      <c r="H14" s="51">
        <f>IF('County Data'!M9&gt;9,'County Data'!L9,"*")</f>
        <v>620066.66666666686</v>
      </c>
      <c r="I14" s="22">
        <f t="shared" si="1"/>
        <v>9.7010590157481591E-2</v>
      </c>
      <c r="J14" s="22">
        <f t="shared" si="2"/>
        <v>0.14936590515430107</v>
      </c>
      <c r="K14" s="22">
        <f t="shared" si="3"/>
        <v>0.20963901730996673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27394970.859999999</v>
      </c>
      <c r="D15" s="56">
        <f>IF('County Data'!E10&gt;9,'County Data'!D10,"*")</f>
        <v>6718982.6600000001</v>
      </c>
      <c r="E15" s="55">
        <f>IF('County Data'!G10&gt;9,'County Data'!F10,"*")</f>
        <v>258475.50000000003</v>
      </c>
      <c r="F15" s="56">
        <f>IF('County Data'!I10&gt;9,'County Data'!H10,"*")</f>
        <v>24999301.23</v>
      </c>
      <c r="G15" s="56">
        <f>IF('County Data'!K10&gt;9,'County Data'!J10,"*")</f>
        <v>5949895.25</v>
      </c>
      <c r="H15" s="55">
        <f>IF('County Data'!M10&gt;9,'County Data'!L10,"*")</f>
        <v>260369.33333333334</v>
      </c>
      <c r="I15" s="23">
        <f t="shared" si="1"/>
        <v>9.5829463710174229E-2</v>
      </c>
      <c r="J15" s="23">
        <f t="shared" si="2"/>
        <v>0.12926066387471277</v>
      </c>
      <c r="K15" s="23">
        <f t="shared" si="3"/>
        <v>-7.2736420571802383E-3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73454052.780000001</v>
      </c>
      <c r="D16" s="50">
        <f>IF('County Data'!E11&gt;9,'County Data'!D11,"*")</f>
        <v>19525330.800000001</v>
      </c>
      <c r="E16" s="51">
        <f>IF('County Data'!G11&gt;9,'County Data'!F11,"*")</f>
        <v>405488.83333333331</v>
      </c>
      <c r="F16" s="50">
        <f>IF('County Data'!I11&gt;9,'County Data'!H11,"*")</f>
        <v>65661394.530000001</v>
      </c>
      <c r="G16" s="50">
        <f>IF('County Data'!K11&gt;9,'County Data'!J11,"*")</f>
        <v>18140099.18</v>
      </c>
      <c r="H16" s="51">
        <f>IF('County Data'!M11&gt;9,'County Data'!L11,"*")</f>
        <v>583417.33333333349</v>
      </c>
      <c r="I16" s="22">
        <f t="shared" si="1"/>
        <v>0.11867945092819521</v>
      </c>
      <c r="J16" s="22">
        <f t="shared" si="2"/>
        <v>7.6362957349608115E-2</v>
      </c>
      <c r="K16" s="22">
        <f t="shared" si="3"/>
        <v>-0.30497636911713305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1147887622.9100001</v>
      </c>
      <c r="D17" s="46">
        <f>IF('County Data'!E12&gt;9,'County Data'!D12,"*")</f>
        <v>251212755.65000001</v>
      </c>
      <c r="E17" s="47">
        <f>IF('County Data'!G12&gt;9,'County Data'!F12,"*")</f>
        <v>3512898.0000000014</v>
      </c>
      <c r="F17" s="48">
        <f>IF('County Data'!I12&gt;9,'County Data'!H12,"*")</f>
        <v>1012813935.16</v>
      </c>
      <c r="G17" s="46">
        <f>IF('County Data'!K12&gt;9,'County Data'!J12,"*")</f>
        <v>222819391.18000001</v>
      </c>
      <c r="H17" s="47">
        <f>IF('County Data'!M12&gt;9,'County Data'!L12,"*")</f>
        <v>4619851.5</v>
      </c>
      <c r="I17" s="9">
        <f t="shared" si="1"/>
        <v>0.13336476035814196</v>
      </c>
      <c r="J17" s="9">
        <f t="shared" si="2"/>
        <v>0.12742770869104031</v>
      </c>
      <c r="K17" s="9">
        <f t="shared" si="3"/>
        <v>-0.239608026361886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125056367.17</v>
      </c>
      <c r="D18" s="50">
        <f>IF('County Data'!E13&gt;9,'County Data'!D13,"*")</f>
        <v>42692365.560000002</v>
      </c>
      <c r="E18" s="51">
        <f>IF('County Data'!G13&gt;9,'County Data'!F13,"*")</f>
        <v>2497635.6666666679</v>
      </c>
      <c r="F18" s="50">
        <f>IF('County Data'!I13&gt;9,'County Data'!H13,"*")</f>
        <v>113445369.94</v>
      </c>
      <c r="G18" s="50">
        <f>IF('County Data'!K13&gt;9,'County Data'!J13,"*")</f>
        <v>41905548.990000002</v>
      </c>
      <c r="H18" s="51">
        <f>IF('County Data'!M13&gt;9,'County Data'!L13,"*")</f>
        <v>1656894.6666666674</v>
      </c>
      <c r="I18" s="22">
        <f t="shared" si="1"/>
        <v>0.10234879780585962</v>
      </c>
      <c r="J18" s="22">
        <f t="shared" si="2"/>
        <v>1.877595184799416E-2</v>
      </c>
      <c r="K18" s="22">
        <f t="shared" si="3"/>
        <v>0.50741970320382468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215067242.88999999</v>
      </c>
      <c r="D19" s="46">
        <f>IF('County Data'!E14&gt;9,'County Data'!D14,"*")</f>
        <v>39340863.710000001</v>
      </c>
      <c r="E19" s="47">
        <f>IF('County Data'!G14&gt;9,'County Data'!F14,"*")</f>
        <v>3392379.3333333302</v>
      </c>
      <c r="F19" s="48">
        <f>IF('County Data'!I14&gt;9,'County Data'!H14,"*")</f>
        <v>233984382.88</v>
      </c>
      <c r="G19" s="46">
        <f>IF('County Data'!K14&gt;9,'County Data'!J14,"*")</f>
        <v>39507272.619999997</v>
      </c>
      <c r="H19" s="47">
        <f>IF('County Data'!M14&gt;9,'County Data'!L14,"*")</f>
        <v>1231565.833333334</v>
      </c>
      <c r="I19" s="9">
        <f t="shared" si="1"/>
        <v>-8.0847874363058472E-2</v>
      </c>
      <c r="J19" s="9">
        <f t="shared" si="2"/>
        <v>-4.2121082768886015E-3</v>
      </c>
      <c r="K19" s="9">
        <f t="shared" si="3"/>
        <v>1.7545253704802586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85062104.560000002</v>
      </c>
      <c r="D20" s="50">
        <f>IF('County Data'!E15&gt;9,'County Data'!D15,"*")</f>
        <v>20009136.34</v>
      </c>
      <c r="E20" s="51">
        <f>IF('County Data'!G15&gt;9,'County Data'!F15,"*")</f>
        <v>588902.83333333302</v>
      </c>
      <c r="F20" s="50">
        <f>IF('County Data'!I15&gt;9,'County Data'!H15,"*")</f>
        <v>100419448.77</v>
      </c>
      <c r="G20" s="50">
        <f>IF('County Data'!K15&gt;9,'County Data'!J15,"*")</f>
        <v>17213356.780000001</v>
      </c>
      <c r="H20" s="51">
        <f>IF('County Data'!M15&gt;9,'County Data'!L15,"*")</f>
        <v>867949.50000000035</v>
      </c>
      <c r="I20" s="22">
        <f t="shared" si="1"/>
        <v>-0.15293197082941917</v>
      </c>
      <c r="J20" s="22">
        <f t="shared" si="2"/>
        <v>0.16241919549639397</v>
      </c>
      <c r="K20" s="22">
        <f t="shared" si="3"/>
        <v>-0.32150103971102839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103910773.06</v>
      </c>
      <c r="D21" s="46">
        <f>IF('County Data'!E16&gt;9,'County Data'!D16,"*")</f>
        <v>27287146.140000001</v>
      </c>
      <c r="E21" s="47">
        <f>IF('County Data'!G16&gt;9,'County Data'!F16,"*")</f>
        <v>714847.8333333336</v>
      </c>
      <c r="F21" s="48">
        <f>IF('County Data'!I16&gt;9,'County Data'!H16,"*")</f>
        <v>102924220.22</v>
      </c>
      <c r="G21" s="46">
        <f>IF('County Data'!K16&gt;9,'County Data'!J16,"*")</f>
        <v>25256410.739999998</v>
      </c>
      <c r="H21" s="47">
        <f>IF('County Data'!M16&gt;9,'County Data'!L16,"*")</f>
        <v>629208.33333333314</v>
      </c>
      <c r="I21" s="9">
        <f t="shared" si="1"/>
        <v>9.585235019427419E-3</v>
      </c>
      <c r="J21" s="9">
        <f t="shared" si="2"/>
        <v>8.0404750338646191E-2</v>
      </c>
      <c r="K21" s="9">
        <f t="shared" si="3"/>
        <v>0.13610674789749103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09/01/2021 - 09/30/2021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09/01/2020 - 09/30/2020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474807.96</v>
      </c>
      <c r="D6" s="43">
        <f>IF('Town Data'!E2&gt;9,'Town Data'!D2,"*")</f>
        <v>137508.82</v>
      </c>
      <c r="E6" s="44" t="str">
        <f>IF('Town Data'!G2&gt;9,'Town Data'!F2,"*")</f>
        <v>*</v>
      </c>
      <c r="F6" s="43" t="str">
        <f>IF('Town Data'!I2&gt;9,'Town Data'!H2,"*")</f>
        <v>*</v>
      </c>
      <c r="G6" s="43" t="str">
        <f>IF('Town Data'!K2&gt;9,'Town Data'!J2,"*")</f>
        <v>*</v>
      </c>
      <c r="H6" s="44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1650068.25</v>
      </c>
      <c r="D7" s="46">
        <f>IF('Town Data'!E3&gt;9,'Town Data'!D3,"*")</f>
        <v>461092.81</v>
      </c>
      <c r="E7" s="47" t="str">
        <f>IF('Town Data'!G3&gt;9,'Town Data'!F3,"*")</f>
        <v>*</v>
      </c>
      <c r="F7" s="48">
        <f>IF('Town Data'!I3&gt;9,'Town Data'!H3,"*")</f>
        <v>1410524.22</v>
      </c>
      <c r="G7" s="46">
        <f>IF('Town Data'!K3&gt;9,'Town Data'!J3,"*")</f>
        <v>471035.53</v>
      </c>
      <c r="H7" s="47" t="str">
        <f>IF('Town Data'!M3&gt;9,'Town Data'!L3,"*")</f>
        <v>*</v>
      </c>
      <c r="I7" s="9">
        <f t="shared" si="0"/>
        <v>0.16982624374929203</v>
      </c>
      <c r="J7" s="9">
        <f t="shared" si="1"/>
        <v>-2.110821661372345E-2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12429707.310000001</v>
      </c>
      <c r="D8" s="50">
        <f>IF('Town Data'!E4&gt;9,'Town Data'!D4,"*")</f>
        <v>499159.37</v>
      </c>
      <c r="E8" s="51" t="str">
        <f>IF('Town Data'!G4&gt;9,'Town Data'!F4,"*")</f>
        <v>*</v>
      </c>
      <c r="F8" s="50">
        <f>IF('Town Data'!I4&gt;9,'Town Data'!H4,"*")</f>
        <v>14499667.49</v>
      </c>
      <c r="G8" s="50">
        <f>IF('Town Data'!K4&gt;9,'Town Data'!J4,"*")</f>
        <v>527576.51</v>
      </c>
      <c r="H8" s="51" t="str">
        <f>IF('Town Data'!M4&gt;9,'Town Data'!L4,"*")</f>
        <v>*</v>
      </c>
      <c r="I8" s="22">
        <f t="shared" si="0"/>
        <v>-0.1427591481961632</v>
      </c>
      <c r="J8" s="22">
        <f t="shared" si="1"/>
        <v>-5.3863542939013742E-2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BARRE</v>
      </c>
      <c r="C9" s="45">
        <f>IF('Town Data'!C5&gt;9,'Town Data'!B5,"*")</f>
        <v>38807087.43</v>
      </c>
      <c r="D9" s="46">
        <f>IF('Town Data'!E5&gt;9,'Town Data'!D5,"*")</f>
        <v>11919795.689999999</v>
      </c>
      <c r="E9" s="47">
        <f>IF('Town Data'!G5&gt;9,'Town Data'!F5,"*")</f>
        <v>513179.49999999965</v>
      </c>
      <c r="F9" s="48">
        <f>IF('Town Data'!I5&gt;9,'Town Data'!H5,"*")</f>
        <v>48521603.490000002</v>
      </c>
      <c r="G9" s="46">
        <f>IF('Town Data'!K5&gt;9,'Town Data'!J5,"*")</f>
        <v>12680456.890000001</v>
      </c>
      <c r="H9" s="47">
        <f>IF('Town Data'!M5&gt;9,'Town Data'!L5,"*")</f>
        <v>494765</v>
      </c>
      <c r="I9" s="9">
        <f t="shared" si="0"/>
        <v>-0.20021012005512356</v>
      </c>
      <c r="J9" s="9">
        <f t="shared" si="1"/>
        <v>-5.9986892160003323E-2</v>
      </c>
      <c r="K9" s="9">
        <f t="shared" si="2"/>
        <v>3.7218679575151133E-2</v>
      </c>
      <c r="L9" s="15"/>
    </row>
    <row r="10" spans="1:12" x14ac:dyDescent="0.25">
      <c r="A10" s="15"/>
      <c r="B10" s="27" t="str">
        <f>'Town Data'!A6</f>
        <v>BARRE TOWN</v>
      </c>
      <c r="C10" s="49">
        <f>IF('Town Data'!C6&gt;9,'Town Data'!B6,"*")</f>
        <v>10858651.48</v>
      </c>
      <c r="D10" s="50">
        <f>IF('Town Data'!E6&gt;9,'Town Data'!D6,"*")</f>
        <v>1133974.2</v>
      </c>
      <c r="E10" s="51" t="str">
        <f>IF('Town Data'!G6&gt;9,'Town Data'!F6,"*")</f>
        <v>*</v>
      </c>
      <c r="F10" s="50">
        <f>IF('Town Data'!I6&gt;9,'Town Data'!H6,"*")</f>
        <v>9140414.6400000006</v>
      </c>
      <c r="G10" s="50">
        <f>IF('Town Data'!K6&gt;9,'Town Data'!J6,"*")</f>
        <v>1110671.21</v>
      </c>
      <c r="H10" s="51" t="str">
        <f>IF('Town Data'!M6&gt;9,'Town Data'!L6,"*")</f>
        <v>*</v>
      </c>
      <c r="I10" s="22">
        <f t="shared" si="0"/>
        <v>0.18798237363113757</v>
      </c>
      <c r="J10" s="22">
        <f t="shared" si="1"/>
        <v>2.098099760774387E-2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BARTON</v>
      </c>
      <c r="C11" s="45">
        <f>IF('Town Data'!C7&gt;9,'Town Data'!B7,"*")</f>
        <v>19656030.460000001</v>
      </c>
      <c r="D11" s="46">
        <f>IF('Town Data'!E7&gt;9,'Town Data'!D7,"*")</f>
        <v>1895671.23</v>
      </c>
      <c r="E11" s="47">
        <f>IF('Town Data'!G7&gt;9,'Town Data'!F7,"*")</f>
        <v>56230.333333333365</v>
      </c>
      <c r="F11" s="48">
        <f>IF('Town Data'!I7&gt;9,'Town Data'!H7,"*")</f>
        <v>16501132.35</v>
      </c>
      <c r="G11" s="46">
        <f>IF('Town Data'!K7&gt;9,'Town Data'!J7,"*")</f>
        <v>1876569.1</v>
      </c>
      <c r="H11" s="47">
        <f>IF('Town Data'!M7&gt;9,'Town Data'!L7,"*")</f>
        <v>80584.333333333358</v>
      </c>
      <c r="I11" s="9">
        <f t="shared" si="0"/>
        <v>0.19119282501846011</v>
      </c>
      <c r="J11" s="9">
        <f t="shared" si="1"/>
        <v>1.0179284098837548E-2</v>
      </c>
      <c r="K11" s="9">
        <f t="shared" si="2"/>
        <v>-0.30221755262602723</v>
      </c>
      <c r="L11" s="15"/>
    </row>
    <row r="12" spans="1:12" x14ac:dyDescent="0.25">
      <c r="A12" s="15"/>
      <c r="B12" s="27" t="str">
        <f>'Town Data'!A8</f>
        <v>BENNINGTON</v>
      </c>
      <c r="C12" s="49">
        <f>IF('Town Data'!C8&gt;9,'Town Data'!B8,"*")</f>
        <v>41939059.539999999</v>
      </c>
      <c r="D12" s="50">
        <f>IF('Town Data'!E8&gt;9,'Town Data'!D8,"*")</f>
        <v>13871518.289999999</v>
      </c>
      <c r="E12" s="51">
        <f>IF('Town Data'!G8&gt;9,'Town Data'!F8,"*")</f>
        <v>151195.33333333328</v>
      </c>
      <c r="F12" s="50">
        <f>IF('Town Data'!I8&gt;9,'Town Data'!H8,"*")</f>
        <v>36885771.119999997</v>
      </c>
      <c r="G12" s="50">
        <f>IF('Town Data'!K8&gt;9,'Town Data'!J8,"*")</f>
        <v>12873480.43</v>
      </c>
      <c r="H12" s="51">
        <f>IF('Town Data'!M8&gt;9,'Town Data'!L8,"*")</f>
        <v>90555.999999999927</v>
      </c>
      <c r="I12" s="22">
        <f t="shared" si="0"/>
        <v>0.13699831307742502</v>
      </c>
      <c r="J12" s="22">
        <f t="shared" si="1"/>
        <v>7.7526653761340242E-2</v>
      </c>
      <c r="K12" s="22">
        <f t="shared" si="2"/>
        <v>0.66963352327105219</v>
      </c>
      <c r="L12" s="15"/>
    </row>
    <row r="13" spans="1:12" x14ac:dyDescent="0.25">
      <c r="A13" s="15"/>
      <c r="B13" s="15" t="str">
        <f>'Town Data'!A9</f>
        <v>BERLIN</v>
      </c>
      <c r="C13" s="45">
        <f>IF('Town Data'!C9&gt;9,'Town Data'!B9,"*")</f>
        <v>20193588.399999999</v>
      </c>
      <c r="D13" s="46">
        <f>IF('Town Data'!E9&gt;9,'Town Data'!D9,"*")</f>
        <v>6659252.7699999996</v>
      </c>
      <c r="E13" s="47">
        <f>IF('Town Data'!G9&gt;9,'Town Data'!F9,"*")</f>
        <v>180010.5</v>
      </c>
      <c r="F13" s="48">
        <f>IF('Town Data'!I9&gt;9,'Town Data'!H9,"*")</f>
        <v>19280613.82</v>
      </c>
      <c r="G13" s="46">
        <f>IF('Town Data'!K9&gt;9,'Town Data'!J9,"*")</f>
        <v>6856114.2800000003</v>
      </c>
      <c r="H13" s="47">
        <f>IF('Town Data'!M9&gt;9,'Town Data'!L9,"*")</f>
        <v>156703.66666666698</v>
      </c>
      <c r="I13" s="9">
        <f t="shared" si="0"/>
        <v>4.7351945769120656E-2</v>
      </c>
      <c r="J13" s="9">
        <f t="shared" si="1"/>
        <v>-2.8713277223844744E-2</v>
      </c>
      <c r="K13" s="9">
        <f t="shared" si="2"/>
        <v>0.14873189523325114</v>
      </c>
      <c r="L13" s="15"/>
    </row>
    <row r="14" spans="1:12" x14ac:dyDescent="0.25">
      <c r="A14" s="15"/>
      <c r="B14" s="27" t="str">
        <f>'Town Data'!A10</f>
        <v>BETHEL</v>
      </c>
      <c r="C14" s="49">
        <f>IF('Town Data'!C10&gt;9,'Town Data'!B10,"*")</f>
        <v>4234908.5</v>
      </c>
      <c r="D14" s="50">
        <f>IF('Town Data'!E10&gt;9,'Town Data'!D10,"*")</f>
        <v>665169.46</v>
      </c>
      <c r="E14" s="51" t="str">
        <f>IF('Town Data'!G10&gt;9,'Town Data'!F10,"*")</f>
        <v>*</v>
      </c>
      <c r="F14" s="50">
        <f>IF('Town Data'!I10&gt;9,'Town Data'!H10,"*")</f>
        <v>3503318.5</v>
      </c>
      <c r="G14" s="50">
        <f>IF('Town Data'!K10&gt;9,'Town Data'!J10,"*")</f>
        <v>478429.73</v>
      </c>
      <c r="H14" s="51" t="str">
        <f>IF('Town Data'!M10&gt;9,'Town Data'!L10,"*")</f>
        <v>*</v>
      </c>
      <c r="I14" s="22">
        <f t="shared" si="0"/>
        <v>0.20882771577862533</v>
      </c>
      <c r="J14" s="22">
        <f t="shared" si="1"/>
        <v>0.3903179888089312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BRADFORD</v>
      </c>
      <c r="C15" s="45">
        <f>IF('Town Data'!C11&gt;9,'Town Data'!B11,"*")</f>
        <v>8318169.6200000001</v>
      </c>
      <c r="D15" s="46">
        <f>IF('Town Data'!E11&gt;9,'Town Data'!D11,"*")</f>
        <v>1777952.17</v>
      </c>
      <c r="E15" s="47">
        <f>IF('Town Data'!G11&gt;9,'Town Data'!F11,"*")</f>
        <v>95614.833333333372</v>
      </c>
      <c r="F15" s="48">
        <f>IF('Town Data'!I11&gt;9,'Town Data'!H11,"*")</f>
        <v>7880035.4299999997</v>
      </c>
      <c r="G15" s="46">
        <f>IF('Town Data'!K11&gt;9,'Town Data'!J11,"*")</f>
        <v>1637026</v>
      </c>
      <c r="H15" s="47">
        <f>IF('Town Data'!M11&gt;9,'Town Data'!L11,"*")</f>
        <v>90912.333333333372</v>
      </c>
      <c r="I15" s="9">
        <f t="shared" si="0"/>
        <v>5.5600535542262207E-2</v>
      </c>
      <c r="J15" s="9">
        <f t="shared" si="1"/>
        <v>8.6086702349260136E-2</v>
      </c>
      <c r="K15" s="9">
        <f t="shared" si="2"/>
        <v>5.172565511830076E-2</v>
      </c>
      <c r="L15" s="15"/>
    </row>
    <row r="16" spans="1:12" x14ac:dyDescent="0.25">
      <c r="A16" s="15"/>
      <c r="B16" s="28" t="str">
        <f>'Town Data'!A12</f>
        <v>BRANDON</v>
      </c>
      <c r="C16" s="52">
        <f>IF('Town Data'!C12&gt;9,'Town Data'!B12,"*")</f>
        <v>11141955.390000001</v>
      </c>
      <c r="D16" s="53">
        <f>IF('Town Data'!E12&gt;9,'Town Data'!D12,"*")</f>
        <v>1349013.6</v>
      </c>
      <c r="E16" s="54" t="str">
        <f>IF('Town Data'!G12&gt;9,'Town Data'!F12,"*")</f>
        <v>*</v>
      </c>
      <c r="F16" s="53">
        <f>IF('Town Data'!I12&gt;9,'Town Data'!H12,"*")</f>
        <v>8786341.9900000002</v>
      </c>
      <c r="G16" s="53">
        <f>IF('Town Data'!K12&gt;9,'Town Data'!J12,"*")</f>
        <v>1196786.6100000001</v>
      </c>
      <c r="H16" s="54" t="str">
        <f>IF('Town Data'!M12&gt;9,'Town Data'!L12,"*")</f>
        <v>*</v>
      </c>
      <c r="I16" s="26">
        <f t="shared" si="0"/>
        <v>0.2680994437367672</v>
      </c>
      <c r="J16" s="26">
        <f t="shared" si="1"/>
        <v>0.12719643479299955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BRATTLEBORO</v>
      </c>
      <c r="C17" s="49">
        <f>IF('Town Data'!C13&gt;9,'Town Data'!B13,"*")</f>
        <v>39996921.829999998</v>
      </c>
      <c r="D17" s="50">
        <f>IF('Town Data'!E13&gt;9,'Town Data'!D13,"*")</f>
        <v>8354621.4299999997</v>
      </c>
      <c r="E17" s="51">
        <f>IF('Town Data'!G13&gt;9,'Town Data'!F13,"*")</f>
        <v>203476.50000000003</v>
      </c>
      <c r="F17" s="50">
        <f>IF('Town Data'!I13&gt;9,'Town Data'!H13,"*")</f>
        <v>62178540.990000002</v>
      </c>
      <c r="G17" s="50">
        <f>IF('Town Data'!K13&gt;9,'Town Data'!J13,"*")</f>
        <v>7825926.2800000003</v>
      </c>
      <c r="H17" s="51">
        <f>IF('Town Data'!M13&gt;9,'Town Data'!L13,"*")</f>
        <v>352050.66666666669</v>
      </c>
      <c r="I17" s="22">
        <f t="shared" si="0"/>
        <v>-0.35674074699770475</v>
      </c>
      <c r="J17" s="22">
        <f t="shared" si="1"/>
        <v>6.7556878391652753E-2</v>
      </c>
      <c r="K17" s="22">
        <f t="shared" si="2"/>
        <v>-0.42202495474136292</v>
      </c>
      <c r="L17" s="15"/>
    </row>
    <row r="18" spans="1:12" x14ac:dyDescent="0.25">
      <c r="A18" s="15"/>
      <c r="B18" s="15" t="str">
        <f>'Town Data'!A14</f>
        <v>BRIDGEWATER</v>
      </c>
      <c r="C18" s="45">
        <f>IF('Town Data'!C14&gt;9,'Town Data'!B14,"*")</f>
        <v>818718.75</v>
      </c>
      <c r="D18" s="46">
        <f>IF('Town Data'!E14&gt;9,'Town Data'!D14,"*")</f>
        <v>278107.27</v>
      </c>
      <c r="E18" s="47" t="str">
        <f>IF('Town Data'!G14&gt;9,'Town Data'!F14,"*")</f>
        <v>*</v>
      </c>
      <c r="F18" s="48">
        <f>IF('Town Data'!I14&gt;9,'Town Data'!H14,"*")</f>
        <v>505043.4</v>
      </c>
      <c r="G18" s="46">
        <f>IF('Town Data'!K14&gt;9,'Town Data'!J14,"*")</f>
        <v>213436.51</v>
      </c>
      <c r="H18" s="47" t="str">
        <f>IF('Town Data'!M14&gt;9,'Town Data'!L14,"*")</f>
        <v>*</v>
      </c>
      <c r="I18" s="9">
        <f t="shared" si="0"/>
        <v>0.62108593043686933</v>
      </c>
      <c r="J18" s="9">
        <f t="shared" si="1"/>
        <v>0.30299764552934272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BRIDPORT</v>
      </c>
      <c r="C19" s="49">
        <f>IF('Town Data'!C15&gt;9,'Town Data'!B15,"*")</f>
        <v>1451275.14</v>
      </c>
      <c r="D19" s="50">
        <f>IF('Town Data'!E15&gt;9,'Town Data'!D15,"*")</f>
        <v>443288.21</v>
      </c>
      <c r="E19" s="51" t="str">
        <f>IF('Town Data'!G15&gt;9,'Town Data'!F15,"*")</f>
        <v>*</v>
      </c>
      <c r="F19" s="50">
        <f>IF('Town Data'!I15&gt;9,'Town Data'!H15,"*")</f>
        <v>1058088.1399999999</v>
      </c>
      <c r="G19" s="50">
        <f>IF('Town Data'!K15&gt;9,'Town Data'!J15,"*")</f>
        <v>320210.94</v>
      </c>
      <c r="H19" s="51" t="str">
        <f>IF('Town Data'!M15&gt;9,'Town Data'!L15,"*")</f>
        <v>*</v>
      </c>
      <c r="I19" s="22">
        <f t="shared" si="0"/>
        <v>0.37160136772726704</v>
      </c>
      <c r="J19" s="22">
        <f t="shared" si="1"/>
        <v>0.38436310139809721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45">
        <f>IF('Town Data'!C16&gt;9,'Town Data'!B16,"*")</f>
        <v>972247.75</v>
      </c>
      <c r="D20" s="46">
        <f>IF('Town Data'!E16&gt;9,'Town Data'!D16,"*")</f>
        <v>461304.91</v>
      </c>
      <c r="E20" s="47" t="str">
        <f>IF('Town Data'!G16&gt;9,'Town Data'!F16,"*")</f>
        <v>*</v>
      </c>
      <c r="F20" s="48">
        <f>IF('Town Data'!I16&gt;9,'Town Data'!H16,"*")</f>
        <v>841942.09</v>
      </c>
      <c r="G20" s="46">
        <f>IF('Town Data'!K16&gt;9,'Town Data'!J16,"*")</f>
        <v>477884.68</v>
      </c>
      <c r="H20" s="47" t="str">
        <f>IF('Town Data'!M16&gt;9,'Town Data'!L16,"*")</f>
        <v>*</v>
      </c>
      <c r="I20" s="9">
        <f t="shared" si="0"/>
        <v>0.15476796034748666</v>
      </c>
      <c r="J20" s="9">
        <f t="shared" si="1"/>
        <v>-3.4694081425669515E-2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49">
        <f>IF('Town Data'!C17&gt;9,'Town Data'!B17,"*")</f>
        <v>6299666.8099999996</v>
      </c>
      <c r="D21" s="50">
        <f>IF('Town Data'!E17&gt;9,'Town Data'!D17,"*")</f>
        <v>1898968.67</v>
      </c>
      <c r="E21" s="51" t="str">
        <f>IF('Town Data'!G17&gt;9,'Town Data'!F17,"*")</f>
        <v>*</v>
      </c>
      <c r="F21" s="50">
        <f>IF('Town Data'!I17&gt;9,'Town Data'!H17,"*")</f>
        <v>5892614.75</v>
      </c>
      <c r="G21" s="50">
        <f>IF('Town Data'!K17&gt;9,'Town Data'!J17,"*")</f>
        <v>1870967.06</v>
      </c>
      <c r="H21" s="51" t="str">
        <f>IF('Town Data'!M17&gt;9,'Town Data'!L17,"*")</f>
        <v>*</v>
      </c>
      <c r="I21" s="22">
        <f t="shared" si="0"/>
        <v>6.9078342513397742E-2</v>
      </c>
      <c r="J21" s="22">
        <f t="shared" si="1"/>
        <v>1.496638321360926E-2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45">
        <f>IF('Town Data'!C18&gt;9,'Town Data'!B18,"*")</f>
        <v>827100.73</v>
      </c>
      <c r="D22" s="46">
        <f>IF('Town Data'!E18&gt;9,'Town Data'!D18,"*")</f>
        <v>438789.42</v>
      </c>
      <c r="E22" s="47" t="str">
        <f>IF('Town Data'!G18&gt;9,'Town Data'!F18,"*")</f>
        <v>*</v>
      </c>
      <c r="F22" s="48">
        <f>IF('Town Data'!I18&gt;9,'Town Data'!H18,"*")</f>
        <v>722594.35</v>
      </c>
      <c r="G22" s="46">
        <f>IF('Town Data'!K18&gt;9,'Town Data'!J18,"*")</f>
        <v>421198.27</v>
      </c>
      <c r="H22" s="47" t="str">
        <f>IF('Town Data'!M18&gt;9,'Town Data'!L18,"*")</f>
        <v>*</v>
      </c>
      <c r="I22" s="9">
        <f t="shared" si="0"/>
        <v>0.14462662211516047</v>
      </c>
      <c r="J22" s="9">
        <f t="shared" si="1"/>
        <v>4.1764535262692234E-2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49">
        <f>IF('Town Data'!C19&gt;9,'Town Data'!B19,"*")</f>
        <v>80859496.670000002</v>
      </c>
      <c r="D23" s="50">
        <f>IF('Town Data'!E19&gt;9,'Town Data'!D19,"*")</f>
        <v>21626011.84</v>
      </c>
      <c r="E23" s="51">
        <f>IF('Town Data'!G19&gt;9,'Town Data'!F19,"*")</f>
        <v>828444.66666666674</v>
      </c>
      <c r="F23" s="50">
        <f>IF('Town Data'!I19&gt;9,'Town Data'!H19,"*")</f>
        <v>74347016.319999993</v>
      </c>
      <c r="G23" s="50">
        <f>IF('Town Data'!K19&gt;9,'Town Data'!J19,"*")</f>
        <v>19849056.469999999</v>
      </c>
      <c r="H23" s="51">
        <f>IF('Town Data'!M19&gt;9,'Town Data'!L19,"*")</f>
        <v>543530.66666666709</v>
      </c>
      <c r="I23" s="22">
        <f t="shared" si="0"/>
        <v>8.7595718999258554E-2</v>
      </c>
      <c r="J23" s="22">
        <f t="shared" si="1"/>
        <v>8.9523417533004843E-2</v>
      </c>
      <c r="K23" s="22">
        <f t="shared" si="2"/>
        <v>0.52419121398853807</v>
      </c>
      <c r="L23" s="15"/>
    </row>
    <row r="24" spans="1:12" x14ac:dyDescent="0.25">
      <c r="A24" s="15"/>
      <c r="B24" s="15" t="str">
        <f>'Town Data'!A20</f>
        <v>CAMBRIDGE</v>
      </c>
      <c r="C24" s="45">
        <f>IF('Town Data'!C20&gt;9,'Town Data'!B20,"*")</f>
        <v>4817131.8600000003</v>
      </c>
      <c r="D24" s="46">
        <f>IF('Town Data'!E20&gt;9,'Town Data'!D20,"*")</f>
        <v>2529409.38</v>
      </c>
      <c r="E24" s="47" t="str">
        <f>IF('Town Data'!G20&gt;9,'Town Data'!F20,"*")</f>
        <v>*</v>
      </c>
      <c r="F24" s="48">
        <f>IF('Town Data'!I20&gt;9,'Town Data'!H20,"*")</f>
        <v>5109155.63</v>
      </c>
      <c r="G24" s="46">
        <f>IF('Town Data'!K20&gt;9,'Town Data'!J20,"*")</f>
        <v>2074564.73</v>
      </c>
      <c r="H24" s="47" t="str">
        <f>IF('Town Data'!M20&gt;9,'Town Data'!L20,"*")</f>
        <v>*</v>
      </c>
      <c r="I24" s="9">
        <f t="shared" si="0"/>
        <v>-5.7156953349647634E-2</v>
      </c>
      <c r="J24" s="9">
        <f t="shared" si="1"/>
        <v>0.21924823237499072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CASTLETON</v>
      </c>
      <c r="C25" s="49">
        <f>IF('Town Data'!C21&gt;9,'Town Data'!B21,"*")</f>
        <v>5548412.2699999996</v>
      </c>
      <c r="D25" s="50">
        <f>IF('Town Data'!E21&gt;9,'Town Data'!D21,"*")</f>
        <v>1404083.89</v>
      </c>
      <c r="E25" s="51" t="str">
        <f>IF('Town Data'!G21&gt;9,'Town Data'!F21,"*")</f>
        <v>*</v>
      </c>
      <c r="F25" s="50">
        <f>IF('Town Data'!I21&gt;9,'Town Data'!H21,"*")</f>
        <v>4825561.8899999997</v>
      </c>
      <c r="G25" s="50">
        <f>IF('Town Data'!K21&gt;9,'Town Data'!J21,"*")</f>
        <v>1254845.8999999999</v>
      </c>
      <c r="H25" s="51" t="str">
        <f>IF('Town Data'!M21&gt;9,'Town Data'!L21,"*")</f>
        <v>*</v>
      </c>
      <c r="I25" s="22">
        <f t="shared" si="0"/>
        <v>0.14979610592042369</v>
      </c>
      <c r="J25" s="22">
        <f t="shared" si="1"/>
        <v>0.11892933626352048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CHARLOTTE</v>
      </c>
      <c r="C26" s="45">
        <f>IF('Town Data'!C22&gt;9,'Town Data'!B22,"*")</f>
        <v>2005606.16</v>
      </c>
      <c r="D26" s="46">
        <f>IF('Town Data'!E22&gt;9,'Town Data'!D22,"*")</f>
        <v>606362.18000000005</v>
      </c>
      <c r="E26" s="47" t="str">
        <f>IF('Town Data'!G22&gt;9,'Town Data'!F22,"*")</f>
        <v>*</v>
      </c>
      <c r="F26" s="48">
        <f>IF('Town Data'!I22&gt;9,'Town Data'!H22,"*")</f>
        <v>1617758.53</v>
      </c>
      <c r="G26" s="46">
        <f>IF('Town Data'!K22&gt;9,'Town Data'!J22,"*")</f>
        <v>592550.03</v>
      </c>
      <c r="H26" s="47" t="str">
        <f>IF('Town Data'!M22&gt;9,'Town Data'!L22,"*")</f>
        <v>*</v>
      </c>
      <c r="I26" s="9">
        <f t="shared" si="0"/>
        <v>0.23974383247418257</v>
      </c>
      <c r="J26" s="9">
        <f t="shared" si="1"/>
        <v>2.3309677328005575E-2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CHESTER</v>
      </c>
      <c r="C27" s="49">
        <f>IF('Town Data'!C23&gt;9,'Town Data'!B23,"*")</f>
        <v>3102026.13</v>
      </c>
      <c r="D27" s="50">
        <f>IF('Town Data'!E23&gt;9,'Town Data'!D23,"*")</f>
        <v>825421.17</v>
      </c>
      <c r="E27" s="51" t="str">
        <f>IF('Town Data'!G23&gt;9,'Town Data'!F23,"*")</f>
        <v>*</v>
      </c>
      <c r="F27" s="50">
        <f>IF('Town Data'!I23&gt;9,'Town Data'!H23,"*")</f>
        <v>2723595.71</v>
      </c>
      <c r="G27" s="50">
        <f>IF('Town Data'!K23&gt;9,'Town Data'!J23,"*")</f>
        <v>806093.16</v>
      </c>
      <c r="H27" s="51" t="str">
        <f>IF('Town Data'!M23&gt;9,'Town Data'!L23,"*")</f>
        <v>*</v>
      </c>
      <c r="I27" s="22">
        <f t="shared" si="0"/>
        <v>0.13894515203212737</v>
      </c>
      <c r="J27" s="22">
        <f t="shared" si="1"/>
        <v>2.3977389908630423E-2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CLARENDON</v>
      </c>
      <c r="C28" s="45">
        <f>IF('Town Data'!C24&gt;9,'Town Data'!B24,"*")</f>
        <v>9817988.0399999991</v>
      </c>
      <c r="D28" s="46">
        <f>IF('Town Data'!E24&gt;9,'Town Data'!D24,"*")</f>
        <v>1961447.69</v>
      </c>
      <c r="E28" s="47" t="str">
        <f>IF('Town Data'!G24&gt;9,'Town Data'!F24,"*")</f>
        <v>*</v>
      </c>
      <c r="F28" s="48">
        <f>IF('Town Data'!I24&gt;9,'Town Data'!H24,"*")</f>
        <v>6676955.1799999997</v>
      </c>
      <c r="G28" s="46">
        <f>IF('Town Data'!K24&gt;9,'Town Data'!J24,"*")</f>
        <v>1819046.77</v>
      </c>
      <c r="H28" s="47" t="str">
        <f>IF('Town Data'!M24&gt;9,'Town Data'!L24,"*")</f>
        <v>*</v>
      </c>
      <c r="I28" s="9">
        <f t="shared" si="0"/>
        <v>0.47042892685704679</v>
      </c>
      <c r="J28" s="9">
        <f t="shared" si="1"/>
        <v>7.8283264811272513E-2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49">
        <f>IF('Town Data'!C25&gt;9,'Town Data'!B25,"*")</f>
        <v>130036623.47</v>
      </c>
      <c r="D29" s="50">
        <f>IF('Town Data'!E25&gt;9,'Town Data'!D25,"*")</f>
        <v>33596417.329999998</v>
      </c>
      <c r="E29" s="51">
        <f>IF('Town Data'!G25&gt;9,'Town Data'!F25,"*")</f>
        <v>582489.66666666674</v>
      </c>
      <c r="F29" s="50">
        <f>IF('Town Data'!I25&gt;9,'Town Data'!H25,"*")</f>
        <v>117228302.45999999</v>
      </c>
      <c r="G29" s="50">
        <f>IF('Town Data'!K25&gt;9,'Town Data'!J25,"*")</f>
        <v>31066291.66</v>
      </c>
      <c r="H29" s="51">
        <f>IF('Town Data'!M25&gt;9,'Town Data'!L25,"*")</f>
        <v>1779380.1666666695</v>
      </c>
      <c r="I29" s="22">
        <f t="shared" si="0"/>
        <v>0.10925963049213641</v>
      </c>
      <c r="J29" s="22">
        <f t="shared" si="1"/>
        <v>8.1442796510460561E-2</v>
      </c>
      <c r="K29" s="22">
        <f t="shared" si="2"/>
        <v>-0.67264462222378796</v>
      </c>
      <c r="L29" s="15"/>
    </row>
    <row r="30" spans="1:12" x14ac:dyDescent="0.25">
      <c r="A30" s="15"/>
      <c r="B30" s="15" t="str">
        <f>'Town Data'!A26</f>
        <v>CRAFTSBURY</v>
      </c>
      <c r="C30" s="45">
        <f>IF('Town Data'!C26&gt;9,'Town Data'!B26,"*")</f>
        <v>534256.87</v>
      </c>
      <c r="D30" s="46">
        <f>IF('Town Data'!E26&gt;9,'Town Data'!D26,"*")</f>
        <v>293670.21000000002</v>
      </c>
      <c r="E30" s="47" t="str">
        <f>IF('Town Data'!G26&gt;9,'Town Data'!F26,"*")</f>
        <v>*</v>
      </c>
      <c r="F30" s="48">
        <f>IF('Town Data'!I26&gt;9,'Town Data'!H26,"*")</f>
        <v>470066.76</v>
      </c>
      <c r="G30" s="46">
        <f>IF('Town Data'!K26&gt;9,'Town Data'!J26,"*")</f>
        <v>250949.43</v>
      </c>
      <c r="H30" s="47" t="str">
        <f>IF('Town Data'!M26&gt;9,'Town Data'!L26,"*")</f>
        <v>*</v>
      </c>
      <c r="I30" s="9">
        <f t="shared" si="0"/>
        <v>0.13655530546341968</v>
      </c>
      <c r="J30" s="9">
        <f t="shared" si="1"/>
        <v>0.17023660902517304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DANBY</v>
      </c>
      <c r="C31" s="49">
        <f>IF('Town Data'!C27&gt;9,'Town Data'!B27,"*")</f>
        <v>2038703.3</v>
      </c>
      <c r="D31" s="50">
        <f>IF('Town Data'!E27&gt;9,'Town Data'!D27,"*")</f>
        <v>151085.81</v>
      </c>
      <c r="E31" s="51" t="str">
        <f>IF('Town Data'!G27&gt;9,'Town Data'!F27,"*")</f>
        <v>*</v>
      </c>
      <c r="F31" s="50" t="str">
        <f>IF('Town Data'!I27&gt;9,'Town Data'!H27,"*")</f>
        <v>*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DANVILLE</v>
      </c>
      <c r="C32" s="45">
        <f>IF('Town Data'!C28&gt;9,'Town Data'!B28,"*")</f>
        <v>1575162.11</v>
      </c>
      <c r="D32" s="46">
        <f>IF('Town Data'!E28&gt;9,'Town Data'!D28,"*")</f>
        <v>1001406.89</v>
      </c>
      <c r="E32" s="47" t="str">
        <f>IF('Town Data'!G28&gt;9,'Town Data'!F28,"*")</f>
        <v>*</v>
      </c>
      <c r="F32" s="48">
        <f>IF('Town Data'!I28&gt;9,'Town Data'!H28,"*")</f>
        <v>1386692.64</v>
      </c>
      <c r="G32" s="46">
        <f>IF('Town Data'!K28&gt;9,'Town Data'!J28,"*")</f>
        <v>868598.49</v>
      </c>
      <c r="H32" s="47" t="str">
        <f>IF('Town Data'!M28&gt;9,'Town Data'!L28,"*")</f>
        <v>*</v>
      </c>
      <c r="I32" s="9">
        <f t="shared" si="0"/>
        <v>0.13591293741921082</v>
      </c>
      <c r="J32" s="9">
        <f t="shared" si="1"/>
        <v>0.15289964411519991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DERBY</v>
      </c>
      <c r="C33" s="49">
        <f>IF('Town Data'!C29&gt;9,'Town Data'!B29,"*")</f>
        <v>23583388.850000001</v>
      </c>
      <c r="D33" s="50">
        <f>IF('Town Data'!E29&gt;9,'Town Data'!D29,"*")</f>
        <v>9986643.3399999999</v>
      </c>
      <c r="E33" s="51">
        <f>IF('Town Data'!G29&gt;9,'Town Data'!F29,"*")</f>
        <v>120019.33333333337</v>
      </c>
      <c r="F33" s="50">
        <f>IF('Town Data'!I29&gt;9,'Town Data'!H29,"*")</f>
        <v>22252294.07</v>
      </c>
      <c r="G33" s="50">
        <f>IF('Town Data'!K29&gt;9,'Town Data'!J29,"*")</f>
        <v>9270208.1199999992</v>
      </c>
      <c r="H33" s="51">
        <f>IF('Town Data'!M29&gt;9,'Town Data'!L29,"*")</f>
        <v>143214.16666666674</v>
      </c>
      <c r="I33" s="22">
        <f t="shared" si="0"/>
        <v>5.9818316970498366E-2</v>
      </c>
      <c r="J33" s="22">
        <f t="shared" si="1"/>
        <v>7.7283617662728454E-2</v>
      </c>
      <c r="K33" s="22">
        <f t="shared" si="2"/>
        <v>-0.16195907062266904</v>
      </c>
      <c r="L33" s="15"/>
    </row>
    <row r="34" spans="1:12" x14ac:dyDescent="0.25">
      <c r="A34" s="15"/>
      <c r="B34" s="15" t="str">
        <f>'Town Data'!A30</f>
        <v>DORSET</v>
      </c>
      <c r="C34" s="45">
        <f>IF('Town Data'!C30&gt;9,'Town Data'!B30,"*")</f>
        <v>2057474.35</v>
      </c>
      <c r="D34" s="46">
        <f>IF('Town Data'!E30&gt;9,'Town Data'!D30,"*")</f>
        <v>771853.69</v>
      </c>
      <c r="E34" s="47" t="str">
        <f>IF('Town Data'!G30&gt;9,'Town Data'!F30,"*")</f>
        <v>*</v>
      </c>
      <c r="F34" s="48">
        <f>IF('Town Data'!I30&gt;9,'Town Data'!H30,"*")</f>
        <v>1728026.49</v>
      </c>
      <c r="G34" s="46">
        <f>IF('Town Data'!K30&gt;9,'Town Data'!J30,"*")</f>
        <v>676000.1</v>
      </c>
      <c r="H34" s="47" t="str">
        <f>IF('Town Data'!M30&gt;9,'Town Data'!L30,"*")</f>
        <v>*</v>
      </c>
      <c r="I34" s="9">
        <f t="shared" si="0"/>
        <v>0.19064977412470113</v>
      </c>
      <c r="J34" s="9">
        <f t="shared" si="1"/>
        <v>0.14179523050366408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DOVER</v>
      </c>
      <c r="C35" s="49">
        <f>IF('Town Data'!C31&gt;9,'Town Data'!B31,"*")</f>
        <v>1036752.06</v>
      </c>
      <c r="D35" s="50">
        <f>IF('Town Data'!E31&gt;9,'Town Data'!D31,"*")</f>
        <v>688738.75</v>
      </c>
      <c r="E35" s="51" t="str">
        <f>IF('Town Data'!G31&gt;9,'Town Data'!F31,"*")</f>
        <v>*</v>
      </c>
      <c r="F35" s="50">
        <f>IF('Town Data'!I31&gt;9,'Town Data'!H31,"*")</f>
        <v>871575.55</v>
      </c>
      <c r="G35" s="50">
        <f>IF('Town Data'!K31&gt;9,'Town Data'!J31,"*")</f>
        <v>561902.81999999995</v>
      </c>
      <c r="H35" s="51" t="str">
        <f>IF('Town Data'!M31&gt;9,'Town Data'!L31,"*")</f>
        <v>*</v>
      </c>
      <c r="I35" s="22">
        <f t="shared" si="0"/>
        <v>0.18951485043379199</v>
      </c>
      <c r="J35" s="22">
        <f t="shared" si="1"/>
        <v>0.22572574026234654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DUMMERSTON</v>
      </c>
      <c r="C36" s="45">
        <f>IF('Town Data'!C32&gt;9,'Town Data'!B32,"*")</f>
        <v>1911639.68</v>
      </c>
      <c r="D36" s="46">
        <f>IF('Town Data'!E32&gt;9,'Town Data'!D32,"*")</f>
        <v>446634.9</v>
      </c>
      <c r="E36" s="47" t="str">
        <f>IF('Town Data'!G32&gt;9,'Town Data'!F32,"*")</f>
        <v>*</v>
      </c>
      <c r="F36" s="48">
        <f>IF('Town Data'!I32&gt;9,'Town Data'!H32,"*")</f>
        <v>1342763.61</v>
      </c>
      <c r="G36" s="46">
        <f>IF('Town Data'!K32&gt;9,'Town Data'!J32,"*")</f>
        <v>331551.59000000003</v>
      </c>
      <c r="H36" s="47" t="str">
        <f>IF('Town Data'!M32&gt;9,'Town Data'!L32,"*")</f>
        <v>*</v>
      </c>
      <c r="I36" s="9">
        <f t="shared" si="0"/>
        <v>0.42366062482137107</v>
      </c>
      <c r="J36" s="9">
        <f t="shared" si="1"/>
        <v>0.34710528759641895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EAST MONTPELIER</v>
      </c>
      <c r="C37" s="49">
        <f>IF('Town Data'!C33&gt;9,'Town Data'!B33,"*")</f>
        <v>4987926</v>
      </c>
      <c r="D37" s="50">
        <f>IF('Town Data'!E33&gt;9,'Town Data'!D33,"*")</f>
        <v>1530950.6</v>
      </c>
      <c r="E37" s="51" t="str">
        <f>IF('Town Data'!G33&gt;9,'Town Data'!F33,"*")</f>
        <v>*</v>
      </c>
      <c r="F37" s="50">
        <f>IF('Town Data'!I33&gt;9,'Town Data'!H33,"*")</f>
        <v>5034324.6100000003</v>
      </c>
      <c r="G37" s="50">
        <f>IF('Town Data'!K33&gt;9,'Town Data'!J33,"*")</f>
        <v>1610503.66</v>
      </c>
      <c r="H37" s="51" t="str">
        <f>IF('Town Data'!M33&gt;9,'Town Data'!L33,"*")</f>
        <v>*</v>
      </c>
      <c r="I37" s="22">
        <f t="shared" si="0"/>
        <v>-9.2164517774312397E-3</v>
      </c>
      <c r="J37" s="22">
        <f t="shared" si="1"/>
        <v>-4.9396385724450841E-2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ENOSBURG</v>
      </c>
      <c r="C38" s="45">
        <f>IF('Town Data'!C34&gt;9,'Town Data'!B34,"*")</f>
        <v>6754603.25</v>
      </c>
      <c r="D38" s="46">
        <f>IF('Town Data'!E34&gt;9,'Town Data'!D34,"*")</f>
        <v>2075615.36</v>
      </c>
      <c r="E38" s="47" t="str">
        <f>IF('Town Data'!G34&gt;9,'Town Data'!F34,"*")</f>
        <v>*</v>
      </c>
      <c r="F38" s="48">
        <f>IF('Town Data'!I34&gt;9,'Town Data'!H34,"*")</f>
        <v>6291053.7800000003</v>
      </c>
      <c r="G38" s="46">
        <f>IF('Town Data'!K34&gt;9,'Town Data'!J34,"*")</f>
        <v>2100707.7999999998</v>
      </c>
      <c r="H38" s="47" t="str">
        <f>IF('Town Data'!M34&gt;9,'Town Data'!L34,"*")</f>
        <v>*</v>
      </c>
      <c r="I38" s="9">
        <f t="shared" si="0"/>
        <v>7.3683914684321727E-2</v>
      </c>
      <c r="J38" s="9">
        <f t="shared" si="1"/>
        <v>-1.1944755001147571E-2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ESSEX</v>
      </c>
      <c r="C39" s="49">
        <f>IF('Town Data'!C35&gt;9,'Town Data'!B35,"*")</f>
        <v>44754118.5</v>
      </c>
      <c r="D39" s="50">
        <f>IF('Town Data'!E35&gt;9,'Town Data'!D35,"*")</f>
        <v>16331858.060000001</v>
      </c>
      <c r="E39" s="51">
        <f>IF('Town Data'!G35&gt;9,'Town Data'!F35,"*")</f>
        <v>201193.16666666674</v>
      </c>
      <c r="F39" s="50">
        <f>IF('Town Data'!I35&gt;9,'Town Data'!H35,"*")</f>
        <v>38383297.469999999</v>
      </c>
      <c r="G39" s="50">
        <f>IF('Town Data'!K35&gt;9,'Town Data'!J35,"*")</f>
        <v>14801382.91</v>
      </c>
      <c r="H39" s="51">
        <f>IF('Town Data'!M35&gt;9,'Town Data'!L35,"*")</f>
        <v>222351.83333333363</v>
      </c>
      <c r="I39" s="22">
        <f t="shared" si="0"/>
        <v>0.16597899216395806</v>
      </c>
      <c r="J39" s="22">
        <f t="shared" si="1"/>
        <v>0.10340082134933433</v>
      </c>
      <c r="K39" s="22">
        <f t="shared" si="2"/>
        <v>-9.5158498805572519E-2</v>
      </c>
      <c r="L39" s="15"/>
    </row>
    <row r="40" spans="1:12" x14ac:dyDescent="0.25">
      <c r="A40" s="15"/>
      <c r="B40" s="15" t="str">
        <f>'Town Data'!A36</f>
        <v>FAIR HAVEN</v>
      </c>
      <c r="C40" s="45">
        <f>IF('Town Data'!C36&gt;9,'Town Data'!B36,"*")</f>
        <v>8321419.1600000001</v>
      </c>
      <c r="D40" s="46">
        <f>IF('Town Data'!E36&gt;9,'Town Data'!D36,"*")</f>
        <v>1711845.19</v>
      </c>
      <c r="E40" s="47" t="str">
        <f>IF('Town Data'!G36&gt;9,'Town Data'!F36,"*")</f>
        <v>*</v>
      </c>
      <c r="F40" s="48">
        <f>IF('Town Data'!I36&gt;9,'Town Data'!H36,"*")</f>
        <v>6985431.1900000004</v>
      </c>
      <c r="G40" s="46">
        <f>IF('Town Data'!K36&gt;9,'Town Data'!J36,"*")</f>
        <v>1634778.52</v>
      </c>
      <c r="H40" s="47" t="str">
        <f>IF('Town Data'!M36&gt;9,'Town Data'!L36,"*")</f>
        <v>*</v>
      </c>
      <c r="I40" s="9">
        <f t="shared" si="0"/>
        <v>0.19125347221407527</v>
      </c>
      <c r="J40" s="9">
        <f t="shared" si="1"/>
        <v>4.7141963915699067E-2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FAIRFAX</v>
      </c>
      <c r="C41" s="49">
        <f>IF('Town Data'!C37&gt;9,'Town Data'!B37,"*")</f>
        <v>4034827.01</v>
      </c>
      <c r="D41" s="50">
        <f>IF('Town Data'!E37&gt;9,'Town Data'!D37,"*")</f>
        <v>1716661.89</v>
      </c>
      <c r="E41" s="51" t="str">
        <f>IF('Town Data'!G37&gt;9,'Town Data'!F37,"*")</f>
        <v>*</v>
      </c>
      <c r="F41" s="50">
        <f>IF('Town Data'!I37&gt;9,'Town Data'!H37,"*")</f>
        <v>3503872.68</v>
      </c>
      <c r="G41" s="50">
        <f>IF('Town Data'!K37&gt;9,'Town Data'!J37,"*")</f>
        <v>1575671.96</v>
      </c>
      <c r="H41" s="51" t="str">
        <f>IF('Town Data'!M37&gt;9,'Town Data'!L37,"*")</f>
        <v>*</v>
      </c>
      <c r="I41" s="22">
        <f t="shared" si="0"/>
        <v>0.15153356828022632</v>
      </c>
      <c r="J41" s="22">
        <f t="shared" si="1"/>
        <v>8.9479240336294327E-2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FAIRLEE</v>
      </c>
      <c r="C42" s="45">
        <f>IF('Town Data'!C38&gt;9,'Town Data'!B38,"*")</f>
        <v>1511169.22</v>
      </c>
      <c r="D42" s="46">
        <f>IF('Town Data'!E38&gt;9,'Town Data'!D38,"*")</f>
        <v>401416.61</v>
      </c>
      <c r="E42" s="47" t="str">
        <f>IF('Town Data'!G38&gt;9,'Town Data'!F38,"*")</f>
        <v>*</v>
      </c>
      <c r="F42" s="48">
        <f>IF('Town Data'!I38&gt;9,'Town Data'!H38,"*")</f>
        <v>1637807.87</v>
      </c>
      <c r="G42" s="46">
        <f>IF('Town Data'!K38&gt;9,'Town Data'!J38,"*")</f>
        <v>476495.04</v>
      </c>
      <c r="H42" s="47" t="str">
        <f>IF('Town Data'!M38&gt;9,'Town Data'!L38,"*")</f>
        <v>*</v>
      </c>
      <c r="I42" s="9">
        <f t="shared" si="0"/>
        <v>-7.7322042664259599E-2</v>
      </c>
      <c r="J42" s="9">
        <f t="shared" si="1"/>
        <v>-0.15756392763290883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49">
        <f>IF('Town Data'!C39&gt;9,'Town Data'!B39,"*")</f>
        <v>2415130.29</v>
      </c>
      <c r="D43" s="50">
        <f>IF('Town Data'!E39&gt;9,'Town Data'!D39,"*")</f>
        <v>668220.12</v>
      </c>
      <c r="E43" s="51" t="str">
        <f>IF('Town Data'!G39&gt;9,'Town Data'!F39,"*")</f>
        <v>*</v>
      </c>
      <c r="F43" s="50">
        <f>IF('Town Data'!I39&gt;9,'Town Data'!H39,"*")</f>
        <v>1735109.71</v>
      </c>
      <c r="G43" s="50">
        <f>IF('Town Data'!K39&gt;9,'Town Data'!J39,"*")</f>
        <v>652811.56999999995</v>
      </c>
      <c r="H43" s="51" t="str">
        <f>IF('Town Data'!M39&gt;9,'Town Data'!L39,"*")</f>
        <v>*</v>
      </c>
      <c r="I43" s="22">
        <f t="shared" si="0"/>
        <v>0.39191791509252755</v>
      </c>
      <c r="J43" s="22">
        <f t="shared" si="1"/>
        <v>2.3603365363147666E-2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GEORGIA</v>
      </c>
      <c r="C44" s="45">
        <f>IF('Town Data'!C40&gt;9,'Town Data'!B40,"*")</f>
        <v>1368410.75</v>
      </c>
      <c r="D44" s="46">
        <f>IF('Town Data'!E40&gt;9,'Town Data'!D40,"*")</f>
        <v>751324.67</v>
      </c>
      <c r="E44" s="47" t="str">
        <f>IF('Town Data'!G40&gt;9,'Town Data'!F40,"*")</f>
        <v>*</v>
      </c>
      <c r="F44" s="48">
        <f>IF('Town Data'!I40&gt;9,'Town Data'!H40,"*")</f>
        <v>1209130.81</v>
      </c>
      <c r="G44" s="46">
        <f>IF('Town Data'!K40&gt;9,'Town Data'!J40,"*")</f>
        <v>661359.16</v>
      </c>
      <c r="H44" s="47" t="str">
        <f>IF('Town Data'!M40&gt;9,'Town Data'!L40,"*")</f>
        <v>*</v>
      </c>
      <c r="I44" s="9">
        <f t="shared" si="0"/>
        <v>0.13173094150168907</v>
      </c>
      <c r="J44" s="9">
        <f t="shared" si="1"/>
        <v>0.13603124511044801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GRAND ISLE</v>
      </c>
      <c r="C45" s="49">
        <f>IF('Town Data'!C41&gt;9,'Town Data'!B41,"*")</f>
        <v>344677.08</v>
      </c>
      <c r="D45" s="50">
        <f>IF('Town Data'!E41&gt;9,'Town Data'!D41,"*")</f>
        <v>215349.73</v>
      </c>
      <c r="E45" s="51" t="str">
        <f>IF('Town Data'!G41&gt;9,'Town Data'!F41,"*")</f>
        <v>*</v>
      </c>
      <c r="F45" s="50" t="str">
        <f>IF('Town Data'!I41&gt;9,'Town Data'!H41,"*")</f>
        <v>*</v>
      </c>
      <c r="G45" s="50" t="str">
        <f>IF('Town Data'!K41&gt;9,'Town Data'!J41,"*")</f>
        <v>*</v>
      </c>
      <c r="H45" s="51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HARDWICK</v>
      </c>
      <c r="C46" s="45">
        <f>IF('Town Data'!C42&gt;9,'Town Data'!B42,"*")</f>
        <v>8770563.9600000009</v>
      </c>
      <c r="D46" s="46">
        <f>IF('Town Data'!E42&gt;9,'Town Data'!D42,"*")</f>
        <v>1568120.89</v>
      </c>
      <c r="E46" s="47" t="str">
        <f>IF('Town Data'!G42&gt;9,'Town Data'!F42,"*")</f>
        <v>*</v>
      </c>
      <c r="F46" s="48">
        <f>IF('Town Data'!I42&gt;9,'Town Data'!H42,"*")</f>
        <v>10219723.24</v>
      </c>
      <c r="G46" s="46">
        <f>IF('Town Data'!K42&gt;9,'Town Data'!J42,"*")</f>
        <v>1527833.57</v>
      </c>
      <c r="H46" s="47" t="str">
        <f>IF('Town Data'!M42&gt;9,'Town Data'!L42,"*")</f>
        <v>*</v>
      </c>
      <c r="I46" s="9">
        <f t="shared" si="0"/>
        <v>-0.14180024702899874</v>
      </c>
      <c r="J46" s="9">
        <f t="shared" si="1"/>
        <v>2.6368919227242684E-2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HARTFORD</v>
      </c>
      <c r="C47" s="49">
        <f>IF('Town Data'!C43&gt;9,'Town Data'!B43,"*")</f>
        <v>47507848.93</v>
      </c>
      <c r="D47" s="50">
        <f>IF('Town Data'!E43&gt;9,'Town Data'!D43,"*")</f>
        <v>8958844.1099999994</v>
      </c>
      <c r="E47" s="51">
        <f>IF('Town Data'!G43&gt;9,'Town Data'!F43,"*")</f>
        <v>99595.666666666715</v>
      </c>
      <c r="F47" s="50">
        <f>IF('Town Data'!I43&gt;9,'Town Data'!H43,"*")</f>
        <v>45513412.659999996</v>
      </c>
      <c r="G47" s="50">
        <f>IF('Town Data'!K43&gt;9,'Town Data'!J43,"*")</f>
        <v>7397708.1600000001</v>
      </c>
      <c r="H47" s="51">
        <f>IF('Town Data'!M43&gt;9,'Town Data'!L43,"*")</f>
        <v>76444.000000000044</v>
      </c>
      <c r="I47" s="22">
        <f t="shared" si="0"/>
        <v>4.3820846502965867E-2</v>
      </c>
      <c r="J47" s="22">
        <f t="shared" si="1"/>
        <v>0.21102967516901872</v>
      </c>
      <c r="K47" s="22">
        <f t="shared" si="2"/>
        <v>0.30285786545270599</v>
      </c>
      <c r="L47" s="15"/>
    </row>
    <row r="48" spans="1:12" x14ac:dyDescent="0.25">
      <c r="A48" s="15"/>
      <c r="B48" s="15" t="str">
        <f>'Town Data'!A44</f>
        <v>HARTLAND</v>
      </c>
      <c r="C48" s="45">
        <f>IF('Town Data'!C44&gt;9,'Town Data'!B44,"*")</f>
        <v>1082494.3</v>
      </c>
      <c r="D48" s="46">
        <f>IF('Town Data'!E44&gt;9,'Town Data'!D44,"*")</f>
        <v>363298.7</v>
      </c>
      <c r="E48" s="47" t="str">
        <f>IF('Town Data'!G44&gt;9,'Town Data'!F44,"*")</f>
        <v>*</v>
      </c>
      <c r="F48" s="48">
        <f>IF('Town Data'!I44&gt;9,'Town Data'!H44,"*")</f>
        <v>740882.76</v>
      </c>
      <c r="G48" s="46">
        <f>IF('Town Data'!K44&gt;9,'Town Data'!J44,"*")</f>
        <v>330716.23</v>
      </c>
      <c r="H48" s="47" t="str">
        <f>IF('Town Data'!M44&gt;9,'Town Data'!L44,"*")</f>
        <v>*</v>
      </c>
      <c r="I48" s="9">
        <f t="shared" si="0"/>
        <v>0.46108717659997922</v>
      </c>
      <c r="J48" s="9">
        <f t="shared" si="1"/>
        <v>9.8520928349963455E-2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HIGHGATE</v>
      </c>
      <c r="C49" s="49">
        <f>IF('Town Data'!C45&gt;9,'Town Data'!B45,"*")</f>
        <v>2252474.6800000002</v>
      </c>
      <c r="D49" s="50">
        <f>IF('Town Data'!E45&gt;9,'Town Data'!D45,"*")</f>
        <v>785786.92</v>
      </c>
      <c r="E49" s="51" t="str">
        <f>IF('Town Data'!G45&gt;9,'Town Data'!F45,"*")</f>
        <v>*</v>
      </c>
      <c r="F49" s="50">
        <f>IF('Town Data'!I45&gt;9,'Town Data'!H45,"*")</f>
        <v>2021974.64</v>
      </c>
      <c r="G49" s="50">
        <f>IF('Town Data'!K45&gt;9,'Town Data'!J45,"*")</f>
        <v>726009.88</v>
      </c>
      <c r="H49" s="51" t="str">
        <f>IF('Town Data'!M45&gt;9,'Town Data'!L45,"*")</f>
        <v>*</v>
      </c>
      <c r="I49" s="22">
        <f t="shared" si="0"/>
        <v>0.11399749306450267</v>
      </c>
      <c r="J49" s="22">
        <f t="shared" si="1"/>
        <v>8.2336400160284373E-2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HINESBURG</v>
      </c>
      <c r="C50" s="45">
        <f>IF('Town Data'!C46&gt;9,'Town Data'!B46,"*")</f>
        <v>6519043.1500000004</v>
      </c>
      <c r="D50" s="46">
        <f>IF('Town Data'!E46&gt;9,'Town Data'!D46,"*")</f>
        <v>1740352.64</v>
      </c>
      <c r="E50" s="47" t="str">
        <f>IF('Town Data'!G46&gt;9,'Town Data'!F46,"*")</f>
        <v>*</v>
      </c>
      <c r="F50" s="48">
        <f>IF('Town Data'!I46&gt;9,'Town Data'!H46,"*")</f>
        <v>5796019.4100000001</v>
      </c>
      <c r="G50" s="46">
        <f>IF('Town Data'!K46&gt;9,'Town Data'!J46,"*")</f>
        <v>1745053.55</v>
      </c>
      <c r="H50" s="47" t="str">
        <f>IF('Town Data'!M46&gt;9,'Town Data'!L46,"*")</f>
        <v>*</v>
      </c>
      <c r="I50" s="9">
        <f t="shared" si="0"/>
        <v>0.12474487900308812</v>
      </c>
      <c r="J50" s="9">
        <f t="shared" si="1"/>
        <v>-2.6938485641315414E-3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HYDE PARK</v>
      </c>
      <c r="C51" s="49">
        <f>IF('Town Data'!C47&gt;9,'Town Data'!B47,"*")</f>
        <v>2903613.98</v>
      </c>
      <c r="D51" s="50">
        <f>IF('Town Data'!E47&gt;9,'Town Data'!D47,"*")</f>
        <v>337777.7</v>
      </c>
      <c r="E51" s="51" t="str">
        <f>IF('Town Data'!G47&gt;9,'Town Data'!F47,"*")</f>
        <v>*</v>
      </c>
      <c r="F51" s="50">
        <f>IF('Town Data'!I47&gt;9,'Town Data'!H47,"*")</f>
        <v>3658975.67</v>
      </c>
      <c r="G51" s="50">
        <f>IF('Town Data'!K47&gt;9,'Town Data'!J47,"*")</f>
        <v>371484.68</v>
      </c>
      <c r="H51" s="51" t="str">
        <f>IF('Town Data'!M47&gt;9,'Town Data'!L47,"*")</f>
        <v>*</v>
      </c>
      <c r="I51" s="22">
        <f t="shared" si="0"/>
        <v>-0.20644075231033168</v>
      </c>
      <c r="J51" s="22">
        <f t="shared" si="1"/>
        <v>-9.0735854840635635E-2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IRASBURG</v>
      </c>
      <c r="C52" s="45">
        <f>IF('Town Data'!C48&gt;9,'Town Data'!B48,"*")</f>
        <v>3092357.75</v>
      </c>
      <c r="D52" s="46" t="str">
        <f>IF('Town Data'!E48&gt;9,'Town Data'!D48,"*")</f>
        <v>*</v>
      </c>
      <c r="E52" s="47" t="str">
        <f>IF('Town Data'!G48&gt;9,'Town Data'!F48,"*")</f>
        <v>*</v>
      </c>
      <c r="F52" s="48">
        <f>IF('Town Data'!I48&gt;9,'Town Data'!H48,"*")</f>
        <v>1436343.52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1.1529374463289952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JAMAICA</v>
      </c>
      <c r="C53" s="49">
        <f>IF('Town Data'!C49&gt;9,'Town Data'!B49,"*")</f>
        <v>1703113.53</v>
      </c>
      <c r="D53" s="50">
        <f>IF('Town Data'!E49&gt;9,'Town Data'!D49,"*")</f>
        <v>342931.53</v>
      </c>
      <c r="E53" s="51" t="str">
        <f>IF('Town Data'!G49&gt;9,'Town Data'!F49,"*")</f>
        <v>*</v>
      </c>
      <c r="F53" s="50">
        <f>IF('Town Data'!I49&gt;9,'Town Data'!H49,"*")</f>
        <v>1758797.34</v>
      </c>
      <c r="G53" s="50">
        <f>IF('Town Data'!K49&gt;9,'Town Data'!J49,"*")</f>
        <v>315893.18</v>
      </c>
      <c r="H53" s="51" t="str">
        <f>IF('Town Data'!M49&gt;9,'Town Data'!L49,"*")</f>
        <v>*</v>
      </c>
      <c r="I53" s="22">
        <f t="shared" si="0"/>
        <v>-3.1660162733700779E-2</v>
      </c>
      <c r="J53" s="22">
        <f t="shared" si="1"/>
        <v>8.5593332530952512E-2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JERICHO</v>
      </c>
      <c r="C54" s="45">
        <f>IF('Town Data'!C50&gt;9,'Town Data'!B50,"*")</f>
        <v>2873763.34</v>
      </c>
      <c r="D54" s="46">
        <f>IF('Town Data'!E50&gt;9,'Town Data'!D50,"*")</f>
        <v>949565.16</v>
      </c>
      <c r="E54" s="47" t="str">
        <f>IF('Town Data'!G50&gt;9,'Town Data'!F50,"*")</f>
        <v>*</v>
      </c>
      <c r="F54" s="48">
        <f>IF('Town Data'!I50&gt;9,'Town Data'!H50,"*")</f>
        <v>2711166.44</v>
      </c>
      <c r="G54" s="46">
        <f>IF('Town Data'!K50&gt;9,'Town Data'!J50,"*")</f>
        <v>1002288.53</v>
      </c>
      <c r="H54" s="47" t="str">
        <f>IF('Town Data'!M50&gt;9,'Town Data'!L50,"*")</f>
        <v>*</v>
      </c>
      <c r="I54" s="9">
        <f t="shared" si="0"/>
        <v>5.9973042451794259E-2</v>
      </c>
      <c r="J54" s="9">
        <f t="shared" si="1"/>
        <v>-5.2602986487334136E-2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JOHNSON</v>
      </c>
      <c r="C55" s="49">
        <f>IF('Town Data'!C51&gt;9,'Town Data'!B51,"*")</f>
        <v>10645845.390000001</v>
      </c>
      <c r="D55" s="50">
        <f>IF('Town Data'!E51&gt;9,'Town Data'!D51,"*")</f>
        <v>3065017.67</v>
      </c>
      <c r="E55" s="51" t="str">
        <f>IF('Town Data'!G51&gt;9,'Town Data'!F51,"*")</f>
        <v>*</v>
      </c>
      <c r="F55" s="50">
        <f>IF('Town Data'!I51&gt;9,'Town Data'!H51,"*")</f>
        <v>9836199.2300000004</v>
      </c>
      <c r="G55" s="50">
        <f>IF('Town Data'!K51&gt;9,'Town Data'!J51,"*")</f>
        <v>2869597.82</v>
      </c>
      <c r="H55" s="51" t="str">
        <f>IF('Town Data'!M51&gt;9,'Town Data'!L51,"*")</f>
        <v>*</v>
      </c>
      <c r="I55" s="22">
        <f t="shared" si="0"/>
        <v>8.2312907767322654E-2</v>
      </c>
      <c r="J55" s="22">
        <f t="shared" si="1"/>
        <v>6.8100083098055916E-2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KILLINGTON</v>
      </c>
      <c r="C56" s="45">
        <f>IF('Town Data'!C52&gt;9,'Town Data'!B52,"*")</f>
        <v>3974052.75</v>
      </c>
      <c r="D56" s="46">
        <f>IF('Town Data'!E52&gt;9,'Town Data'!D52,"*")</f>
        <v>3258084.51</v>
      </c>
      <c r="E56" s="47" t="str">
        <f>IF('Town Data'!G52&gt;9,'Town Data'!F52,"*")</f>
        <v>*</v>
      </c>
      <c r="F56" s="48">
        <f>IF('Town Data'!I52&gt;9,'Town Data'!H52,"*")</f>
        <v>4723581.6100000003</v>
      </c>
      <c r="G56" s="46">
        <f>IF('Town Data'!K52&gt;9,'Town Data'!J52,"*")</f>
        <v>4080352.43</v>
      </c>
      <c r="H56" s="47" t="str">
        <f>IF('Town Data'!M52&gt;9,'Town Data'!L52,"*")</f>
        <v>*</v>
      </c>
      <c r="I56" s="9">
        <f t="shared" si="0"/>
        <v>-0.15867807987337817</v>
      </c>
      <c r="J56" s="9">
        <f t="shared" si="1"/>
        <v>-0.20151884772365125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LONDONDERRY</v>
      </c>
      <c r="C57" s="49">
        <f>IF('Town Data'!C53&gt;9,'Town Data'!B53,"*")</f>
        <v>7385686.1299999999</v>
      </c>
      <c r="D57" s="50">
        <f>IF('Town Data'!E53&gt;9,'Town Data'!D53,"*")</f>
        <v>3640222.92</v>
      </c>
      <c r="E57" s="51" t="str">
        <f>IF('Town Data'!G53&gt;9,'Town Data'!F53,"*")</f>
        <v>*</v>
      </c>
      <c r="F57" s="50">
        <f>IF('Town Data'!I53&gt;9,'Town Data'!H53,"*")</f>
        <v>5416546.71</v>
      </c>
      <c r="G57" s="50">
        <f>IF('Town Data'!K53&gt;9,'Town Data'!J53,"*")</f>
        <v>1935016.78</v>
      </c>
      <c r="H57" s="51" t="str">
        <f>IF('Town Data'!M53&gt;9,'Town Data'!L53,"*")</f>
        <v>*</v>
      </c>
      <c r="I57" s="22">
        <f t="shared" si="0"/>
        <v>0.36354148231835332</v>
      </c>
      <c r="J57" s="22">
        <f t="shared" si="1"/>
        <v>0.88123584127265286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LUDLOW</v>
      </c>
      <c r="C58" s="45">
        <f>IF('Town Data'!C54&gt;9,'Town Data'!B54,"*")</f>
        <v>8807476.1999999993</v>
      </c>
      <c r="D58" s="46">
        <f>IF('Town Data'!E54&gt;9,'Town Data'!D54,"*")</f>
        <v>4215142.68</v>
      </c>
      <c r="E58" s="47" t="str">
        <f>IF('Town Data'!G54&gt;9,'Town Data'!F54,"*")</f>
        <v>*</v>
      </c>
      <c r="F58" s="48">
        <f>IF('Town Data'!I54&gt;9,'Town Data'!H54,"*")</f>
        <v>8454979.6699999999</v>
      </c>
      <c r="G58" s="46">
        <f>IF('Town Data'!K54&gt;9,'Town Data'!J54,"*")</f>
        <v>4121280.5</v>
      </c>
      <c r="H58" s="47" t="str">
        <f>IF('Town Data'!M54&gt;9,'Town Data'!L54,"*")</f>
        <v>*</v>
      </c>
      <c r="I58" s="9">
        <f t="shared" si="0"/>
        <v>4.1690996756707677E-2</v>
      </c>
      <c r="J58" s="9">
        <f t="shared" si="1"/>
        <v>2.2775004030907313E-2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LYNDON</v>
      </c>
      <c r="C59" s="49">
        <f>IF('Town Data'!C55&gt;9,'Town Data'!B55,"*")</f>
        <v>8054912.3700000001</v>
      </c>
      <c r="D59" s="50">
        <f>IF('Town Data'!E55&gt;9,'Town Data'!D55,"*")</f>
        <v>3505231.34</v>
      </c>
      <c r="E59" s="51">
        <f>IF('Town Data'!G55&gt;9,'Town Data'!F55,"*")</f>
        <v>53285.666666666664</v>
      </c>
      <c r="F59" s="50">
        <f>IF('Town Data'!I55&gt;9,'Town Data'!H55,"*")</f>
        <v>7328986.21</v>
      </c>
      <c r="G59" s="50">
        <f>IF('Town Data'!K55&gt;9,'Town Data'!J55,"*")</f>
        <v>3231660.77</v>
      </c>
      <c r="H59" s="51">
        <f>IF('Town Data'!M55&gt;9,'Town Data'!L55,"*")</f>
        <v>52324.666666666701</v>
      </c>
      <c r="I59" s="22">
        <f t="shared" si="0"/>
        <v>9.9048645910878322E-2</v>
      </c>
      <c r="J59" s="22">
        <f t="shared" si="1"/>
        <v>8.4653244715409845E-2</v>
      </c>
      <c r="K59" s="22">
        <f t="shared" si="2"/>
        <v>1.8366098844393906E-2</v>
      </c>
      <c r="L59" s="15"/>
    </row>
    <row r="60" spans="1:12" x14ac:dyDescent="0.25">
      <c r="A60" s="15"/>
      <c r="B60" s="15" t="str">
        <f>'Town Data'!A56</f>
        <v>MANCHESTER</v>
      </c>
      <c r="C60" s="45">
        <f>IF('Town Data'!C56&gt;9,'Town Data'!B56,"*")</f>
        <v>28143835.649999999</v>
      </c>
      <c r="D60" s="46">
        <f>IF('Town Data'!E56&gt;9,'Town Data'!D56,"*")</f>
        <v>12658150.970000001</v>
      </c>
      <c r="E60" s="47">
        <f>IF('Town Data'!G56&gt;9,'Town Data'!F56,"*")</f>
        <v>318150.00000000012</v>
      </c>
      <c r="F60" s="48">
        <f>IF('Town Data'!I56&gt;9,'Town Data'!H56,"*")</f>
        <v>27078576.16</v>
      </c>
      <c r="G60" s="46">
        <f>IF('Town Data'!K56&gt;9,'Town Data'!J56,"*")</f>
        <v>12178704.68</v>
      </c>
      <c r="H60" s="47">
        <f>IF('Town Data'!M56&gt;9,'Town Data'!L56,"*")</f>
        <v>198439.16666666634</v>
      </c>
      <c r="I60" s="9">
        <f t="shared" si="0"/>
        <v>3.9339568066860953E-2</v>
      </c>
      <c r="J60" s="9">
        <f t="shared" si="1"/>
        <v>3.9367593073124832E-2</v>
      </c>
      <c r="K60" s="9">
        <f t="shared" si="2"/>
        <v>0.60326212483255059</v>
      </c>
      <c r="L60" s="15"/>
    </row>
    <row r="61" spans="1:12" x14ac:dyDescent="0.25">
      <c r="A61" s="15"/>
      <c r="B61" s="27" t="str">
        <f>'Town Data'!A57</f>
        <v>MENDON</v>
      </c>
      <c r="C61" s="49">
        <f>IF('Town Data'!C57&gt;9,'Town Data'!B57,"*")</f>
        <v>3081699.82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 t="str">
        <f>IF('Town Data'!I57&gt;9,'Town Data'!H57,"*")</f>
        <v>*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MIDDLEBURY</v>
      </c>
      <c r="C62" s="45">
        <f>IF('Town Data'!C58&gt;9,'Town Data'!B58,"*")</f>
        <v>36263966.609999999</v>
      </c>
      <c r="D62" s="46">
        <f>IF('Town Data'!E58&gt;9,'Town Data'!D58,"*")</f>
        <v>11293697.310000001</v>
      </c>
      <c r="E62" s="47">
        <f>IF('Town Data'!G58&gt;9,'Town Data'!F58,"*")</f>
        <v>114994.99999999994</v>
      </c>
      <c r="F62" s="48">
        <f>IF('Town Data'!I58&gt;9,'Town Data'!H58,"*")</f>
        <v>33784186.909999996</v>
      </c>
      <c r="G62" s="46">
        <f>IF('Town Data'!K58&gt;9,'Town Data'!J58,"*")</f>
        <v>9560731.6500000004</v>
      </c>
      <c r="H62" s="47">
        <f>IF('Town Data'!M58&gt;9,'Town Data'!L58,"*")</f>
        <v>53549.500000000022</v>
      </c>
      <c r="I62" s="9">
        <f t="shared" si="0"/>
        <v>7.340060326465922E-2</v>
      </c>
      <c r="J62" s="9">
        <f t="shared" si="1"/>
        <v>0.18125868641026024</v>
      </c>
      <c r="K62" s="9">
        <f t="shared" si="2"/>
        <v>1.1474523571648643</v>
      </c>
      <c r="L62" s="15"/>
    </row>
    <row r="63" spans="1:12" x14ac:dyDescent="0.25">
      <c r="A63" s="15"/>
      <c r="B63" s="27" t="str">
        <f>'Town Data'!A59</f>
        <v>MILTON</v>
      </c>
      <c r="C63" s="49">
        <f>IF('Town Data'!C59&gt;9,'Town Data'!B59,"*")</f>
        <v>16575891.84</v>
      </c>
      <c r="D63" s="50">
        <f>IF('Town Data'!E59&gt;9,'Town Data'!D59,"*")</f>
        <v>4189031.31</v>
      </c>
      <c r="E63" s="51">
        <f>IF('Town Data'!G59&gt;9,'Town Data'!F59,"*")</f>
        <v>302444.66666666634</v>
      </c>
      <c r="F63" s="50">
        <f>IF('Town Data'!I59&gt;9,'Town Data'!H59,"*")</f>
        <v>16234701.460000001</v>
      </c>
      <c r="G63" s="50">
        <f>IF('Town Data'!K59&gt;9,'Town Data'!J59,"*")</f>
        <v>4161148.37</v>
      </c>
      <c r="H63" s="51">
        <f>IF('Town Data'!M59&gt;9,'Town Data'!L59,"*")</f>
        <v>218462.16666666634</v>
      </c>
      <c r="I63" s="22">
        <f t="shared" si="0"/>
        <v>2.1016116670863557E-2</v>
      </c>
      <c r="J63" s="22">
        <f t="shared" si="1"/>
        <v>6.7007800541368208E-3</v>
      </c>
      <c r="K63" s="22">
        <f t="shared" si="2"/>
        <v>0.38442583116985224</v>
      </c>
      <c r="L63" s="15"/>
    </row>
    <row r="64" spans="1:12" x14ac:dyDescent="0.25">
      <c r="A64" s="15"/>
      <c r="B64" s="15" t="str">
        <f>'Town Data'!A60</f>
        <v>MONTPELIER</v>
      </c>
      <c r="C64" s="45">
        <f>IF('Town Data'!C60&gt;9,'Town Data'!B60,"*")</f>
        <v>18880904.399999999</v>
      </c>
      <c r="D64" s="46">
        <f>IF('Town Data'!E60&gt;9,'Town Data'!D60,"*")</f>
        <v>6279853.8899999997</v>
      </c>
      <c r="E64" s="47">
        <f>IF('Town Data'!G60&gt;9,'Town Data'!F60,"*")</f>
        <v>517066.00000000064</v>
      </c>
      <c r="F64" s="48">
        <f>IF('Town Data'!I60&gt;9,'Town Data'!H60,"*")</f>
        <v>17214889.52</v>
      </c>
      <c r="G64" s="46">
        <f>IF('Town Data'!K60&gt;9,'Town Data'!J60,"*")</f>
        <v>6285178.1600000001</v>
      </c>
      <c r="H64" s="47">
        <f>IF('Town Data'!M60&gt;9,'Town Data'!L60,"*")</f>
        <v>148147.33333333331</v>
      </c>
      <c r="I64" s="9">
        <f t="shared" si="0"/>
        <v>9.6777552830905361E-2</v>
      </c>
      <c r="J64" s="9">
        <f t="shared" si="1"/>
        <v>-8.4711520731187736E-4</v>
      </c>
      <c r="K64" s="9">
        <f t="shared" si="2"/>
        <v>2.4902146961808338</v>
      </c>
      <c r="L64" s="15"/>
    </row>
    <row r="65" spans="1:12" x14ac:dyDescent="0.25">
      <c r="A65" s="15"/>
      <c r="B65" s="27" t="str">
        <f>'Town Data'!A61</f>
        <v>MORETOWN</v>
      </c>
      <c r="C65" s="49">
        <f>IF('Town Data'!C61&gt;9,'Town Data'!B61,"*")</f>
        <v>579197.46</v>
      </c>
      <c r="D65" s="50">
        <f>IF('Town Data'!E61&gt;9,'Town Data'!D61,"*")</f>
        <v>274522.32</v>
      </c>
      <c r="E65" s="51" t="str">
        <f>IF('Town Data'!G61&gt;9,'Town Data'!F61,"*")</f>
        <v>*</v>
      </c>
      <c r="F65" s="50">
        <f>IF('Town Data'!I61&gt;9,'Town Data'!H61,"*")</f>
        <v>471711.35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>
        <f t="shared" si="0"/>
        <v>0.22786415887597361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MORRISTOWN</v>
      </c>
      <c r="C66" s="45">
        <f>IF('Town Data'!C62&gt;9,'Town Data'!B62,"*")</f>
        <v>28934830.329999998</v>
      </c>
      <c r="D66" s="46">
        <f>IF('Town Data'!E62&gt;9,'Town Data'!D62,"*")</f>
        <v>8587122.7599999998</v>
      </c>
      <c r="E66" s="47">
        <f>IF('Town Data'!G62&gt;9,'Town Data'!F62,"*")</f>
        <v>214556.16666666657</v>
      </c>
      <c r="F66" s="48">
        <f>IF('Town Data'!I62&gt;9,'Town Data'!H62,"*")</f>
        <v>25837327.010000002</v>
      </c>
      <c r="G66" s="46">
        <f>IF('Town Data'!K62&gt;9,'Town Data'!J62,"*")</f>
        <v>7878118.7300000004</v>
      </c>
      <c r="H66" s="47">
        <f>IF('Town Data'!M62&gt;9,'Town Data'!L62,"*")</f>
        <v>166974.1666666666</v>
      </c>
      <c r="I66" s="9">
        <f t="shared" si="0"/>
        <v>0.11988482085631955</v>
      </c>
      <c r="J66" s="9">
        <f t="shared" si="1"/>
        <v>8.9996616489175368E-2</v>
      </c>
      <c r="K66" s="9">
        <f t="shared" si="2"/>
        <v>0.28496623729219583</v>
      </c>
      <c r="L66" s="15"/>
    </row>
    <row r="67" spans="1:12" x14ac:dyDescent="0.25">
      <c r="A67" s="15"/>
      <c r="B67" s="27" t="str">
        <f>'Town Data'!A63</f>
        <v>NEW HAVEN</v>
      </c>
      <c r="C67" s="49">
        <f>IF('Town Data'!C63&gt;9,'Town Data'!B63,"*")</f>
        <v>10765841.199999999</v>
      </c>
      <c r="D67" s="50">
        <f>IF('Town Data'!E63&gt;9,'Town Data'!D63,"*")</f>
        <v>938182.42</v>
      </c>
      <c r="E67" s="51" t="str">
        <f>IF('Town Data'!G63&gt;9,'Town Data'!F63,"*")</f>
        <v>*</v>
      </c>
      <c r="F67" s="50">
        <f>IF('Town Data'!I63&gt;9,'Town Data'!H63,"*")</f>
        <v>11493252.93</v>
      </c>
      <c r="G67" s="50">
        <f>IF('Town Data'!K63&gt;9,'Town Data'!J63,"*")</f>
        <v>1219314.7</v>
      </c>
      <c r="H67" s="51" t="str">
        <f>IF('Town Data'!M63&gt;9,'Town Data'!L63,"*")</f>
        <v>*</v>
      </c>
      <c r="I67" s="22">
        <f t="shared" si="0"/>
        <v>-6.3290326457646359E-2</v>
      </c>
      <c r="J67" s="22">
        <f t="shared" si="1"/>
        <v>-0.23056580881047356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NEWBURY</v>
      </c>
      <c r="C68" s="45">
        <f>IF('Town Data'!C64&gt;9,'Town Data'!B64,"*")</f>
        <v>3144621.04</v>
      </c>
      <c r="D68" s="46">
        <f>IF('Town Data'!E64&gt;9,'Town Data'!D64,"*")</f>
        <v>334295.40000000002</v>
      </c>
      <c r="E68" s="47" t="str">
        <f>IF('Town Data'!G64&gt;9,'Town Data'!F64,"*")</f>
        <v>*</v>
      </c>
      <c r="F68" s="48">
        <f>IF('Town Data'!I64&gt;9,'Town Data'!H64,"*")</f>
        <v>2986956.79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5.2784241984297334E-2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NEWFANE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239196.21</v>
      </c>
      <c r="G69" s="50">
        <f>IF('Town Data'!K65&gt;9,'Town Data'!J65,"*")</f>
        <v>81800.58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NEWPORT</v>
      </c>
      <c r="C70" s="45">
        <f>IF('Town Data'!C66&gt;9,'Town Data'!B66,"*")</f>
        <v>21253233.190000001</v>
      </c>
      <c r="D70" s="46">
        <f>IF('Town Data'!E66&gt;9,'Town Data'!D66,"*")</f>
        <v>4831276.6900000004</v>
      </c>
      <c r="E70" s="47">
        <f>IF('Town Data'!G66&gt;9,'Town Data'!F66,"*")</f>
        <v>31602.166666666672</v>
      </c>
      <c r="F70" s="48">
        <f>IF('Town Data'!I66&gt;9,'Town Data'!H66,"*")</f>
        <v>19696639.449999999</v>
      </c>
      <c r="G70" s="46">
        <f>IF('Town Data'!K66&gt;9,'Town Data'!J66,"*")</f>
        <v>4231565.2300000004</v>
      </c>
      <c r="H70" s="47">
        <f>IF('Town Data'!M66&gt;9,'Town Data'!L66,"*")</f>
        <v>38873.499999999971</v>
      </c>
      <c r="I70" s="9">
        <f t="shared" ref="I70:I133" si="3">IFERROR((C70-F70)/F70,"")</f>
        <v>7.9028391820412908E-2</v>
      </c>
      <c r="J70" s="9">
        <f t="shared" ref="J70:J133" si="4">IFERROR((D70-G70)/G70,"")</f>
        <v>0.14172331688243878</v>
      </c>
      <c r="K70" s="9">
        <f t="shared" ref="K70:K133" si="5">IFERROR((E70-H70)/H70,"")</f>
        <v>-0.18705116167397598</v>
      </c>
      <c r="L70" s="15"/>
    </row>
    <row r="71" spans="1:12" x14ac:dyDescent="0.25">
      <c r="A71" s="15"/>
      <c r="B71" s="27" t="str">
        <f>'Town Data'!A67</f>
        <v>NORTHFIELD</v>
      </c>
      <c r="C71" s="49">
        <f>IF('Town Data'!C67&gt;9,'Town Data'!B67,"*")</f>
        <v>5626480.0999999996</v>
      </c>
      <c r="D71" s="50">
        <f>IF('Town Data'!E67&gt;9,'Town Data'!D67,"*")</f>
        <v>1843566.22</v>
      </c>
      <c r="E71" s="51" t="str">
        <f>IF('Town Data'!G67&gt;9,'Town Data'!F67,"*")</f>
        <v>*</v>
      </c>
      <c r="F71" s="50">
        <f>IF('Town Data'!I67&gt;9,'Town Data'!H67,"*")</f>
        <v>7277822.9000000004</v>
      </c>
      <c r="G71" s="50">
        <f>IF('Town Data'!K67&gt;9,'Town Data'!J67,"*")</f>
        <v>1525556.52</v>
      </c>
      <c r="H71" s="51" t="str">
        <f>IF('Town Data'!M67&gt;9,'Town Data'!L67,"*")</f>
        <v>*</v>
      </c>
      <c r="I71" s="22">
        <f t="shared" si="3"/>
        <v>-0.226900657338062</v>
      </c>
      <c r="J71" s="22">
        <f t="shared" si="4"/>
        <v>0.2084548791414165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NORWICH</v>
      </c>
      <c r="C72" s="45">
        <f>IF('Town Data'!C68&gt;9,'Town Data'!B68,"*")</f>
        <v>2041869.52</v>
      </c>
      <c r="D72" s="46">
        <f>IF('Town Data'!E68&gt;9,'Town Data'!D68,"*")</f>
        <v>480593.49</v>
      </c>
      <c r="E72" s="47" t="str">
        <f>IF('Town Data'!G68&gt;9,'Town Data'!F68,"*")</f>
        <v>*</v>
      </c>
      <c r="F72" s="48">
        <f>IF('Town Data'!I68&gt;9,'Town Data'!H68,"*")</f>
        <v>6112997.1500000004</v>
      </c>
      <c r="G72" s="46">
        <f>IF('Town Data'!K68&gt;9,'Town Data'!J68,"*")</f>
        <v>588710.92000000004</v>
      </c>
      <c r="H72" s="47" t="str">
        <f>IF('Town Data'!M68&gt;9,'Town Data'!L68,"*")</f>
        <v>*</v>
      </c>
      <c r="I72" s="9">
        <f t="shared" si="3"/>
        <v>-0.66597898381156617</v>
      </c>
      <c r="J72" s="9">
        <f t="shared" si="4"/>
        <v>-0.18365113730181876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ORWELL</v>
      </c>
      <c r="C73" s="49">
        <f>IF('Town Data'!C69&gt;9,'Town Data'!B69,"*")</f>
        <v>1416908.9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 t="str">
        <f>IF('Town Data'!I69&gt;9,'Town Data'!H69,"*")</f>
        <v>*</v>
      </c>
      <c r="G73" s="50" t="str">
        <f>IF('Town Data'!K69&gt;9,'Town Data'!J69,"*")</f>
        <v>*</v>
      </c>
      <c r="H73" s="51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PITTSFORD</v>
      </c>
      <c r="C74" s="45">
        <f>IF('Town Data'!C70&gt;9,'Town Data'!B70,"*")</f>
        <v>2893147.96</v>
      </c>
      <c r="D74" s="46">
        <f>IF('Town Data'!E70&gt;9,'Town Data'!D70,"*")</f>
        <v>924978.66</v>
      </c>
      <c r="E74" s="47" t="str">
        <f>IF('Town Data'!G70&gt;9,'Town Data'!F70,"*")</f>
        <v>*</v>
      </c>
      <c r="F74" s="48">
        <f>IF('Town Data'!I70&gt;9,'Town Data'!H70,"*")</f>
        <v>2901101.57</v>
      </c>
      <c r="G74" s="46">
        <f>IF('Town Data'!K70&gt;9,'Town Data'!J70,"*")</f>
        <v>844152.11</v>
      </c>
      <c r="H74" s="47" t="str">
        <f>IF('Town Data'!M70&gt;9,'Town Data'!L70,"*")</f>
        <v>*</v>
      </c>
      <c r="I74" s="9">
        <f t="shared" si="3"/>
        <v>-2.7415827429991945E-3</v>
      </c>
      <c r="J74" s="9">
        <f t="shared" si="4"/>
        <v>9.5748798163875992E-2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POULTNEY</v>
      </c>
      <c r="C75" s="49">
        <f>IF('Town Data'!C71&gt;9,'Town Data'!B71,"*")</f>
        <v>3046966.33</v>
      </c>
      <c r="D75" s="50">
        <f>IF('Town Data'!E71&gt;9,'Town Data'!D71,"*")</f>
        <v>975717.4</v>
      </c>
      <c r="E75" s="51" t="str">
        <f>IF('Town Data'!G71&gt;9,'Town Data'!F71,"*")</f>
        <v>*</v>
      </c>
      <c r="F75" s="50">
        <f>IF('Town Data'!I71&gt;9,'Town Data'!H71,"*")</f>
        <v>2901584.66</v>
      </c>
      <c r="G75" s="50">
        <f>IF('Town Data'!K71&gt;9,'Town Data'!J71,"*")</f>
        <v>955254.43</v>
      </c>
      <c r="H75" s="51" t="str">
        <f>IF('Town Data'!M71&gt;9,'Town Data'!L71,"*")</f>
        <v>*</v>
      </c>
      <c r="I75" s="22">
        <f t="shared" si="3"/>
        <v>5.010423166491372E-2</v>
      </c>
      <c r="J75" s="22">
        <f t="shared" si="4"/>
        <v>2.1421486629483594E-2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POWNAL</v>
      </c>
      <c r="C76" s="45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1021337.04</v>
      </c>
      <c r="G76" s="46">
        <f>IF('Town Data'!K72&gt;9,'Town Data'!J72,"*")</f>
        <v>704618.95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PUTNEY</v>
      </c>
      <c r="C77" s="49">
        <f>IF('Town Data'!C73&gt;9,'Town Data'!B73,"*")</f>
        <v>876338.77</v>
      </c>
      <c r="D77" s="50">
        <f>IF('Town Data'!E73&gt;9,'Town Data'!D73,"*")</f>
        <v>239040.51</v>
      </c>
      <c r="E77" s="51" t="str">
        <f>IF('Town Data'!G73&gt;9,'Town Data'!F73,"*")</f>
        <v>*</v>
      </c>
      <c r="F77" s="50">
        <f>IF('Town Data'!I73&gt;9,'Town Data'!H73,"*")</f>
        <v>769420.72</v>
      </c>
      <c r="G77" s="50">
        <f>IF('Town Data'!K73&gt;9,'Town Data'!J73,"*")</f>
        <v>182828.24</v>
      </c>
      <c r="H77" s="51" t="str">
        <f>IF('Town Data'!M73&gt;9,'Town Data'!L73,"*")</f>
        <v>*</v>
      </c>
      <c r="I77" s="22">
        <f t="shared" si="3"/>
        <v>0.13895915098309292</v>
      </c>
      <c r="J77" s="22">
        <f t="shared" si="4"/>
        <v>0.30745944937171643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RANDOLPH</v>
      </c>
      <c r="C78" s="45">
        <f>IF('Town Data'!C74&gt;9,'Town Data'!B74,"*")</f>
        <v>9711525.25</v>
      </c>
      <c r="D78" s="46">
        <f>IF('Town Data'!E74&gt;9,'Town Data'!D74,"*")</f>
        <v>2278363.83</v>
      </c>
      <c r="E78" s="47">
        <f>IF('Town Data'!G74&gt;9,'Town Data'!F74,"*")</f>
        <v>86339.666666666672</v>
      </c>
      <c r="F78" s="48">
        <f>IF('Town Data'!I74&gt;9,'Town Data'!H74,"*")</f>
        <v>8613745.5199999996</v>
      </c>
      <c r="G78" s="46">
        <f>IF('Town Data'!K74&gt;9,'Town Data'!J74,"*")</f>
        <v>2032133.47</v>
      </c>
      <c r="H78" s="47">
        <f>IF('Town Data'!M74&gt;9,'Town Data'!L74,"*")</f>
        <v>44520.333333333292</v>
      </c>
      <c r="I78" s="9">
        <f t="shared" si="3"/>
        <v>0.12744510822279326</v>
      </c>
      <c r="J78" s="9">
        <f t="shared" si="4"/>
        <v>0.12116839943588947</v>
      </c>
      <c r="K78" s="9">
        <f t="shared" si="5"/>
        <v>0.93933109216013844</v>
      </c>
      <c r="L78" s="15"/>
    </row>
    <row r="79" spans="1:12" x14ac:dyDescent="0.25">
      <c r="A79" s="15"/>
      <c r="B79" s="27" t="str">
        <f>'Town Data'!A75</f>
        <v>RICHFORD</v>
      </c>
      <c r="C79" s="49">
        <f>IF('Town Data'!C75&gt;9,'Town Data'!B75,"*")</f>
        <v>6203468.4199999999</v>
      </c>
      <c r="D79" s="50">
        <f>IF('Town Data'!E75&gt;9,'Town Data'!D75,"*")</f>
        <v>332724.89</v>
      </c>
      <c r="E79" s="51" t="str">
        <f>IF('Town Data'!G75&gt;9,'Town Data'!F75,"*")</f>
        <v>*</v>
      </c>
      <c r="F79" s="50">
        <f>IF('Town Data'!I75&gt;9,'Town Data'!H75,"*")</f>
        <v>5157460.2</v>
      </c>
      <c r="G79" s="50">
        <f>IF('Town Data'!K75&gt;9,'Town Data'!J75,"*")</f>
        <v>325263.39</v>
      </c>
      <c r="H79" s="51" t="str">
        <f>IF('Town Data'!M75&gt;9,'Town Data'!L75,"*")</f>
        <v>*</v>
      </c>
      <c r="I79" s="22">
        <f t="shared" si="3"/>
        <v>0.20281459854988307</v>
      </c>
      <c r="J79" s="22">
        <f t="shared" si="4"/>
        <v>2.2939870361678268E-2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RICHMOND</v>
      </c>
      <c r="C80" s="45">
        <f>IF('Town Data'!C76&gt;9,'Town Data'!B76,"*")</f>
        <v>8751044.4399999995</v>
      </c>
      <c r="D80" s="46">
        <f>IF('Town Data'!E76&gt;9,'Town Data'!D76,"*")</f>
        <v>2980661.74</v>
      </c>
      <c r="E80" s="47" t="str">
        <f>IF('Town Data'!G76&gt;9,'Town Data'!F76,"*")</f>
        <v>*</v>
      </c>
      <c r="F80" s="48">
        <f>IF('Town Data'!I76&gt;9,'Town Data'!H76,"*")</f>
        <v>8809846.1899999995</v>
      </c>
      <c r="G80" s="46">
        <f>IF('Town Data'!K76&gt;9,'Town Data'!J76,"*")</f>
        <v>3123847.67</v>
      </c>
      <c r="H80" s="47" t="str">
        <f>IF('Town Data'!M76&gt;9,'Town Data'!L76,"*")</f>
        <v>*</v>
      </c>
      <c r="I80" s="9">
        <f t="shared" si="3"/>
        <v>-6.6745489911895954E-3</v>
      </c>
      <c r="J80" s="9">
        <f t="shared" si="4"/>
        <v>-4.5836399570661428E-2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ROCHESTER</v>
      </c>
      <c r="C81" s="49">
        <f>IF('Town Data'!C77&gt;9,'Town Data'!B77,"*")</f>
        <v>961950.56</v>
      </c>
      <c r="D81" s="50">
        <f>IF('Town Data'!E77&gt;9,'Town Data'!D77,"*")</f>
        <v>326938.64</v>
      </c>
      <c r="E81" s="51" t="str">
        <f>IF('Town Data'!G77&gt;9,'Town Data'!F77,"*")</f>
        <v>*</v>
      </c>
      <c r="F81" s="50">
        <f>IF('Town Data'!I77&gt;9,'Town Data'!H77,"*")</f>
        <v>1882163.41</v>
      </c>
      <c r="G81" s="50">
        <f>IF('Town Data'!K77&gt;9,'Town Data'!J77,"*")</f>
        <v>325342.7</v>
      </c>
      <c r="H81" s="51" t="str">
        <f>IF('Town Data'!M77&gt;9,'Town Data'!L77,"*")</f>
        <v>*</v>
      </c>
      <c r="I81" s="22">
        <f t="shared" si="3"/>
        <v>-0.48891230437850236</v>
      </c>
      <c r="J81" s="22">
        <f t="shared" si="4"/>
        <v>4.9054120470507015E-3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ROCKINGHAM</v>
      </c>
      <c r="C82" s="45">
        <f>IF('Town Data'!C78&gt;9,'Town Data'!B78,"*")</f>
        <v>6095185.8700000001</v>
      </c>
      <c r="D82" s="46">
        <f>IF('Town Data'!E78&gt;9,'Town Data'!D78,"*")</f>
        <v>1223105.3500000001</v>
      </c>
      <c r="E82" s="47">
        <f>IF('Town Data'!G78&gt;9,'Town Data'!F78,"*")</f>
        <v>67880.333333333328</v>
      </c>
      <c r="F82" s="48">
        <f>IF('Town Data'!I78&gt;9,'Town Data'!H78,"*")</f>
        <v>5535181.1299999999</v>
      </c>
      <c r="G82" s="46">
        <f>IF('Town Data'!K78&gt;9,'Town Data'!J78,"*")</f>
        <v>1085838.27</v>
      </c>
      <c r="H82" s="47">
        <f>IF('Town Data'!M78&gt;9,'Town Data'!L78,"*")</f>
        <v>45083.166666666672</v>
      </c>
      <c r="I82" s="9">
        <f t="shared" si="3"/>
        <v>0.10117189064777728</v>
      </c>
      <c r="J82" s="9">
        <f t="shared" si="4"/>
        <v>0.12641576908133847</v>
      </c>
      <c r="K82" s="9">
        <f t="shared" si="5"/>
        <v>0.50566915219649589</v>
      </c>
      <c r="L82" s="15"/>
    </row>
    <row r="83" spans="1:12" x14ac:dyDescent="0.25">
      <c r="A83" s="15"/>
      <c r="B83" s="27" t="str">
        <f>'Town Data'!A79</f>
        <v>ROYALTON</v>
      </c>
      <c r="C83" s="49">
        <f>IF('Town Data'!C79&gt;9,'Town Data'!B79,"*")</f>
        <v>5055401.04</v>
      </c>
      <c r="D83" s="50">
        <f>IF('Town Data'!E79&gt;9,'Town Data'!D79,"*")</f>
        <v>804443.37</v>
      </c>
      <c r="E83" s="51" t="str">
        <f>IF('Town Data'!G79&gt;9,'Town Data'!F79,"*")</f>
        <v>*</v>
      </c>
      <c r="F83" s="50">
        <f>IF('Town Data'!I79&gt;9,'Town Data'!H79,"*")</f>
        <v>5137147.38</v>
      </c>
      <c r="G83" s="50">
        <f>IF('Town Data'!K79&gt;9,'Town Data'!J79,"*")</f>
        <v>845793.96</v>
      </c>
      <c r="H83" s="51" t="str">
        <f>IF('Town Data'!M79&gt;9,'Town Data'!L79,"*")</f>
        <v>*</v>
      </c>
      <c r="I83" s="22">
        <f t="shared" si="3"/>
        <v>-1.5912788548418062E-2</v>
      </c>
      <c r="J83" s="22">
        <f t="shared" si="4"/>
        <v>-4.8889672846564154E-2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RUTLAND</v>
      </c>
      <c r="C84" s="45">
        <f>IF('Town Data'!C80&gt;9,'Town Data'!B80,"*")</f>
        <v>38085382.399999999</v>
      </c>
      <c r="D84" s="48">
        <f>IF('Town Data'!E80&gt;9,'Town Data'!D80,"*")</f>
        <v>14388438.130000001</v>
      </c>
      <c r="E84" s="55">
        <f>IF('Town Data'!G80&gt;9,'Town Data'!F80,"*")</f>
        <v>605108.83333333407</v>
      </c>
      <c r="F84" s="48">
        <f>IF('Town Data'!I80&gt;9,'Town Data'!H80,"*")</f>
        <v>35120724.799999997</v>
      </c>
      <c r="G84" s="46">
        <f>IF('Town Data'!K80&gt;9,'Town Data'!J80,"*")</f>
        <v>13276847.609999999</v>
      </c>
      <c r="H84" s="47">
        <f>IF('Town Data'!M80&gt;9,'Town Data'!L80,"*")</f>
        <v>455467.49999999959</v>
      </c>
      <c r="I84" s="9">
        <f t="shared" si="3"/>
        <v>8.4413337619957146E-2</v>
      </c>
      <c r="J84" s="9">
        <f t="shared" si="4"/>
        <v>8.372397971659791E-2</v>
      </c>
      <c r="K84" s="9">
        <f t="shared" si="5"/>
        <v>0.32854448085392396</v>
      </c>
      <c r="L84" s="15"/>
    </row>
    <row r="85" spans="1:12" x14ac:dyDescent="0.25">
      <c r="A85" s="15"/>
      <c r="B85" s="27" t="str">
        <f>'Town Data'!A81</f>
        <v>RUTLAND TOWN</v>
      </c>
      <c r="C85" s="49">
        <f>IF('Town Data'!C81&gt;9,'Town Data'!B81,"*")</f>
        <v>27041494.059999999</v>
      </c>
      <c r="D85" s="50">
        <f>IF('Town Data'!E81&gt;9,'Town Data'!D81,"*")</f>
        <v>12806456.779999999</v>
      </c>
      <c r="E85" s="51">
        <f>IF('Town Data'!G81&gt;9,'Town Data'!F81,"*")</f>
        <v>1273654.0000000007</v>
      </c>
      <c r="F85" s="50">
        <f>IF('Town Data'!I81&gt;9,'Town Data'!H81,"*")</f>
        <v>28407432.489999998</v>
      </c>
      <c r="G85" s="50">
        <f>IF('Town Data'!K81&gt;9,'Town Data'!J81,"*")</f>
        <v>13571057.970000001</v>
      </c>
      <c r="H85" s="51">
        <f>IF('Town Data'!M81&gt;9,'Town Data'!L81,"*")</f>
        <v>922387.16666666744</v>
      </c>
      <c r="I85" s="22">
        <f t="shared" si="3"/>
        <v>-4.8083839695151551E-2</v>
      </c>
      <c r="J85" s="22">
        <f t="shared" si="4"/>
        <v>-5.6340573571361831E-2</v>
      </c>
      <c r="K85" s="22">
        <f t="shared" si="5"/>
        <v>0.38082363461619384</v>
      </c>
      <c r="L85" s="15"/>
    </row>
    <row r="86" spans="1:12" x14ac:dyDescent="0.25">
      <c r="A86" s="15"/>
      <c r="B86" s="15" t="str">
        <f>'Town Data'!A82</f>
        <v>SHAFTSBURY</v>
      </c>
      <c r="C86" s="45">
        <f>IF('Town Data'!C82&gt;9,'Town Data'!B82,"*")</f>
        <v>7059953.96</v>
      </c>
      <c r="D86" s="46" t="str">
        <f>IF('Town Data'!E82&gt;9,'Town Data'!D82,"*")</f>
        <v>*</v>
      </c>
      <c r="E86" s="47" t="str">
        <f>IF('Town Data'!G82&gt;9,'Town Data'!F82,"*")</f>
        <v>*</v>
      </c>
      <c r="F86" s="48">
        <f>IF('Town Data'!I82&gt;9,'Town Data'!H82,"*")</f>
        <v>8068363.3200000003</v>
      </c>
      <c r="G86" s="46">
        <f>IF('Town Data'!K82&gt;9,'Town Data'!J82,"*")</f>
        <v>704511.84</v>
      </c>
      <c r="H86" s="47" t="str">
        <f>IF('Town Data'!M82&gt;9,'Town Data'!L82,"*")</f>
        <v>*</v>
      </c>
      <c r="I86" s="9">
        <f t="shared" si="3"/>
        <v>-0.12498313722441545</v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 t="str">
        <f>'Town Data'!A83</f>
        <v>SHELBURNE</v>
      </c>
      <c r="C87" s="49">
        <f>IF('Town Data'!C83&gt;9,'Town Data'!B83,"*")</f>
        <v>20174492.449999999</v>
      </c>
      <c r="D87" s="50">
        <f>IF('Town Data'!E83&gt;9,'Town Data'!D83,"*")</f>
        <v>5584960.5</v>
      </c>
      <c r="E87" s="51">
        <f>IF('Town Data'!G83&gt;9,'Town Data'!F83,"*")</f>
        <v>21890.166666666675</v>
      </c>
      <c r="F87" s="50">
        <f>IF('Town Data'!I83&gt;9,'Town Data'!H83,"*")</f>
        <v>23395073.030000001</v>
      </c>
      <c r="G87" s="50">
        <f>IF('Town Data'!K83&gt;9,'Town Data'!J83,"*")</f>
        <v>4840768.72</v>
      </c>
      <c r="H87" s="51">
        <f>IF('Town Data'!M83&gt;9,'Town Data'!L83,"*")</f>
        <v>13996.500000000004</v>
      </c>
      <c r="I87" s="22">
        <f t="shared" si="3"/>
        <v>-0.13766063375267873</v>
      </c>
      <c r="J87" s="22">
        <f t="shared" si="4"/>
        <v>0.1537342151723374</v>
      </c>
      <c r="K87" s="22">
        <f t="shared" si="5"/>
        <v>0.56397432691506233</v>
      </c>
      <c r="L87" s="15"/>
    </row>
    <row r="88" spans="1:12" x14ac:dyDescent="0.25">
      <c r="A88" s="15"/>
      <c r="B88" s="15" t="str">
        <f>'Town Data'!A84</f>
        <v>SOUTH BURLINGTON</v>
      </c>
      <c r="C88" s="45">
        <f>IF('Town Data'!C84&gt;9,'Town Data'!B84,"*")</f>
        <v>114404110.16</v>
      </c>
      <c r="D88" s="46">
        <f>IF('Town Data'!E84&gt;9,'Town Data'!D84,"*")</f>
        <v>31021790.359999999</v>
      </c>
      <c r="E88" s="47">
        <f>IF('Town Data'!G84&gt;9,'Town Data'!F84,"*")</f>
        <v>835987.99999999965</v>
      </c>
      <c r="F88" s="48">
        <f>IF('Town Data'!I84&gt;9,'Town Data'!H84,"*")</f>
        <v>120574052.55</v>
      </c>
      <c r="G88" s="46">
        <f>IF('Town Data'!K84&gt;9,'Town Data'!J84,"*")</f>
        <v>28339581.98</v>
      </c>
      <c r="H88" s="47">
        <f>IF('Town Data'!M84&gt;9,'Town Data'!L84,"*")</f>
        <v>1544223.333333334</v>
      </c>
      <c r="I88" s="9">
        <f t="shared" si="3"/>
        <v>-5.1171394338275486E-2</v>
      </c>
      <c r="J88" s="9">
        <f t="shared" si="4"/>
        <v>9.4645304997543894E-2</v>
      </c>
      <c r="K88" s="9">
        <f t="shared" si="5"/>
        <v>-0.45863530102511124</v>
      </c>
      <c r="L88" s="15"/>
    </row>
    <row r="89" spans="1:12" x14ac:dyDescent="0.25">
      <c r="A89" s="15"/>
      <c r="B89" s="27" t="str">
        <f>'Town Data'!A85</f>
        <v>SOUTH HERO</v>
      </c>
      <c r="C89" s="49">
        <f>IF('Town Data'!C85&gt;9,'Town Data'!B85,"*")</f>
        <v>1984016.09</v>
      </c>
      <c r="D89" s="50">
        <f>IF('Town Data'!E85&gt;9,'Town Data'!D85,"*")</f>
        <v>805747.72</v>
      </c>
      <c r="E89" s="51" t="str">
        <f>IF('Town Data'!G85&gt;9,'Town Data'!F85,"*")</f>
        <v>*</v>
      </c>
      <c r="F89" s="50">
        <f>IF('Town Data'!I85&gt;9,'Town Data'!H85,"*")</f>
        <v>1745780.58</v>
      </c>
      <c r="G89" s="50">
        <f>IF('Town Data'!K85&gt;9,'Town Data'!J85,"*")</f>
        <v>834403.2</v>
      </c>
      <c r="H89" s="51" t="str">
        <f>IF('Town Data'!M85&gt;9,'Town Data'!L85,"*")</f>
        <v>*</v>
      </c>
      <c r="I89" s="22">
        <f t="shared" si="3"/>
        <v>0.13646360414892461</v>
      </c>
      <c r="J89" s="22">
        <f t="shared" si="4"/>
        <v>-3.4342485743103557E-2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SPRINGFIELD</v>
      </c>
      <c r="C90" s="45">
        <f>IF('Town Data'!C86&gt;9,'Town Data'!B86,"*")</f>
        <v>14203532.779999999</v>
      </c>
      <c r="D90" s="46">
        <f>IF('Town Data'!E86&gt;9,'Town Data'!D86,"*")</f>
        <v>5297377.41</v>
      </c>
      <c r="E90" s="47">
        <f>IF('Town Data'!G86&gt;9,'Town Data'!F86,"*")</f>
        <v>115788.16666666667</v>
      </c>
      <c r="F90" s="48">
        <f>IF('Town Data'!I86&gt;9,'Town Data'!H86,"*")</f>
        <v>14298286.439999999</v>
      </c>
      <c r="G90" s="46">
        <f>IF('Town Data'!K86&gt;9,'Town Data'!J86,"*")</f>
        <v>5981143.0199999996</v>
      </c>
      <c r="H90" s="47">
        <f>IF('Town Data'!M86&gt;9,'Town Data'!L86,"*")</f>
        <v>55490.166666666628</v>
      </c>
      <c r="I90" s="9">
        <f t="shared" si="3"/>
        <v>-6.6269241700825906E-3</v>
      </c>
      <c r="J90" s="9">
        <f t="shared" si="4"/>
        <v>-0.11432022402968713</v>
      </c>
      <c r="K90" s="9">
        <f t="shared" si="5"/>
        <v>1.0866429787860328</v>
      </c>
      <c r="L90" s="15"/>
    </row>
    <row r="91" spans="1:12" x14ac:dyDescent="0.25">
      <c r="A91" s="15"/>
      <c r="B91" s="27" t="str">
        <f>'Town Data'!A87</f>
        <v>ST ALBANS</v>
      </c>
      <c r="C91" s="49">
        <f>IF('Town Data'!C87&gt;9,'Town Data'!B87,"*")</f>
        <v>57345924.409999996</v>
      </c>
      <c r="D91" s="50">
        <f>IF('Town Data'!E87&gt;9,'Town Data'!D87,"*")</f>
        <v>4035616.39</v>
      </c>
      <c r="E91" s="51">
        <f>IF('Town Data'!G87&gt;9,'Town Data'!F87,"*")</f>
        <v>211671.99999999997</v>
      </c>
      <c r="F91" s="50">
        <f>IF('Town Data'!I87&gt;9,'Town Data'!H87,"*")</f>
        <v>42433441.670000002</v>
      </c>
      <c r="G91" s="50">
        <f>IF('Town Data'!K87&gt;9,'Town Data'!J87,"*")</f>
        <v>3669354.9</v>
      </c>
      <c r="H91" s="51">
        <f>IF('Town Data'!M87&gt;9,'Town Data'!L87,"*")</f>
        <v>155095.00000000003</v>
      </c>
      <c r="I91" s="22">
        <f t="shared" si="3"/>
        <v>0.35143231736828368</v>
      </c>
      <c r="J91" s="22">
        <f t="shared" si="4"/>
        <v>9.9816316486584664E-2</v>
      </c>
      <c r="K91" s="22">
        <f t="shared" si="5"/>
        <v>0.36478932267319986</v>
      </c>
      <c r="L91" s="15"/>
    </row>
    <row r="92" spans="1:12" x14ac:dyDescent="0.25">
      <c r="A92" s="15"/>
      <c r="B92" s="15" t="str">
        <f>'Town Data'!A88</f>
        <v>ST ALBANS TOWN</v>
      </c>
      <c r="C92" s="45">
        <f>IF('Town Data'!C88&gt;9,'Town Data'!B88,"*")</f>
        <v>33246686.120000001</v>
      </c>
      <c r="D92" s="46">
        <f>IF('Town Data'!E88&gt;9,'Town Data'!D88,"*")</f>
        <v>8467690.6400000006</v>
      </c>
      <c r="E92" s="47">
        <f>IF('Town Data'!G88&gt;9,'Town Data'!F88,"*")</f>
        <v>76098.666666666613</v>
      </c>
      <c r="F92" s="48">
        <f>IF('Town Data'!I88&gt;9,'Town Data'!H88,"*")</f>
        <v>30871962.539999999</v>
      </c>
      <c r="G92" s="46">
        <f>IF('Town Data'!K88&gt;9,'Town Data'!J88,"*")</f>
        <v>8368874.3300000001</v>
      </c>
      <c r="H92" s="47">
        <f>IF('Town Data'!M88&gt;9,'Town Data'!L88,"*")</f>
        <v>65361.500000000095</v>
      </c>
      <c r="I92" s="9">
        <f t="shared" si="3"/>
        <v>7.692169154854131E-2</v>
      </c>
      <c r="J92" s="9">
        <f t="shared" si="4"/>
        <v>1.1807598740701907E-2</v>
      </c>
      <c r="K92" s="9">
        <f t="shared" si="5"/>
        <v>0.16427356573313806</v>
      </c>
      <c r="L92" s="15"/>
    </row>
    <row r="93" spans="1:12" x14ac:dyDescent="0.25">
      <c r="A93" s="15"/>
      <c r="B93" s="27" t="str">
        <f>'Town Data'!A89</f>
        <v>ST JOHNSBURY</v>
      </c>
      <c r="C93" s="49">
        <f>IF('Town Data'!C89&gt;9,'Town Data'!B89,"*")</f>
        <v>21483580.57</v>
      </c>
      <c r="D93" s="50">
        <f>IF('Town Data'!E89&gt;9,'Town Data'!D89,"*")</f>
        <v>7157472.9400000004</v>
      </c>
      <c r="E93" s="51">
        <f>IF('Town Data'!G89&gt;9,'Town Data'!F89,"*")</f>
        <v>90376.666666666672</v>
      </c>
      <c r="F93" s="50">
        <f>IF('Town Data'!I89&gt;9,'Town Data'!H89,"*")</f>
        <v>21927186.890000001</v>
      </c>
      <c r="G93" s="50">
        <f>IF('Town Data'!K89&gt;9,'Town Data'!J89,"*")</f>
        <v>6701736.1500000004</v>
      </c>
      <c r="H93" s="51">
        <f>IF('Town Data'!M89&gt;9,'Town Data'!L89,"*")</f>
        <v>107404.99999999985</v>
      </c>
      <c r="I93" s="22">
        <f t="shared" si="3"/>
        <v>-2.0230881518244783E-2</v>
      </c>
      <c r="J93" s="22">
        <f t="shared" si="4"/>
        <v>6.8002795066767888E-2</v>
      </c>
      <c r="K93" s="22">
        <f t="shared" si="5"/>
        <v>-0.15854320872709096</v>
      </c>
      <c r="L93" s="15"/>
    </row>
    <row r="94" spans="1:12" x14ac:dyDescent="0.25">
      <c r="A94" s="15"/>
      <c r="B94" s="15" t="str">
        <f>'Town Data'!A90</f>
        <v>STOWE</v>
      </c>
      <c r="C94" s="45">
        <f>IF('Town Data'!C90&gt;9,'Town Data'!B90,"*")</f>
        <v>15109565.220000001</v>
      </c>
      <c r="D94" s="46">
        <f>IF('Town Data'!E90&gt;9,'Town Data'!D90,"*")</f>
        <v>6952691.7999999998</v>
      </c>
      <c r="E94" s="47">
        <f>IF('Town Data'!G90&gt;9,'Town Data'!F90,"*")</f>
        <v>256598.83333333334</v>
      </c>
      <c r="F94" s="48">
        <f>IF('Town Data'!I90&gt;9,'Town Data'!H90,"*")</f>
        <v>12428084.42</v>
      </c>
      <c r="G94" s="46">
        <f>IF('Town Data'!K90&gt;9,'Town Data'!J90,"*")</f>
        <v>5439615.8899999997</v>
      </c>
      <c r="H94" s="47">
        <f>IF('Town Data'!M90&gt;9,'Town Data'!L90,"*")</f>
        <v>300868.66666666663</v>
      </c>
      <c r="I94" s="9">
        <f t="shared" si="3"/>
        <v>0.21575978319593686</v>
      </c>
      <c r="J94" s="9">
        <f t="shared" si="4"/>
        <v>0.2781585943929582</v>
      </c>
      <c r="K94" s="9">
        <f t="shared" si="5"/>
        <v>-0.14714005889612952</v>
      </c>
      <c r="L94" s="15"/>
    </row>
    <row r="95" spans="1:12" x14ac:dyDescent="0.25">
      <c r="A95" s="15"/>
      <c r="B95" s="27" t="str">
        <f>'Town Data'!A91</f>
        <v>SWANTON</v>
      </c>
      <c r="C95" s="49">
        <f>IF('Town Data'!C91&gt;9,'Town Data'!B91,"*")</f>
        <v>15423355.800000001</v>
      </c>
      <c r="D95" s="50">
        <f>IF('Town Data'!E91&gt;9,'Town Data'!D91,"*")</f>
        <v>2873456.37</v>
      </c>
      <c r="E95" s="51" t="str">
        <f>IF('Town Data'!G91&gt;9,'Town Data'!F91,"*")</f>
        <v>*</v>
      </c>
      <c r="F95" s="50">
        <f>IF('Town Data'!I91&gt;9,'Town Data'!H91,"*")</f>
        <v>12587936.310000001</v>
      </c>
      <c r="G95" s="50">
        <f>IF('Town Data'!K91&gt;9,'Town Data'!J91,"*")</f>
        <v>2466009.5699999998</v>
      </c>
      <c r="H95" s="51" t="str">
        <f>IF('Town Data'!M91&gt;9,'Town Data'!L91,"*")</f>
        <v>*</v>
      </c>
      <c r="I95" s="22">
        <f t="shared" si="3"/>
        <v>0.22524895425054786</v>
      </c>
      <c r="J95" s="22">
        <f t="shared" si="4"/>
        <v>0.16522514955203532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THETFORD</v>
      </c>
      <c r="C96" s="45">
        <f>IF('Town Data'!C92&gt;9,'Town Data'!B92,"*")</f>
        <v>1475124.85</v>
      </c>
      <c r="D96" s="46">
        <f>IF('Town Data'!E92&gt;9,'Town Data'!D92,"*")</f>
        <v>623905.18999999994</v>
      </c>
      <c r="E96" s="47" t="str">
        <f>IF('Town Data'!G92&gt;9,'Town Data'!F92,"*")</f>
        <v>*</v>
      </c>
      <c r="F96" s="48">
        <f>IF('Town Data'!I92&gt;9,'Town Data'!H92,"*")</f>
        <v>1180357.9099999999</v>
      </c>
      <c r="G96" s="46">
        <f>IF('Town Data'!K92&gt;9,'Town Data'!J92,"*")</f>
        <v>544226.13</v>
      </c>
      <c r="H96" s="47" t="str">
        <f>IF('Town Data'!M92&gt;9,'Town Data'!L92,"*")</f>
        <v>*</v>
      </c>
      <c r="I96" s="9">
        <f t="shared" si="3"/>
        <v>0.24972674601723149</v>
      </c>
      <c r="J96" s="9">
        <f t="shared" si="4"/>
        <v>0.14640800139456725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TROY</v>
      </c>
      <c r="C97" s="49">
        <f>IF('Town Data'!C93&gt;9,'Town Data'!B93,"*")</f>
        <v>1646832.77</v>
      </c>
      <c r="D97" s="50">
        <f>IF('Town Data'!E93&gt;9,'Town Data'!D93,"*")</f>
        <v>318344.32000000001</v>
      </c>
      <c r="E97" s="51" t="str">
        <f>IF('Town Data'!G93&gt;9,'Town Data'!F93,"*")</f>
        <v>*</v>
      </c>
      <c r="F97" s="50">
        <f>IF('Town Data'!I93&gt;9,'Town Data'!H93,"*")</f>
        <v>1324068.28</v>
      </c>
      <c r="G97" s="50">
        <f>IF('Town Data'!K93&gt;9,'Town Data'!J93,"*")</f>
        <v>319485.36</v>
      </c>
      <c r="H97" s="51" t="str">
        <f>IF('Town Data'!M93&gt;9,'Town Data'!L93,"*")</f>
        <v>*</v>
      </c>
      <c r="I97" s="22">
        <f t="shared" si="3"/>
        <v>0.24376725496361862</v>
      </c>
      <c r="J97" s="22">
        <f t="shared" si="4"/>
        <v>-3.5714938549922261E-3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UNDERHILL</v>
      </c>
      <c r="C98" s="45">
        <f>IF('Town Data'!C94&gt;9,'Town Data'!B94,"*")</f>
        <v>2349370.4</v>
      </c>
      <c r="D98" s="46">
        <f>IF('Town Data'!E94&gt;9,'Town Data'!D94,"*")</f>
        <v>278976.33</v>
      </c>
      <c r="E98" s="47" t="str">
        <f>IF('Town Data'!G94&gt;9,'Town Data'!F94,"*")</f>
        <v>*</v>
      </c>
      <c r="F98" s="48">
        <f>IF('Town Data'!I94&gt;9,'Town Data'!H94,"*")</f>
        <v>2209645.73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>
        <f t="shared" si="3"/>
        <v>6.3233969184734395E-2</v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VERGENNES</v>
      </c>
      <c r="C99" s="49">
        <f>IF('Town Data'!C95&gt;9,'Town Data'!B95,"*")</f>
        <v>8482761.6600000001</v>
      </c>
      <c r="D99" s="50">
        <f>IF('Town Data'!E95&gt;9,'Town Data'!D95,"*")</f>
        <v>1784242.22</v>
      </c>
      <c r="E99" s="51">
        <f>IF('Town Data'!G95&gt;9,'Town Data'!F95,"*")</f>
        <v>314397.16666666663</v>
      </c>
      <c r="F99" s="50">
        <f>IF('Town Data'!I95&gt;9,'Town Data'!H95,"*")</f>
        <v>8433242.3499999996</v>
      </c>
      <c r="G99" s="50">
        <f>IF('Town Data'!K95&gt;9,'Town Data'!J95,"*")</f>
        <v>1726854.67</v>
      </c>
      <c r="H99" s="51" t="str">
        <f>IF('Town Data'!M95&gt;9,'Town Data'!L95,"*")</f>
        <v>*</v>
      </c>
      <c r="I99" s="22">
        <f t="shared" si="3"/>
        <v>5.8719182901224845E-3</v>
      </c>
      <c r="J99" s="22">
        <f t="shared" si="4"/>
        <v>3.3232414398833024E-2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VERNON</v>
      </c>
      <c r="C100" s="49">
        <f>IF('Town Data'!C96&gt;9,'Town Data'!B96,"*")</f>
        <v>3556699.48</v>
      </c>
      <c r="D100" s="50">
        <f>IF('Town Data'!E96&gt;9,'Town Data'!D96,"*")</f>
        <v>616905.21</v>
      </c>
      <c r="E100" s="51" t="str">
        <f>IF('Town Data'!G96&gt;9,'Town Data'!F96,"*")</f>
        <v>*</v>
      </c>
      <c r="F100" s="50">
        <f>IF('Town Data'!I96&gt;9,'Town Data'!H96,"*")</f>
        <v>1744465.33</v>
      </c>
      <c r="G100" s="50">
        <f>IF('Town Data'!K96&gt;9,'Town Data'!J96,"*")</f>
        <v>452401.6</v>
      </c>
      <c r="H100" s="51" t="str">
        <f>IF('Town Data'!M96&gt;9,'Town Data'!L96,"*")</f>
        <v>*</v>
      </c>
      <c r="I100" s="22">
        <f t="shared" si="3"/>
        <v>1.0388479030420168</v>
      </c>
      <c r="J100" s="22">
        <f t="shared" si="4"/>
        <v>0.3636229624298411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WAITSFIELD</v>
      </c>
      <c r="C101" s="49">
        <f>IF('Town Data'!C97&gt;9,'Town Data'!B97,"*")</f>
        <v>9684347.1199999992</v>
      </c>
      <c r="D101" s="50">
        <f>IF('Town Data'!E97&gt;9,'Town Data'!D97,"*")</f>
        <v>3500448.9</v>
      </c>
      <c r="E101" s="51" t="str">
        <f>IF('Town Data'!G97&gt;9,'Town Data'!F97,"*")</f>
        <v>*</v>
      </c>
      <c r="F101" s="50">
        <f>IF('Town Data'!I97&gt;9,'Town Data'!H97,"*")</f>
        <v>8476996.3800000008</v>
      </c>
      <c r="G101" s="50">
        <f>IF('Town Data'!K97&gt;9,'Town Data'!J97,"*")</f>
        <v>3437758.01</v>
      </c>
      <c r="H101" s="51" t="str">
        <f>IF('Town Data'!M97&gt;9,'Town Data'!L97,"*")</f>
        <v>*</v>
      </c>
      <c r="I101" s="22">
        <f t="shared" si="3"/>
        <v>0.14242671411875704</v>
      </c>
      <c r="J101" s="22">
        <f t="shared" si="4"/>
        <v>1.8235981071861463E-2</v>
      </c>
      <c r="K101" s="22" t="str">
        <f t="shared" si="5"/>
        <v/>
      </c>
      <c r="L101" s="15"/>
    </row>
    <row r="102" spans="1:12" x14ac:dyDescent="0.25">
      <c r="B102" s="27" t="str">
        <f>'Town Data'!A98</f>
        <v>WARREN</v>
      </c>
      <c r="C102" s="49">
        <f>IF('Town Data'!C98&gt;9,'Town Data'!B98,"*")</f>
        <v>4076895.21</v>
      </c>
      <c r="D102" s="50">
        <f>IF('Town Data'!E98&gt;9,'Town Data'!D98,"*")</f>
        <v>1230095.8600000001</v>
      </c>
      <c r="E102" s="51" t="str">
        <f>IF('Town Data'!G98&gt;9,'Town Data'!F98,"*")</f>
        <v>*</v>
      </c>
      <c r="F102" s="50">
        <f>IF('Town Data'!I98&gt;9,'Town Data'!H98,"*")</f>
        <v>3446895.88</v>
      </c>
      <c r="G102" s="50">
        <f>IF('Town Data'!K98&gt;9,'Town Data'!J98,"*")</f>
        <v>1135568.02</v>
      </c>
      <c r="H102" s="51" t="str">
        <f>IF('Town Data'!M98&gt;9,'Town Data'!L98,"*")</f>
        <v>*</v>
      </c>
      <c r="I102" s="22">
        <f t="shared" si="3"/>
        <v>0.18277295048436454</v>
      </c>
      <c r="J102" s="22">
        <f t="shared" si="4"/>
        <v>8.3242781000472416E-2</v>
      </c>
      <c r="K102" s="22" t="str">
        <f t="shared" si="5"/>
        <v/>
      </c>
      <c r="L102" s="15"/>
    </row>
    <row r="103" spans="1:12" x14ac:dyDescent="0.25">
      <c r="B103" s="27" t="str">
        <f>'Town Data'!A99</f>
        <v>WATERBURY</v>
      </c>
      <c r="C103" s="49">
        <f>IF('Town Data'!C99&gt;9,'Town Data'!B99,"*")</f>
        <v>11003010.109999999</v>
      </c>
      <c r="D103" s="50">
        <f>IF('Town Data'!E99&gt;9,'Town Data'!D99,"*")</f>
        <v>4089290.98</v>
      </c>
      <c r="E103" s="51">
        <f>IF('Town Data'!G99&gt;9,'Town Data'!F99,"*")</f>
        <v>1523940.83333333</v>
      </c>
      <c r="F103" s="50">
        <f>IF('Town Data'!I99&gt;9,'Town Data'!H99,"*")</f>
        <v>10068287.439999999</v>
      </c>
      <c r="G103" s="50">
        <f>IF('Town Data'!K99&gt;9,'Town Data'!J99,"*")</f>
        <v>3730964.28</v>
      </c>
      <c r="H103" s="51">
        <f>IF('Town Data'!M99&gt;9,'Town Data'!L99,"*")</f>
        <v>100526.3333333334</v>
      </c>
      <c r="I103" s="22">
        <f t="shared" si="3"/>
        <v>9.2838298029361777E-2</v>
      </c>
      <c r="J103" s="22">
        <f t="shared" si="4"/>
        <v>9.6041310800220311E-2</v>
      </c>
      <c r="K103" s="22">
        <f t="shared" si="5"/>
        <v>14.15961820949067</v>
      </c>
      <c r="L103" s="15"/>
    </row>
    <row r="104" spans="1:12" x14ac:dyDescent="0.25">
      <c r="B104" s="27" t="str">
        <f>'Town Data'!A100</f>
        <v>WATERFORD</v>
      </c>
      <c r="C104" s="49" t="str">
        <f>IF('Town Data'!C100&gt;9,'Town Data'!B100,"*")</f>
        <v>*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2791044.82</v>
      </c>
      <c r="G104" s="50" t="str">
        <f>IF('Town Data'!K100&gt;9,'Town Data'!J100,"*")</f>
        <v>*</v>
      </c>
      <c r="H104" s="51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WEATHERSFIELD</v>
      </c>
      <c r="C105" s="49">
        <f>IF('Town Data'!C101&gt;9,'Town Data'!B101,"*")</f>
        <v>1677362.12</v>
      </c>
      <c r="D105" s="50">
        <f>IF('Town Data'!E101&gt;9,'Town Data'!D101,"*")</f>
        <v>348009.2</v>
      </c>
      <c r="E105" s="51" t="str">
        <f>IF('Town Data'!G101&gt;9,'Town Data'!F101,"*")</f>
        <v>*</v>
      </c>
      <c r="F105" s="50">
        <f>IF('Town Data'!I101&gt;9,'Town Data'!H101,"*")</f>
        <v>1407608.44</v>
      </c>
      <c r="G105" s="50">
        <f>IF('Town Data'!K101&gt;9,'Town Data'!J101,"*")</f>
        <v>323475.14</v>
      </c>
      <c r="H105" s="51" t="str">
        <f>IF('Town Data'!M101&gt;9,'Town Data'!L101,"*")</f>
        <v>*</v>
      </c>
      <c r="I105" s="22">
        <f t="shared" si="3"/>
        <v>0.19163971480591591</v>
      </c>
      <c r="J105" s="22">
        <f t="shared" si="4"/>
        <v>7.584527206634796E-2</v>
      </c>
      <c r="K105" s="22" t="str">
        <f t="shared" si="5"/>
        <v/>
      </c>
      <c r="L105" s="15"/>
    </row>
    <row r="106" spans="1:12" x14ac:dyDescent="0.25">
      <c r="B106" s="27" t="str">
        <f>'Town Data'!A102</f>
        <v>WEST RUTLAND</v>
      </c>
      <c r="C106" s="49">
        <f>IF('Town Data'!C102&gt;9,'Town Data'!B102,"*")</f>
        <v>4862250.1500000004</v>
      </c>
      <c r="D106" s="50">
        <f>IF('Town Data'!E102&gt;9,'Town Data'!D102,"*")</f>
        <v>1235537.93</v>
      </c>
      <c r="E106" s="51" t="str">
        <f>IF('Town Data'!G102&gt;9,'Town Data'!F102,"*")</f>
        <v>*</v>
      </c>
      <c r="F106" s="50">
        <f>IF('Town Data'!I102&gt;9,'Town Data'!H102,"*")</f>
        <v>3793006.52</v>
      </c>
      <c r="G106" s="50">
        <f>IF('Town Data'!K102&gt;9,'Town Data'!J102,"*")</f>
        <v>977991.97</v>
      </c>
      <c r="H106" s="51" t="str">
        <f>IF('Town Data'!M102&gt;9,'Town Data'!L102,"*")</f>
        <v>*</v>
      </c>
      <c r="I106" s="22">
        <f t="shared" si="3"/>
        <v>0.28189870604282546</v>
      </c>
      <c r="J106" s="22">
        <f t="shared" si="4"/>
        <v>0.26334158960425819</v>
      </c>
      <c r="K106" s="22" t="str">
        <f t="shared" si="5"/>
        <v/>
      </c>
      <c r="L106" s="15"/>
    </row>
    <row r="107" spans="1:12" x14ac:dyDescent="0.25">
      <c r="B107" s="27" t="str">
        <f>'Town Data'!A103</f>
        <v>WESTMINSTER</v>
      </c>
      <c r="C107" s="49">
        <f>IF('Town Data'!C103&gt;9,'Town Data'!B103,"*")</f>
        <v>13220348.4</v>
      </c>
      <c r="D107" s="50">
        <f>IF('Town Data'!E103&gt;9,'Town Data'!D103,"*")</f>
        <v>761544.05</v>
      </c>
      <c r="E107" s="51" t="str">
        <f>IF('Town Data'!G103&gt;9,'Town Data'!F103,"*")</f>
        <v>*</v>
      </c>
      <c r="F107" s="50">
        <f>IF('Town Data'!I103&gt;9,'Town Data'!H103,"*")</f>
        <v>11196444.029999999</v>
      </c>
      <c r="G107" s="50">
        <f>IF('Town Data'!K103&gt;9,'Town Data'!J103,"*")</f>
        <v>673463.2</v>
      </c>
      <c r="H107" s="51" t="str">
        <f>IF('Town Data'!M103&gt;9,'Town Data'!L103,"*")</f>
        <v>*</v>
      </c>
      <c r="I107" s="22">
        <f t="shared" si="3"/>
        <v>0.1807631391339167</v>
      </c>
      <c r="J107" s="22">
        <f t="shared" si="4"/>
        <v>0.13078791833020736</v>
      </c>
      <c r="K107" s="22" t="str">
        <f t="shared" si="5"/>
        <v/>
      </c>
      <c r="L107" s="15"/>
    </row>
    <row r="108" spans="1:12" x14ac:dyDescent="0.25">
      <c r="B108" s="27" t="str">
        <f>'Town Data'!A104</f>
        <v>WHITINGHAM</v>
      </c>
      <c r="C108" s="49">
        <f>IF('Town Data'!C104&gt;9,'Town Data'!B104,"*")</f>
        <v>284200.39</v>
      </c>
      <c r="D108" s="50">
        <f>IF('Town Data'!E104&gt;9,'Town Data'!D104,"*")</f>
        <v>87291.14</v>
      </c>
      <c r="E108" s="51" t="str">
        <f>IF('Town Data'!G104&gt;9,'Town Data'!F104,"*")</f>
        <v>*</v>
      </c>
      <c r="F108" s="50">
        <f>IF('Town Data'!I104&gt;9,'Town Data'!H104,"*")</f>
        <v>366760.95</v>
      </c>
      <c r="G108" s="50">
        <f>IF('Town Data'!K104&gt;9,'Town Data'!J104,"*")</f>
        <v>118095.96</v>
      </c>
      <c r="H108" s="51" t="str">
        <f>IF('Town Data'!M104&gt;9,'Town Data'!L104,"*")</f>
        <v>*</v>
      </c>
      <c r="I108" s="22">
        <f t="shared" si="3"/>
        <v>-0.22510728036886149</v>
      </c>
      <c r="J108" s="22">
        <f t="shared" si="4"/>
        <v>-0.26084567160468491</v>
      </c>
      <c r="K108" s="22" t="str">
        <f t="shared" si="5"/>
        <v/>
      </c>
      <c r="L108" s="15"/>
    </row>
    <row r="109" spans="1:12" x14ac:dyDescent="0.25">
      <c r="B109" s="27" t="str">
        <f>'Town Data'!A105</f>
        <v>WILLIAMSTOWN</v>
      </c>
      <c r="C109" s="49">
        <f>IF('Town Data'!C105&gt;9,'Town Data'!B105,"*")</f>
        <v>1494642.46</v>
      </c>
      <c r="D109" s="50">
        <f>IF('Town Data'!E105&gt;9,'Town Data'!D105,"*")</f>
        <v>482333.43</v>
      </c>
      <c r="E109" s="51" t="str">
        <f>IF('Town Data'!G105&gt;9,'Town Data'!F105,"*")</f>
        <v>*</v>
      </c>
      <c r="F109" s="50">
        <f>IF('Town Data'!I105&gt;9,'Town Data'!H105,"*")</f>
        <v>1275058.19</v>
      </c>
      <c r="G109" s="50">
        <f>IF('Town Data'!K105&gt;9,'Town Data'!J105,"*")</f>
        <v>410044.06</v>
      </c>
      <c r="H109" s="51" t="str">
        <f>IF('Town Data'!M105&gt;9,'Town Data'!L105,"*")</f>
        <v>*</v>
      </c>
      <c r="I109" s="22">
        <f t="shared" si="3"/>
        <v>0.17221509710078411</v>
      </c>
      <c r="J109" s="22">
        <f t="shared" si="4"/>
        <v>0.17629659115169233</v>
      </c>
      <c r="K109" s="22" t="str">
        <f t="shared" si="5"/>
        <v/>
      </c>
      <c r="L109" s="15"/>
    </row>
    <row r="110" spans="1:12" x14ac:dyDescent="0.25">
      <c r="B110" s="27" t="str">
        <f>'Town Data'!A106</f>
        <v>WILLISTON</v>
      </c>
      <c r="C110" s="49">
        <f>IF('Town Data'!C106&gt;9,'Town Data'!B106,"*")</f>
        <v>85469507.840000004</v>
      </c>
      <c r="D110" s="50">
        <f>IF('Town Data'!E106&gt;9,'Town Data'!D106,"*")</f>
        <v>40666411.880000003</v>
      </c>
      <c r="E110" s="51">
        <f>IF('Town Data'!G106&gt;9,'Town Data'!F106,"*")</f>
        <v>1885658.5000000007</v>
      </c>
      <c r="F110" s="50">
        <f>IF('Town Data'!I106&gt;9,'Town Data'!H106,"*")</f>
        <v>76958645.939999998</v>
      </c>
      <c r="G110" s="50">
        <f>IF('Town Data'!K106&gt;9,'Town Data'!J106,"*")</f>
        <v>38455434.979999997</v>
      </c>
      <c r="H110" s="51">
        <f>IF('Town Data'!M106&gt;9,'Town Data'!L106,"*")</f>
        <v>1580294.1666666656</v>
      </c>
      <c r="I110" s="22">
        <f t="shared" si="3"/>
        <v>0.11059006815992332</v>
      </c>
      <c r="J110" s="22">
        <f t="shared" si="4"/>
        <v>5.7494523235789602E-2</v>
      </c>
      <c r="K110" s="22">
        <f t="shared" si="5"/>
        <v>0.19323258908019889</v>
      </c>
      <c r="L110" s="15"/>
    </row>
    <row r="111" spans="1:12" x14ac:dyDescent="0.25">
      <c r="B111" s="27" t="str">
        <f>'Town Data'!A107</f>
        <v>WILMINGTON</v>
      </c>
      <c r="C111" s="49">
        <f>IF('Town Data'!C107&gt;9,'Town Data'!B107,"*")</f>
        <v>5667725.4699999997</v>
      </c>
      <c r="D111" s="50">
        <f>IF('Town Data'!E107&gt;9,'Town Data'!D107,"*")</f>
        <v>2050541.73</v>
      </c>
      <c r="E111" s="51" t="str">
        <f>IF('Town Data'!G107&gt;9,'Town Data'!F107,"*")</f>
        <v>*</v>
      </c>
      <c r="F111" s="50">
        <f>IF('Town Data'!I107&gt;9,'Town Data'!H107,"*")</f>
        <v>5750935.7000000002</v>
      </c>
      <c r="G111" s="50">
        <f>IF('Town Data'!K107&gt;9,'Town Data'!J107,"*")</f>
        <v>2110349.2400000002</v>
      </c>
      <c r="H111" s="51" t="str">
        <f>IF('Town Data'!M107&gt;9,'Town Data'!L107,"*")</f>
        <v>*</v>
      </c>
      <c r="I111" s="22">
        <f t="shared" si="3"/>
        <v>-1.4468989802824685E-2</v>
      </c>
      <c r="J111" s="22">
        <f t="shared" si="4"/>
        <v>-2.8340100712430059E-2</v>
      </c>
      <c r="K111" s="22" t="str">
        <f t="shared" si="5"/>
        <v/>
      </c>
      <c r="L111" s="15"/>
    </row>
    <row r="112" spans="1:12" x14ac:dyDescent="0.25">
      <c r="B112" s="27" t="str">
        <f>'Town Data'!A108</f>
        <v>WINDSOR</v>
      </c>
      <c r="C112" s="49">
        <f>IF('Town Data'!C108&gt;9,'Town Data'!B108,"*")</f>
        <v>3121251.56</v>
      </c>
      <c r="D112" s="50">
        <f>IF('Town Data'!E108&gt;9,'Town Data'!D108,"*")</f>
        <v>1099405.52</v>
      </c>
      <c r="E112" s="51">
        <f>IF('Town Data'!G108&gt;9,'Town Data'!F108,"*")</f>
        <v>25256.5</v>
      </c>
      <c r="F112" s="50">
        <f>IF('Town Data'!I108&gt;9,'Town Data'!H108,"*")</f>
        <v>2739788.55</v>
      </c>
      <c r="G112" s="50">
        <f>IF('Town Data'!K108&gt;9,'Town Data'!J108,"*")</f>
        <v>1064269.1399999999</v>
      </c>
      <c r="H112" s="51">
        <f>IF('Town Data'!M108&gt;9,'Town Data'!L108,"*")</f>
        <v>29408.999999999971</v>
      </c>
      <c r="I112" s="22">
        <f t="shared" si="3"/>
        <v>0.13923082129823497</v>
      </c>
      <c r="J112" s="22">
        <f t="shared" si="4"/>
        <v>3.3014562463025213E-2</v>
      </c>
      <c r="K112" s="22">
        <f t="shared" si="5"/>
        <v>-0.14119827263762708</v>
      </c>
      <c r="L112" s="15"/>
    </row>
    <row r="113" spans="2:12" x14ac:dyDescent="0.25">
      <c r="B113" s="27" t="str">
        <f>'Town Data'!A109</f>
        <v>WINHALL</v>
      </c>
      <c r="C113" s="49">
        <f>IF('Town Data'!C109&gt;9,'Town Data'!B109,"*")</f>
        <v>1219516.23</v>
      </c>
      <c r="D113" s="50">
        <f>IF('Town Data'!E109&gt;9,'Town Data'!D109,"*")</f>
        <v>578160.81999999995</v>
      </c>
      <c r="E113" s="51" t="str">
        <f>IF('Town Data'!G109&gt;9,'Town Data'!F109,"*")</f>
        <v>*</v>
      </c>
      <c r="F113" s="50">
        <f>IF('Town Data'!I109&gt;9,'Town Data'!H109,"*")</f>
        <v>1143525.01</v>
      </c>
      <c r="G113" s="50">
        <f>IF('Town Data'!K109&gt;9,'Town Data'!J109,"*")</f>
        <v>805896.75</v>
      </c>
      <c r="H113" s="51" t="str">
        <f>IF('Town Data'!M109&gt;9,'Town Data'!L109,"*")</f>
        <v>*</v>
      </c>
      <c r="I113" s="22">
        <f t="shared" si="3"/>
        <v>6.6453483164307853E-2</v>
      </c>
      <c r="J113" s="22">
        <f t="shared" si="4"/>
        <v>-0.2825869815208959</v>
      </c>
      <c r="K113" s="22" t="str">
        <f t="shared" si="5"/>
        <v/>
      </c>
      <c r="L113" s="15"/>
    </row>
    <row r="114" spans="2:12" x14ac:dyDescent="0.25">
      <c r="B114" s="27" t="str">
        <f>'Town Data'!A110</f>
        <v>WINOOSKI</v>
      </c>
      <c r="C114" s="49">
        <f>IF('Town Data'!C110&gt;9,'Town Data'!B110,"*")</f>
        <v>5051830.99</v>
      </c>
      <c r="D114" s="50">
        <f>IF('Town Data'!E110&gt;9,'Town Data'!D110,"*")</f>
        <v>1160271.04</v>
      </c>
      <c r="E114" s="51" t="str">
        <f>IF('Town Data'!G110&gt;9,'Town Data'!F110,"*")</f>
        <v>*</v>
      </c>
      <c r="F114" s="50">
        <f>IF('Town Data'!I110&gt;9,'Town Data'!H110,"*")</f>
        <v>4117405.36</v>
      </c>
      <c r="G114" s="50">
        <f>IF('Town Data'!K110&gt;9,'Town Data'!J110,"*")</f>
        <v>1213166.05</v>
      </c>
      <c r="H114" s="51" t="str">
        <f>IF('Town Data'!M110&gt;9,'Town Data'!L110,"*")</f>
        <v>*</v>
      </c>
      <c r="I114" s="22">
        <f t="shared" si="3"/>
        <v>0.22694526001199949</v>
      </c>
      <c r="J114" s="22">
        <f t="shared" si="4"/>
        <v>-4.3600799742129291E-2</v>
      </c>
      <c r="K114" s="22" t="str">
        <f t="shared" si="5"/>
        <v/>
      </c>
      <c r="L114" s="15"/>
    </row>
    <row r="115" spans="2:12" x14ac:dyDescent="0.25">
      <c r="B115" s="27" t="str">
        <f>'Town Data'!A111</f>
        <v>WOLCOTT</v>
      </c>
      <c r="C115" s="49">
        <f>IF('Town Data'!C111&gt;9,'Town Data'!B111,"*")</f>
        <v>680561.6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>
        <f>IF('Town Data'!I111&gt;9,'Town Data'!H111,"*")</f>
        <v>658209.88</v>
      </c>
      <c r="G115" s="50">
        <f>IF('Town Data'!K111&gt;9,'Town Data'!J111,"*")</f>
        <v>375642.24</v>
      </c>
      <c r="H115" s="51" t="str">
        <f>IF('Town Data'!M111&gt;9,'Town Data'!L111,"*")</f>
        <v>*</v>
      </c>
      <c r="I115" s="22">
        <f t="shared" si="3"/>
        <v>3.3958347753758986E-2</v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 t="str">
        <f>'Town Data'!A112</f>
        <v>WOODSTOCK</v>
      </c>
      <c r="C116" s="49">
        <f>IF('Town Data'!C112&gt;9,'Town Data'!B112,"*")</f>
        <v>7282125.6900000004</v>
      </c>
      <c r="D116" s="50">
        <f>IF('Town Data'!E112&gt;9,'Town Data'!D112,"*")</f>
        <v>2561561.46</v>
      </c>
      <c r="E116" s="51" t="str">
        <f>IF('Town Data'!G112&gt;9,'Town Data'!F112,"*")</f>
        <v>*</v>
      </c>
      <c r="F116" s="50">
        <f>IF('Town Data'!I112&gt;9,'Town Data'!H112,"*")</f>
        <v>6271890.1399999997</v>
      </c>
      <c r="G116" s="50">
        <f>IF('Town Data'!K112&gt;9,'Town Data'!J112,"*")</f>
        <v>1996225.78</v>
      </c>
      <c r="H116" s="51">
        <f>IF('Town Data'!M112&gt;9,'Town Data'!L112,"*")</f>
        <v>47303.166666666642</v>
      </c>
      <c r="I116" s="22">
        <f t="shared" si="3"/>
        <v>0.1610735404239719</v>
      </c>
      <c r="J116" s="22">
        <f t="shared" si="4"/>
        <v>0.28320227384299179</v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474807.96</v>
      </c>
      <c r="C2" s="38">
        <v>10</v>
      </c>
      <c r="D2" s="41">
        <v>137508.82</v>
      </c>
      <c r="E2" s="38">
        <v>10</v>
      </c>
      <c r="F2" s="38">
        <v>0</v>
      </c>
      <c r="G2" s="38">
        <v>0</v>
      </c>
      <c r="H2" s="41">
        <v>0</v>
      </c>
      <c r="I2" s="38">
        <v>0</v>
      </c>
      <c r="J2" s="41">
        <v>0</v>
      </c>
      <c r="K2" s="38">
        <v>0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1650068.25</v>
      </c>
      <c r="C3" s="38">
        <v>18</v>
      </c>
      <c r="D3" s="41">
        <v>461092.81</v>
      </c>
      <c r="E3" s="38">
        <v>18</v>
      </c>
      <c r="F3" s="38">
        <v>0</v>
      </c>
      <c r="G3" s="38">
        <v>0</v>
      </c>
      <c r="H3" s="41">
        <v>1410524.22</v>
      </c>
      <c r="I3" s="38">
        <v>19</v>
      </c>
      <c r="J3" s="41">
        <v>471035.53</v>
      </c>
      <c r="K3" s="38">
        <v>18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12429707.310000001</v>
      </c>
      <c r="C4" s="38">
        <v>19</v>
      </c>
      <c r="D4" s="41">
        <v>499159.37</v>
      </c>
      <c r="E4" s="38">
        <v>18</v>
      </c>
      <c r="F4" s="41">
        <v>0</v>
      </c>
      <c r="G4" s="38">
        <v>0</v>
      </c>
      <c r="H4" s="41">
        <v>14499667.49</v>
      </c>
      <c r="I4" s="38">
        <v>19</v>
      </c>
      <c r="J4" s="41">
        <v>527576.51</v>
      </c>
      <c r="K4" s="38">
        <v>16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38807087.43</v>
      </c>
      <c r="C5" s="38">
        <v>160</v>
      </c>
      <c r="D5" s="41">
        <v>11919795.689999999</v>
      </c>
      <c r="E5" s="38">
        <v>149</v>
      </c>
      <c r="F5" s="38">
        <v>513179.49999999965</v>
      </c>
      <c r="G5" s="38">
        <v>41</v>
      </c>
      <c r="H5" s="41">
        <v>48521603.490000002</v>
      </c>
      <c r="I5" s="38">
        <v>160</v>
      </c>
      <c r="J5" s="41">
        <v>12680456.890000001</v>
      </c>
      <c r="K5" s="38">
        <v>151</v>
      </c>
      <c r="L5" s="38">
        <v>494765</v>
      </c>
      <c r="M5" s="38">
        <v>43</v>
      </c>
      <c r="N5" s="34"/>
      <c r="O5" s="34"/>
      <c r="P5" s="34"/>
      <c r="Q5" s="34"/>
    </row>
    <row r="6" spans="1:17" x14ac:dyDescent="0.25">
      <c r="A6" s="37" t="s">
        <v>56</v>
      </c>
      <c r="B6" s="41">
        <v>10858651.48</v>
      </c>
      <c r="C6" s="38">
        <v>29</v>
      </c>
      <c r="D6" s="41">
        <v>1133974.2</v>
      </c>
      <c r="E6" s="38">
        <v>28</v>
      </c>
      <c r="F6" s="41">
        <v>0</v>
      </c>
      <c r="G6" s="38">
        <v>0</v>
      </c>
      <c r="H6" s="41">
        <v>9140414.6400000006</v>
      </c>
      <c r="I6" s="38">
        <v>28</v>
      </c>
      <c r="J6" s="41">
        <v>1110671.21</v>
      </c>
      <c r="K6" s="38">
        <v>27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19656030.460000001</v>
      </c>
      <c r="C7" s="38">
        <v>42</v>
      </c>
      <c r="D7" s="41">
        <v>1895671.23</v>
      </c>
      <c r="E7" s="38">
        <v>38</v>
      </c>
      <c r="F7" s="41">
        <v>56230.333333333365</v>
      </c>
      <c r="G7" s="38">
        <v>12</v>
      </c>
      <c r="H7" s="41">
        <v>16501132.35</v>
      </c>
      <c r="I7" s="38">
        <v>43</v>
      </c>
      <c r="J7" s="41">
        <v>1876569.1</v>
      </c>
      <c r="K7" s="38">
        <v>39</v>
      </c>
      <c r="L7" s="41">
        <v>80584.333333333358</v>
      </c>
      <c r="M7" s="38">
        <v>15</v>
      </c>
      <c r="N7" s="34"/>
      <c r="O7" s="34"/>
      <c r="P7" s="34"/>
      <c r="Q7" s="34"/>
    </row>
    <row r="8" spans="1:17" x14ac:dyDescent="0.25">
      <c r="A8" s="37" t="s">
        <v>58</v>
      </c>
      <c r="B8" s="41">
        <v>41939059.539999999</v>
      </c>
      <c r="C8" s="38">
        <v>168</v>
      </c>
      <c r="D8" s="41">
        <v>13871518.289999999</v>
      </c>
      <c r="E8" s="38">
        <v>160</v>
      </c>
      <c r="F8" s="41">
        <v>151195.33333333328</v>
      </c>
      <c r="G8" s="38">
        <v>39</v>
      </c>
      <c r="H8" s="41">
        <v>36885771.119999997</v>
      </c>
      <c r="I8" s="38">
        <v>162</v>
      </c>
      <c r="J8" s="41">
        <v>12873480.43</v>
      </c>
      <c r="K8" s="38">
        <v>152</v>
      </c>
      <c r="L8" s="41">
        <v>90555.999999999927</v>
      </c>
      <c r="M8" s="38">
        <v>36</v>
      </c>
      <c r="N8" s="34"/>
      <c r="O8" s="34"/>
      <c r="P8" s="34"/>
      <c r="Q8" s="34"/>
    </row>
    <row r="9" spans="1:17" x14ac:dyDescent="0.25">
      <c r="A9" s="37" t="s">
        <v>59</v>
      </c>
      <c r="B9" s="41">
        <v>20193588.399999999</v>
      </c>
      <c r="C9" s="38">
        <v>44</v>
      </c>
      <c r="D9" s="41">
        <v>6659252.7699999996</v>
      </c>
      <c r="E9" s="38">
        <v>43</v>
      </c>
      <c r="F9" s="38">
        <v>180010.5</v>
      </c>
      <c r="G9" s="38">
        <v>23</v>
      </c>
      <c r="H9" s="41">
        <v>19280613.82</v>
      </c>
      <c r="I9" s="38">
        <v>45</v>
      </c>
      <c r="J9" s="41">
        <v>6856114.2800000003</v>
      </c>
      <c r="K9" s="38">
        <v>44</v>
      </c>
      <c r="L9" s="38">
        <v>156703.66666666698</v>
      </c>
      <c r="M9" s="38">
        <v>21</v>
      </c>
      <c r="N9" s="34"/>
      <c r="O9" s="34"/>
      <c r="P9" s="34"/>
      <c r="Q9" s="34"/>
    </row>
    <row r="10" spans="1:17" x14ac:dyDescent="0.25">
      <c r="A10" s="37" t="s">
        <v>60</v>
      </c>
      <c r="B10" s="41">
        <v>4234908.5</v>
      </c>
      <c r="C10" s="38">
        <v>24</v>
      </c>
      <c r="D10" s="41">
        <v>665169.46</v>
      </c>
      <c r="E10" s="38">
        <v>20</v>
      </c>
      <c r="F10" s="41">
        <v>0</v>
      </c>
      <c r="G10" s="38">
        <v>0</v>
      </c>
      <c r="H10" s="41">
        <v>3503318.5</v>
      </c>
      <c r="I10" s="38">
        <v>21</v>
      </c>
      <c r="J10" s="41">
        <v>478429.73</v>
      </c>
      <c r="K10" s="38">
        <v>19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8318169.6200000001</v>
      </c>
      <c r="C11" s="38">
        <v>25</v>
      </c>
      <c r="D11" s="41">
        <v>1777952.17</v>
      </c>
      <c r="E11" s="38">
        <v>24</v>
      </c>
      <c r="F11" s="38">
        <v>95614.833333333372</v>
      </c>
      <c r="G11" s="38">
        <v>13</v>
      </c>
      <c r="H11" s="41">
        <v>7880035.4299999997</v>
      </c>
      <c r="I11" s="38">
        <v>28</v>
      </c>
      <c r="J11" s="41">
        <v>1637026</v>
      </c>
      <c r="K11" s="38">
        <v>26</v>
      </c>
      <c r="L11" s="38">
        <v>90912.333333333372</v>
      </c>
      <c r="M11" s="38">
        <v>15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11141955.390000001</v>
      </c>
      <c r="C12" s="38">
        <v>49</v>
      </c>
      <c r="D12" s="41">
        <v>1349013.6</v>
      </c>
      <c r="E12" s="38">
        <v>43</v>
      </c>
      <c r="F12" s="41">
        <v>0</v>
      </c>
      <c r="G12" s="38">
        <v>0</v>
      </c>
      <c r="H12" s="41">
        <v>8786341.9900000002</v>
      </c>
      <c r="I12" s="38">
        <v>45</v>
      </c>
      <c r="J12" s="41">
        <v>1196786.6100000001</v>
      </c>
      <c r="K12" s="38">
        <v>41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39996921.829999998</v>
      </c>
      <c r="C13" s="38">
        <v>174</v>
      </c>
      <c r="D13" s="41">
        <v>8354621.4299999997</v>
      </c>
      <c r="E13" s="38">
        <v>160</v>
      </c>
      <c r="F13" s="38">
        <v>203476.50000000003</v>
      </c>
      <c r="G13" s="38">
        <v>44</v>
      </c>
      <c r="H13" s="38">
        <v>62178540.990000002</v>
      </c>
      <c r="I13" s="38">
        <v>185</v>
      </c>
      <c r="J13" s="38">
        <v>7825926.2800000003</v>
      </c>
      <c r="K13" s="38">
        <v>169</v>
      </c>
      <c r="L13" s="38">
        <v>352050.66666666669</v>
      </c>
      <c r="M13" s="38">
        <v>49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818718.75</v>
      </c>
      <c r="C14" s="38">
        <v>12</v>
      </c>
      <c r="D14" s="41">
        <v>278107.27</v>
      </c>
      <c r="E14" s="38">
        <v>11</v>
      </c>
      <c r="F14" s="38">
        <v>0</v>
      </c>
      <c r="G14" s="38">
        <v>0</v>
      </c>
      <c r="H14" s="41">
        <v>505043.4</v>
      </c>
      <c r="I14" s="38">
        <v>11</v>
      </c>
      <c r="J14" s="41">
        <v>213436.51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1451275.14</v>
      </c>
      <c r="C15" s="38">
        <v>11</v>
      </c>
      <c r="D15" s="41">
        <v>443288.21</v>
      </c>
      <c r="E15" s="38">
        <v>11</v>
      </c>
      <c r="F15" s="38">
        <v>0</v>
      </c>
      <c r="G15" s="38">
        <v>0</v>
      </c>
      <c r="H15" s="41">
        <v>1058088.1399999999</v>
      </c>
      <c r="I15" s="38">
        <v>11</v>
      </c>
      <c r="J15" s="41">
        <v>320210.94</v>
      </c>
      <c r="K15" s="38">
        <v>11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972247.75</v>
      </c>
      <c r="C16" s="38">
        <v>12</v>
      </c>
      <c r="D16" s="41">
        <v>461304.91</v>
      </c>
      <c r="E16" s="38">
        <v>10</v>
      </c>
      <c r="F16" s="38">
        <v>0</v>
      </c>
      <c r="G16" s="38">
        <v>0</v>
      </c>
      <c r="H16" s="41">
        <v>841942.09</v>
      </c>
      <c r="I16" s="38">
        <v>13</v>
      </c>
      <c r="J16" s="41">
        <v>477884.68</v>
      </c>
      <c r="K16" s="38">
        <v>12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6299666.8099999996</v>
      </c>
      <c r="C17" s="38">
        <v>40</v>
      </c>
      <c r="D17" s="41">
        <v>1898968.67</v>
      </c>
      <c r="E17" s="38">
        <v>38</v>
      </c>
      <c r="F17" s="41">
        <v>0</v>
      </c>
      <c r="G17" s="38">
        <v>0</v>
      </c>
      <c r="H17" s="41">
        <v>5892614.75</v>
      </c>
      <c r="I17" s="38">
        <v>39</v>
      </c>
      <c r="J17" s="41">
        <v>1870967.06</v>
      </c>
      <c r="K17" s="38">
        <v>36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827100.73</v>
      </c>
      <c r="C18" s="38">
        <v>19</v>
      </c>
      <c r="D18" s="41">
        <v>438789.42</v>
      </c>
      <c r="E18" s="38">
        <v>19</v>
      </c>
      <c r="F18" s="38">
        <v>0</v>
      </c>
      <c r="G18" s="38">
        <v>0</v>
      </c>
      <c r="H18" s="41">
        <v>722594.35</v>
      </c>
      <c r="I18" s="38">
        <v>17</v>
      </c>
      <c r="J18" s="41">
        <v>421198.27</v>
      </c>
      <c r="K18" s="38">
        <v>17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80859496.670000002</v>
      </c>
      <c r="C19" s="38">
        <v>327</v>
      </c>
      <c r="D19" s="41">
        <v>21626011.84</v>
      </c>
      <c r="E19" s="38">
        <v>305</v>
      </c>
      <c r="F19" s="38">
        <v>828444.66666666674</v>
      </c>
      <c r="G19" s="38">
        <v>63</v>
      </c>
      <c r="H19" s="41">
        <v>74347016.319999993</v>
      </c>
      <c r="I19" s="38">
        <v>325</v>
      </c>
      <c r="J19" s="41">
        <v>19849056.469999999</v>
      </c>
      <c r="K19" s="38">
        <v>298</v>
      </c>
      <c r="L19" s="38">
        <v>543530.66666666709</v>
      </c>
      <c r="M19" s="38">
        <v>60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4817131.8600000003</v>
      </c>
      <c r="C20" s="38">
        <v>41</v>
      </c>
      <c r="D20" s="41">
        <v>2529409.38</v>
      </c>
      <c r="E20" s="38">
        <v>41</v>
      </c>
      <c r="F20" s="38">
        <v>0</v>
      </c>
      <c r="G20" s="38">
        <v>0</v>
      </c>
      <c r="H20" s="41">
        <v>5109155.63</v>
      </c>
      <c r="I20" s="38">
        <v>35</v>
      </c>
      <c r="J20" s="41">
        <v>2074564.73</v>
      </c>
      <c r="K20" s="38">
        <v>34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5548412.2699999996</v>
      </c>
      <c r="C21" s="38">
        <v>40</v>
      </c>
      <c r="D21" s="41">
        <v>1404083.89</v>
      </c>
      <c r="E21" s="38">
        <v>34</v>
      </c>
      <c r="F21" s="38">
        <v>0</v>
      </c>
      <c r="G21" s="38">
        <v>0</v>
      </c>
      <c r="H21" s="41">
        <v>4825561.8899999997</v>
      </c>
      <c r="I21" s="38">
        <v>38</v>
      </c>
      <c r="J21" s="41">
        <v>1254845.8999999999</v>
      </c>
      <c r="K21" s="38">
        <v>36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2005606.16</v>
      </c>
      <c r="C22" s="38">
        <v>24</v>
      </c>
      <c r="D22" s="41">
        <v>606362.18000000005</v>
      </c>
      <c r="E22" s="38">
        <v>17</v>
      </c>
      <c r="F22" s="38">
        <v>0</v>
      </c>
      <c r="G22" s="38">
        <v>0</v>
      </c>
      <c r="H22" s="41">
        <v>1617758.53</v>
      </c>
      <c r="I22" s="38">
        <v>22</v>
      </c>
      <c r="J22" s="41">
        <v>592550.03</v>
      </c>
      <c r="K22" s="38">
        <v>16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3102026.13</v>
      </c>
      <c r="C23" s="38">
        <v>34</v>
      </c>
      <c r="D23" s="41">
        <v>825421.17</v>
      </c>
      <c r="E23" s="38">
        <v>29</v>
      </c>
      <c r="F23" s="41">
        <v>0</v>
      </c>
      <c r="G23" s="38">
        <v>0</v>
      </c>
      <c r="H23" s="41">
        <v>2723595.71</v>
      </c>
      <c r="I23" s="38">
        <v>33</v>
      </c>
      <c r="J23" s="41">
        <v>806093.16</v>
      </c>
      <c r="K23" s="38">
        <v>30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9817988.0399999991</v>
      </c>
      <c r="C24" s="38">
        <v>27</v>
      </c>
      <c r="D24" s="41">
        <v>1961447.69</v>
      </c>
      <c r="E24" s="38">
        <v>27</v>
      </c>
      <c r="F24" s="38">
        <v>0</v>
      </c>
      <c r="G24" s="38">
        <v>0</v>
      </c>
      <c r="H24" s="41">
        <v>6676955.1799999997</v>
      </c>
      <c r="I24" s="38">
        <v>26</v>
      </c>
      <c r="J24" s="41">
        <v>1819046.77</v>
      </c>
      <c r="K24" s="38">
        <v>26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130036623.47</v>
      </c>
      <c r="C25" s="38">
        <v>132</v>
      </c>
      <c r="D25" s="38">
        <v>33596417.329999998</v>
      </c>
      <c r="E25" s="38">
        <v>117</v>
      </c>
      <c r="F25" s="38">
        <v>582489.66666666674</v>
      </c>
      <c r="G25" s="38">
        <v>36</v>
      </c>
      <c r="H25" s="41">
        <v>117228302.45999999</v>
      </c>
      <c r="I25" s="38">
        <v>134</v>
      </c>
      <c r="J25" s="41">
        <v>31066291.66</v>
      </c>
      <c r="K25" s="38">
        <v>121</v>
      </c>
      <c r="L25" s="38">
        <v>1779380.1666666695</v>
      </c>
      <c r="M25" s="38">
        <v>39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534256.87</v>
      </c>
      <c r="C26" s="38">
        <v>13</v>
      </c>
      <c r="D26" s="41">
        <v>293670.21000000002</v>
      </c>
      <c r="E26" s="38">
        <v>13</v>
      </c>
      <c r="F26" s="38">
        <v>0</v>
      </c>
      <c r="G26" s="38">
        <v>0</v>
      </c>
      <c r="H26" s="41">
        <v>470066.76</v>
      </c>
      <c r="I26" s="38">
        <v>12</v>
      </c>
      <c r="J26" s="41">
        <v>250949.43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2038703.3</v>
      </c>
      <c r="C27" s="38">
        <v>12</v>
      </c>
      <c r="D27" s="41">
        <v>151085.81</v>
      </c>
      <c r="E27" s="38">
        <v>11</v>
      </c>
      <c r="F27" s="41">
        <v>0</v>
      </c>
      <c r="G27" s="38">
        <v>0</v>
      </c>
      <c r="H27" s="41">
        <v>0</v>
      </c>
      <c r="I27" s="38">
        <v>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1575162.11</v>
      </c>
      <c r="C28" s="38">
        <v>16</v>
      </c>
      <c r="D28" s="41">
        <v>1001406.89</v>
      </c>
      <c r="E28" s="38">
        <v>16</v>
      </c>
      <c r="F28" s="38">
        <v>0</v>
      </c>
      <c r="G28" s="38">
        <v>0</v>
      </c>
      <c r="H28" s="41">
        <v>1386692.64</v>
      </c>
      <c r="I28" s="38">
        <v>16</v>
      </c>
      <c r="J28" s="41">
        <v>868598.49</v>
      </c>
      <c r="K28" s="38">
        <v>16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23583388.850000001</v>
      </c>
      <c r="C29" s="38">
        <v>49</v>
      </c>
      <c r="D29" s="41">
        <v>9986643.3399999999</v>
      </c>
      <c r="E29" s="38">
        <v>45</v>
      </c>
      <c r="F29" s="38">
        <v>120019.33333333337</v>
      </c>
      <c r="G29" s="38">
        <v>21</v>
      </c>
      <c r="H29" s="41">
        <v>22252294.07</v>
      </c>
      <c r="I29" s="38">
        <v>55</v>
      </c>
      <c r="J29" s="41">
        <v>9270208.1199999992</v>
      </c>
      <c r="K29" s="38">
        <v>53</v>
      </c>
      <c r="L29" s="38">
        <v>143214.16666666674</v>
      </c>
      <c r="M29" s="38">
        <v>23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2057474.35</v>
      </c>
      <c r="C30" s="38">
        <v>26</v>
      </c>
      <c r="D30" s="41">
        <v>771853.69</v>
      </c>
      <c r="E30" s="38">
        <v>24</v>
      </c>
      <c r="F30" s="38">
        <v>0</v>
      </c>
      <c r="G30" s="38">
        <v>0</v>
      </c>
      <c r="H30" s="41">
        <v>1728026.49</v>
      </c>
      <c r="I30" s="38">
        <v>26</v>
      </c>
      <c r="J30" s="41">
        <v>676000.1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1036752.06</v>
      </c>
      <c r="C31" s="38">
        <v>27</v>
      </c>
      <c r="D31" s="41">
        <v>688738.75</v>
      </c>
      <c r="E31" s="38">
        <v>26</v>
      </c>
      <c r="F31" s="38">
        <v>0</v>
      </c>
      <c r="G31" s="38">
        <v>0</v>
      </c>
      <c r="H31" s="41">
        <v>871575.55</v>
      </c>
      <c r="I31" s="38">
        <v>24</v>
      </c>
      <c r="J31" s="41">
        <v>561902.81999999995</v>
      </c>
      <c r="K31" s="38">
        <v>23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1911639.68</v>
      </c>
      <c r="C32" s="38">
        <v>17</v>
      </c>
      <c r="D32" s="41">
        <v>446634.9</v>
      </c>
      <c r="E32" s="38">
        <v>15</v>
      </c>
      <c r="F32" s="41">
        <v>0</v>
      </c>
      <c r="G32" s="38">
        <v>0</v>
      </c>
      <c r="H32" s="41">
        <v>1342763.61</v>
      </c>
      <c r="I32" s="38">
        <v>16</v>
      </c>
      <c r="J32" s="41">
        <v>331551.59000000003</v>
      </c>
      <c r="K32" s="38">
        <v>13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4987926</v>
      </c>
      <c r="C33" s="38">
        <v>27</v>
      </c>
      <c r="D33" s="41">
        <v>1530950.6</v>
      </c>
      <c r="E33" s="38">
        <v>25</v>
      </c>
      <c r="F33" s="41">
        <v>0</v>
      </c>
      <c r="G33" s="38">
        <v>0</v>
      </c>
      <c r="H33" s="41">
        <v>5034324.6100000003</v>
      </c>
      <c r="I33" s="38">
        <v>30</v>
      </c>
      <c r="J33" s="41">
        <v>1610503.66</v>
      </c>
      <c r="K33" s="38">
        <v>26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6754603.25</v>
      </c>
      <c r="C34" s="38">
        <v>39</v>
      </c>
      <c r="D34" s="41">
        <v>2075615.36</v>
      </c>
      <c r="E34" s="38">
        <v>39</v>
      </c>
      <c r="F34" s="38">
        <v>0</v>
      </c>
      <c r="G34" s="38">
        <v>0</v>
      </c>
      <c r="H34" s="41">
        <v>6291053.7800000003</v>
      </c>
      <c r="I34" s="38">
        <v>39</v>
      </c>
      <c r="J34" s="41">
        <v>2100707.7999999998</v>
      </c>
      <c r="K34" s="38">
        <v>38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44754118.5</v>
      </c>
      <c r="C35" s="38">
        <v>164</v>
      </c>
      <c r="D35" s="41">
        <v>16331858.060000001</v>
      </c>
      <c r="E35" s="38">
        <v>152</v>
      </c>
      <c r="F35" s="38">
        <v>201193.16666666674</v>
      </c>
      <c r="G35" s="38">
        <v>33</v>
      </c>
      <c r="H35" s="41">
        <v>38383297.469999999</v>
      </c>
      <c r="I35" s="38">
        <v>167</v>
      </c>
      <c r="J35" s="41">
        <v>14801382.91</v>
      </c>
      <c r="K35" s="38">
        <v>160</v>
      </c>
      <c r="L35" s="38">
        <v>222351.83333333363</v>
      </c>
      <c r="M35" s="38">
        <v>33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8321419.1600000001</v>
      </c>
      <c r="C36" s="38">
        <v>30</v>
      </c>
      <c r="D36" s="41">
        <v>1711845.19</v>
      </c>
      <c r="E36" s="38">
        <v>28</v>
      </c>
      <c r="F36" s="38">
        <v>0</v>
      </c>
      <c r="G36" s="38">
        <v>0</v>
      </c>
      <c r="H36" s="41">
        <v>6985431.1900000004</v>
      </c>
      <c r="I36" s="38">
        <v>33</v>
      </c>
      <c r="J36" s="41">
        <v>1634778.52</v>
      </c>
      <c r="K36" s="38">
        <v>33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4034827.01</v>
      </c>
      <c r="C37" s="38">
        <v>21</v>
      </c>
      <c r="D37" s="41">
        <v>1716661.89</v>
      </c>
      <c r="E37" s="38">
        <v>19</v>
      </c>
      <c r="F37" s="38">
        <v>0</v>
      </c>
      <c r="G37" s="38">
        <v>0</v>
      </c>
      <c r="H37" s="41">
        <v>3503872.68</v>
      </c>
      <c r="I37" s="38">
        <v>19</v>
      </c>
      <c r="J37" s="41">
        <v>1575671.96</v>
      </c>
      <c r="K37" s="38">
        <v>19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1511169.22</v>
      </c>
      <c r="C38" s="38">
        <v>21</v>
      </c>
      <c r="D38" s="41">
        <v>401416.61</v>
      </c>
      <c r="E38" s="38">
        <v>20</v>
      </c>
      <c r="F38" s="38">
        <v>0</v>
      </c>
      <c r="G38" s="38">
        <v>0</v>
      </c>
      <c r="H38" s="41">
        <v>1637807.87</v>
      </c>
      <c r="I38" s="38">
        <v>20</v>
      </c>
      <c r="J38" s="41">
        <v>476495.04</v>
      </c>
      <c r="K38" s="38">
        <v>19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2415130.29</v>
      </c>
      <c r="C39" s="38">
        <v>16</v>
      </c>
      <c r="D39" s="41">
        <v>668220.12</v>
      </c>
      <c r="E39" s="38">
        <v>15</v>
      </c>
      <c r="F39" s="38">
        <v>0</v>
      </c>
      <c r="G39" s="38">
        <v>0</v>
      </c>
      <c r="H39" s="41">
        <v>1735109.71</v>
      </c>
      <c r="I39" s="38">
        <v>17</v>
      </c>
      <c r="J39" s="41">
        <v>652811.56999999995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1368410.75</v>
      </c>
      <c r="C40" s="38">
        <v>15</v>
      </c>
      <c r="D40" s="41">
        <v>751324.67</v>
      </c>
      <c r="E40" s="38">
        <v>15</v>
      </c>
      <c r="F40" s="41">
        <v>0</v>
      </c>
      <c r="G40" s="38">
        <v>0</v>
      </c>
      <c r="H40" s="41">
        <v>1209130.81</v>
      </c>
      <c r="I40" s="38">
        <v>15</v>
      </c>
      <c r="J40" s="41">
        <v>661359.16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344677.08</v>
      </c>
      <c r="C41" s="38">
        <v>10</v>
      </c>
      <c r="D41" s="41">
        <v>215349.73</v>
      </c>
      <c r="E41" s="38">
        <v>10</v>
      </c>
      <c r="F41" s="38">
        <v>0</v>
      </c>
      <c r="G41" s="38">
        <v>0</v>
      </c>
      <c r="H41" s="41">
        <v>0</v>
      </c>
      <c r="I41" s="38">
        <v>0</v>
      </c>
      <c r="J41" s="41">
        <v>0</v>
      </c>
      <c r="K41" s="38">
        <v>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8770563.9600000009</v>
      </c>
      <c r="C42" s="38">
        <v>37</v>
      </c>
      <c r="D42" s="41">
        <v>1568120.89</v>
      </c>
      <c r="E42" s="38">
        <v>36</v>
      </c>
      <c r="F42" s="38">
        <v>0</v>
      </c>
      <c r="G42" s="38">
        <v>0</v>
      </c>
      <c r="H42" s="41">
        <v>10219723.24</v>
      </c>
      <c r="I42" s="38">
        <v>37</v>
      </c>
      <c r="J42" s="41">
        <v>1527833.57</v>
      </c>
      <c r="K42" s="38">
        <v>37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47507848.93</v>
      </c>
      <c r="C43" s="38">
        <v>130</v>
      </c>
      <c r="D43" s="41">
        <v>8958844.1099999994</v>
      </c>
      <c r="E43" s="38">
        <v>120</v>
      </c>
      <c r="F43" s="38">
        <v>99595.666666666715</v>
      </c>
      <c r="G43" s="38">
        <v>41</v>
      </c>
      <c r="H43" s="41">
        <v>45513412.659999996</v>
      </c>
      <c r="I43" s="38">
        <v>124</v>
      </c>
      <c r="J43" s="41">
        <v>7397708.1600000001</v>
      </c>
      <c r="K43" s="38">
        <v>117</v>
      </c>
      <c r="L43" s="38">
        <v>76444.000000000044</v>
      </c>
      <c r="M43" s="38">
        <v>42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1082494.3</v>
      </c>
      <c r="C44" s="38">
        <v>14</v>
      </c>
      <c r="D44" s="41">
        <v>363298.7</v>
      </c>
      <c r="E44" s="38">
        <v>13</v>
      </c>
      <c r="F44" s="38">
        <v>0</v>
      </c>
      <c r="G44" s="38">
        <v>0</v>
      </c>
      <c r="H44" s="41">
        <v>740882.76</v>
      </c>
      <c r="I44" s="38">
        <v>13</v>
      </c>
      <c r="J44" s="41">
        <v>330716.23</v>
      </c>
      <c r="K44" s="38">
        <v>13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2252474.6800000002</v>
      </c>
      <c r="C45" s="38">
        <v>14</v>
      </c>
      <c r="D45" s="41">
        <v>785786.92</v>
      </c>
      <c r="E45" s="38">
        <v>13</v>
      </c>
      <c r="F45" s="38">
        <v>0</v>
      </c>
      <c r="G45" s="38">
        <v>0</v>
      </c>
      <c r="H45" s="41">
        <v>2021974.64</v>
      </c>
      <c r="I45" s="38">
        <v>14</v>
      </c>
      <c r="J45" s="41">
        <v>726009.88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6519043.1500000004</v>
      </c>
      <c r="C46" s="38">
        <v>39</v>
      </c>
      <c r="D46" s="41">
        <v>1740352.64</v>
      </c>
      <c r="E46" s="38">
        <v>34</v>
      </c>
      <c r="F46" s="38">
        <v>0</v>
      </c>
      <c r="G46" s="38">
        <v>0</v>
      </c>
      <c r="H46" s="41">
        <v>5796019.4100000001</v>
      </c>
      <c r="I46" s="38">
        <v>36</v>
      </c>
      <c r="J46" s="41">
        <v>1745053.55</v>
      </c>
      <c r="K46" s="38">
        <v>31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2903613.98</v>
      </c>
      <c r="C47" s="38">
        <v>20</v>
      </c>
      <c r="D47" s="41">
        <v>337777.7</v>
      </c>
      <c r="E47" s="38">
        <v>17</v>
      </c>
      <c r="F47" s="38">
        <v>0</v>
      </c>
      <c r="G47" s="38">
        <v>0</v>
      </c>
      <c r="H47" s="41">
        <v>3658975.67</v>
      </c>
      <c r="I47" s="38">
        <v>24</v>
      </c>
      <c r="J47" s="41">
        <v>371484.68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3092357.75</v>
      </c>
      <c r="C48" s="38">
        <v>11</v>
      </c>
      <c r="D48" s="41">
        <v>0</v>
      </c>
      <c r="E48" s="38">
        <v>0</v>
      </c>
      <c r="F48" s="38">
        <v>0</v>
      </c>
      <c r="G48" s="38">
        <v>0</v>
      </c>
      <c r="H48" s="41">
        <v>1436343.52</v>
      </c>
      <c r="I48" s="38">
        <v>10</v>
      </c>
      <c r="J48" s="41">
        <v>0</v>
      </c>
      <c r="K48" s="38">
        <v>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1703113.53</v>
      </c>
      <c r="C49" s="38">
        <v>14</v>
      </c>
      <c r="D49" s="41">
        <v>342931.53</v>
      </c>
      <c r="E49" s="38">
        <v>14</v>
      </c>
      <c r="F49" s="38">
        <v>0</v>
      </c>
      <c r="G49" s="38">
        <v>0</v>
      </c>
      <c r="H49" s="41">
        <v>1758797.34</v>
      </c>
      <c r="I49" s="38">
        <v>11</v>
      </c>
      <c r="J49" s="41">
        <v>315893.18</v>
      </c>
      <c r="K49" s="38">
        <v>11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2873763.34</v>
      </c>
      <c r="C50" s="38">
        <v>24</v>
      </c>
      <c r="D50" s="41">
        <v>949565.16</v>
      </c>
      <c r="E50" s="38">
        <v>23</v>
      </c>
      <c r="F50" s="38">
        <v>0</v>
      </c>
      <c r="G50" s="38">
        <v>0</v>
      </c>
      <c r="H50" s="41">
        <v>2711166.44</v>
      </c>
      <c r="I50" s="38">
        <v>22</v>
      </c>
      <c r="J50" s="41">
        <v>1002288.53</v>
      </c>
      <c r="K50" s="38">
        <v>21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10645845.390000001</v>
      </c>
      <c r="C51" s="38">
        <v>27</v>
      </c>
      <c r="D51" s="41">
        <v>3065017.67</v>
      </c>
      <c r="E51" s="38">
        <v>26</v>
      </c>
      <c r="F51" s="41">
        <v>0</v>
      </c>
      <c r="G51" s="38">
        <v>0</v>
      </c>
      <c r="H51" s="41">
        <v>9836199.2300000004</v>
      </c>
      <c r="I51" s="38">
        <v>28</v>
      </c>
      <c r="J51" s="41">
        <v>2869597.82</v>
      </c>
      <c r="K51" s="38">
        <v>28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3974052.75</v>
      </c>
      <c r="C52" s="38">
        <v>28</v>
      </c>
      <c r="D52" s="41">
        <v>3258084.51</v>
      </c>
      <c r="E52" s="38">
        <v>26</v>
      </c>
      <c r="F52" s="41">
        <v>0</v>
      </c>
      <c r="G52" s="38">
        <v>0</v>
      </c>
      <c r="H52" s="41">
        <v>4723581.6100000003</v>
      </c>
      <c r="I52" s="38">
        <v>26</v>
      </c>
      <c r="J52" s="41">
        <v>4080352.43</v>
      </c>
      <c r="K52" s="38">
        <v>26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7385686.1299999999</v>
      </c>
      <c r="C53" s="38">
        <v>25</v>
      </c>
      <c r="D53" s="41">
        <v>3640222.92</v>
      </c>
      <c r="E53" s="38">
        <v>24</v>
      </c>
      <c r="F53" s="41">
        <v>0</v>
      </c>
      <c r="G53" s="38">
        <v>0</v>
      </c>
      <c r="H53" s="41">
        <v>5416546.71</v>
      </c>
      <c r="I53" s="38">
        <v>25</v>
      </c>
      <c r="J53" s="41">
        <v>1935016.78</v>
      </c>
      <c r="K53" s="38">
        <v>24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8807476.1999999993</v>
      </c>
      <c r="C54" s="38">
        <v>37</v>
      </c>
      <c r="D54" s="41">
        <v>4215142.68</v>
      </c>
      <c r="E54" s="38">
        <v>35</v>
      </c>
      <c r="F54" s="41">
        <v>0</v>
      </c>
      <c r="G54" s="38">
        <v>0</v>
      </c>
      <c r="H54" s="41">
        <v>8454979.6699999999</v>
      </c>
      <c r="I54" s="38">
        <v>36</v>
      </c>
      <c r="J54" s="41">
        <v>4121280.5</v>
      </c>
      <c r="K54" s="38">
        <v>35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8054912.3700000001</v>
      </c>
      <c r="C55" s="38">
        <v>56</v>
      </c>
      <c r="D55" s="41">
        <v>3505231.34</v>
      </c>
      <c r="E55" s="38">
        <v>51</v>
      </c>
      <c r="F55" s="41">
        <v>53285.666666666664</v>
      </c>
      <c r="G55" s="38">
        <v>14</v>
      </c>
      <c r="H55" s="41">
        <v>7328986.21</v>
      </c>
      <c r="I55" s="38">
        <v>57</v>
      </c>
      <c r="J55" s="41">
        <v>3231660.77</v>
      </c>
      <c r="K55" s="38">
        <v>55</v>
      </c>
      <c r="L55" s="41">
        <v>52324.666666666701</v>
      </c>
      <c r="M55" s="38">
        <v>15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28143835.649999999</v>
      </c>
      <c r="C56" s="38">
        <v>141</v>
      </c>
      <c r="D56" s="41">
        <v>12658150.970000001</v>
      </c>
      <c r="E56" s="38">
        <v>132</v>
      </c>
      <c r="F56" s="41">
        <v>318150.00000000012</v>
      </c>
      <c r="G56" s="38">
        <v>24</v>
      </c>
      <c r="H56" s="41">
        <v>27078576.16</v>
      </c>
      <c r="I56" s="38">
        <v>139</v>
      </c>
      <c r="J56" s="41">
        <v>12178704.68</v>
      </c>
      <c r="K56" s="38">
        <v>133</v>
      </c>
      <c r="L56" s="41">
        <v>198439.16666666634</v>
      </c>
      <c r="M56" s="38">
        <v>28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3081699.82</v>
      </c>
      <c r="C57" s="38">
        <v>11</v>
      </c>
      <c r="D57" s="41">
        <v>0</v>
      </c>
      <c r="E57" s="38">
        <v>0</v>
      </c>
      <c r="F57" s="38">
        <v>0</v>
      </c>
      <c r="G57" s="38">
        <v>0</v>
      </c>
      <c r="H57" s="41">
        <v>0</v>
      </c>
      <c r="I57" s="38">
        <v>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36263966.609999999</v>
      </c>
      <c r="C58" s="38">
        <v>123</v>
      </c>
      <c r="D58" s="41">
        <v>11293697.310000001</v>
      </c>
      <c r="E58" s="38">
        <v>120</v>
      </c>
      <c r="F58" s="38">
        <v>114994.99999999994</v>
      </c>
      <c r="G58" s="38">
        <v>31</v>
      </c>
      <c r="H58" s="41">
        <v>33784186.909999996</v>
      </c>
      <c r="I58" s="38">
        <v>122</v>
      </c>
      <c r="J58" s="41">
        <v>9560731.6500000004</v>
      </c>
      <c r="K58" s="38">
        <v>120</v>
      </c>
      <c r="L58" s="38">
        <v>53549.500000000022</v>
      </c>
      <c r="M58" s="38">
        <v>26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16575891.84</v>
      </c>
      <c r="C59" s="38">
        <v>79</v>
      </c>
      <c r="D59" s="41">
        <v>4189031.31</v>
      </c>
      <c r="E59" s="38">
        <v>73</v>
      </c>
      <c r="F59" s="41">
        <v>302444.66666666634</v>
      </c>
      <c r="G59" s="38">
        <v>19</v>
      </c>
      <c r="H59" s="41">
        <v>16234701.460000001</v>
      </c>
      <c r="I59" s="38">
        <v>70</v>
      </c>
      <c r="J59" s="41">
        <v>4161148.37</v>
      </c>
      <c r="K59" s="38">
        <v>64</v>
      </c>
      <c r="L59" s="41">
        <v>218462.16666666634</v>
      </c>
      <c r="M59" s="38">
        <v>16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18880904.399999999</v>
      </c>
      <c r="C60" s="38">
        <v>99</v>
      </c>
      <c r="D60" s="41">
        <v>6279853.8899999997</v>
      </c>
      <c r="E60" s="38">
        <v>95</v>
      </c>
      <c r="F60" s="38">
        <v>517066.00000000064</v>
      </c>
      <c r="G60" s="38">
        <v>29</v>
      </c>
      <c r="H60" s="41">
        <v>17214889.52</v>
      </c>
      <c r="I60" s="38">
        <v>100</v>
      </c>
      <c r="J60" s="41">
        <v>6285178.1600000001</v>
      </c>
      <c r="K60" s="38">
        <v>96</v>
      </c>
      <c r="L60" s="38">
        <v>148147.33333333331</v>
      </c>
      <c r="M60" s="38">
        <v>26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579197.46</v>
      </c>
      <c r="C61" s="38">
        <v>12</v>
      </c>
      <c r="D61" s="41">
        <v>274522.32</v>
      </c>
      <c r="E61" s="38">
        <v>11</v>
      </c>
      <c r="F61" s="38">
        <v>0</v>
      </c>
      <c r="G61" s="38">
        <v>0</v>
      </c>
      <c r="H61" s="41">
        <v>471711.35</v>
      </c>
      <c r="I61" s="38">
        <v>10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28934830.329999998</v>
      </c>
      <c r="C62" s="38">
        <v>86</v>
      </c>
      <c r="D62" s="41">
        <v>8587122.7599999998</v>
      </c>
      <c r="E62" s="38">
        <v>86</v>
      </c>
      <c r="F62" s="38">
        <v>214556.16666666657</v>
      </c>
      <c r="G62" s="38">
        <v>26</v>
      </c>
      <c r="H62" s="41">
        <v>25837327.010000002</v>
      </c>
      <c r="I62" s="38">
        <v>92</v>
      </c>
      <c r="J62" s="41">
        <v>7878118.7300000004</v>
      </c>
      <c r="K62" s="38">
        <v>90</v>
      </c>
      <c r="L62" s="38">
        <v>166974.1666666666</v>
      </c>
      <c r="M62" s="38">
        <v>30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10765841.199999999</v>
      </c>
      <c r="C63" s="38">
        <v>23</v>
      </c>
      <c r="D63" s="41">
        <v>938182.42</v>
      </c>
      <c r="E63" s="38">
        <v>22</v>
      </c>
      <c r="F63" s="38">
        <v>0</v>
      </c>
      <c r="G63" s="38">
        <v>0</v>
      </c>
      <c r="H63" s="41">
        <v>11493252.93</v>
      </c>
      <c r="I63" s="38">
        <v>25</v>
      </c>
      <c r="J63" s="41">
        <v>1219314.7</v>
      </c>
      <c r="K63" s="38">
        <v>24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3144621.04</v>
      </c>
      <c r="C64" s="38">
        <v>13</v>
      </c>
      <c r="D64" s="41">
        <v>334295.40000000002</v>
      </c>
      <c r="E64" s="38">
        <v>11</v>
      </c>
      <c r="F64" s="38">
        <v>0</v>
      </c>
      <c r="G64" s="38">
        <v>0</v>
      </c>
      <c r="H64" s="41">
        <v>2986956.79</v>
      </c>
      <c r="I64" s="38">
        <v>11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239196.21</v>
      </c>
      <c r="I65" s="38">
        <v>10</v>
      </c>
      <c r="J65" s="41">
        <v>81800.58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21253233.190000001</v>
      </c>
      <c r="C66" s="38">
        <v>86</v>
      </c>
      <c r="D66" s="41">
        <v>4831276.6900000004</v>
      </c>
      <c r="E66" s="38">
        <v>81</v>
      </c>
      <c r="F66" s="38">
        <v>31602.166666666672</v>
      </c>
      <c r="G66" s="38">
        <v>25</v>
      </c>
      <c r="H66" s="41">
        <v>19696639.449999999</v>
      </c>
      <c r="I66" s="38">
        <v>92</v>
      </c>
      <c r="J66" s="41">
        <v>4231565.2300000004</v>
      </c>
      <c r="K66" s="38">
        <v>86</v>
      </c>
      <c r="L66" s="38">
        <v>38873.499999999971</v>
      </c>
      <c r="M66" s="38">
        <v>27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5626480.0999999996</v>
      </c>
      <c r="C67" s="38">
        <v>35</v>
      </c>
      <c r="D67" s="41">
        <v>1843566.22</v>
      </c>
      <c r="E67" s="38">
        <v>32</v>
      </c>
      <c r="F67" s="38">
        <v>0</v>
      </c>
      <c r="G67" s="38">
        <v>0</v>
      </c>
      <c r="H67" s="41">
        <v>7277822.9000000004</v>
      </c>
      <c r="I67" s="38">
        <v>33</v>
      </c>
      <c r="J67" s="41">
        <v>1525556.52</v>
      </c>
      <c r="K67" s="38">
        <v>32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2041869.52</v>
      </c>
      <c r="C68" s="38">
        <v>15</v>
      </c>
      <c r="D68" s="41">
        <v>480593.49</v>
      </c>
      <c r="E68" s="38">
        <v>14</v>
      </c>
      <c r="F68" s="38">
        <v>0</v>
      </c>
      <c r="G68" s="38">
        <v>0</v>
      </c>
      <c r="H68" s="41">
        <v>6112997.1500000004</v>
      </c>
      <c r="I68" s="38">
        <v>18</v>
      </c>
      <c r="J68" s="41">
        <v>588710.92000000004</v>
      </c>
      <c r="K68" s="38">
        <v>18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1416908.9</v>
      </c>
      <c r="C69" s="38">
        <v>10</v>
      </c>
      <c r="D69" s="41">
        <v>0</v>
      </c>
      <c r="E69" s="38">
        <v>0</v>
      </c>
      <c r="F69" s="38">
        <v>0</v>
      </c>
      <c r="G69" s="38">
        <v>0</v>
      </c>
      <c r="H69" s="41">
        <v>0</v>
      </c>
      <c r="I69" s="38">
        <v>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2893147.96</v>
      </c>
      <c r="C70" s="38">
        <v>22</v>
      </c>
      <c r="D70" s="41">
        <v>924978.66</v>
      </c>
      <c r="E70" s="38">
        <v>22</v>
      </c>
      <c r="F70" s="38">
        <v>0</v>
      </c>
      <c r="G70" s="38">
        <v>0</v>
      </c>
      <c r="H70" s="41">
        <v>2901101.57</v>
      </c>
      <c r="I70" s="38">
        <v>24</v>
      </c>
      <c r="J70" s="41">
        <v>844152.11</v>
      </c>
      <c r="K70" s="38">
        <v>22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3046966.33</v>
      </c>
      <c r="C71" s="38">
        <v>28</v>
      </c>
      <c r="D71" s="41">
        <v>975717.4</v>
      </c>
      <c r="E71" s="38">
        <v>27</v>
      </c>
      <c r="F71" s="41">
        <v>0</v>
      </c>
      <c r="G71" s="38">
        <v>0</v>
      </c>
      <c r="H71" s="41">
        <v>2901584.66</v>
      </c>
      <c r="I71" s="38">
        <v>30</v>
      </c>
      <c r="J71" s="41">
        <v>955254.43</v>
      </c>
      <c r="K71" s="38">
        <v>30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0</v>
      </c>
      <c r="C72" s="38">
        <v>0</v>
      </c>
      <c r="D72" s="41">
        <v>0</v>
      </c>
      <c r="E72" s="38">
        <v>0</v>
      </c>
      <c r="F72" s="41">
        <v>0</v>
      </c>
      <c r="G72" s="38">
        <v>0</v>
      </c>
      <c r="H72" s="41">
        <v>1021337.04</v>
      </c>
      <c r="I72" s="38">
        <v>11</v>
      </c>
      <c r="J72" s="41">
        <v>704618.95</v>
      </c>
      <c r="K72" s="38">
        <v>11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876338.77</v>
      </c>
      <c r="C73" s="38">
        <v>16</v>
      </c>
      <c r="D73" s="38">
        <v>239040.51</v>
      </c>
      <c r="E73" s="38">
        <v>14</v>
      </c>
      <c r="F73" s="38">
        <v>0</v>
      </c>
      <c r="G73" s="38">
        <v>0</v>
      </c>
      <c r="H73" s="41">
        <v>769420.72</v>
      </c>
      <c r="I73" s="38">
        <v>15</v>
      </c>
      <c r="J73" s="38">
        <v>182828.24</v>
      </c>
      <c r="K73" s="38">
        <v>13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9711525.25</v>
      </c>
      <c r="C74" s="38">
        <v>56</v>
      </c>
      <c r="D74" s="41">
        <v>2278363.83</v>
      </c>
      <c r="E74" s="38">
        <v>54</v>
      </c>
      <c r="F74" s="41">
        <v>86339.666666666672</v>
      </c>
      <c r="G74" s="38">
        <v>10</v>
      </c>
      <c r="H74" s="41">
        <v>8613745.5199999996</v>
      </c>
      <c r="I74" s="38">
        <v>58</v>
      </c>
      <c r="J74" s="41">
        <v>2032133.47</v>
      </c>
      <c r="K74" s="38">
        <v>56</v>
      </c>
      <c r="L74" s="41">
        <v>44520.333333333292</v>
      </c>
      <c r="M74" s="38">
        <v>12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6203468.4199999999</v>
      </c>
      <c r="C75" s="38">
        <v>13</v>
      </c>
      <c r="D75" s="41">
        <v>332724.89</v>
      </c>
      <c r="E75" s="38">
        <v>11</v>
      </c>
      <c r="F75" s="41">
        <v>0</v>
      </c>
      <c r="G75" s="38">
        <v>0</v>
      </c>
      <c r="H75" s="41">
        <v>5157460.2</v>
      </c>
      <c r="I75" s="38">
        <v>15</v>
      </c>
      <c r="J75" s="41">
        <v>325263.39</v>
      </c>
      <c r="K75" s="38">
        <v>12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8751044.4399999995</v>
      </c>
      <c r="C76" s="38">
        <v>31</v>
      </c>
      <c r="D76" s="41">
        <v>2980661.74</v>
      </c>
      <c r="E76" s="38">
        <v>31</v>
      </c>
      <c r="F76" s="38">
        <v>0</v>
      </c>
      <c r="G76" s="38">
        <v>0</v>
      </c>
      <c r="H76" s="41">
        <v>8809846.1899999995</v>
      </c>
      <c r="I76" s="38">
        <v>28</v>
      </c>
      <c r="J76" s="41">
        <v>3123847.67</v>
      </c>
      <c r="K76" s="38">
        <v>28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961950.56</v>
      </c>
      <c r="C77" s="34">
        <v>13</v>
      </c>
      <c r="D77" s="39">
        <v>326938.64</v>
      </c>
      <c r="E77" s="34">
        <v>10</v>
      </c>
      <c r="F77" s="39">
        <v>0</v>
      </c>
      <c r="G77" s="34">
        <v>0</v>
      </c>
      <c r="H77" s="39">
        <v>1882163.41</v>
      </c>
      <c r="I77" s="34">
        <v>13</v>
      </c>
      <c r="J77" s="39">
        <v>325342.7</v>
      </c>
      <c r="K77" s="34">
        <v>13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6095185.8700000001</v>
      </c>
      <c r="C78" s="34">
        <v>43</v>
      </c>
      <c r="D78" s="39">
        <v>1223105.3500000001</v>
      </c>
      <c r="E78" s="34">
        <v>39</v>
      </c>
      <c r="F78" s="39">
        <v>67880.333333333328</v>
      </c>
      <c r="G78" s="34">
        <v>10</v>
      </c>
      <c r="H78" s="39">
        <v>5535181.1299999999</v>
      </c>
      <c r="I78" s="34">
        <v>47</v>
      </c>
      <c r="J78" s="39">
        <v>1085838.27</v>
      </c>
      <c r="K78" s="34">
        <v>41</v>
      </c>
      <c r="L78" s="39">
        <v>45083.166666666672</v>
      </c>
      <c r="M78" s="34">
        <v>10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5055401.04</v>
      </c>
      <c r="C79" s="34">
        <v>22</v>
      </c>
      <c r="D79" s="39">
        <v>804443.37</v>
      </c>
      <c r="E79" s="34">
        <v>17</v>
      </c>
      <c r="F79" s="39">
        <v>0</v>
      </c>
      <c r="G79" s="34">
        <v>0</v>
      </c>
      <c r="H79" s="39">
        <v>5137147.38</v>
      </c>
      <c r="I79" s="34">
        <v>21</v>
      </c>
      <c r="J79" s="39">
        <v>845793.96</v>
      </c>
      <c r="K79" s="34">
        <v>19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38085382.399999999</v>
      </c>
      <c r="C80" s="34">
        <v>198</v>
      </c>
      <c r="D80" s="39">
        <v>14388438.130000001</v>
      </c>
      <c r="E80" s="34">
        <v>190</v>
      </c>
      <c r="F80" s="39">
        <v>605108.83333333407</v>
      </c>
      <c r="G80" s="34">
        <v>51</v>
      </c>
      <c r="H80" s="39">
        <v>35120724.799999997</v>
      </c>
      <c r="I80" s="34">
        <v>200</v>
      </c>
      <c r="J80" s="39">
        <v>13276847.609999999</v>
      </c>
      <c r="K80" s="34">
        <v>189</v>
      </c>
      <c r="L80" s="39">
        <v>455467.49999999959</v>
      </c>
      <c r="M80" s="34">
        <v>51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27041494.059999999</v>
      </c>
      <c r="C81" s="34">
        <v>66</v>
      </c>
      <c r="D81" s="39">
        <v>12806456.779999999</v>
      </c>
      <c r="E81" s="34">
        <v>65</v>
      </c>
      <c r="F81" s="39">
        <v>1273654.0000000007</v>
      </c>
      <c r="G81" s="34">
        <v>20</v>
      </c>
      <c r="H81" s="39">
        <v>28407432.489999998</v>
      </c>
      <c r="I81" s="34">
        <v>67</v>
      </c>
      <c r="J81" s="39">
        <v>13571057.970000001</v>
      </c>
      <c r="K81" s="34">
        <v>65</v>
      </c>
      <c r="L81" s="39">
        <v>922387.16666666744</v>
      </c>
      <c r="M81" s="34">
        <v>23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7059953.96</v>
      </c>
      <c r="C82" s="34">
        <v>11</v>
      </c>
      <c r="D82" s="39">
        <v>0</v>
      </c>
      <c r="E82" s="34">
        <v>0</v>
      </c>
      <c r="F82" s="39">
        <v>0</v>
      </c>
      <c r="G82" s="34">
        <v>0</v>
      </c>
      <c r="H82" s="39">
        <v>8068363.3200000003</v>
      </c>
      <c r="I82" s="34">
        <v>11</v>
      </c>
      <c r="J82" s="39">
        <v>704511.84</v>
      </c>
      <c r="K82" s="34">
        <v>10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20174492.449999999</v>
      </c>
      <c r="C83" s="34">
        <v>82</v>
      </c>
      <c r="D83" s="39">
        <v>5584960.5</v>
      </c>
      <c r="E83" s="34">
        <v>75</v>
      </c>
      <c r="F83" s="34">
        <v>21890.166666666675</v>
      </c>
      <c r="G83" s="34">
        <v>12</v>
      </c>
      <c r="H83" s="39">
        <v>23395073.030000001</v>
      </c>
      <c r="I83" s="34">
        <v>83</v>
      </c>
      <c r="J83" s="39">
        <v>4840768.72</v>
      </c>
      <c r="K83" s="34">
        <v>75</v>
      </c>
      <c r="L83" s="34">
        <v>13996.500000000004</v>
      </c>
      <c r="M83" s="34">
        <v>16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114404110.16</v>
      </c>
      <c r="C84" s="34">
        <v>307</v>
      </c>
      <c r="D84" s="39">
        <v>31021790.359999999</v>
      </c>
      <c r="E84" s="34">
        <v>282</v>
      </c>
      <c r="F84" s="34">
        <v>835987.99999999965</v>
      </c>
      <c r="G84" s="34">
        <v>107</v>
      </c>
      <c r="H84" s="39">
        <v>120574052.55</v>
      </c>
      <c r="I84" s="34">
        <v>311</v>
      </c>
      <c r="J84" s="39">
        <v>28339581.98</v>
      </c>
      <c r="K84" s="34">
        <v>285</v>
      </c>
      <c r="L84" s="34">
        <v>1544223.333333334</v>
      </c>
      <c r="M84" s="34">
        <v>104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1984016.09</v>
      </c>
      <c r="C85" s="34">
        <v>23</v>
      </c>
      <c r="D85" s="39">
        <v>805747.72</v>
      </c>
      <c r="E85" s="34">
        <v>21</v>
      </c>
      <c r="F85" s="39">
        <v>0</v>
      </c>
      <c r="G85" s="34">
        <v>0</v>
      </c>
      <c r="H85" s="39">
        <v>1745780.58</v>
      </c>
      <c r="I85" s="34">
        <v>21</v>
      </c>
      <c r="J85" s="39">
        <v>834403.2</v>
      </c>
      <c r="K85" s="34">
        <v>20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14203532.779999999</v>
      </c>
      <c r="C86" s="34">
        <v>74</v>
      </c>
      <c r="D86" s="39">
        <v>5297377.41</v>
      </c>
      <c r="E86" s="34">
        <v>71</v>
      </c>
      <c r="F86" s="34">
        <v>115788.16666666667</v>
      </c>
      <c r="G86" s="34">
        <v>21</v>
      </c>
      <c r="H86" s="39">
        <v>14298286.439999999</v>
      </c>
      <c r="I86" s="34">
        <v>71</v>
      </c>
      <c r="J86" s="39">
        <v>5981143.0199999996</v>
      </c>
      <c r="K86" s="34">
        <v>69</v>
      </c>
      <c r="L86" s="34">
        <v>55490.166666666628</v>
      </c>
      <c r="M86" s="34">
        <v>20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57345924.409999996</v>
      </c>
      <c r="C87" s="34">
        <v>85</v>
      </c>
      <c r="D87" s="39">
        <v>4035616.39</v>
      </c>
      <c r="E87" s="34">
        <v>79</v>
      </c>
      <c r="F87" s="34">
        <v>211671.99999999997</v>
      </c>
      <c r="G87" s="34">
        <v>21</v>
      </c>
      <c r="H87" s="39">
        <v>42433441.670000002</v>
      </c>
      <c r="I87" s="34">
        <v>83</v>
      </c>
      <c r="J87" s="39">
        <v>3669354.9</v>
      </c>
      <c r="K87" s="34">
        <v>76</v>
      </c>
      <c r="L87" s="34">
        <v>155095.00000000003</v>
      </c>
      <c r="M87" s="34">
        <v>21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33246686.120000001</v>
      </c>
      <c r="C88" s="34">
        <v>54</v>
      </c>
      <c r="D88" s="39">
        <v>8467690.6400000006</v>
      </c>
      <c r="E88" s="34">
        <v>50</v>
      </c>
      <c r="F88" s="39">
        <v>76098.666666666613</v>
      </c>
      <c r="G88" s="34">
        <v>16</v>
      </c>
      <c r="H88" s="39">
        <v>30871962.539999999</v>
      </c>
      <c r="I88" s="34">
        <v>58</v>
      </c>
      <c r="J88" s="39">
        <v>8368874.3300000001</v>
      </c>
      <c r="K88" s="34">
        <v>53</v>
      </c>
      <c r="L88" s="39">
        <v>65361.500000000095</v>
      </c>
      <c r="M88" s="34">
        <v>17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21483580.57</v>
      </c>
      <c r="C89" s="34">
        <v>111</v>
      </c>
      <c r="D89" s="39">
        <v>7157472.9400000004</v>
      </c>
      <c r="E89" s="34">
        <v>105</v>
      </c>
      <c r="F89" s="34">
        <v>90376.666666666672</v>
      </c>
      <c r="G89" s="34">
        <v>37</v>
      </c>
      <c r="H89" s="39">
        <v>21927186.890000001</v>
      </c>
      <c r="I89" s="34">
        <v>113</v>
      </c>
      <c r="J89" s="39">
        <v>6701736.1500000004</v>
      </c>
      <c r="K89" s="34">
        <v>110</v>
      </c>
      <c r="L89" s="34">
        <v>107404.99999999985</v>
      </c>
      <c r="M89" s="34">
        <v>37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15109565.220000001</v>
      </c>
      <c r="C90" s="34">
        <v>100</v>
      </c>
      <c r="D90" s="39">
        <v>6952691.7999999998</v>
      </c>
      <c r="E90" s="34">
        <v>99</v>
      </c>
      <c r="F90" s="34">
        <v>256598.83333333334</v>
      </c>
      <c r="G90" s="34">
        <v>20</v>
      </c>
      <c r="H90" s="39">
        <v>12428084.42</v>
      </c>
      <c r="I90" s="34">
        <v>94</v>
      </c>
      <c r="J90" s="39">
        <v>5439615.8899999997</v>
      </c>
      <c r="K90" s="34">
        <v>92</v>
      </c>
      <c r="L90" s="34">
        <v>300868.66666666663</v>
      </c>
      <c r="M90" s="34">
        <v>16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15423355.800000001</v>
      </c>
      <c r="C91" s="34">
        <v>52</v>
      </c>
      <c r="D91" s="39">
        <v>2873456.37</v>
      </c>
      <c r="E91" s="34">
        <v>49</v>
      </c>
      <c r="F91" s="34">
        <v>0</v>
      </c>
      <c r="G91" s="34">
        <v>0</v>
      </c>
      <c r="H91" s="39">
        <v>12587936.310000001</v>
      </c>
      <c r="I91" s="34">
        <v>53</v>
      </c>
      <c r="J91" s="39">
        <v>2466009.5699999998</v>
      </c>
      <c r="K91" s="34">
        <v>48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1475124.85</v>
      </c>
      <c r="C92" s="34">
        <v>20</v>
      </c>
      <c r="D92" s="39">
        <v>623905.18999999994</v>
      </c>
      <c r="E92" s="34">
        <v>19</v>
      </c>
      <c r="F92" s="34">
        <v>0</v>
      </c>
      <c r="G92" s="34">
        <v>0</v>
      </c>
      <c r="H92" s="39">
        <v>1180357.9099999999</v>
      </c>
      <c r="I92" s="34">
        <v>20</v>
      </c>
      <c r="J92" s="39">
        <v>544226.13</v>
      </c>
      <c r="K92" s="34">
        <v>19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1646832.77</v>
      </c>
      <c r="C93" s="34">
        <v>11</v>
      </c>
      <c r="D93" s="39">
        <v>318344.32000000001</v>
      </c>
      <c r="E93" s="34">
        <v>11</v>
      </c>
      <c r="F93" s="34">
        <v>0</v>
      </c>
      <c r="G93" s="34">
        <v>0</v>
      </c>
      <c r="H93" s="39">
        <v>1324068.28</v>
      </c>
      <c r="I93" s="34">
        <v>11</v>
      </c>
      <c r="J93" s="39">
        <v>319485.36</v>
      </c>
      <c r="K93" s="34">
        <v>11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2349370.4</v>
      </c>
      <c r="C94" s="34">
        <v>14</v>
      </c>
      <c r="D94" s="39">
        <v>278976.33</v>
      </c>
      <c r="E94" s="34">
        <v>13</v>
      </c>
      <c r="F94" s="39">
        <v>0</v>
      </c>
      <c r="G94" s="34">
        <v>0</v>
      </c>
      <c r="H94" s="39">
        <v>2209645.73</v>
      </c>
      <c r="I94" s="34">
        <v>11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8482761.6600000001</v>
      </c>
      <c r="C95" s="34">
        <v>42</v>
      </c>
      <c r="D95" s="39">
        <v>1784242.22</v>
      </c>
      <c r="E95" s="34">
        <v>38</v>
      </c>
      <c r="F95" s="34">
        <v>314397.16666666663</v>
      </c>
      <c r="G95" s="34">
        <v>10</v>
      </c>
      <c r="H95" s="39">
        <v>8433242.3499999996</v>
      </c>
      <c r="I95" s="34">
        <v>45</v>
      </c>
      <c r="J95" s="39">
        <v>1726854.67</v>
      </c>
      <c r="K95" s="34">
        <v>40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3556699.48</v>
      </c>
      <c r="C96" s="34">
        <v>13</v>
      </c>
      <c r="D96" s="39">
        <v>616905.21</v>
      </c>
      <c r="E96" s="34">
        <v>12</v>
      </c>
      <c r="F96" s="34">
        <v>0</v>
      </c>
      <c r="G96" s="34">
        <v>0</v>
      </c>
      <c r="H96" s="39">
        <v>1744465.33</v>
      </c>
      <c r="I96" s="34">
        <v>12</v>
      </c>
      <c r="J96" s="39">
        <v>452401.6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9684347.1199999992</v>
      </c>
      <c r="C97" s="34">
        <v>65</v>
      </c>
      <c r="D97" s="39">
        <v>3500448.9</v>
      </c>
      <c r="E97" s="34">
        <v>61</v>
      </c>
      <c r="F97" s="34">
        <v>0</v>
      </c>
      <c r="G97" s="34">
        <v>0</v>
      </c>
      <c r="H97" s="39">
        <v>8476996.3800000008</v>
      </c>
      <c r="I97" s="34">
        <v>63</v>
      </c>
      <c r="J97" s="39">
        <v>3437758.01</v>
      </c>
      <c r="K97" s="34">
        <v>61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4076895.21</v>
      </c>
      <c r="C98" s="34">
        <v>22</v>
      </c>
      <c r="D98" s="39">
        <v>1230095.8600000001</v>
      </c>
      <c r="E98" s="34">
        <v>21</v>
      </c>
      <c r="F98" s="39">
        <v>0</v>
      </c>
      <c r="G98" s="34">
        <v>0</v>
      </c>
      <c r="H98" s="39">
        <v>3446895.88</v>
      </c>
      <c r="I98" s="34">
        <v>27</v>
      </c>
      <c r="J98" s="39">
        <v>1135568.02</v>
      </c>
      <c r="K98" s="34">
        <v>26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11003010.109999999</v>
      </c>
      <c r="C99" s="34">
        <v>65</v>
      </c>
      <c r="D99" s="39">
        <v>4089290.98</v>
      </c>
      <c r="E99" s="34">
        <v>63</v>
      </c>
      <c r="F99" s="39">
        <v>1523940.83333333</v>
      </c>
      <c r="G99" s="34">
        <v>10</v>
      </c>
      <c r="H99" s="39">
        <v>10068287.439999999</v>
      </c>
      <c r="I99" s="34">
        <v>67</v>
      </c>
      <c r="J99" s="39">
        <v>3730964.28</v>
      </c>
      <c r="K99" s="34">
        <v>64</v>
      </c>
      <c r="L99" s="39">
        <v>100526.3333333334</v>
      </c>
      <c r="M99" s="34">
        <v>10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2791044.82</v>
      </c>
      <c r="I100" s="34">
        <v>10</v>
      </c>
      <c r="J100" s="34">
        <v>0</v>
      </c>
      <c r="K100" s="34">
        <v>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1677362.12</v>
      </c>
      <c r="C101" s="34">
        <v>12</v>
      </c>
      <c r="D101" s="34">
        <v>348009.2</v>
      </c>
      <c r="E101" s="34">
        <v>11</v>
      </c>
      <c r="F101" s="34">
        <v>0</v>
      </c>
      <c r="G101" s="34">
        <v>0</v>
      </c>
      <c r="H101" s="34">
        <v>1407608.44</v>
      </c>
      <c r="I101" s="34">
        <v>14</v>
      </c>
      <c r="J101" s="34">
        <v>323475.14</v>
      </c>
      <c r="K101" s="34">
        <v>13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4862250.1500000004</v>
      </c>
      <c r="C102" s="34">
        <v>22</v>
      </c>
      <c r="D102" s="34">
        <v>1235537.93</v>
      </c>
      <c r="E102" s="34">
        <v>20</v>
      </c>
      <c r="F102" s="34">
        <v>0</v>
      </c>
      <c r="G102" s="34">
        <v>0</v>
      </c>
      <c r="H102" s="34">
        <v>3793006.52</v>
      </c>
      <c r="I102" s="34">
        <v>22</v>
      </c>
      <c r="J102" s="34">
        <v>977991.97</v>
      </c>
      <c r="K102" s="34">
        <v>19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13220348.4</v>
      </c>
      <c r="C103" s="34">
        <v>21</v>
      </c>
      <c r="D103" s="34">
        <v>761544.05</v>
      </c>
      <c r="E103" s="34">
        <v>21</v>
      </c>
      <c r="F103" s="34">
        <v>0</v>
      </c>
      <c r="G103" s="34">
        <v>0</v>
      </c>
      <c r="H103" s="34">
        <v>11196444.029999999</v>
      </c>
      <c r="I103" s="34">
        <v>21</v>
      </c>
      <c r="J103" s="34">
        <v>673463.2</v>
      </c>
      <c r="K103" s="34">
        <v>21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284200.39</v>
      </c>
      <c r="C104" s="34">
        <v>10</v>
      </c>
      <c r="D104" s="34">
        <v>87291.14</v>
      </c>
      <c r="E104" s="34">
        <v>10</v>
      </c>
      <c r="F104" s="34">
        <v>0</v>
      </c>
      <c r="G104" s="34">
        <v>0</v>
      </c>
      <c r="H104" s="34">
        <v>366760.95</v>
      </c>
      <c r="I104" s="34">
        <v>10</v>
      </c>
      <c r="J104" s="34">
        <v>118095.96</v>
      </c>
      <c r="K104" s="34">
        <v>10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1494642.46</v>
      </c>
      <c r="C105" s="34">
        <v>13</v>
      </c>
      <c r="D105" s="34">
        <v>482333.43</v>
      </c>
      <c r="E105" s="34">
        <v>13</v>
      </c>
      <c r="F105" s="34">
        <v>0</v>
      </c>
      <c r="G105" s="34">
        <v>0</v>
      </c>
      <c r="H105" s="34">
        <v>1275058.19</v>
      </c>
      <c r="I105" s="34">
        <v>11</v>
      </c>
      <c r="J105" s="34">
        <v>410044.06</v>
      </c>
      <c r="K105" s="34">
        <v>11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85469507.840000004</v>
      </c>
      <c r="C106" s="34">
        <v>236</v>
      </c>
      <c r="D106" s="34">
        <v>40666411.880000003</v>
      </c>
      <c r="E106" s="34">
        <v>215</v>
      </c>
      <c r="F106" s="34">
        <v>1885658.5000000007</v>
      </c>
      <c r="G106" s="34">
        <v>79</v>
      </c>
      <c r="H106" s="34">
        <v>76958645.939999998</v>
      </c>
      <c r="I106" s="34">
        <v>237</v>
      </c>
      <c r="J106" s="34">
        <v>38455434.979999997</v>
      </c>
      <c r="K106" s="34">
        <v>213</v>
      </c>
      <c r="L106" s="34">
        <v>1580294.1666666656</v>
      </c>
      <c r="M106" s="34">
        <v>79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5667725.4699999997</v>
      </c>
      <c r="C107" s="34">
        <v>41</v>
      </c>
      <c r="D107" s="34">
        <v>2050541.73</v>
      </c>
      <c r="E107" s="34">
        <v>39</v>
      </c>
      <c r="F107" s="34">
        <v>0</v>
      </c>
      <c r="G107" s="34">
        <v>0</v>
      </c>
      <c r="H107" s="34">
        <v>5750935.7000000002</v>
      </c>
      <c r="I107" s="34">
        <v>37</v>
      </c>
      <c r="J107" s="34">
        <v>2110349.2400000002</v>
      </c>
      <c r="K107" s="34">
        <v>35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3121251.56</v>
      </c>
      <c r="C108" s="34">
        <v>27</v>
      </c>
      <c r="D108" s="34">
        <v>1099405.52</v>
      </c>
      <c r="E108" s="34">
        <v>24</v>
      </c>
      <c r="F108" s="34">
        <v>25256.5</v>
      </c>
      <c r="G108" s="34">
        <v>12</v>
      </c>
      <c r="H108" s="34">
        <v>2739788.55</v>
      </c>
      <c r="I108" s="34">
        <v>28</v>
      </c>
      <c r="J108" s="34">
        <v>1064269.1399999999</v>
      </c>
      <c r="K108" s="34">
        <v>26</v>
      </c>
      <c r="L108" s="34">
        <v>29408.999999999971</v>
      </c>
      <c r="M108" s="34">
        <v>11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1219516.23</v>
      </c>
      <c r="C109" s="34">
        <v>16</v>
      </c>
      <c r="D109" s="34">
        <v>578160.81999999995</v>
      </c>
      <c r="E109" s="34">
        <v>15</v>
      </c>
      <c r="F109" s="34">
        <v>0</v>
      </c>
      <c r="G109" s="34">
        <v>0</v>
      </c>
      <c r="H109" s="34">
        <v>1143525.01</v>
      </c>
      <c r="I109" s="34">
        <v>14</v>
      </c>
      <c r="J109" s="34">
        <v>805896.75</v>
      </c>
      <c r="K109" s="34">
        <v>12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5051830.99</v>
      </c>
      <c r="C110" s="34">
        <v>47</v>
      </c>
      <c r="D110" s="34">
        <v>1160271.04</v>
      </c>
      <c r="E110" s="34">
        <v>42</v>
      </c>
      <c r="F110" s="34">
        <v>0</v>
      </c>
      <c r="G110" s="34">
        <v>0</v>
      </c>
      <c r="H110" s="34">
        <v>4117405.36</v>
      </c>
      <c r="I110" s="34">
        <v>42</v>
      </c>
      <c r="J110" s="34">
        <v>1213166.05</v>
      </c>
      <c r="K110" s="34">
        <v>37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680561.6</v>
      </c>
      <c r="C111" s="34">
        <v>11</v>
      </c>
      <c r="D111" s="34">
        <v>0</v>
      </c>
      <c r="E111" s="34">
        <v>0</v>
      </c>
      <c r="F111" s="34">
        <v>0</v>
      </c>
      <c r="G111" s="34">
        <v>0</v>
      </c>
      <c r="H111" s="34">
        <v>658209.88</v>
      </c>
      <c r="I111" s="34">
        <v>11</v>
      </c>
      <c r="J111" s="34">
        <v>375642.24</v>
      </c>
      <c r="K111" s="34">
        <v>10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7282125.6900000004</v>
      </c>
      <c r="C112" s="34">
        <v>62</v>
      </c>
      <c r="D112" s="34">
        <v>2561561.46</v>
      </c>
      <c r="E112" s="34">
        <v>57</v>
      </c>
      <c r="F112" s="34">
        <v>0</v>
      </c>
      <c r="G112" s="34">
        <v>0</v>
      </c>
      <c r="H112" s="34">
        <v>6271890.1399999997</v>
      </c>
      <c r="I112" s="34">
        <v>61</v>
      </c>
      <c r="J112" s="34">
        <v>1996225.78</v>
      </c>
      <c r="K112" s="34">
        <v>56</v>
      </c>
      <c r="L112" s="34">
        <v>47303.166666666642</v>
      </c>
      <c r="M112" s="34">
        <v>12</v>
      </c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163</v>
      </c>
      <c r="B2" s="39">
        <v>78291779.560000002</v>
      </c>
      <c r="C2" s="35">
        <v>342</v>
      </c>
      <c r="D2" s="39">
        <v>18407605.940000001</v>
      </c>
      <c r="E2" s="35">
        <v>320</v>
      </c>
      <c r="F2" s="39">
        <v>692173.83333333326</v>
      </c>
      <c r="G2" s="35">
        <v>65</v>
      </c>
      <c r="H2" s="39">
        <v>70588457.829999998</v>
      </c>
      <c r="I2" s="35">
        <v>332</v>
      </c>
      <c r="J2" s="39">
        <v>16444101.859999999</v>
      </c>
      <c r="K2" s="35">
        <v>312</v>
      </c>
      <c r="L2" s="39">
        <v>641939.33333333337</v>
      </c>
      <c r="M2" s="36">
        <v>62</v>
      </c>
      <c r="N2" s="34"/>
    </row>
    <row r="3" spans="1:14" x14ac:dyDescent="0.25">
      <c r="A3" s="34" t="s">
        <v>164</v>
      </c>
      <c r="B3" s="39">
        <v>94766634.930000007</v>
      </c>
      <c r="C3" s="35">
        <v>414</v>
      </c>
      <c r="D3" s="39">
        <v>30681955.219999999</v>
      </c>
      <c r="E3" s="35">
        <v>390</v>
      </c>
      <c r="F3" s="39">
        <v>653744.33333333337</v>
      </c>
      <c r="G3" s="35">
        <v>79</v>
      </c>
      <c r="H3" s="39">
        <v>91283115.310000002</v>
      </c>
      <c r="I3" s="35">
        <v>404</v>
      </c>
      <c r="J3" s="39">
        <v>29135447.84</v>
      </c>
      <c r="K3" s="35">
        <v>378</v>
      </c>
      <c r="L3" s="39">
        <v>483843.16666666628</v>
      </c>
      <c r="M3" s="36">
        <v>83</v>
      </c>
      <c r="N3" s="34"/>
    </row>
    <row r="4" spans="1:14" x14ac:dyDescent="0.25">
      <c r="A4" s="34" t="s">
        <v>165</v>
      </c>
      <c r="B4" s="39">
        <v>45807548.030000001</v>
      </c>
      <c r="C4" s="35">
        <v>284</v>
      </c>
      <c r="D4" s="39">
        <v>15297489.810000001</v>
      </c>
      <c r="E4" s="35">
        <v>266</v>
      </c>
      <c r="F4" s="39">
        <v>248345.49999999997</v>
      </c>
      <c r="G4" s="35">
        <v>69</v>
      </c>
      <c r="H4" s="39">
        <v>46724823.960000001</v>
      </c>
      <c r="I4" s="35">
        <v>289</v>
      </c>
      <c r="J4" s="39">
        <v>14221172.52</v>
      </c>
      <c r="K4" s="35">
        <v>282</v>
      </c>
      <c r="L4" s="39">
        <v>252148.49999999988</v>
      </c>
      <c r="M4" s="36">
        <v>73</v>
      </c>
      <c r="N4" s="34"/>
    </row>
    <row r="5" spans="1:14" x14ac:dyDescent="0.25">
      <c r="A5" s="34" t="s">
        <v>166</v>
      </c>
      <c r="B5" s="39">
        <v>522668902.43000001</v>
      </c>
      <c r="C5" s="40">
        <v>1525</v>
      </c>
      <c r="D5" s="39">
        <v>161684854.16</v>
      </c>
      <c r="E5" s="40">
        <v>1397</v>
      </c>
      <c r="F5" s="39">
        <v>4838920.666666667</v>
      </c>
      <c r="G5" s="35">
        <v>372</v>
      </c>
      <c r="H5" s="39">
        <v>495057699.81999999</v>
      </c>
      <c r="I5" s="40">
        <v>1510</v>
      </c>
      <c r="J5" s="39">
        <v>150289813.69999999</v>
      </c>
      <c r="K5" s="40">
        <v>1380</v>
      </c>
      <c r="L5" s="39">
        <v>6097158.5000000028</v>
      </c>
      <c r="M5" s="36">
        <v>373</v>
      </c>
      <c r="N5" s="34"/>
    </row>
    <row r="6" spans="1:14" x14ac:dyDescent="0.25">
      <c r="A6" s="34" t="s">
        <v>167</v>
      </c>
      <c r="B6" s="39">
        <v>1568513.48</v>
      </c>
      <c r="C6" s="35">
        <v>29</v>
      </c>
      <c r="D6" s="39">
        <v>716638.22</v>
      </c>
      <c r="E6" s="35">
        <v>26</v>
      </c>
      <c r="F6" s="34">
        <v>0</v>
      </c>
      <c r="G6" s="35">
        <v>0</v>
      </c>
      <c r="H6" s="39">
        <v>1501548.58</v>
      </c>
      <c r="I6" s="35">
        <v>31</v>
      </c>
      <c r="J6" s="39">
        <v>807770.14</v>
      </c>
      <c r="K6" s="35">
        <v>29</v>
      </c>
      <c r="L6" s="34">
        <v>0</v>
      </c>
      <c r="M6" s="36">
        <v>0</v>
      </c>
      <c r="N6" s="34"/>
    </row>
    <row r="7" spans="1:14" x14ac:dyDescent="0.25">
      <c r="A7" s="34" t="s">
        <v>168</v>
      </c>
      <c r="B7" s="39">
        <v>129607313.29000001</v>
      </c>
      <c r="C7" s="35">
        <v>326</v>
      </c>
      <c r="D7" s="39">
        <v>21971647.34</v>
      </c>
      <c r="E7" s="35">
        <v>307</v>
      </c>
      <c r="F7" s="39">
        <v>476149.16666666657</v>
      </c>
      <c r="G7" s="35">
        <v>73</v>
      </c>
      <c r="H7" s="39">
        <v>106850693.51000001</v>
      </c>
      <c r="I7" s="35">
        <v>330</v>
      </c>
      <c r="J7" s="39">
        <v>20734437</v>
      </c>
      <c r="K7" s="35">
        <v>303</v>
      </c>
      <c r="L7" s="39">
        <v>718001.66666666663</v>
      </c>
      <c r="M7" s="36">
        <v>71</v>
      </c>
      <c r="N7" s="34"/>
    </row>
    <row r="8" spans="1:14" x14ac:dyDescent="0.25">
      <c r="A8" s="34" t="s">
        <v>169</v>
      </c>
      <c r="B8" s="39">
        <v>4387048.95</v>
      </c>
      <c r="C8" s="35">
        <v>60</v>
      </c>
      <c r="D8" s="39">
        <v>1620308</v>
      </c>
      <c r="E8" s="35">
        <v>58</v>
      </c>
      <c r="F8" s="34">
        <v>0</v>
      </c>
      <c r="G8" s="35">
        <v>0</v>
      </c>
      <c r="H8" s="39">
        <v>4113236.51</v>
      </c>
      <c r="I8" s="35">
        <v>59</v>
      </c>
      <c r="J8" s="39">
        <v>1774067.57</v>
      </c>
      <c r="K8" s="35">
        <v>56</v>
      </c>
      <c r="L8" s="34">
        <v>0</v>
      </c>
      <c r="M8" s="36">
        <v>0</v>
      </c>
      <c r="N8" s="34"/>
    </row>
    <row r="9" spans="1:14" x14ac:dyDescent="0.25">
      <c r="A9" s="34" t="s">
        <v>170</v>
      </c>
      <c r="B9" s="39">
        <v>63683387.159999996</v>
      </c>
      <c r="C9" s="35">
        <v>301</v>
      </c>
      <c r="D9" s="39">
        <v>22083881.399999999</v>
      </c>
      <c r="E9" s="35">
        <v>294</v>
      </c>
      <c r="F9" s="39">
        <v>750056.8333333336</v>
      </c>
      <c r="G9" s="35">
        <v>61</v>
      </c>
      <c r="H9" s="39">
        <v>58051752.399999999</v>
      </c>
      <c r="I9" s="35">
        <v>296</v>
      </c>
      <c r="J9" s="39">
        <v>19213969.460000001</v>
      </c>
      <c r="K9" s="35">
        <v>287</v>
      </c>
      <c r="L9" s="39">
        <v>620066.66666666686</v>
      </c>
      <c r="M9" s="36">
        <v>64</v>
      </c>
      <c r="N9" s="34"/>
    </row>
    <row r="10" spans="1:14" x14ac:dyDescent="0.25">
      <c r="A10" s="34" t="s">
        <v>171</v>
      </c>
      <c r="B10" s="39">
        <v>27394970.859999999</v>
      </c>
      <c r="C10" s="35">
        <v>197</v>
      </c>
      <c r="D10" s="39">
        <v>6718982.6600000001</v>
      </c>
      <c r="E10" s="35">
        <v>189</v>
      </c>
      <c r="F10" s="39">
        <v>258475.50000000003</v>
      </c>
      <c r="G10" s="35">
        <v>44</v>
      </c>
      <c r="H10" s="39">
        <v>24999301.23</v>
      </c>
      <c r="I10" s="35">
        <v>190</v>
      </c>
      <c r="J10" s="39">
        <v>5949895.25</v>
      </c>
      <c r="K10" s="35">
        <v>182</v>
      </c>
      <c r="L10" s="39">
        <v>260369.33333333334</v>
      </c>
      <c r="M10" s="36">
        <v>54</v>
      </c>
      <c r="N10" s="34"/>
    </row>
    <row r="11" spans="1:14" x14ac:dyDescent="0.25">
      <c r="A11" s="34" t="s">
        <v>172</v>
      </c>
      <c r="B11" s="39">
        <v>73454052.780000001</v>
      </c>
      <c r="C11" s="35">
        <v>266</v>
      </c>
      <c r="D11" s="39">
        <v>19525330.800000001</v>
      </c>
      <c r="E11" s="35">
        <v>249</v>
      </c>
      <c r="F11" s="39">
        <v>405488.83333333331</v>
      </c>
      <c r="G11" s="35">
        <v>72</v>
      </c>
      <c r="H11" s="39">
        <v>65661394.530000001</v>
      </c>
      <c r="I11" s="35">
        <v>276</v>
      </c>
      <c r="J11" s="39">
        <v>18140099.18</v>
      </c>
      <c r="K11" s="35">
        <v>260</v>
      </c>
      <c r="L11" s="39">
        <v>583417.33333333349</v>
      </c>
      <c r="M11" s="36">
        <v>84</v>
      </c>
      <c r="N11" s="34"/>
    </row>
    <row r="12" spans="1:14" x14ac:dyDescent="0.25">
      <c r="A12" s="34" t="s">
        <v>173</v>
      </c>
      <c r="B12" s="39">
        <v>1147887622.9100001</v>
      </c>
      <c r="C12" s="35">
        <v>6482</v>
      </c>
      <c r="D12" s="39">
        <v>251212755.65000001</v>
      </c>
      <c r="E12" s="35">
        <v>5200</v>
      </c>
      <c r="F12" s="39">
        <v>3512898.0000000014</v>
      </c>
      <c r="G12" s="35">
        <v>287</v>
      </c>
      <c r="H12" s="39">
        <v>1012813935.16</v>
      </c>
      <c r="I12" s="35">
        <v>5488</v>
      </c>
      <c r="J12" s="39">
        <v>222819391.18000001</v>
      </c>
      <c r="K12" s="35">
        <v>4388</v>
      </c>
      <c r="L12" s="39">
        <v>4619851.5</v>
      </c>
      <c r="M12" s="36">
        <v>273</v>
      </c>
      <c r="N12" s="34"/>
    </row>
    <row r="13" spans="1:14" x14ac:dyDescent="0.25">
      <c r="A13" s="34" t="s">
        <v>174</v>
      </c>
      <c r="B13" s="39">
        <v>125056367.17</v>
      </c>
      <c r="C13" s="35">
        <v>590</v>
      </c>
      <c r="D13" s="39">
        <v>42692365.560000002</v>
      </c>
      <c r="E13" s="35">
        <v>554</v>
      </c>
      <c r="F13" s="39">
        <v>2497635.6666666679</v>
      </c>
      <c r="G13" s="35">
        <v>122</v>
      </c>
      <c r="H13" s="39">
        <v>113445369.94</v>
      </c>
      <c r="I13" s="35">
        <v>587</v>
      </c>
      <c r="J13" s="39">
        <v>41905548.990000002</v>
      </c>
      <c r="K13" s="35">
        <v>556</v>
      </c>
      <c r="L13" s="39">
        <v>1656894.6666666674</v>
      </c>
      <c r="M13" s="36">
        <v>119</v>
      </c>
      <c r="N13" s="34"/>
    </row>
    <row r="14" spans="1:14" x14ac:dyDescent="0.25">
      <c r="A14" s="34" t="s">
        <v>175</v>
      </c>
      <c r="B14" s="39">
        <v>215067242.88999999</v>
      </c>
      <c r="C14" s="35">
        <v>600</v>
      </c>
      <c r="D14" s="39">
        <v>39340863.710000001</v>
      </c>
      <c r="E14" s="35">
        <v>567</v>
      </c>
      <c r="F14" s="39">
        <v>3392379.3333333302</v>
      </c>
      <c r="G14" s="35">
        <v>137</v>
      </c>
      <c r="H14" s="39">
        <v>233984382.88</v>
      </c>
      <c r="I14" s="35">
        <v>608</v>
      </c>
      <c r="J14" s="39">
        <v>39507272.619999997</v>
      </c>
      <c r="K14" s="35">
        <v>574</v>
      </c>
      <c r="L14" s="39">
        <v>1231565.833333334</v>
      </c>
      <c r="M14" s="36">
        <v>136</v>
      </c>
      <c r="N14" s="34"/>
    </row>
    <row r="15" spans="1:14" x14ac:dyDescent="0.25">
      <c r="A15" s="34" t="s">
        <v>176</v>
      </c>
      <c r="B15" s="39">
        <v>85062104.560000002</v>
      </c>
      <c r="C15" s="35">
        <v>449</v>
      </c>
      <c r="D15" s="39">
        <v>20009136.34</v>
      </c>
      <c r="E15" s="35">
        <v>418</v>
      </c>
      <c r="F15" s="39">
        <v>588902.83333333302</v>
      </c>
      <c r="G15" s="35">
        <v>90</v>
      </c>
      <c r="H15" s="39">
        <v>100419448.77</v>
      </c>
      <c r="I15" s="35">
        <v>452</v>
      </c>
      <c r="J15" s="39">
        <v>17213356.780000001</v>
      </c>
      <c r="K15" s="35">
        <v>417</v>
      </c>
      <c r="L15" s="39">
        <v>867949.50000000035</v>
      </c>
      <c r="M15" s="36">
        <v>102</v>
      </c>
      <c r="N15" s="34"/>
    </row>
    <row r="16" spans="1:14" x14ac:dyDescent="0.25">
      <c r="A16" s="34" t="s">
        <v>177</v>
      </c>
      <c r="B16" s="34">
        <v>103910773.06</v>
      </c>
      <c r="C16" s="35">
        <v>521</v>
      </c>
      <c r="D16" s="34">
        <v>27287146.140000001</v>
      </c>
      <c r="E16" s="35">
        <v>473</v>
      </c>
      <c r="F16" s="34">
        <v>714847.8333333336</v>
      </c>
      <c r="G16" s="35">
        <v>132</v>
      </c>
      <c r="H16" s="34">
        <v>102924220.22</v>
      </c>
      <c r="I16" s="35">
        <v>505</v>
      </c>
      <c r="J16" s="34">
        <v>25256410.739999998</v>
      </c>
      <c r="K16" s="35">
        <v>474</v>
      </c>
      <c r="L16" s="34">
        <v>629208.33333333314</v>
      </c>
      <c r="M16" s="36">
        <v>140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2021-12-15T15:19:25Z</dcterms:modified>
</cp:coreProperties>
</file>