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B1EF3ED-FF84-4240-AAB5-F65D2E68D516}" xr6:coauthVersionLast="47" xr6:coauthVersionMax="47" xr10:uidLastSave="{00000000-0000-0000-0000-000000000000}"/>
  <bookViews>
    <workbookView xWindow="648" yWindow="-72" windowWidth="19560" windowHeight="1221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F473" i="3"/>
  <c r="E473" i="3"/>
  <c r="K473" i="3" s="1"/>
  <c r="D473" i="3"/>
  <c r="J473" i="3" s="1"/>
  <c r="C473" i="3"/>
  <c r="B473" i="3"/>
  <c r="K472" i="3"/>
  <c r="H472" i="3"/>
  <c r="G472" i="3"/>
  <c r="F472" i="3"/>
  <c r="E472" i="3"/>
  <c r="D472" i="3"/>
  <c r="J472" i="3" s="1"/>
  <c r="C472" i="3"/>
  <c r="I472" i="3" s="1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H470" i="3"/>
  <c r="G470" i="3"/>
  <c r="J470" i="3" s="1"/>
  <c r="F470" i="3"/>
  <c r="E470" i="3"/>
  <c r="D470" i="3"/>
  <c r="C470" i="3"/>
  <c r="I470" i="3" s="1"/>
  <c r="B470" i="3"/>
  <c r="I469" i="3"/>
  <c r="H469" i="3"/>
  <c r="G469" i="3"/>
  <c r="F469" i="3"/>
  <c r="E469" i="3"/>
  <c r="K469" i="3" s="1"/>
  <c r="D469" i="3"/>
  <c r="J469" i="3" s="1"/>
  <c r="C469" i="3"/>
  <c r="B469" i="3"/>
  <c r="K468" i="3"/>
  <c r="H468" i="3"/>
  <c r="G468" i="3"/>
  <c r="F468" i="3"/>
  <c r="E468" i="3"/>
  <c r="D468" i="3"/>
  <c r="C468" i="3"/>
  <c r="I468" i="3" s="1"/>
  <c r="B468" i="3"/>
  <c r="J467" i="3"/>
  <c r="I467" i="3"/>
  <c r="H467" i="3"/>
  <c r="G467" i="3"/>
  <c r="F467" i="3"/>
  <c r="E467" i="3"/>
  <c r="K467" i="3" s="1"/>
  <c r="D467" i="3"/>
  <c r="C467" i="3"/>
  <c r="B467" i="3"/>
  <c r="K466" i="3"/>
  <c r="H466" i="3"/>
  <c r="G466" i="3"/>
  <c r="F466" i="3"/>
  <c r="E466" i="3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J465" i="3" s="1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J463" i="3"/>
  <c r="I463" i="3"/>
  <c r="H463" i="3"/>
  <c r="G463" i="3"/>
  <c r="F463" i="3"/>
  <c r="E463" i="3"/>
  <c r="K463" i="3" s="1"/>
  <c r="D463" i="3"/>
  <c r="C463" i="3"/>
  <c r="B463" i="3"/>
  <c r="K462" i="3"/>
  <c r="H462" i="3"/>
  <c r="G462" i="3"/>
  <c r="F462" i="3"/>
  <c r="E462" i="3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H460" i="3"/>
  <c r="K460" i="3" s="1"/>
  <c r="G460" i="3"/>
  <c r="F460" i="3"/>
  <c r="E460" i="3"/>
  <c r="D460" i="3"/>
  <c r="J460" i="3" s="1"/>
  <c r="C460" i="3"/>
  <c r="I460" i="3" s="1"/>
  <c r="B460" i="3"/>
  <c r="J459" i="3"/>
  <c r="I459" i="3"/>
  <c r="H459" i="3"/>
  <c r="G459" i="3"/>
  <c r="F459" i="3"/>
  <c r="E459" i="3"/>
  <c r="K459" i="3" s="1"/>
  <c r="D459" i="3"/>
  <c r="C459" i="3"/>
  <c r="B459" i="3"/>
  <c r="K458" i="3"/>
  <c r="H458" i="3"/>
  <c r="G458" i="3"/>
  <c r="F458" i="3"/>
  <c r="E458" i="3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H456" i="3"/>
  <c r="K456" i="3" s="1"/>
  <c r="G456" i="3"/>
  <c r="F456" i="3"/>
  <c r="E456" i="3"/>
  <c r="D456" i="3"/>
  <c r="C456" i="3"/>
  <c r="I456" i="3" s="1"/>
  <c r="B456" i="3"/>
  <c r="J455" i="3"/>
  <c r="I455" i="3"/>
  <c r="H455" i="3"/>
  <c r="G455" i="3"/>
  <c r="F455" i="3"/>
  <c r="E455" i="3"/>
  <c r="K455" i="3" s="1"/>
  <c r="D455" i="3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H452" i="3"/>
  <c r="K452" i="3" s="1"/>
  <c r="G452" i="3"/>
  <c r="F452" i="3"/>
  <c r="E452" i="3"/>
  <c r="D452" i="3"/>
  <c r="C452" i="3"/>
  <c r="I452" i="3" s="1"/>
  <c r="B452" i="3"/>
  <c r="J451" i="3"/>
  <c r="I451" i="3"/>
  <c r="H451" i="3"/>
  <c r="G451" i="3"/>
  <c r="F451" i="3"/>
  <c r="E451" i="3"/>
  <c r="K451" i="3" s="1"/>
  <c r="D451" i="3"/>
  <c r="C451" i="3"/>
  <c r="B451" i="3"/>
  <c r="K450" i="3"/>
  <c r="H450" i="3"/>
  <c r="G450" i="3"/>
  <c r="F450" i="3"/>
  <c r="E450" i="3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J449" i="3" s="1"/>
  <c r="C449" i="3"/>
  <c r="B449" i="3"/>
  <c r="H448" i="3"/>
  <c r="K448" i="3" s="1"/>
  <c r="G448" i="3"/>
  <c r="F448" i="3"/>
  <c r="E448" i="3"/>
  <c r="D448" i="3"/>
  <c r="C448" i="3"/>
  <c r="I448" i="3" s="1"/>
  <c r="B448" i="3"/>
  <c r="J447" i="3"/>
  <c r="I447" i="3"/>
  <c r="H447" i="3"/>
  <c r="G447" i="3"/>
  <c r="F447" i="3"/>
  <c r="E447" i="3"/>
  <c r="K447" i="3" s="1"/>
  <c r="D447" i="3"/>
  <c r="C447" i="3"/>
  <c r="B447" i="3"/>
  <c r="K446" i="3"/>
  <c r="H446" i="3"/>
  <c r="G446" i="3"/>
  <c r="F446" i="3"/>
  <c r="E446" i="3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K444" i="3"/>
  <c r="H444" i="3"/>
  <c r="G444" i="3"/>
  <c r="F444" i="3"/>
  <c r="E444" i="3"/>
  <c r="D444" i="3"/>
  <c r="C444" i="3"/>
  <c r="I444" i="3" s="1"/>
  <c r="B444" i="3"/>
  <c r="J443" i="3"/>
  <c r="I443" i="3"/>
  <c r="H443" i="3"/>
  <c r="G443" i="3"/>
  <c r="F443" i="3"/>
  <c r="E443" i="3"/>
  <c r="K443" i="3" s="1"/>
  <c r="D443" i="3"/>
  <c r="C443" i="3"/>
  <c r="B443" i="3"/>
  <c r="K442" i="3"/>
  <c r="H442" i="3"/>
  <c r="G442" i="3"/>
  <c r="F442" i="3"/>
  <c r="E442" i="3"/>
  <c r="D442" i="3"/>
  <c r="C442" i="3"/>
  <c r="I442" i="3" s="1"/>
  <c r="B442" i="3"/>
  <c r="I441" i="3"/>
  <c r="H441" i="3"/>
  <c r="G441" i="3"/>
  <c r="F441" i="3"/>
  <c r="E441" i="3"/>
  <c r="K441" i="3" s="1"/>
  <c r="D441" i="3"/>
  <c r="J441" i="3" s="1"/>
  <c r="C441" i="3"/>
  <c r="B441" i="3"/>
  <c r="H440" i="3"/>
  <c r="K440" i="3" s="1"/>
  <c r="G440" i="3"/>
  <c r="F440" i="3"/>
  <c r="E440" i="3"/>
  <c r="D440" i="3"/>
  <c r="C440" i="3"/>
  <c r="I440" i="3" s="1"/>
  <c r="B440" i="3"/>
  <c r="J439" i="3"/>
  <c r="I439" i="3"/>
  <c r="H439" i="3"/>
  <c r="G439" i="3"/>
  <c r="F439" i="3"/>
  <c r="E439" i="3"/>
  <c r="K439" i="3" s="1"/>
  <c r="D439" i="3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I437" i="3"/>
  <c r="H437" i="3"/>
  <c r="G437" i="3"/>
  <c r="F437" i="3"/>
  <c r="E437" i="3"/>
  <c r="K437" i="3" s="1"/>
  <c r="D437" i="3"/>
  <c r="J437" i="3" s="1"/>
  <c r="C437" i="3"/>
  <c r="B437" i="3"/>
  <c r="H436" i="3"/>
  <c r="K436" i="3" s="1"/>
  <c r="G436" i="3"/>
  <c r="F436" i="3"/>
  <c r="E436" i="3"/>
  <c r="D436" i="3"/>
  <c r="J436" i="3" s="1"/>
  <c r="C436" i="3"/>
  <c r="I436" i="3" s="1"/>
  <c r="B436" i="3"/>
  <c r="J435" i="3"/>
  <c r="I435" i="3"/>
  <c r="H435" i="3"/>
  <c r="G435" i="3"/>
  <c r="F435" i="3"/>
  <c r="E435" i="3"/>
  <c r="K435" i="3" s="1"/>
  <c r="D435" i="3"/>
  <c r="C435" i="3"/>
  <c r="B435" i="3"/>
  <c r="K434" i="3"/>
  <c r="H434" i="3"/>
  <c r="G434" i="3"/>
  <c r="F434" i="3"/>
  <c r="E434" i="3"/>
  <c r="D434" i="3"/>
  <c r="J434" i="3" s="1"/>
  <c r="C434" i="3"/>
  <c r="I434" i="3" s="1"/>
  <c r="B434" i="3"/>
  <c r="I433" i="3"/>
  <c r="H433" i="3"/>
  <c r="G433" i="3"/>
  <c r="F433" i="3"/>
  <c r="E433" i="3"/>
  <c r="K433" i="3" s="1"/>
  <c r="D433" i="3"/>
  <c r="J433" i="3" s="1"/>
  <c r="C433" i="3"/>
  <c r="B433" i="3"/>
  <c r="K432" i="3"/>
  <c r="H432" i="3"/>
  <c r="G432" i="3"/>
  <c r="F432" i="3"/>
  <c r="E432" i="3"/>
  <c r="D432" i="3"/>
  <c r="J432" i="3" s="1"/>
  <c r="C432" i="3"/>
  <c r="I432" i="3" s="1"/>
  <c r="B432" i="3"/>
  <c r="J431" i="3"/>
  <c r="I431" i="3"/>
  <c r="H431" i="3"/>
  <c r="G431" i="3"/>
  <c r="F431" i="3"/>
  <c r="E431" i="3"/>
  <c r="K431" i="3" s="1"/>
  <c r="D431" i="3"/>
  <c r="C431" i="3"/>
  <c r="B431" i="3"/>
  <c r="K430" i="3"/>
  <c r="H430" i="3"/>
  <c r="G430" i="3"/>
  <c r="F430" i="3"/>
  <c r="E430" i="3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H428" i="3"/>
  <c r="K428" i="3" s="1"/>
  <c r="G428" i="3"/>
  <c r="F428" i="3"/>
  <c r="E428" i="3"/>
  <c r="D428" i="3"/>
  <c r="J428" i="3" s="1"/>
  <c r="C428" i="3"/>
  <c r="I428" i="3" s="1"/>
  <c r="B428" i="3"/>
  <c r="J427" i="3"/>
  <c r="I427" i="3"/>
  <c r="H427" i="3"/>
  <c r="G427" i="3"/>
  <c r="F427" i="3"/>
  <c r="E427" i="3"/>
  <c r="K427" i="3" s="1"/>
  <c r="D427" i="3"/>
  <c r="C427" i="3"/>
  <c r="B427" i="3"/>
  <c r="K426" i="3"/>
  <c r="H426" i="3"/>
  <c r="G426" i="3"/>
  <c r="F426" i="3"/>
  <c r="E426" i="3"/>
  <c r="D426" i="3"/>
  <c r="J426" i="3" s="1"/>
  <c r="C426" i="3"/>
  <c r="I426" i="3" s="1"/>
  <c r="B426" i="3"/>
  <c r="H425" i="3"/>
  <c r="G425" i="3"/>
  <c r="F425" i="3"/>
  <c r="I425" i="3" s="1"/>
  <c r="E425" i="3"/>
  <c r="K425" i="3" s="1"/>
  <c r="D425" i="3"/>
  <c r="J425" i="3" s="1"/>
  <c r="C425" i="3"/>
  <c r="B425" i="3"/>
  <c r="H424" i="3"/>
  <c r="K424" i="3" s="1"/>
  <c r="G424" i="3"/>
  <c r="F424" i="3"/>
  <c r="E424" i="3"/>
  <c r="D424" i="3"/>
  <c r="J424" i="3" s="1"/>
  <c r="C424" i="3"/>
  <c r="I424" i="3" s="1"/>
  <c r="B424" i="3"/>
  <c r="J423" i="3"/>
  <c r="I423" i="3"/>
  <c r="H423" i="3"/>
  <c r="G423" i="3"/>
  <c r="F423" i="3"/>
  <c r="E423" i="3"/>
  <c r="K423" i="3" s="1"/>
  <c r="D423" i="3"/>
  <c r="C423" i="3"/>
  <c r="B423" i="3"/>
  <c r="K422" i="3"/>
  <c r="H422" i="3"/>
  <c r="G422" i="3"/>
  <c r="F422" i="3"/>
  <c r="E422" i="3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J421" i="3" s="1"/>
  <c r="C421" i="3"/>
  <c r="B421" i="3"/>
  <c r="H420" i="3"/>
  <c r="K420" i="3" s="1"/>
  <c r="G420" i="3"/>
  <c r="F420" i="3"/>
  <c r="E420" i="3"/>
  <c r="D420" i="3"/>
  <c r="J420" i="3" s="1"/>
  <c r="C420" i="3"/>
  <c r="I420" i="3" s="1"/>
  <c r="B420" i="3"/>
  <c r="J419" i="3"/>
  <c r="I419" i="3"/>
  <c r="H419" i="3"/>
  <c r="G419" i="3"/>
  <c r="F419" i="3"/>
  <c r="E419" i="3"/>
  <c r="K419" i="3" s="1"/>
  <c r="D419" i="3"/>
  <c r="C419" i="3"/>
  <c r="B419" i="3"/>
  <c r="K418" i="3"/>
  <c r="H418" i="3"/>
  <c r="G418" i="3"/>
  <c r="F418" i="3"/>
  <c r="E418" i="3"/>
  <c r="D418" i="3"/>
  <c r="C418" i="3"/>
  <c r="I418" i="3" s="1"/>
  <c r="B418" i="3"/>
  <c r="H417" i="3"/>
  <c r="G417" i="3"/>
  <c r="F417" i="3"/>
  <c r="I417" i="3" s="1"/>
  <c r="E417" i="3"/>
  <c r="K417" i="3" s="1"/>
  <c r="D417" i="3"/>
  <c r="J417" i="3" s="1"/>
  <c r="C417" i="3"/>
  <c r="B417" i="3"/>
  <c r="K416" i="3"/>
  <c r="H416" i="3"/>
  <c r="G416" i="3"/>
  <c r="F416" i="3"/>
  <c r="E416" i="3"/>
  <c r="D416" i="3"/>
  <c r="C416" i="3"/>
  <c r="I416" i="3" s="1"/>
  <c r="B416" i="3"/>
  <c r="J415" i="3"/>
  <c r="I415" i="3"/>
  <c r="H415" i="3"/>
  <c r="G415" i="3"/>
  <c r="F415" i="3"/>
  <c r="E415" i="3"/>
  <c r="K415" i="3" s="1"/>
  <c r="D415" i="3"/>
  <c r="C415" i="3"/>
  <c r="B415" i="3"/>
  <c r="K414" i="3"/>
  <c r="H414" i="3"/>
  <c r="G414" i="3"/>
  <c r="F414" i="3"/>
  <c r="E414" i="3"/>
  <c r="D414" i="3"/>
  <c r="C414" i="3"/>
  <c r="I414" i="3" s="1"/>
  <c r="B414" i="3"/>
  <c r="H413" i="3"/>
  <c r="G413" i="3"/>
  <c r="F413" i="3"/>
  <c r="I413" i="3" s="1"/>
  <c r="E413" i="3"/>
  <c r="K413" i="3" s="1"/>
  <c r="D413" i="3"/>
  <c r="J413" i="3" s="1"/>
  <c r="C413" i="3"/>
  <c r="B413" i="3"/>
  <c r="K412" i="3"/>
  <c r="H412" i="3"/>
  <c r="G412" i="3"/>
  <c r="F412" i="3"/>
  <c r="E412" i="3"/>
  <c r="D412" i="3"/>
  <c r="C412" i="3"/>
  <c r="I412" i="3" s="1"/>
  <c r="B412" i="3"/>
  <c r="J411" i="3"/>
  <c r="I411" i="3"/>
  <c r="H411" i="3"/>
  <c r="G411" i="3"/>
  <c r="F411" i="3"/>
  <c r="E411" i="3"/>
  <c r="K411" i="3" s="1"/>
  <c r="D411" i="3"/>
  <c r="C411" i="3"/>
  <c r="B411" i="3"/>
  <c r="K410" i="3"/>
  <c r="H410" i="3"/>
  <c r="G410" i="3"/>
  <c r="F410" i="3"/>
  <c r="E410" i="3"/>
  <c r="D410" i="3"/>
  <c r="C410" i="3"/>
  <c r="I410" i="3" s="1"/>
  <c r="B410" i="3"/>
  <c r="I409" i="3"/>
  <c r="H409" i="3"/>
  <c r="G409" i="3"/>
  <c r="F409" i="3"/>
  <c r="E409" i="3"/>
  <c r="K409" i="3" s="1"/>
  <c r="D409" i="3"/>
  <c r="J409" i="3" s="1"/>
  <c r="C409" i="3"/>
  <c r="B409" i="3"/>
  <c r="H408" i="3"/>
  <c r="K408" i="3" s="1"/>
  <c r="G408" i="3"/>
  <c r="F408" i="3"/>
  <c r="E408" i="3"/>
  <c r="D408" i="3"/>
  <c r="C408" i="3"/>
  <c r="I408" i="3" s="1"/>
  <c r="B408" i="3"/>
  <c r="J407" i="3"/>
  <c r="I407" i="3"/>
  <c r="H407" i="3"/>
  <c r="G407" i="3"/>
  <c r="F407" i="3"/>
  <c r="E407" i="3"/>
  <c r="K407" i="3" s="1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I405" i="3"/>
  <c r="H405" i="3"/>
  <c r="G405" i="3"/>
  <c r="F405" i="3"/>
  <c r="E405" i="3"/>
  <c r="K405" i="3" s="1"/>
  <c r="D405" i="3"/>
  <c r="J405" i="3" s="1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J403" i="3"/>
  <c r="I403" i="3"/>
  <c r="H403" i="3"/>
  <c r="G403" i="3"/>
  <c r="F403" i="3"/>
  <c r="E403" i="3"/>
  <c r="K403" i="3" s="1"/>
  <c r="D403" i="3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I401" i="3"/>
  <c r="H401" i="3"/>
  <c r="G401" i="3"/>
  <c r="F401" i="3"/>
  <c r="E401" i="3"/>
  <c r="K401" i="3" s="1"/>
  <c r="D401" i="3"/>
  <c r="J401" i="3" s="1"/>
  <c r="C401" i="3"/>
  <c r="B401" i="3"/>
  <c r="K400" i="3"/>
  <c r="H400" i="3"/>
  <c r="G400" i="3"/>
  <c r="F400" i="3"/>
  <c r="E400" i="3"/>
  <c r="D400" i="3"/>
  <c r="J400" i="3" s="1"/>
  <c r="C400" i="3"/>
  <c r="I400" i="3" s="1"/>
  <c r="B400" i="3"/>
  <c r="J399" i="3"/>
  <c r="I399" i="3"/>
  <c r="H399" i="3"/>
  <c r="G399" i="3"/>
  <c r="F399" i="3"/>
  <c r="E399" i="3"/>
  <c r="K399" i="3" s="1"/>
  <c r="D399" i="3"/>
  <c r="C399" i="3"/>
  <c r="B399" i="3"/>
  <c r="K398" i="3"/>
  <c r="H398" i="3"/>
  <c r="G398" i="3"/>
  <c r="F398" i="3"/>
  <c r="E398" i="3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J397" i="3" s="1"/>
  <c r="C397" i="3"/>
  <c r="B397" i="3"/>
  <c r="H396" i="3"/>
  <c r="K396" i="3" s="1"/>
  <c r="G396" i="3"/>
  <c r="F396" i="3"/>
  <c r="E396" i="3"/>
  <c r="D396" i="3"/>
  <c r="J396" i="3" s="1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H393" i="3"/>
  <c r="G393" i="3"/>
  <c r="F393" i="3"/>
  <c r="I393" i="3" s="1"/>
  <c r="E393" i="3"/>
  <c r="K393" i="3" s="1"/>
  <c r="D393" i="3"/>
  <c r="J393" i="3" s="1"/>
  <c r="C393" i="3"/>
  <c r="B393" i="3"/>
  <c r="H392" i="3"/>
  <c r="K392" i="3" s="1"/>
  <c r="G392" i="3"/>
  <c r="F392" i="3"/>
  <c r="E392" i="3"/>
  <c r="D392" i="3"/>
  <c r="J392" i="3" s="1"/>
  <c r="C392" i="3"/>
  <c r="I392" i="3" s="1"/>
  <c r="B392" i="3"/>
  <c r="J391" i="3"/>
  <c r="I391" i="3"/>
  <c r="H391" i="3"/>
  <c r="G391" i="3"/>
  <c r="F391" i="3"/>
  <c r="E391" i="3"/>
  <c r="K391" i="3" s="1"/>
  <c r="D391" i="3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J389" i="3" s="1"/>
  <c r="C389" i="3"/>
  <c r="B389" i="3"/>
  <c r="H388" i="3"/>
  <c r="K388" i="3" s="1"/>
  <c r="G388" i="3"/>
  <c r="F388" i="3"/>
  <c r="E388" i="3"/>
  <c r="D388" i="3"/>
  <c r="J388" i="3" s="1"/>
  <c r="C388" i="3"/>
  <c r="I388" i="3" s="1"/>
  <c r="B388" i="3"/>
  <c r="J387" i="3"/>
  <c r="I387" i="3"/>
  <c r="H387" i="3"/>
  <c r="G387" i="3"/>
  <c r="F387" i="3"/>
  <c r="E387" i="3"/>
  <c r="K387" i="3" s="1"/>
  <c r="D387" i="3"/>
  <c r="C387" i="3"/>
  <c r="B387" i="3"/>
  <c r="K386" i="3"/>
  <c r="H386" i="3"/>
  <c r="G386" i="3"/>
  <c r="F386" i="3"/>
  <c r="E386" i="3"/>
  <c r="D386" i="3"/>
  <c r="C386" i="3"/>
  <c r="I386" i="3" s="1"/>
  <c r="B386" i="3"/>
  <c r="H385" i="3"/>
  <c r="G385" i="3"/>
  <c r="F385" i="3"/>
  <c r="I385" i="3" s="1"/>
  <c r="E385" i="3"/>
  <c r="K385" i="3" s="1"/>
  <c r="D385" i="3"/>
  <c r="J385" i="3" s="1"/>
  <c r="C385" i="3"/>
  <c r="B385" i="3"/>
  <c r="K384" i="3"/>
  <c r="H384" i="3"/>
  <c r="G384" i="3"/>
  <c r="F384" i="3"/>
  <c r="E384" i="3"/>
  <c r="D384" i="3"/>
  <c r="C384" i="3"/>
  <c r="I384" i="3" s="1"/>
  <c r="B384" i="3"/>
  <c r="J383" i="3"/>
  <c r="I383" i="3"/>
  <c r="H383" i="3"/>
  <c r="G383" i="3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C382" i="3"/>
  <c r="I382" i="3" s="1"/>
  <c r="B382" i="3"/>
  <c r="H381" i="3"/>
  <c r="G381" i="3"/>
  <c r="F381" i="3"/>
  <c r="I381" i="3" s="1"/>
  <c r="E381" i="3"/>
  <c r="K381" i="3" s="1"/>
  <c r="D381" i="3"/>
  <c r="J381" i="3" s="1"/>
  <c r="C381" i="3"/>
  <c r="B381" i="3"/>
  <c r="K380" i="3"/>
  <c r="H380" i="3"/>
  <c r="G380" i="3"/>
  <c r="F380" i="3"/>
  <c r="E380" i="3"/>
  <c r="D380" i="3"/>
  <c r="C380" i="3"/>
  <c r="I380" i="3" s="1"/>
  <c r="B380" i="3"/>
  <c r="J379" i="3"/>
  <c r="I379" i="3"/>
  <c r="H379" i="3"/>
  <c r="G379" i="3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C378" i="3"/>
  <c r="I378" i="3" s="1"/>
  <c r="B378" i="3"/>
  <c r="I377" i="3"/>
  <c r="H377" i="3"/>
  <c r="G377" i="3"/>
  <c r="F377" i="3"/>
  <c r="E377" i="3"/>
  <c r="K377" i="3" s="1"/>
  <c r="D377" i="3"/>
  <c r="J377" i="3" s="1"/>
  <c r="C377" i="3"/>
  <c r="B377" i="3"/>
  <c r="H376" i="3"/>
  <c r="K376" i="3" s="1"/>
  <c r="G376" i="3"/>
  <c r="F376" i="3"/>
  <c r="E376" i="3"/>
  <c r="D376" i="3"/>
  <c r="C376" i="3"/>
  <c r="I376" i="3" s="1"/>
  <c r="B376" i="3"/>
  <c r="J375" i="3"/>
  <c r="I375" i="3"/>
  <c r="H375" i="3"/>
  <c r="G375" i="3"/>
  <c r="F375" i="3"/>
  <c r="E375" i="3"/>
  <c r="K375" i="3" s="1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I373" i="3"/>
  <c r="H373" i="3"/>
  <c r="G373" i="3"/>
  <c r="F373" i="3"/>
  <c r="E373" i="3"/>
  <c r="K373" i="3" s="1"/>
  <c r="D373" i="3"/>
  <c r="J373" i="3" s="1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J371" i="3"/>
  <c r="I371" i="3"/>
  <c r="H371" i="3"/>
  <c r="G371" i="3"/>
  <c r="F371" i="3"/>
  <c r="E371" i="3"/>
  <c r="K371" i="3" s="1"/>
  <c r="D371" i="3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H368" i="3"/>
  <c r="G368" i="3"/>
  <c r="F368" i="3"/>
  <c r="E368" i="3"/>
  <c r="D368" i="3"/>
  <c r="J368" i="3" s="1"/>
  <c r="C368" i="3"/>
  <c r="I368" i="3" s="1"/>
  <c r="B368" i="3"/>
  <c r="J367" i="3"/>
  <c r="I367" i="3"/>
  <c r="H367" i="3"/>
  <c r="G367" i="3"/>
  <c r="F367" i="3"/>
  <c r="E367" i="3"/>
  <c r="K367" i="3" s="1"/>
  <c r="D367" i="3"/>
  <c r="C367" i="3"/>
  <c r="B367" i="3"/>
  <c r="K366" i="3"/>
  <c r="H366" i="3"/>
  <c r="G366" i="3"/>
  <c r="F366" i="3"/>
  <c r="E366" i="3"/>
  <c r="D366" i="3"/>
  <c r="J366" i="3" s="1"/>
  <c r="C366" i="3"/>
  <c r="I366" i="3" s="1"/>
  <c r="B366" i="3"/>
  <c r="H365" i="3"/>
  <c r="G365" i="3"/>
  <c r="F365" i="3"/>
  <c r="I365" i="3" s="1"/>
  <c r="E365" i="3"/>
  <c r="K365" i="3" s="1"/>
  <c r="D365" i="3"/>
  <c r="J365" i="3" s="1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J363" i="3"/>
  <c r="I363" i="3"/>
  <c r="H363" i="3"/>
  <c r="G363" i="3"/>
  <c r="F363" i="3"/>
  <c r="E363" i="3"/>
  <c r="K363" i="3" s="1"/>
  <c r="D363" i="3"/>
  <c r="C363" i="3"/>
  <c r="B363" i="3"/>
  <c r="K362" i="3"/>
  <c r="J362" i="3"/>
  <c r="H362" i="3"/>
  <c r="G362" i="3"/>
  <c r="F362" i="3"/>
  <c r="E362" i="3"/>
  <c r="D362" i="3"/>
  <c r="C362" i="3"/>
  <c r="I362" i="3" s="1"/>
  <c r="B362" i="3"/>
  <c r="H361" i="3"/>
  <c r="G361" i="3"/>
  <c r="F361" i="3"/>
  <c r="I361" i="3" s="1"/>
  <c r="E361" i="3"/>
  <c r="K361" i="3" s="1"/>
  <c r="D361" i="3"/>
  <c r="J361" i="3" s="1"/>
  <c r="C361" i="3"/>
  <c r="B361" i="3"/>
  <c r="K360" i="3"/>
  <c r="H360" i="3"/>
  <c r="G360" i="3"/>
  <c r="F360" i="3"/>
  <c r="E360" i="3"/>
  <c r="D360" i="3"/>
  <c r="C360" i="3"/>
  <c r="B360" i="3"/>
  <c r="J359" i="3"/>
  <c r="I359" i="3"/>
  <c r="H359" i="3"/>
  <c r="G359" i="3"/>
  <c r="F359" i="3"/>
  <c r="E359" i="3"/>
  <c r="D359" i="3"/>
  <c r="C359" i="3"/>
  <c r="B359" i="3"/>
  <c r="K358" i="3"/>
  <c r="H358" i="3"/>
  <c r="G358" i="3"/>
  <c r="J358" i="3" s="1"/>
  <c r="F358" i="3"/>
  <c r="E358" i="3"/>
  <c r="D358" i="3"/>
  <c r="C358" i="3"/>
  <c r="I358" i="3" s="1"/>
  <c r="B358" i="3"/>
  <c r="I357" i="3"/>
  <c r="H357" i="3"/>
  <c r="G357" i="3"/>
  <c r="F357" i="3"/>
  <c r="E357" i="3"/>
  <c r="K357" i="3" s="1"/>
  <c r="D357" i="3"/>
  <c r="J357" i="3" s="1"/>
  <c r="C357" i="3"/>
  <c r="B357" i="3"/>
  <c r="H356" i="3"/>
  <c r="K356" i="3" s="1"/>
  <c r="G356" i="3"/>
  <c r="F356" i="3"/>
  <c r="E356" i="3"/>
  <c r="D356" i="3"/>
  <c r="C356" i="3"/>
  <c r="I356" i="3" s="1"/>
  <c r="B356" i="3"/>
  <c r="J355" i="3"/>
  <c r="I355" i="3"/>
  <c r="H355" i="3"/>
  <c r="G355" i="3"/>
  <c r="F355" i="3"/>
  <c r="E355" i="3"/>
  <c r="D355" i="3"/>
  <c r="C355" i="3"/>
  <c r="B355" i="3"/>
  <c r="K354" i="3"/>
  <c r="J354" i="3"/>
  <c r="H354" i="3"/>
  <c r="G354" i="3"/>
  <c r="F354" i="3"/>
  <c r="E354" i="3"/>
  <c r="D354" i="3"/>
  <c r="C354" i="3"/>
  <c r="I354" i="3" s="1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H352" i="3"/>
  <c r="G352" i="3"/>
  <c r="F352" i="3"/>
  <c r="E352" i="3"/>
  <c r="D352" i="3"/>
  <c r="J352" i="3" s="1"/>
  <c r="C352" i="3"/>
  <c r="I352" i="3" s="1"/>
  <c r="B352" i="3"/>
  <c r="J351" i="3"/>
  <c r="I351" i="3"/>
  <c r="H351" i="3"/>
  <c r="G351" i="3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J349" i="3" s="1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I347" i="3"/>
  <c r="H347" i="3"/>
  <c r="G347" i="3"/>
  <c r="F347" i="3"/>
  <c r="E347" i="3"/>
  <c r="K347" i="3" s="1"/>
  <c r="D347" i="3"/>
  <c r="C347" i="3"/>
  <c r="B347" i="3"/>
  <c r="K346" i="3"/>
  <c r="J346" i="3"/>
  <c r="H346" i="3"/>
  <c r="G346" i="3"/>
  <c r="F346" i="3"/>
  <c r="E346" i="3"/>
  <c r="D346" i="3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C344" i="3"/>
  <c r="B344" i="3"/>
  <c r="J343" i="3"/>
  <c r="I343" i="3"/>
  <c r="H343" i="3"/>
  <c r="G343" i="3"/>
  <c r="F343" i="3"/>
  <c r="E343" i="3"/>
  <c r="D343" i="3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H340" i="3"/>
  <c r="K340" i="3" s="1"/>
  <c r="G340" i="3"/>
  <c r="F340" i="3"/>
  <c r="E340" i="3"/>
  <c r="D340" i="3"/>
  <c r="C340" i="3"/>
  <c r="I340" i="3" s="1"/>
  <c r="B340" i="3"/>
  <c r="J339" i="3"/>
  <c r="I339" i="3"/>
  <c r="H339" i="3"/>
  <c r="G339" i="3"/>
  <c r="F339" i="3"/>
  <c r="E339" i="3"/>
  <c r="D339" i="3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J335" i="3"/>
  <c r="H335" i="3"/>
  <c r="G335" i="3"/>
  <c r="F335" i="3"/>
  <c r="I335" i="3" s="1"/>
  <c r="E335" i="3"/>
  <c r="K335" i="3" s="1"/>
  <c r="D335" i="3"/>
  <c r="C335" i="3"/>
  <c r="B335" i="3"/>
  <c r="H334" i="3"/>
  <c r="K334" i="3" s="1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K332" i="3"/>
  <c r="H332" i="3"/>
  <c r="G332" i="3"/>
  <c r="F332" i="3"/>
  <c r="E332" i="3"/>
  <c r="D332" i="3"/>
  <c r="C332" i="3"/>
  <c r="B332" i="3"/>
  <c r="J331" i="3"/>
  <c r="H331" i="3"/>
  <c r="G331" i="3"/>
  <c r="F331" i="3"/>
  <c r="I331" i="3" s="1"/>
  <c r="E331" i="3"/>
  <c r="D331" i="3"/>
  <c r="C331" i="3"/>
  <c r="B331" i="3"/>
  <c r="H330" i="3"/>
  <c r="K330" i="3" s="1"/>
  <c r="G330" i="3"/>
  <c r="J330" i="3" s="1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H328" i="3"/>
  <c r="K328" i="3" s="1"/>
  <c r="G328" i="3"/>
  <c r="F328" i="3"/>
  <c r="E328" i="3"/>
  <c r="D328" i="3"/>
  <c r="J328" i="3" s="1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F325" i="3"/>
  <c r="I325" i="3" s="1"/>
  <c r="E325" i="3"/>
  <c r="K325" i="3" s="1"/>
  <c r="D325" i="3"/>
  <c r="J325" i="3" s="1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J323" i="3"/>
  <c r="H323" i="3"/>
  <c r="G323" i="3"/>
  <c r="F323" i="3"/>
  <c r="I323" i="3" s="1"/>
  <c r="E323" i="3"/>
  <c r="K323" i="3" s="1"/>
  <c r="D323" i="3"/>
  <c r="C323" i="3"/>
  <c r="B323" i="3"/>
  <c r="J322" i="3"/>
  <c r="H322" i="3"/>
  <c r="K322" i="3" s="1"/>
  <c r="G322" i="3"/>
  <c r="F322" i="3"/>
  <c r="E322" i="3"/>
  <c r="D322" i="3"/>
  <c r="C322" i="3"/>
  <c r="I322" i="3" s="1"/>
  <c r="B322" i="3"/>
  <c r="J321" i="3"/>
  <c r="H321" i="3"/>
  <c r="G321" i="3"/>
  <c r="F321" i="3"/>
  <c r="I321" i="3" s="1"/>
  <c r="E321" i="3"/>
  <c r="K321" i="3" s="1"/>
  <c r="D321" i="3"/>
  <c r="C321" i="3"/>
  <c r="B321" i="3"/>
  <c r="H320" i="3"/>
  <c r="K320" i="3" s="1"/>
  <c r="G320" i="3"/>
  <c r="J320" i="3" s="1"/>
  <c r="F320" i="3"/>
  <c r="E320" i="3"/>
  <c r="D320" i="3"/>
  <c r="C320" i="3"/>
  <c r="I320" i="3" s="1"/>
  <c r="B320" i="3"/>
  <c r="I319" i="3"/>
  <c r="H319" i="3"/>
  <c r="G319" i="3"/>
  <c r="F319" i="3"/>
  <c r="E319" i="3"/>
  <c r="D319" i="3"/>
  <c r="J319" i="3" s="1"/>
  <c r="C319" i="3"/>
  <c r="B319" i="3"/>
  <c r="K318" i="3"/>
  <c r="J318" i="3"/>
  <c r="H318" i="3"/>
  <c r="G318" i="3"/>
  <c r="F318" i="3"/>
  <c r="E318" i="3"/>
  <c r="D318" i="3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H316" i="3"/>
  <c r="K316" i="3" s="1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J314" i="3"/>
  <c r="H314" i="3"/>
  <c r="K314" i="3" s="1"/>
  <c r="G314" i="3"/>
  <c r="F314" i="3"/>
  <c r="E314" i="3"/>
  <c r="D314" i="3"/>
  <c r="C314" i="3"/>
  <c r="B314" i="3"/>
  <c r="J313" i="3"/>
  <c r="H313" i="3"/>
  <c r="G313" i="3"/>
  <c r="F313" i="3"/>
  <c r="I313" i="3" s="1"/>
  <c r="E313" i="3"/>
  <c r="D313" i="3"/>
  <c r="C313" i="3"/>
  <c r="B313" i="3"/>
  <c r="H312" i="3"/>
  <c r="K312" i="3" s="1"/>
  <c r="G312" i="3"/>
  <c r="J312" i="3" s="1"/>
  <c r="F312" i="3"/>
  <c r="E312" i="3"/>
  <c r="D312" i="3"/>
  <c r="C312" i="3"/>
  <c r="I312" i="3" s="1"/>
  <c r="B312" i="3"/>
  <c r="I311" i="3"/>
  <c r="H311" i="3"/>
  <c r="G311" i="3"/>
  <c r="F311" i="3"/>
  <c r="E311" i="3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J309" i="3"/>
  <c r="H309" i="3"/>
  <c r="G309" i="3"/>
  <c r="F309" i="3"/>
  <c r="I309" i="3" s="1"/>
  <c r="E309" i="3"/>
  <c r="K309" i="3" s="1"/>
  <c r="D309" i="3"/>
  <c r="C309" i="3"/>
  <c r="B309" i="3"/>
  <c r="H308" i="3"/>
  <c r="K308" i="3" s="1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J304" i="3"/>
  <c r="H304" i="3"/>
  <c r="K304" i="3" s="1"/>
  <c r="G304" i="3"/>
  <c r="F304" i="3"/>
  <c r="E304" i="3"/>
  <c r="D304" i="3"/>
  <c r="C304" i="3"/>
  <c r="I304" i="3" s="1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H301" i="3"/>
  <c r="K301" i="3" s="1"/>
  <c r="G301" i="3"/>
  <c r="J301" i="3" s="1"/>
  <c r="F301" i="3"/>
  <c r="I301" i="3" s="1"/>
  <c r="E301" i="3"/>
  <c r="D301" i="3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H297" i="3"/>
  <c r="K297" i="3" s="1"/>
  <c r="G297" i="3"/>
  <c r="J297" i="3" s="1"/>
  <c r="F297" i="3"/>
  <c r="I297" i="3" s="1"/>
  <c r="E297" i="3"/>
  <c r="D297" i="3"/>
  <c r="C297" i="3"/>
  <c r="B297" i="3"/>
  <c r="I296" i="3"/>
  <c r="H296" i="3"/>
  <c r="K296" i="3" s="1"/>
  <c r="G296" i="3"/>
  <c r="F296" i="3"/>
  <c r="E296" i="3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H293" i="3"/>
  <c r="K293" i="3" s="1"/>
  <c r="G293" i="3"/>
  <c r="J293" i="3" s="1"/>
  <c r="F293" i="3"/>
  <c r="I293" i="3" s="1"/>
  <c r="E293" i="3"/>
  <c r="D293" i="3"/>
  <c r="C293" i="3"/>
  <c r="B293" i="3"/>
  <c r="I292" i="3"/>
  <c r="H292" i="3"/>
  <c r="K292" i="3" s="1"/>
  <c r="G292" i="3"/>
  <c r="F292" i="3"/>
  <c r="E292" i="3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H289" i="3"/>
  <c r="K289" i="3" s="1"/>
  <c r="G289" i="3"/>
  <c r="J289" i="3" s="1"/>
  <c r="F289" i="3"/>
  <c r="I289" i="3" s="1"/>
  <c r="E289" i="3"/>
  <c r="D289" i="3"/>
  <c r="C289" i="3"/>
  <c r="B289" i="3"/>
  <c r="I288" i="3"/>
  <c r="H288" i="3"/>
  <c r="K288" i="3" s="1"/>
  <c r="G288" i="3"/>
  <c r="F288" i="3"/>
  <c r="E288" i="3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H286" i="3"/>
  <c r="G286" i="3"/>
  <c r="F286" i="3"/>
  <c r="I286" i="3" s="1"/>
  <c r="E286" i="3"/>
  <c r="K286" i="3" s="1"/>
  <c r="D286" i="3"/>
  <c r="J286" i="3" s="1"/>
  <c r="C286" i="3"/>
  <c r="B286" i="3"/>
  <c r="H285" i="3"/>
  <c r="K285" i="3" s="1"/>
  <c r="G285" i="3"/>
  <c r="J285" i="3" s="1"/>
  <c r="F285" i="3"/>
  <c r="I285" i="3" s="1"/>
  <c r="E285" i="3"/>
  <c r="D285" i="3"/>
  <c r="C285" i="3"/>
  <c r="B285" i="3"/>
  <c r="I284" i="3"/>
  <c r="H284" i="3"/>
  <c r="K284" i="3" s="1"/>
  <c r="G284" i="3"/>
  <c r="F284" i="3"/>
  <c r="E284" i="3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H282" i="3"/>
  <c r="G282" i="3"/>
  <c r="F282" i="3"/>
  <c r="I282" i="3" s="1"/>
  <c r="E282" i="3"/>
  <c r="K282" i="3" s="1"/>
  <c r="D282" i="3"/>
  <c r="J282" i="3" s="1"/>
  <c r="C282" i="3"/>
  <c r="B282" i="3"/>
  <c r="H281" i="3"/>
  <c r="K281" i="3" s="1"/>
  <c r="G281" i="3"/>
  <c r="J281" i="3" s="1"/>
  <c r="F281" i="3"/>
  <c r="I281" i="3" s="1"/>
  <c r="E281" i="3"/>
  <c r="D281" i="3"/>
  <c r="C281" i="3"/>
  <c r="B281" i="3"/>
  <c r="I280" i="3"/>
  <c r="H280" i="3"/>
  <c r="K280" i="3" s="1"/>
  <c r="G280" i="3"/>
  <c r="F280" i="3"/>
  <c r="E280" i="3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B279" i="3"/>
  <c r="H278" i="3"/>
  <c r="G278" i="3"/>
  <c r="F278" i="3"/>
  <c r="I278" i="3" s="1"/>
  <c r="E278" i="3"/>
  <c r="K278" i="3" s="1"/>
  <c r="D278" i="3"/>
  <c r="J278" i="3" s="1"/>
  <c r="C278" i="3"/>
  <c r="B278" i="3"/>
  <c r="H277" i="3"/>
  <c r="K277" i="3" s="1"/>
  <c r="G277" i="3"/>
  <c r="J277" i="3" s="1"/>
  <c r="F277" i="3"/>
  <c r="I277" i="3" s="1"/>
  <c r="E277" i="3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B275" i="3"/>
  <c r="H274" i="3"/>
  <c r="G274" i="3"/>
  <c r="F274" i="3"/>
  <c r="I274" i="3" s="1"/>
  <c r="E274" i="3"/>
  <c r="K274" i="3" s="1"/>
  <c r="D274" i="3"/>
  <c r="J274" i="3" s="1"/>
  <c r="C274" i="3"/>
  <c r="B274" i="3"/>
  <c r="H273" i="3"/>
  <c r="K273" i="3" s="1"/>
  <c r="G273" i="3"/>
  <c r="J273" i="3" s="1"/>
  <c r="F273" i="3"/>
  <c r="I273" i="3" s="1"/>
  <c r="E273" i="3"/>
  <c r="D273" i="3"/>
  <c r="C273" i="3"/>
  <c r="B273" i="3"/>
  <c r="I272" i="3"/>
  <c r="H272" i="3"/>
  <c r="K272" i="3" s="1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B271" i="3"/>
  <c r="H270" i="3"/>
  <c r="G270" i="3"/>
  <c r="F270" i="3"/>
  <c r="I270" i="3" s="1"/>
  <c r="E270" i="3"/>
  <c r="K270" i="3" s="1"/>
  <c r="D270" i="3"/>
  <c r="J270" i="3" s="1"/>
  <c r="C270" i="3"/>
  <c r="B270" i="3"/>
  <c r="H269" i="3"/>
  <c r="K269" i="3" s="1"/>
  <c r="G269" i="3"/>
  <c r="J269" i="3" s="1"/>
  <c r="F269" i="3"/>
  <c r="I269" i="3" s="1"/>
  <c r="E269" i="3"/>
  <c r="D269" i="3"/>
  <c r="C269" i="3"/>
  <c r="B269" i="3"/>
  <c r="I268" i="3"/>
  <c r="H268" i="3"/>
  <c r="K268" i="3" s="1"/>
  <c r="G268" i="3"/>
  <c r="F268" i="3"/>
  <c r="E268" i="3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B267" i="3"/>
  <c r="H266" i="3"/>
  <c r="G266" i="3"/>
  <c r="F266" i="3"/>
  <c r="I266" i="3" s="1"/>
  <c r="E266" i="3"/>
  <c r="K266" i="3" s="1"/>
  <c r="D266" i="3"/>
  <c r="J266" i="3" s="1"/>
  <c r="C266" i="3"/>
  <c r="B266" i="3"/>
  <c r="H265" i="3"/>
  <c r="K265" i="3" s="1"/>
  <c r="G265" i="3"/>
  <c r="J265" i="3" s="1"/>
  <c r="F265" i="3"/>
  <c r="I265" i="3" s="1"/>
  <c r="E265" i="3"/>
  <c r="D265" i="3"/>
  <c r="C265" i="3"/>
  <c r="B265" i="3"/>
  <c r="I264" i="3"/>
  <c r="H264" i="3"/>
  <c r="K264" i="3" s="1"/>
  <c r="G264" i="3"/>
  <c r="F264" i="3"/>
  <c r="E264" i="3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B263" i="3"/>
  <c r="H262" i="3"/>
  <c r="G262" i="3"/>
  <c r="F262" i="3"/>
  <c r="I262" i="3" s="1"/>
  <c r="E262" i="3"/>
  <c r="K262" i="3" s="1"/>
  <c r="D262" i="3"/>
  <c r="J262" i="3" s="1"/>
  <c r="C262" i="3"/>
  <c r="B262" i="3"/>
  <c r="H261" i="3"/>
  <c r="K261" i="3" s="1"/>
  <c r="G261" i="3"/>
  <c r="J261" i="3" s="1"/>
  <c r="F261" i="3"/>
  <c r="I261" i="3" s="1"/>
  <c r="E261" i="3"/>
  <c r="D261" i="3"/>
  <c r="C261" i="3"/>
  <c r="B261" i="3"/>
  <c r="I260" i="3"/>
  <c r="H260" i="3"/>
  <c r="K260" i="3" s="1"/>
  <c r="G260" i="3"/>
  <c r="F260" i="3"/>
  <c r="E260" i="3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B259" i="3"/>
  <c r="H258" i="3"/>
  <c r="G258" i="3"/>
  <c r="F258" i="3"/>
  <c r="I258" i="3" s="1"/>
  <c r="E258" i="3"/>
  <c r="K258" i="3" s="1"/>
  <c r="D258" i="3"/>
  <c r="J258" i="3" s="1"/>
  <c r="C258" i="3"/>
  <c r="B258" i="3"/>
  <c r="H257" i="3"/>
  <c r="K257" i="3" s="1"/>
  <c r="G257" i="3"/>
  <c r="J257" i="3" s="1"/>
  <c r="F257" i="3"/>
  <c r="I257" i="3" s="1"/>
  <c r="E257" i="3"/>
  <c r="D257" i="3"/>
  <c r="C257" i="3"/>
  <c r="B257" i="3"/>
  <c r="I256" i="3"/>
  <c r="H256" i="3"/>
  <c r="K256" i="3" s="1"/>
  <c r="G256" i="3"/>
  <c r="F256" i="3"/>
  <c r="E256" i="3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B255" i="3"/>
  <c r="H254" i="3"/>
  <c r="G254" i="3"/>
  <c r="F254" i="3"/>
  <c r="I254" i="3" s="1"/>
  <c r="E254" i="3"/>
  <c r="K254" i="3" s="1"/>
  <c r="D254" i="3"/>
  <c r="J254" i="3" s="1"/>
  <c r="C254" i="3"/>
  <c r="B254" i="3"/>
  <c r="H253" i="3"/>
  <c r="K253" i="3" s="1"/>
  <c r="G253" i="3"/>
  <c r="J253" i="3" s="1"/>
  <c r="F253" i="3"/>
  <c r="I253" i="3" s="1"/>
  <c r="E253" i="3"/>
  <c r="D253" i="3"/>
  <c r="C253" i="3"/>
  <c r="B253" i="3"/>
  <c r="I252" i="3"/>
  <c r="H252" i="3"/>
  <c r="K252" i="3" s="1"/>
  <c r="G252" i="3"/>
  <c r="F252" i="3"/>
  <c r="E252" i="3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B251" i="3"/>
  <c r="H250" i="3"/>
  <c r="G250" i="3"/>
  <c r="F250" i="3"/>
  <c r="I250" i="3" s="1"/>
  <c r="E250" i="3"/>
  <c r="K250" i="3" s="1"/>
  <c r="D250" i="3"/>
  <c r="J250" i="3" s="1"/>
  <c r="C250" i="3"/>
  <c r="B250" i="3"/>
  <c r="H249" i="3"/>
  <c r="K249" i="3" s="1"/>
  <c r="G249" i="3"/>
  <c r="J249" i="3" s="1"/>
  <c r="F249" i="3"/>
  <c r="I249" i="3" s="1"/>
  <c r="E249" i="3"/>
  <c r="D249" i="3"/>
  <c r="C249" i="3"/>
  <c r="B249" i="3"/>
  <c r="I248" i="3"/>
  <c r="H248" i="3"/>
  <c r="K248" i="3" s="1"/>
  <c r="G248" i="3"/>
  <c r="F248" i="3"/>
  <c r="E248" i="3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B247" i="3"/>
  <c r="H246" i="3"/>
  <c r="G246" i="3"/>
  <c r="F246" i="3"/>
  <c r="I246" i="3" s="1"/>
  <c r="E246" i="3"/>
  <c r="K246" i="3" s="1"/>
  <c r="D246" i="3"/>
  <c r="J246" i="3" s="1"/>
  <c r="C246" i="3"/>
  <c r="B246" i="3"/>
  <c r="H245" i="3"/>
  <c r="K245" i="3" s="1"/>
  <c r="G245" i="3"/>
  <c r="J245" i="3" s="1"/>
  <c r="F245" i="3"/>
  <c r="I245" i="3" s="1"/>
  <c r="E245" i="3"/>
  <c r="D245" i="3"/>
  <c r="C245" i="3"/>
  <c r="B245" i="3"/>
  <c r="I244" i="3"/>
  <c r="H244" i="3"/>
  <c r="K244" i="3" s="1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B243" i="3"/>
  <c r="H242" i="3"/>
  <c r="G242" i="3"/>
  <c r="F242" i="3"/>
  <c r="I242" i="3" s="1"/>
  <c r="E242" i="3"/>
  <c r="K242" i="3" s="1"/>
  <c r="D242" i="3"/>
  <c r="J242" i="3" s="1"/>
  <c r="C242" i="3"/>
  <c r="B242" i="3"/>
  <c r="H241" i="3"/>
  <c r="K241" i="3" s="1"/>
  <c r="G241" i="3"/>
  <c r="J241" i="3" s="1"/>
  <c r="F241" i="3"/>
  <c r="I241" i="3" s="1"/>
  <c r="E241" i="3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B239" i="3"/>
  <c r="H238" i="3"/>
  <c r="G238" i="3"/>
  <c r="F238" i="3"/>
  <c r="I238" i="3" s="1"/>
  <c r="E238" i="3"/>
  <c r="K238" i="3" s="1"/>
  <c r="D238" i="3"/>
  <c r="C238" i="3"/>
  <c r="B238" i="3"/>
  <c r="H237" i="3"/>
  <c r="K237" i="3" s="1"/>
  <c r="G237" i="3"/>
  <c r="J237" i="3" s="1"/>
  <c r="F237" i="3"/>
  <c r="I237" i="3" s="1"/>
  <c r="E237" i="3"/>
  <c r="D237" i="3"/>
  <c r="C237" i="3"/>
  <c r="B237" i="3"/>
  <c r="J236" i="3"/>
  <c r="I236" i="3"/>
  <c r="H236" i="3"/>
  <c r="K236" i="3" s="1"/>
  <c r="G236" i="3"/>
  <c r="F236" i="3"/>
  <c r="E236" i="3"/>
  <c r="D236" i="3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G234" i="3"/>
  <c r="F234" i="3"/>
  <c r="I234" i="3" s="1"/>
  <c r="E234" i="3"/>
  <c r="D234" i="3"/>
  <c r="J234" i="3" s="1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B231" i="3"/>
  <c r="H230" i="3"/>
  <c r="G230" i="3"/>
  <c r="F230" i="3"/>
  <c r="I230" i="3" s="1"/>
  <c r="E230" i="3"/>
  <c r="K230" i="3" s="1"/>
  <c r="D230" i="3"/>
  <c r="J230" i="3" s="1"/>
  <c r="C230" i="3"/>
  <c r="B230" i="3"/>
  <c r="H229" i="3"/>
  <c r="K229" i="3" s="1"/>
  <c r="G229" i="3"/>
  <c r="J229" i="3" s="1"/>
  <c r="F229" i="3"/>
  <c r="I229" i="3" s="1"/>
  <c r="E229" i="3"/>
  <c r="D229" i="3"/>
  <c r="C229" i="3"/>
  <c r="B229" i="3"/>
  <c r="J228" i="3"/>
  <c r="H228" i="3"/>
  <c r="K228" i="3" s="1"/>
  <c r="G228" i="3"/>
  <c r="F228" i="3"/>
  <c r="E228" i="3"/>
  <c r="D228" i="3"/>
  <c r="C228" i="3"/>
  <c r="I228" i="3" s="1"/>
  <c r="B228" i="3"/>
  <c r="K227" i="3"/>
  <c r="J227" i="3"/>
  <c r="H227" i="3"/>
  <c r="G227" i="3"/>
  <c r="F227" i="3"/>
  <c r="E227" i="3"/>
  <c r="D227" i="3"/>
  <c r="C227" i="3"/>
  <c r="I227" i="3" s="1"/>
  <c r="B227" i="3"/>
  <c r="H226" i="3"/>
  <c r="G226" i="3"/>
  <c r="F226" i="3"/>
  <c r="I226" i="3" s="1"/>
  <c r="E226" i="3"/>
  <c r="D226" i="3"/>
  <c r="C226" i="3"/>
  <c r="B226" i="3"/>
  <c r="I225" i="3"/>
  <c r="H225" i="3"/>
  <c r="K225" i="3" s="1"/>
  <c r="G225" i="3"/>
  <c r="J225" i="3" s="1"/>
  <c r="F225" i="3"/>
  <c r="E225" i="3"/>
  <c r="D225" i="3"/>
  <c r="C225" i="3"/>
  <c r="B225" i="3"/>
  <c r="K224" i="3"/>
  <c r="J224" i="3"/>
  <c r="I224" i="3"/>
  <c r="H224" i="3"/>
  <c r="G224" i="3"/>
  <c r="F224" i="3"/>
  <c r="E224" i="3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I222" i="3" s="1"/>
  <c r="E222" i="3"/>
  <c r="K222" i="3" s="1"/>
  <c r="D222" i="3"/>
  <c r="J222" i="3" s="1"/>
  <c r="C222" i="3"/>
  <c r="B222" i="3"/>
  <c r="J221" i="3"/>
  <c r="H221" i="3"/>
  <c r="K221" i="3" s="1"/>
  <c r="G221" i="3"/>
  <c r="F221" i="3"/>
  <c r="I221" i="3" s="1"/>
  <c r="E221" i="3"/>
  <c r="D221" i="3"/>
  <c r="C221" i="3"/>
  <c r="B221" i="3"/>
  <c r="I220" i="3"/>
  <c r="H220" i="3"/>
  <c r="G220" i="3"/>
  <c r="F220" i="3"/>
  <c r="E220" i="3"/>
  <c r="K220" i="3" s="1"/>
  <c r="D220" i="3"/>
  <c r="J220" i="3" s="1"/>
  <c r="C220" i="3"/>
  <c r="B220" i="3"/>
  <c r="H219" i="3"/>
  <c r="G219" i="3"/>
  <c r="J219" i="3" s="1"/>
  <c r="F219" i="3"/>
  <c r="E219" i="3"/>
  <c r="K219" i="3" s="1"/>
  <c r="D219" i="3"/>
  <c r="C219" i="3"/>
  <c r="B219" i="3"/>
  <c r="H218" i="3"/>
  <c r="G218" i="3"/>
  <c r="F218" i="3"/>
  <c r="I218" i="3" s="1"/>
  <c r="E218" i="3"/>
  <c r="K218" i="3" s="1"/>
  <c r="D218" i="3"/>
  <c r="C218" i="3"/>
  <c r="B218" i="3"/>
  <c r="I217" i="3"/>
  <c r="H217" i="3"/>
  <c r="K217" i="3" s="1"/>
  <c r="G217" i="3"/>
  <c r="J217" i="3" s="1"/>
  <c r="F217" i="3"/>
  <c r="E217" i="3"/>
  <c r="D217" i="3"/>
  <c r="C217" i="3"/>
  <c r="B217" i="3"/>
  <c r="K216" i="3"/>
  <c r="J216" i="3"/>
  <c r="I216" i="3"/>
  <c r="H216" i="3"/>
  <c r="G216" i="3"/>
  <c r="F216" i="3"/>
  <c r="E216" i="3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G214" i="3"/>
  <c r="F214" i="3"/>
  <c r="I214" i="3" s="1"/>
  <c r="E214" i="3"/>
  <c r="K214" i="3" s="1"/>
  <c r="D214" i="3"/>
  <c r="J214" i="3" s="1"/>
  <c r="C214" i="3"/>
  <c r="B214" i="3"/>
  <c r="H213" i="3"/>
  <c r="K213" i="3" s="1"/>
  <c r="G213" i="3"/>
  <c r="J213" i="3" s="1"/>
  <c r="F213" i="3"/>
  <c r="I213" i="3" s="1"/>
  <c r="E213" i="3"/>
  <c r="D213" i="3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K211" i="3"/>
  <c r="H211" i="3"/>
  <c r="G211" i="3"/>
  <c r="J211" i="3" s="1"/>
  <c r="F211" i="3"/>
  <c r="E211" i="3"/>
  <c r="D211" i="3"/>
  <c r="C211" i="3"/>
  <c r="I211" i="3" s="1"/>
  <c r="B211" i="3"/>
  <c r="I210" i="3"/>
  <c r="H210" i="3"/>
  <c r="G210" i="3"/>
  <c r="F210" i="3"/>
  <c r="E210" i="3"/>
  <c r="D210" i="3"/>
  <c r="C210" i="3"/>
  <c r="B210" i="3"/>
  <c r="K209" i="3"/>
  <c r="J209" i="3"/>
  <c r="I209" i="3"/>
  <c r="H209" i="3"/>
  <c r="G209" i="3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B207" i="3"/>
  <c r="H206" i="3"/>
  <c r="G206" i="3"/>
  <c r="F206" i="3"/>
  <c r="I206" i="3" s="1"/>
  <c r="E206" i="3"/>
  <c r="K206" i="3" s="1"/>
  <c r="D206" i="3"/>
  <c r="J206" i="3" s="1"/>
  <c r="C206" i="3"/>
  <c r="B206" i="3"/>
  <c r="H205" i="3"/>
  <c r="K205" i="3" s="1"/>
  <c r="G205" i="3"/>
  <c r="J205" i="3" s="1"/>
  <c r="F205" i="3"/>
  <c r="E205" i="3"/>
  <c r="D205" i="3"/>
  <c r="C205" i="3"/>
  <c r="B205" i="3"/>
  <c r="J204" i="3"/>
  <c r="I204" i="3"/>
  <c r="H204" i="3"/>
  <c r="G204" i="3"/>
  <c r="F204" i="3"/>
  <c r="E204" i="3"/>
  <c r="D204" i="3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J199" i="3" s="1"/>
  <c r="F199" i="3"/>
  <c r="E199" i="3"/>
  <c r="D199" i="3"/>
  <c r="C199" i="3"/>
  <c r="B199" i="3"/>
  <c r="H198" i="3"/>
  <c r="G198" i="3"/>
  <c r="F198" i="3"/>
  <c r="I198" i="3" s="1"/>
  <c r="E198" i="3"/>
  <c r="D198" i="3"/>
  <c r="C198" i="3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H193" i="3"/>
  <c r="K193" i="3" s="1"/>
  <c r="G193" i="3"/>
  <c r="J193" i="3" s="1"/>
  <c r="F193" i="3"/>
  <c r="I193" i="3" s="1"/>
  <c r="E193" i="3"/>
  <c r="D193" i="3"/>
  <c r="C193" i="3"/>
  <c r="B193" i="3"/>
  <c r="I192" i="3"/>
  <c r="H192" i="3"/>
  <c r="K192" i="3" s="1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I190" i="3"/>
  <c r="H190" i="3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H187" i="3"/>
  <c r="G187" i="3"/>
  <c r="J187" i="3" s="1"/>
  <c r="F187" i="3"/>
  <c r="E187" i="3"/>
  <c r="K187" i="3" s="1"/>
  <c r="D187" i="3"/>
  <c r="C187" i="3"/>
  <c r="B187" i="3"/>
  <c r="H186" i="3"/>
  <c r="G186" i="3"/>
  <c r="F186" i="3"/>
  <c r="I186" i="3" s="1"/>
  <c r="E186" i="3"/>
  <c r="K186" i="3" s="1"/>
  <c r="D186" i="3"/>
  <c r="C186" i="3"/>
  <c r="B186" i="3"/>
  <c r="I185" i="3"/>
  <c r="H185" i="3"/>
  <c r="K185" i="3" s="1"/>
  <c r="G185" i="3"/>
  <c r="J185" i="3" s="1"/>
  <c r="F185" i="3"/>
  <c r="E185" i="3"/>
  <c r="D185" i="3"/>
  <c r="C185" i="3"/>
  <c r="B185" i="3"/>
  <c r="K184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H181" i="3"/>
  <c r="K181" i="3" s="1"/>
  <c r="G181" i="3"/>
  <c r="J181" i="3" s="1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D180" i="3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H177" i="3"/>
  <c r="K177" i="3" s="1"/>
  <c r="G177" i="3"/>
  <c r="J177" i="3" s="1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D176" i="3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I174" i="3" s="1"/>
  <c r="E174" i="3"/>
  <c r="K174" i="3" s="1"/>
  <c r="D174" i="3"/>
  <c r="J174" i="3" s="1"/>
  <c r="C174" i="3"/>
  <c r="B174" i="3"/>
  <c r="H173" i="3"/>
  <c r="K173" i="3" s="1"/>
  <c r="G173" i="3"/>
  <c r="J173" i="3" s="1"/>
  <c r="F173" i="3"/>
  <c r="E173" i="3"/>
  <c r="D173" i="3"/>
  <c r="C173" i="3"/>
  <c r="I173" i="3" s="1"/>
  <c r="B173" i="3"/>
  <c r="J172" i="3"/>
  <c r="I172" i="3"/>
  <c r="H172" i="3"/>
  <c r="G172" i="3"/>
  <c r="F172" i="3"/>
  <c r="E172" i="3"/>
  <c r="D172" i="3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I170" i="3" s="1"/>
  <c r="E170" i="3"/>
  <c r="K170" i="3" s="1"/>
  <c r="D170" i="3"/>
  <c r="J170" i="3" s="1"/>
  <c r="C170" i="3"/>
  <c r="B170" i="3"/>
  <c r="H169" i="3"/>
  <c r="K169" i="3" s="1"/>
  <c r="G169" i="3"/>
  <c r="J169" i="3" s="1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D168" i="3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I166" i="3" s="1"/>
  <c r="E166" i="3"/>
  <c r="K166" i="3" s="1"/>
  <c r="D166" i="3"/>
  <c r="J166" i="3" s="1"/>
  <c r="C166" i="3"/>
  <c r="B166" i="3"/>
  <c r="H165" i="3"/>
  <c r="K165" i="3" s="1"/>
  <c r="G165" i="3"/>
  <c r="J165" i="3" s="1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I162" i="3" s="1"/>
  <c r="E162" i="3"/>
  <c r="K162" i="3" s="1"/>
  <c r="D162" i="3"/>
  <c r="J162" i="3" s="1"/>
  <c r="C162" i="3"/>
  <c r="B162" i="3"/>
  <c r="K161" i="3"/>
  <c r="H161" i="3"/>
  <c r="G161" i="3"/>
  <c r="J161" i="3" s="1"/>
  <c r="F161" i="3"/>
  <c r="E161" i="3"/>
  <c r="D161" i="3"/>
  <c r="C161" i="3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I158" i="3" s="1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H153" i="3"/>
  <c r="K153" i="3" s="1"/>
  <c r="G153" i="3"/>
  <c r="J153" i="3" s="1"/>
  <c r="F153" i="3"/>
  <c r="E153" i="3"/>
  <c r="D153" i="3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I150" i="3" s="1"/>
  <c r="E150" i="3"/>
  <c r="K150" i="3" s="1"/>
  <c r="D150" i="3"/>
  <c r="J150" i="3" s="1"/>
  <c r="C150" i="3"/>
  <c r="B150" i="3"/>
  <c r="H149" i="3"/>
  <c r="K149" i="3" s="1"/>
  <c r="G149" i="3"/>
  <c r="J149" i="3" s="1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I146" i="3" s="1"/>
  <c r="E146" i="3"/>
  <c r="K146" i="3" s="1"/>
  <c r="D146" i="3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I142" i="3" s="1"/>
  <c r="E142" i="3"/>
  <c r="K142" i="3" s="1"/>
  <c r="D142" i="3"/>
  <c r="C142" i="3"/>
  <c r="B142" i="3"/>
  <c r="H141" i="3"/>
  <c r="K141" i="3" s="1"/>
  <c r="G141" i="3"/>
  <c r="J141" i="3" s="1"/>
  <c r="F141" i="3"/>
  <c r="E141" i="3"/>
  <c r="D141" i="3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I138" i="3" s="1"/>
  <c r="E138" i="3"/>
  <c r="K138" i="3" s="1"/>
  <c r="D138" i="3"/>
  <c r="C138" i="3"/>
  <c r="B138" i="3"/>
  <c r="K137" i="3"/>
  <c r="H137" i="3"/>
  <c r="G137" i="3"/>
  <c r="J137" i="3" s="1"/>
  <c r="F137" i="3"/>
  <c r="E137" i="3"/>
  <c r="D137" i="3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F134" i="3"/>
  <c r="I134" i="3" s="1"/>
  <c r="E134" i="3"/>
  <c r="K134" i="3" s="1"/>
  <c r="D134" i="3"/>
  <c r="C134" i="3"/>
  <c r="B134" i="3"/>
  <c r="H133" i="3"/>
  <c r="K133" i="3" s="1"/>
  <c r="G133" i="3"/>
  <c r="J133" i="3" s="1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I130" i="3" s="1"/>
  <c r="E130" i="3"/>
  <c r="K130" i="3" s="1"/>
  <c r="D130" i="3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J125" i="3" s="1"/>
  <c r="F125" i="3"/>
  <c r="E125" i="3"/>
  <c r="D125" i="3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I122" i="3" s="1"/>
  <c r="E122" i="3"/>
  <c r="K122" i="3" s="1"/>
  <c r="D122" i="3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B119" i="3"/>
  <c r="H118" i="3"/>
  <c r="G118" i="3"/>
  <c r="F118" i="3"/>
  <c r="I118" i="3" s="1"/>
  <c r="E118" i="3"/>
  <c r="K118" i="3" s="1"/>
  <c r="D118" i="3"/>
  <c r="C118" i="3"/>
  <c r="B118" i="3"/>
  <c r="I117" i="3"/>
  <c r="H117" i="3"/>
  <c r="K117" i="3" s="1"/>
  <c r="G117" i="3"/>
  <c r="J117" i="3" s="1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K115" i="3"/>
  <c r="H115" i="3"/>
  <c r="G115" i="3"/>
  <c r="F115" i="3"/>
  <c r="E115" i="3"/>
  <c r="D115" i="3"/>
  <c r="J115" i="3" s="1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B111" i="3"/>
  <c r="J110" i="3"/>
  <c r="H110" i="3"/>
  <c r="G110" i="3"/>
  <c r="F110" i="3"/>
  <c r="I110" i="3" s="1"/>
  <c r="E110" i="3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J103" i="3"/>
  <c r="H103" i="3"/>
  <c r="G103" i="3"/>
  <c r="F103" i="3"/>
  <c r="E103" i="3"/>
  <c r="K103" i="3" s="1"/>
  <c r="D103" i="3"/>
  <c r="C103" i="3"/>
  <c r="B103" i="3"/>
  <c r="H102" i="3"/>
  <c r="G102" i="3"/>
  <c r="J102" i="3" s="1"/>
  <c r="F102" i="3"/>
  <c r="I102" i="3" s="1"/>
  <c r="E102" i="3"/>
  <c r="K102" i="3" s="1"/>
  <c r="D102" i="3"/>
  <c r="C102" i="3"/>
  <c r="B102" i="3"/>
  <c r="I101" i="3"/>
  <c r="H101" i="3"/>
  <c r="K101" i="3" s="1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K99" i="3"/>
  <c r="H99" i="3"/>
  <c r="G99" i="3"/>
  <c r="F99" i="3"/>
  <c r="E99" i="3"/>
  <c r="D99" i="3"/>
  <c r="J99" i="3" s="1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J95" i="3"/>
  <c r="H95" i="3"/>
  <c r="G95" i="3"/>
  <c r="F95" i="3"/>
  <c r="E95" i="3"/>
  <c r="D95" i="3"/>
  <c r="C95" i="3"/>
  <c r="B95" i="3"/>
  <c r="J94" i="3"/>
  <c r="H94" i="3"/>
  <c r="G94" i="3"/>
  <c r="F94" i="3"/>
  <c r="I94" i="3" s="1"/>
  <c r="E94" i="3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E92" i="3"/>
  <c r="K92" i="3" s="1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I90" i="3"/>
  <c r="H90" i="3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J87" i="3"/>
  <c r="H87" i="3"/>
  <c r="G87" i="3"/>
  <c r="F87" i="3"/>
  <c r="E87" i="3"/>
  <c r="K87" i="3" s="1"/>
  <c r="D87" i="3"/>
  <c r="C87" i="3"/>
  <c r="B87" i="3"/>
  <c r="H86" i="3"/>
  <c r="G86" i="3"/>
  <c r="J86" i="3" s="1"/>
  <c r="F86" i="3"/>
  <c r="I86" i="3" s="1"/>
  <c r="E86" i="3"/>
  <c r="K86" i="3" s="1"/>
  <c r="D86" i="3"/>
  <c r="C86" i="3"/>
  <c r="B86" i="3"/>
  <c r="I85" i="3"/>
  <c r="H85" i="3"/>
  <c r="K85" i="3" s="1"/>
  <c r="G85" i="3"/>
  <c r="F85" i="3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I84" i="3" s="1"/>
  <c r="B84" i="3"/>
  <c r="K83" i="3"/>
  <c r="H83" i="3"/>
  <c r="G83" i="3"/>
  <c r="F83" i="3"/>
  <c r="E83" i="3"/>
  <c r="D83" i="3"/>
  <c r="J83" i="3" s="1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J78" i="3"/>
  <c r="H78" i="3"/>
  <c r="G78" i="3"/>
  <c r="F78" i="3"/>
  <c r="I78" i="3" s="1"/>
  <c r="E78" i="3"/>
  <c r="D78" i="3"/>
  <c r="C78" i="3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H67" i="3"/>
  <c r="K67" i="3" s="1"/>
  <c r="G67" i="3"/>
  <c r="F67" i="3"/>
  <c r="E67" i="3"/>
  <c r="D67" i="3"/>
  <c r="J67" i="3" s="1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I64" i="3" s="1"/>
  <c r="E64" i="3"/>
  <c r="K64" i="3" s="1"/>
  <c r="D64" i="3"/>
  <c r="J64" i="3" s="1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J60" i="3" s="1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H55" i="3"/>
  <c r="K55" i="3" s="1"/>
  <c r="G55" i="3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I52" i="3" s="1"/>
  <c r="E52" i="3"/>
  <c r="K52" i="3" s="1"/>
  <c r="D52" i="3"/>
  <c r="J52" i="3" s="1"/>
  <c r="C52" i="3"/>
  <c r="B52" i="3"/>
  <c r="H51" i="3"/>
  <c r="K51" i="3" s="1"/>
  <c r="G51" i="3"/>
  <c r="F51" i="3"/>
  <c r="E51" i="3"/>
  <c r="D51" i="3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K47" i="3" s="1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I44" i="3" s="1"/>
  <c r="E44" i="3"/>
  <c r="K44" i="3" s="1"/>
  <c r="D44" i="3"/>
  <c r="J44" i="3" s="1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H39" i="3"/>
  <c r="K39" i="3" s="1"/>
  <c r="G39" i="3"/>
  <c r="F39" i="3"/>
  <c r="E39" i="3"/>
  <c r="D39" i="3"/>
  <c r="J39" i="3" s="1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I36" i="3" s="1"/>
  <c r="E36" i="3"/>
  <c r="K36" i="3" s="1"/>
  <c r="D36" i="3"/>
  <c r="J36" i="3" s="1"/>
  <c r="C36" i="3"/>
  <c r="B36" i="3"/>
  <c r="H35" i="3"/>
  <c r="K35" i="3" s="1"/>
  <c r="G35" i="3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F32" i="3"/>
  <c r="I32" i="3" s="1"/>
  <c r="E32" i="3"/>
  <c r="K32" i="3" s="1"/>
  <c r="D32" i="3"/>
  <c r="J32" i="3" s="1"/>
  <c r="C32" i="3"/>
  <c r="B32" i="3"/>
  <c r="K31" i="3"/>
  <c r="H31" i="3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H20" i="3"/>
  <c r="G20" i="3"/>
  <c r="F20" i="3"/>
  <c r="I20" i="3" s="1"/>
  <c r="E20" i="3"/>
  <c r="K20" i="3" s="1"/>
  <c r="D20" i="3"/>
  <c r="J20" i="3" s="1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K15" i="3"/>
  <c r="H15" i="3"/>
  <c r="G15" i="3"/>
  <c r="F15" i="3"/>
  <c r="E15" i="3"/>
  <c r="D15" i="3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H11" i="3"/>
  <c r="K11" i="3" s="1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H7" i="3"/>
  <c r="K7" i="3" s="1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F4" i="3"/>
  <c r="C4" i="3"/>
  <c r="I2" i="3"/>
  <c r="G2" i="3"/>
  <c r="K234" i="2"/>
  <c r="H234" i="2"/>
  <c r="G234" i="2"/>
  <c r="F234" i="2"/>
  <c r="E234" i="2"/>
  <c r="D234" i="2"/>
  <c r="J234" i="2" s="1"/>
  <c r="C234" i="2"/>
  <c r="B234" i="2"/>
  <c r="J233" i="2"/>
  <c r="I233" i="2"/>
  <c r="H233" i="2"/>
  <c r="G233" i="2"/>
  <c r="F233" i="2"/>
  <c r="E233" i="2"/>
  <c r="K233" i="2" s="1"/>
  <c r="D233" i="2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K230" i="2"/>
  <c r="H230" i="2"/>
  <c r="G230" i="2"/>
  <c r="F230" i="2"/>
  <c r="E230" i="2"/>
  <c r="D230" i="2"/>
  <c r="C230" i="2"/>
  <c r="B230" i="2"/>
  <c r="J229" i="2"/>
  <c r="I229" i="2"/>
  <c r="H229" i="2"/>
  <c r="G229" i="2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K218" i="2"/>
  <c r="H218" i="2"/>
  <c r="G218" i="2"/>
  <c r="F218" i="2"/>
  <c r="E218" i="2"/>
  <c r="D218" i="2"/>
  <c r="J218" i="2" s="1"/>
  <c r="C218" i="2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K214" i="2"/>
  <c r="H214" i="2"/>
  <c r="G214" i="2"/>
  <c r="F214" i="2"/>
  <c r="E214" i="2"/>
  <c r="D214" i="2"/>
  <c r="C214" i="2"/>
  <c r="B214" i="2"/>
  <c r="J213" i="2"/>
  <c r="I213" i="2"/>
  <c r="H213" i="2"/>
  <c r="G213" i="2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F202" i="2"/>
  <c r="E202" i="2"/>
  <c r="D202" i="2"/>
  <c r="C202" i="2"/>
  <c r="B202" i="2"/>
  <c r="J201" i="2"/>
  <c r="H201" i="2"/>
  <c r="G201" i="2"/>
  <c r="F201" i="2"/>
  <c r="I201" i="2" s="1"/>
  <c r="E201" i="2"/>
  <c r="D201" i="2"/>
  <c r="C201" i="2"/>
  <c r="B201" i="2"/>
  <c r="H200" i="2"/>
  <c r="K200" i="2" s="1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I193" i="2" s="1"/>
  <c r="E193" i="2"/>
  <c r="K193" i="2" s="1"/>
  <c r="D193" i="2"/>
  <c r="C193" i="2"/>
  <c r="B193" i="2"/>
  <c r="H192" i="2"/>
  <c r="K192" i="2" s="1"/>
  <c r="G192" i="2"/>
  <c r="J192" i="2" s="1"/>
  <c r="F192" i="2"/>
  <c r="E192" i="2"/>
  <c r="D192" i="2"/>
  <c r="C192" i="2"/>
  <c r="I192" i="2" s="1"/>
  <c r="B192" i="2"/>
  <c r="J191" i="2"/>
  <c r="H191" i="2"/>
  <c r="G191" i="2"/>
  <c r="F191" i="2"/>
  <c r="I191" i="2" s="1"/>
  <c r="E191" i="2"/>
  <c r="K191" i="2" s="1"/>
  <c r="D191" i="2"/>
  <c r="C191" i="2"/>
  <c r="B191" i="2"/>
  <c r="K190" i="2"/>
  <c r="H190" i="2"/>
  <c r="G190" i="2"/>
  <c r="F190" i="2"/>
  <c r="E190" i="2"/>
  <c r="D190" i="2"/>
  <c r="C190" i="2"/>
  <c r="B190" i="2"/>
  <c r="J189" i="2"/>
  <c r="I189" i="2"/>
  <c r="H189" i="2"/>
  <c r="G189" i="2"/>
  <c r="F189" i="2"/>
  <c r="E189" i="2"/>
  <c r="D189" i="2"/>
  <c r="C189" i="2"/>
  <c r="B189" i="2"/>
  <c r="J188" i="2"/>
  <c r="H188" i="2"/>
  <c r="K188" i="2" s="1"/>
  <c r="G188" i="2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J185" i="2"/>
  <c r="H185" i="2"/>
  <c r="G185" i="2"/>
  <c r="F185" i="2"/>
  <c r="I185" i="2" s="1"/>
  <c r="E185" i="2"/>
  <c r="K185" i="2" s="1"/>
  <c r="D185" i="2"/>
  <c r="C185" i="2"/>
  <c r="B185" i="2"/>
  <c r="H184" i="2"/>
  <c r="K184" i="2" s="1"/>
  <c r="G184" i="2"/>
  <c r="F184" i="2"/>
  <c r="E184" i="2"/>
  <c r="D184" i="2"/>
  <c r="J184" i="2" s="1"/>
  <c r="C184" i="2"/>
  <c r="I184" i="2" s="1"/>
  <c r="B184" i="2"/>
  <c r="J183" i="2"/>
  <c r="H183" i="2"/>
  <c r="G183" i="2"/>
  <c r="F183" i="2"/>
  <c r="I183" i="2" s="1"/>
  <c r="E183" i="2"/>
  <c r="K183" i="2" s="1"/>
  <c r="D183" i="2"/>
  <c r="C183" i="2"/>
  <c r="B183" i="2"/>
  <c r="H182" i="2"/>
  <c r="G182" i="2"/>
  <c r="F182" i="2"/>
  <c r="E182" i="2"/>
  <c r="K182" i="2" s="1"/>
  <c r="D182" i="2"/>
  <c r="C182" i="2"/>
  <c r="B182" i="2"/>
  <c r="H181" i="2"/>
  <c r="G181" i="2"/>
  <c r="J181" i="2" s="1"/>
  <c r="F181" i="2"/>
  <c r="I181" i="2" s="1"/>
  <c r="E181" i="2"/>
  <c r="D181" i="2"/>
  <c r="C181" i="2"/>
  <c r="B181" i="2"/>
  <c r="J180" i="2"/>
  <c r="I180" i="2"/>
  <c r="H180" i="2"/>
  <c r="K180" i="2" s="1"/>
  <c r="G180" i="2"/>
  <c r="F180" i="2"/>
  <c r="E180" i="2"/>
  <c r="D180" i="2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J177" i="2" s="1"/>
  <c r="F177" i="2"/>
  <c r="I177" i="2" s="1"/>
  <c r="E177" i="2"/>
  <c r="K177" i="2" s="1"/>
  <c r="D177" i="2"/>
  <c r="C177" i="2"/>
  <c r="B177" i="2"/>
  <c r="I176" i="2"/>
  <c r="H176" i="2"/>
  <c r="K176" i="2" s="1"/>
  <c r="G176" i="2"/>
  <c r="J176" i="2" s="1"/>
  <c r="F176" i="2"/>
  <c r="E176" i="2"/>
  <c r="D176" i="2"/>
  <c r="C176" i="2"/>
  <c r="B176" i="2"/>
  <c r="K175" i="2"/>
  <c r="J175" i="2"/>
  <c r="I175" i="2"/>
  <c r="H175" i="2"/>
  <c r="G175" i="2"/>
  <c r="F175" i="2"/>
  <c r="E175" i="2"/>
  <c r="D175" i="2"/>
  <c r="C175" i="2"/>
  <c r="B175" i="2"/>
  <c r="H174" i="2"/>
  <c r="K174" i="2" s="1"/>
  <c r="G174" i="2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G170" i="2"/>
  <c r="F170" i="2"/>
  <c r="E170" i="2"/>
  <c r="K170" i="2" s="1"/>
  <c r="D170" i="2"/>
  <c r="J170" i="2" s="1"/>
  <c r="C170" i="2"/>
  <c r="B170" i="2"/>
  <c r="H169" i="2"/>
  <c r="G169" i="2"/>
  <c r="J169" i="2" s="1"/>
  <c r="F169" i="2"/>
  <c r="I169" i="2" s="1"/>
  <c r="E169" i="2"/>
  <c r="K169" i="2" s="1"/>
  <c r="D169" i="2"/>
  <c r="C169" i="2"/>
  <c r="B169" i="2"/>
  <c r="I168" i="2"/>
  <c r="H168" i="2"/>
  <c r="K168" i="2" s="1"/>
  <c r="G168" i="2"/>
  <c r="J168" i="2" s="1"/>
  <c r="F168" i="2"/>
  <c r="E168" i="2"/>
  <c r="D168" i="2"/>
  <c r="C168" i="2"/>
  <c r="B168" i="2"/>
  <c r="K167" i="2"/>
  <c r="J167" i="2"/>
  <c r="I167" i="2"/>
  <c r="H167" i="2"/>
  <c r="G167" i="2"/>
  <c r="F167" i="2"/>
  <c r="E167" i="2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J165" i="2"/>
  <c r="H165" i="2"/>
  <c r="G165" i="2"/>
  <c r="F165" i="2"/>
  <c r="I165" i="2" s="1"/>
  <c r="E165" i="2"/>
  <c r="K165" i="2" s="1"/>
  <c r="D165" i="2"/>
  <c r="C165" i="2"/>
  <c r="B165" i="2"/>
  <c r="I164" i="2"/>
  <c r="H164" i="2"/>
  <c r="K164" i="2" s="1"/>
  <c r="G164" i="2"/>
  <c r="F164" i="2"/>
  <c r="E164" i="2"/>
  <c r="D164" i="2"/>
  <c r="J164" i="2" s="1"/>
  <c r="C164" i="2"/>
  <c r="B164" i="2"/>
  <c r="K163" i="2"/>
  <c r="J163" i="2"/>
  <c r="H163" i="2"/>
  <c r="G163" i="2"/>
  <c r="F163" i="2"/>
  <c r="I163" i="2" s="1"/>
  <c r="E163" i="2"/>
  <c r="D163" i="2"/>
  <c r="C163" i="2"/>
  <c r="B163" i="2"/>
  <c r="K162" i="2"/>
  <c r="H162" i="2"/>
  <c r="G162" i="2"/>
  <c r="F162" i="2"/>
  <c r="E162" i="2"/>
  <c r="D162" i="2"/>
  <c r="C162" i="2"/>
  <c r="B162" i="2"/>
  <c r="I161" i="2"/>
  <c r="H161" i="2"/>
  <c r="G161" i="2"/>
  <c r="J161" i="2" s="1"/>
  <c r="F161" i="2"/>
  <c r="E161" i="2"/>
  <c r="D161" i="2"/>
  <c r="C161" i="2"/>
  <c r="B161" i="2"/>
  <c r="K160" i="2"/>
  <c r="J160" i="2"/>
  <c r="I160" i="2"/>
  <c r="H160" i="2"/>
  <c r="G160" i="2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J157" i="2" s="1"/>
  <c r="F157" i="2"/>
  <c r="I157" i="2" s="1"/>
  <c r="E157" i="2"/>
  <c r="K157" i="2" s="1"/>
  <c r="D157" i="2"/>
  <c r="C157" i="2"/>
  <c r="B157" i="2"/>
  <c r="I156" i="2"/>
  <c r="H156" i="2"/>
  <c r="K156" i="2" s="1"/>
  <c r="G156" i="2"/>
  <c r="J156" i="2" s="1"/>
  <c r="F156" i="2"/>
  <c r="E156" i="2"/>
  <c r="D156" i="2"/>
  <c r="C156" i="2"/>
  <c r="B156" i="2"/>
  <c r="K155" i="2"/>
  <c r="J155" i="2"/>
  <c r="I155" i="2"/>
  <c r="H155" i="2"/>
  <c r="G155" i="2"/>
  <c r="F155" i="2"/>
  <c r="E155" i="2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J151" i="2"/>
  <c r="H151" i="2"/>
  <c r="G151" i="2"/>
  <c r="F151" i="2"/>
  <c r="I151" i="2" s="1"/>
  <c r="E151" i="2"/>
  <c r="K151" i="2" s="1"/>
  <c r="D151" i="2"/>
  <c r="C151" i="2"/>
  <c r="B151" i="2"/>
  <c r="H150" i="2"/>
  <c r="G150" i="2"/>
  <c r="F150" i="2"/>
  <c r="E150" i="2"/>
  <c r="K150" i="2" s="1"/>
  <c r="D150" i="2"/>
  <c r="C150" i="2"/>
  <c r="B150" i="2"/>
  <c r="H149" i="2"/>
  <c r="G149" i="2"/>
  <c r="J149" i="2" s="1"/>
  <c r="F149" i="2"/>
  <c r="I149" i="2" s="1"/>
  <c r="E149" i="2"/>
  <c r="D149" i="2"/>
  <c r="C149" i="2"/>
  <c r="B149" i="2"/>
  <c r="J148" i="2"/>
  <c r="I148" i="2"/>
  <c r="H148" i="2"/>
  <c r="K148" i="2" s="1"/>
  <c r="G148" i="2"/>
  <c r="F148" i="2"/>
  <c r="E148" i="2"/>
  <c r="D148" i="2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J145" i="2" s="1"/>
  <c r="F145" i="2"/>
  <c r="I145" i="2" s="1"/>
  <c r="E145" i="2"/>
  <c r="K145" i="2" s="1"/>
  <c r="D145" i="2"/>
  <c r="C145" i="2"/>
  <c r="B145" i="2"/>
  <c r="I144" i="2"/>
  <c r="H144" i="2"/>
  <c r="K144" i="2" s="1"/>
  <c r="G144" i="2"/>
  <c r="J144" i="2" s="1"/>
  <c r="F144" i="2"/>
  <c r="E144" i="2"/>
  <c r="D144" i="2"/>
  <c r="C144" i="2"/>
  <c r="B144" i="2"/>
  <c r="K143" i="2"/>
  <c r="J143" i="2"/>
  <c r="I143" i="2"/>
  <c r="H143" i="2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J141" i="2" s="1"/>
  <c r="F141" i="2"/>
  <c r="I141" i="2" s="1"/>
  <c r="E141" i="2"/>
  <c r="K141" i="2" s="1"/>
  <c r="D141" i="2"/>
  <c r="C141" i="2"/>
  <c r="B141" i="2"/>
  <c r="I140" i="2"/>
  <c r="H140" i="2"/>
  <c r="K140" i="2" s="1"/>
  <c r="G140" i="2"/>
  <c r="J140" i="2" s="1"/>
  <c r="F140" i="2"/>
  <c r="E140" i="2"/>
  <c r="D140" i="2"/>
  <c r="C140" i="2"/>
  <c r="B140" i="2"/>
  <c r="K139" i="2"/>
  <c r="J139" i="2"/>
  <c r="I139" i="2"/>
  <c r="H139" i="2"/>
  <c r="G139" i="2"/>
  <c r="F139" i="2"/>
  <c r="E139" i="2"/>
  <c r="D139" i="2"/>
  <c r="C139" i="2"/>
  <c r="B139" i="2"/>
  <c r="K138" i="2"/>
  <c r="I138" i="2"/>
  <c r="H138" i="2"/>
  <c r="G138" i="2"/>
  <c r="F138" i="2"/>
  <c r="E138" i="2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J136" i="2" s="1"/>
  <c r="F136" i="2"/>
  <c r="E136" i="2"/>
  <c r="K136" i="2" s="1"/>
  <c r="D136" i="2"/>
  <c r="C136" i="2"/>
  <c r="B136" i="2"/>
  <c r="K135" i="2"/>
  <c r="I135" i="2"/>
  <c r="H135" i="2"/>
  <c r="G135" i="2"/>
  <c r="J135" i="2" s="1"/>
  <c r="F135" i="2"/>
  <c r="E135" i="2"/>
  <c r="D135" i="2"/>
  <c r="C135" i="2"/>
  <c r="B135" i="2"/>
  <c r="I134" i="2"/>
  <c r="H134" i="2"/>
  <c r="K134" i="2" s="1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I131" i="2" s="1"/>
  <c r="E131" i="2"/>
  <c r="D131" i="2"/>
  <c r="C131" i="2"/>
  <c r="B131" i="2"/>
  <c r="I130" i="2"/>
  <c r="H130" i="2"/>
  <c r="K130" i="2" s="1"/>
  <c r="G130" i="2"/>
  <c r="F130" i="2"/>
  <c r="E130" i="2"/>
  <c r="D130" i="2"/>
  <c r="C130" i="2"/>
  <c r="B130" i="2"/>
  <c r="K129" i="2"/>
  <c r="J129" i="2"/>
  <c r="I129" i="2"/>
  <c r="H129" i="2"/>
  <c r="G129" i="2"/>
  <c r="F129" i="2"/>
  <c r="E129" i="2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H126" i="2"/>
  <c r="K126" i="2" s="1"/>
  <c r="G126" i="2"/>
  <c r="F126" i="2"/>
  <c r="I126" i="2" s="1"/>
  <c r="E126" i="2"/>
  <c r="D126" i="2"/>
  <c r="C126" i="2"/>
  <c r="B126" i="2"/>
  <c r="J125" i="2"/>
  <c r="I125" i="2"/>
  <c r="H125" i="2"/>
  <c r="K125" i="2" s="1"/>
  <c r="G125" i="2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H123" i="2"/>
  <c r="G123" i="2"/>
  <c r="F123" i="2"/>
  <c r="I123" i="2" s="1"/>
  <c r="E123" i="2"/>
  <c r="K123" i="2" s="1"/>
  <c r="D123" i="2"/>
  <c r="J123" i="2" s="1"/>
  <c r="C123" i="2"/>
  <c r="B123" i="2"/>
  <c r="H122" i="2"/>
  <c r="G122" i="2"/>
  <c r="F122" i="2"/>
  <c r="I122" i="2" s="1"/>
  <c r="E122" i="2"/>
  <c r="K122" i="2" s="1"/>
  <c r="D122" i="2"/>
  <c r="C122" i="2"/>
  <c r="B122" i="2"/>
  <c r="I121" i="2"/>
  <c r="H121" i="2"/>
  <c r="K121" i="2" s="1"/>
  <c r="G121" i="2"/>
  <c r="J121" i="2" s="1"/>
  <c r="F121" i="2"/>
  <c r="E121" i="2"/>
  <c r="D121" i="2"/>
  <c r="C121" i="2"/>
  <c r="B121" i="2"/>
  <c r="K120" i="2"/>
  <c r="J120" i="2"/>
  <c r="I120" i="2"/>
  <c r="H120" i="2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I117" i="2" s="1"/>
  <c r="E117" i="2"/>
  <c r="D117" i="2"/>
  <c r="C117" i="2"/>
  <c r="B117" i="2"/>
  <c r="J116" i="2"/>
  <c r="I116" i="2"/>
  <c r="H116" i="2"/>
  <c r="K116" i="2" s="1"/>
  <c r="G116" i="2"/>
  <c r="F116" i="2"/>
  <c r="E116" i="2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B114" i="2"/>
  <c r="H113" i="2"/>
  <c r="G113" i="2"/>
  <c r="J113" i="2" s="1"/>
  <c r="F113" i="2"/>
  <c r="I113" i="2" s="1"/>
  <c r="E113" i="2"/>
  <c r="D113" i="2"/>
  <c r="C113" i="2"/>
  <c r="B113" i="2"/>
  <c r="J112" i="2"/>
  <c r="I112" i="2"/>
  <c r="H112" i="2"/>
  <c r="K112" i="2" s="1"/>
  <c r="G112" i="2"/>
  <c r="F112" i="2"/>
  <c r="E112" i="2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J109" i="2" s="1"/>
  <c r="F109" i="2"/>
  <c r="I109" i="2" s="1"/>
  <c r="E109" i="2"/>
  <c r="K109" i="2" s="1"/>
  <c r="D109" i="2"/>
  <c r="C109" i="2"/>
  <c r="B109" i="2"/>
  <c r="I108" i="2"/>
  <c r="H108" i="2"/>
  <c r="K108" i="2" s="1"/>
  <c r="G108" i="2"/>
  <c r="J108" i="2" s="1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J105" i="2" s="1"/>
  <c r="F105" i="2"/>
  <c r="E105" i="2"/>
  <c r="K105" i="2" s="1"/>
  <c r="D105" i="2"/>
  <c r="C105" i="2"/>
  <c r="B105" i="2"/>
  <c r="I104" i="2"/>
  <c r="H104" i="2"/>
  <c r="G104" i="2"/>
  <c r="J104" i="2" s="1"/>
  <c r="F104" i="2"/>
  <c r="E104" i="2"/>
  <c r="D104" i="2"/>
  <c r="C104" i="2"/>
  <c r="B104" i="2"/>
  <c r="K103" i="2"/>
  <c r="I103" i="2"/>
  <c r="H103" i="2"/>
  <c r="G103" i="2"/>
  <c r="J103" i="2" s="1"/>
  <c r="F103" i="2"/>
  <c r="E103" i="2"/>
  <c r="D103" i="2"/>
  <c r="C103" i="2"/>
  <c r="B103" i="2"/>
  <c r="I102" i="2"/>
  <c r="H102" i="2"/>
  <c r="K102" i="2" s="1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C100" i="2"/>
  <c r="B100" i="2"/>
  <c r="K99" i="2"/>
  <c r="I99" i="2"/>
  <c r="H99" i="2"/>
  <c r="G99" i="2"/>
  <c r="J99" i="2" s="1"/>
  <c r="F99" i="2"/>
  <c r="E99" i="2"/>
  <c r="D99" i="2"/>
  <c r="C99" i="2"/>
  <c r="B99" i="2"/>
  <c r="K98" i="2"/>
  <c r="I98" i="2"/>
  <c r="H98" i="2"/>
  <c r="G98" i="2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J95" i="2" s="1"/>
  <c r="F95" i="2"/>
  <c r="I95" i="2" s="1"/>
  <c r="E95" i="2"/>
  <c r="K95" i="2" s="1"/>
  <c r="D95" i="2"/>
  <c r="C95" i="2"/>
  <c r="B95" i="2"/>
  <c r="J94" i="2"/>
  <c r="I94" i="2"/>
  <c r="H94" i="2"/>
  <c r="K94" i="2" s="1"/>
  <c r="G94" i="2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B92" i="2"/>
  <c r="H91" i="2"/>
  <c r="G91" i="2"/>
  <c r="J91" i="2" s="1"/>
  <c r="F91" i="2"/>
  <c r="I91" i="2" s="1"/>
  <c r="E91" i="2"/>
  <c r="K91" i="2" s="1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B88" i="2"/>
  <c r="H87" i="2"/>
  <c r="G87" i="2"/>
  <c r="J87" i="2" s="1"/>
  <c r="F87" i="2"/>
  <c r="I87" i="2" s="1"/>
  <c r="E87" i="2"/>
  <c r="D87" i="2"/>
  <c r="C87" i="2"/>
  <c r="B87" i="2"/>
  <c r="J86" i="2"/>
  <c r="I86" i="2"/>
  <c r="H86" i="2"/>
  <c r="K86" i="2" s="1"/>
  <c r="G86" i="2"/>
  <c r="F86" i="2"/>
  <c r="E86" i="2"/>
  <c r="D86" i="2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B84" i="2"/>
  <c r="I83" i="2"/>
  <c r="H83" i="2"/>
  <c r="G83" i="2"/>
  <c r="J83" i="2" s="1"/>
  <c r="F83" i="2"/>
  <c r="E83" i="2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J81" i="2"/>
  <c r="H81" i="2"/>
  <c r="G81" i="2"/>
  <c r="F81" i="2"/>
  <c r="E81" i="2"/>
  <c r="K81" i="2" s="1"/>
  <c r="D81" i="2"/>
  <c r="C81" i="2"/>
  <c r="I81" i="2" s="1"/>
  <c r="B81" i="2"/>
  <c r="H80" i="2"/>
  <c r="G80" i="2"/>
  <c r="F80" i="2"/>
  <c r="E80" i="2"/>
  <c r="K80" i="2" s="1"/>
  <c r="D80" i="2"/>
  <c r="C80" i="2"/>
  <c r="B80" i="2"/>
  <c r="H79" i="2"/>
  <c r="G79" i="2"/>
  <c r="J79" i="2" s="1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H76" i="2"/>
  <c r="G76" i="2"/>
  <c r="F76" i="2"/>
  <c r="E76" i="2"/>
  <c r="D76" i="2"/>
  <c r="J76" i="2" s="1"/>
  <c r="C76" i="2"/>
  <c r="I76" i="2" s="1"/>
  <c r="B76" i="2"/>
  <c r="I75" i="2"/>
  <c r="H75" i="2"/>
  <c r="G75" i="2"/>
  <c r="J75" i="2" s="1"/>
  <c r="F75" i="2"/>
  <c r="E75" i="2"/>
  <c r="D75" i="2"/>
  <c r="C75" i="2"/>
  <c r="B75" i="2"/>
  <c r="K74" i="2"/>
  <c r="J74" i="2"/>
  <c r="H74" i="2"/>
  <c r="G74" i="2"/>
  <c r="F74" i="2"/>
  <c r="E74" i="2"/>
  <c r="D74" i="2"/>
  <c r="C74" i="2"/>
  <c r="I74" i="2" s="1"/>
  <c r="B74" i="2"/>
  <c r="J73" i="2"/>
  <c r="H73" i="2"/>
  <c r="G73" i="2"/>
  <c r="F73" i="2"/>
  <c r="E73" i="2"/>
  <c r="K73" i="2" s="1"/>
  <c r="D73" i="2"/>
  <c r="C73" i="2"/>
  <c r="I73" i="2" s="1"/>
  <c r="B73" i="2"/>
  <c r="H72" i="2"/>
  <c r="G72" i="2"/>
  <c r="F72" i="2"/>
  <c r="E72" i="2"/>
  <c r="K72" i="2" s="1"/>
  <c r="D72" i="2"/>
  <c r="C72" i="2"/>
  <c r="B72" i="2"/>
  <c r="H71" i="2"/>
  <c r="G71" i="2"/>
  <c r="J71" i="2" s="1"/>
  <c r="F71" i="2"/>
  <c r="I71" i="2" s="1"/>
  <c r="E71" i="2"/>
  <c r="D71" i="2"/>
  <c r="C71" i="2"/>
  <c r="B71" i="2"/>
  <c r="J70" i="2"/>
  <c r="I70" i="2"/>
  <c r="H70" i="2"/>
  <c r="K70" i="2" s="1"/>
  <c r="G70" i="2"/>
  <c r="F70" i="2"/>
  <c r="E70" i="2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I67" i="2"/>
  <c r="H67" i="2"/>
  <c r="G67" i="2"/>
  <c r="J67" i="2" s="1"/>
  <c r="F67" i="2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J65" i="2"/>
  <c r="H65" i="2"/>
  <c r="G65" i="2"/>
  <c r="F65" i="2"/>
  <c r="E65" i="2"/>
  <c r="K65" i="2" s="1"/>
  <c r="D65" i="2"/>
  <c r="C65" i="2"/>
  <c r="I65" i="2" s="1"/>
  <c r="B65" i="2"/>
  <c r="H64" i="2"/>
  <c r="G64" i="2"/>
  <c r="F64" i="2"/>
  <c r="E64" i="2"/>
  <c r="K64" i="2" s="1"/>
  <c r="D64" i="2"/>
  <c r="C64" i="2"/>
  <c r="B64" i="2"/>
  <c r="I63" i="2"/>
  <c r="H63" i="2"/>
  <c r="G63" i="2"/>
  <c r="J63" i="2" s="1"/>
  <c r="F63" i="2"/>
  <c r="E63" i="2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J61" i="2"/>
  <c r="H61" i="2"/>
  <c r="G61" i="2"/>
  <c r="F61" i="2"/>
  <c r="E61" i="2"/>
  <c r="K61" i="2" s="1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J59" i="2"/>
  <c r="H59" i="2"/>
  <c r="G59" i="2"/>
  <c r="F59" i="2"/>
  <c r="I59" i="2" s="1"/>
  <c r="E59" i="2"/>
  <c r="K59" i="2" s="1"/>
  <c r="D59" i="2"/>
  <c r="C59" i="2"/>
  <c r="B59" i="2"/>
  <c r="H58" i="2"/>
  <c r="K58" i="2" s="1"/>
  <c r="G58" i="2"/>
  <c r="J58" i="2" s="1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H56" i="2"/>
  <c r="K56" i="2" s="1"/>
  <c r="G56" i="2"/>
  <c r="F56" i="2"/>
  <c r="E56" i="2"/>
  <c r="D56" i="2"/>
  <c r="C56" i="2"/>
  <c r="B56" i="2"/>
  <c r="J55" i="2"/>
  <c r="I55" i="2"/>
  <c r="H55" i="2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H52" i="2"/>
  <c r="G52" i="2"/>
  <c r="F52" i="2"/>
  <c r="E52" i="2"/>
  <c r="K52" i="2" s="1"/>
  <c r="D52" i="2"/>
  <c r="C52" i="2"/>
  <c r="B52" i="2"/>
  <c r="H51" i="2"/>
  <c r="G51" i="2"/>
  <c r="J51" i="2" s="1"/>
  <c r="F51" i="2"/>
  <c r="I51" i="2" s="1"/>
  <c r="E51" i="2"/>
  <c r="D51" i="2"/>
  <c r="C51" i="2"/>
  <c r="B51" i="2"/>
  <c r="J50" i="2"/>
  <c r="I50" i="2"/>
  <c r="H50" i="2"/>
  <c r="K50" i="2" s="1"/>
  <c r="G50" i="2"/>
  <c r="F50" i="2"/>
  <c r="E50" i="2"/>
  <c r="D50" i="2"/>
  <c r="C50" i="2"/>
  <c r="B50" i="2"/>
  <c r="K49" i="2"/>
  <c r="I49" i="2"/>
  <c r="H49" i="2"/>
  <c r="G49" i="2"/>
  <c r="F49" i="2"/>
  <c r="E49" i="2"/>
  <c r="D49" i="2"/>
  <c r="J49" i="2" s="1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I46" i="2"/>
  <c r="H46" i="2"/>
  <c r="G46" i="2"/>
  <c r="F46" i="2"/>
  <c r="E46" i="2"/>
  <c r="D46" i="2"/>
  <c r="J46" i="2" s="1"/>
  <c r="C46" i="2"/>
  <c r="B46" i="2"/>
  <c r="K45" i="2"/>
  <c r="I45" i="2"/>
  <c r="H45" i="2"/>
  <c r="G45" i="2"/>
  <c r="F45" i="2"/>
  <c r="E45" i="2"/>
  <c r="D45" i="2"/>
  <c r="J45" i="2" s="1"/>
  <c r="C45" i="2"/>
  <c r="B45" i="2"/>
  <c r="K44" i="2"/>
  <c r="H44" i="2"/>
  <c r="G44" i="2"/>
  <c r="J44" i="2" s="1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G40" i="2"/>
  <c r="F40" i="2"/>
  <c r="E40" i="2"/>
  <c r="K40" i="2" s="1"/>
  <c r="D40" i="2"/>
  <c r="J40" i="2" s="1"/>
  <c r="C40" i="2"/>
  <c r="B40" i="2"/>
  <c r="I39" i="2"/>
  <c r="H39" i="2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B36" i="2"/>
  <c r="H35" i="2"/>
  <c r="G35" i="2"/>
  <c r="F35" i="2"/>
  <c r="I35" i="2" s="1"/>
  <c r="E35" i="2"/>
  <c r="K35" i="2" s="1"/>
  <c r="D35" i="2"/>
  <c r="J35" i="2" s="1"/>
  <c r="C35" i="2"/>
  <c r="B35" i="2"/>
  <c r="I34" i="2"/>
  <c r="H34" i="2"/>
  <c r="K34" i="2" s="1"/>
  <c r="G34" i="2"/>
  <c r="F34" i="2"/>
  <c r="E34" i="2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K32" i="2"/>
  <c r="H32" i="2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I30" i="2" s="1"/>
  <c r="E30" i="2"/>
  <c r="D30" i="2"/>
  <c r="J30" i="2" s="1"/>
  <c r="C30" i="2"/>
  <c r="B30" i="2"/>
  <c r="I29" i="2"/>
  <c r="H29" i="2"/>
  <c r="K29" i="2" s="1"/>
  <c r="G29" i="2"/>
  <c r="F29" i="2"/>
  <c r="E29" i="2"/>
  <c r="D29" i="2"/>
  <c r="J29" i="2" s="1"/>
  <c r="C29" i="2"/>
  <c r="B29" i="2"/>
  <c r="K28" i="2"/>
  <c r="H28" i="2"/>
  <c r="G28" i="2"/>
  <c r="J28" i="2" s="1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G24" i="2"/>
  <c r="F24" i="2"/>
  <c r="E24" i="2"/>
  <c r="K24" i="2" s="1"/>
  <c r="D24" i="2"/>
  <c r="J24" i="2" s="1"/>
  <c r="C24" i="2"/>
  <c r="B24" i="2"/>
  <c r="I23" i="2"/>
  <c r="H23" i="2"/>
  <c r="G23" i="2"/>
  <c r="F23" i="2"/>
  <c r="E23" i="2"/>
  <c r="D23" i="2"/>
  <c r="J23" i="2" s="1"/>
  <c r="C23" i="2"/>
  <c r="B23" i="2"/>
  <c r="K22" i="2"/>
  <c r="J22" i="2"/>
  <c r="H22" i="2"/>
  <c r="G22" i="2"/>
  <c r="F22" i="2"/>
  <c r="E22" i="2"/>
  <c r="D22" i="2"/>
  <c r="C22" i="2"/>
  <c r="I22" i="2" s="1"/>
  <c r="B22" i="2"/>
  <c r="J21" i="2"/>
  <c r="H21" i="2"/>
  <c r="G21" i="2"/>
  <c r="F21" i="2"/>
  <c r="E21" i="2"/>
  <c r="K21" i="2" s="1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K18" i="2" s="1"/>
  <c r="G18" i="2"/>
  <c r="F18" i="2"/>
  <c r="I18" i="2" s="1"/>
  <c r="E18" i="2"/>
  <c r="D18" i="2"/>
  <c r="J18" i="2" s="1"/>
  <c r="C18" i="2"/>
  <c r="B18" i="2"/>
  <c r="J17" i="2"/>
  <c r="H17" i="2"/>
  <c r="K17" i="2" s="1"/>
  <c r="G17" i="2"/>
  <c r="F17" i="2"/>
  <c r="E17" i="2"/>
  <c r="D17" i="2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F14" i="2"/>
  <c r="I14" i="2" s="1"/>
  <c r="E14" i="2"/>
  <c r="D14" i="2"/>
  <c r="J14" i="2" s="1"/>
  <c r="C14" i="2"/>
  <c r="B14" i="2"/>
  <c r="J13" i="2"/>
  <c r="H13" i="2"/>
  <c r="K13" i="2" s="1"/>
  <c r="G13" i="2"/>
  <c r="F13" i="2"/>
  <c r="E13" i="2"/>
  <c r="D13" i="2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F10" i="2"/>
  <c r="I10" i="2" s="1"/>
  <c r="E10" i="2"/>
  <c r="D10" i="2"/>
  <c r="J10" i="2" s="1"/>
  <c r="C10" i="2"/>
  <c r="B10" i="2"/>
  <c r="J9" i="2"/>
  <c r="H9" i="2"/>
  <c r="K9" i="2" s="1"/>
  <c r="G9" i="2"/>
  <c r="F9" i="2"/>
  <c r="E9" i="2"/>
  <c r="D9" i="2"/>
  <c r="C9" i="2"/>
  <c r="I9" i="2" s="1"/>
  <c r="B9" i="2"/>
  <c r="J8" i="2"/>
  <c r="H8" i="2"/>
  <c r="G8" i="2"/>
  <c r="F8" i="2"/>
  <c r="E8" i="2"/>
  <c r="K8" i="2" s="1"/>
  <c r="D8" i="2"/>
  <c r="C8" i="2"/>
  <c r="I8" i="2" s="1"/>
  <c r="B8" i="2"/>
  <c r="H7" i="2"/>
  <c r="G7" i="2"/>
  <c r="F7" i="2"/>
  <c r="I7" i="2" s="1"/>
  <c r="E7" i="2"/>
  <c r="K7" i="2" s="1"/>
  <c r="D7" i="2"/>
  <c r="J7" i="2" s="1"/>
  <c r="C7" i="2"/>
  <c r="B7" i="2"/>
  <c r="G6" i="2"/>
  <c r="F6" i="2"/>
  <c r="F4" i="2"/>
  <c r="C4" i="2"/>
  <c r="I2" i="2"/>
  <c r="G2" i="2"/>
  <c r="H6" i="2" l="1"/>
  <c r="I84" i="2"/>
  <c r="K104" i="2"/>
  <c r="I28" i="2"/>
  <c r="I44" i="2"/>
  <c r="I56" i="2"/>
  <c r="K67" i="2"/>
  <c r="K75" i="2"/>
  <c r="K83" i="2"/>
  <c r="I88" i="2"/>
  <c r="I114" i="2"/>
  <c r="C6" i="2"/>
  <c r="I6" i="2" s="1"/>
  <c r="K27" i="2"/>
  <c r="K43" i="2"/>
  <c r="K55" i="2"/>
  <c r="J56" i="2"/>
  <c r="J100" i="2"/>
  <c r="D6" i="2"/>
  <c r="J6" i="2" s="1"/>
  <c r="I24" i="2"/>
  <c r="I40" i="2"/>
  <c r="I64" i="2"/>
  <c r="I72" i="2"/>
  <c r="I80" i="2"/>
  <c r="I92" i="2"/>
  <c r="E6" i="2"/>
  <c r="K6" i="2" s="1"/>
  <c r="K23" i="2"/>
  <c r="K39" i="2"/>
  <c r="I52" i="2"/>
  <c r="K63" i="2"/>
  <c r="J64" i="2"/>
  <c r="J72" i="2"/>
  <c r="J80" i="2"/>
  <c r="K87" i="2"/>
  <c r="K113" i="2"/>
  <c r="I20" i="2"/>
  <c r="I36" i="2"/>
  <c r="K51" i="2"/>
  <c r="J52" i="2"/>
  <c r="K71" i="2"/>
  <c r="K79" i="2"/>
  <c r="I105" i="2"/>
  <c r="J15" i="3"/>
  <c r="J17" i="3"/>
  <c r="J51" i="3"/>
  <c r="I7" i="3"/>
  <c r="J31" i="3"/>
  <c r="J35" i="3"/>
  <c r="J98" i="2"/>
  <c r="J130" i="2"/>
  <c r="I162" i="2"/>
  <c r="K173" i="2"/>
  <c r="J174" i="2"/>
  <c r="I190" i="2"/>
  <c r="I214" i="2"/>
  <c r="I230" i="2"/>
  <c r="K6" i="3"/>
  <c r="J7" i="3"/>
  <c r="J126" i="2"/>
  <c r="I150" i="2"/>
  <c r="K161" i="2"/>
  <c r="J162" i="2"/>
  <c r="I182" i="2"/>
  <c r="K189" i="2"/>
  <c r="J190" i="2"/>
  <c r="I202" i="2"/>
  <c r="K213" i="2"/>
  <c r="J214" i="2"/>
  <c r="K229" i="2"/>
  <c r="J230" i="2"/>
  <c r="I11" i="3"/>
  <c r="J122" i="2"/>
  <c r="K149" i="2"/>
  <c r="J150" i="2"/>
  <c r="I170" i="2"/>
  <c r="K181" i="2"/>
  <c r="J182" i="2"/>
  <c r="K201" i="2"/>
  <c r="J202" i="2"/>
  <c r="I218" i="2"/>
  <c r="I234" i="2"/>
  <c r="K10" i="3"/>
  <c r="J11" i="3"/>
  <c r="J13" i="3"/>
  <c r="J55" i="3"/>
  <c r="K78" i="3"/>
  <c r="K94" i="3"/>
  <c r="K110" i="3"/>
  <c r="I161" i="3"/>
  <c r="K90" i="3"/>
  <c r="K106" i="3"/>
  <c r="I119" i="3"/>
  <c r="K164" i="3"/>
  <c r="K168" i="3"/>
  <c r="K172" i="3"/>
  <c r="K176" i="3"/>
  <c r="K180" i="3"/>
  <c r="I205" i="3"/>
  <c r="I87" i="3"/>
  <c r="I103" i="3"/>
  <c r="J118" i="3"/>
  <c r="J126" i="3"/>
  <c r="J134" i="3"/>
  <c r="J142" i="3"/>
  <c r="K204" i="3"/>
  <c r="I79" i="3"/>
  <c r="I95" i="3"/>
  <c r="I111" i="3"/>
  <c r="J122" i="3"/>
  <c r="J130" i="3"/>
  <c r="J138" i="3"/>
  <c r="J146" i="3"/>
  <c r="K156" i="3"/>
  <c r="K190" i="3"/>
  <c r="I199" i="3"/>
  <c r="J210" i="3"/>
  <c r="K234" i="3"/>
  <c r="I239" i="3"/>
  <c r="I187" i="3"/>
  <c r="J198" i="3"/>
  <c r="K210" i="3"/>
  <c r="I219" i="3"/>
  <c r="J226" i="3"/>
  <c r="J186" i="3"/>
  <c r="K198" i="3"/>
  <c r="I207" i="3"/>
  <c r="J218" i="3"/>
  <c r="K226" i="3"/>
  <c r="I231" i="3"/>
  <c r="J238" i="3"/>
  <c r="I243" i="3"/>
  <c r="I247" i="3"/>
  <c r="I251" i="3"/>
  <c r="I255" i="3"/>
  <c r="I259" i="3"/>
  <c r="I263" i="3"/>
  <c r="I267" i="3"/>
  <c r="I271" i="3"/>
  <c r="I275" i="3"/>
  <c r="I279" i="3"/>
  <c r="K313" i="3"/>
  <c r="K331" i="3"/>
  <c r="J332" i="3"/>
  <c r="K343" i="3"/>
  <c r="J344" i="3"/>
  <c r="K359" i="3"/>
  <c r="J360" i="3"/>
  <c r="J384" i="3"/>
  <c r="J386" i="3"/>
  <c r="J416" i="3"/>
  <c r="J418" i="3"/>
  <c r="J448" i="3"/>
  <c r="J468" i="3"/>
  <c r="K311" i="3"/>
  <c r="K319" i="3"/>
  <c r="K339" i="3"/>
  <c r="J340" i="3"/>
  <c r="K355" i="3"/>
  <c r="J356" i="3"/>
  <c r="J376" i="3"/>
  <c r="J378" i="3"/>
  <c r="J408" i="3"/>
  <c r="J410" i="3"/>
  <c r="J440" i="3"/>
  <c r="J442" i="3"/>
  <c r="J456" i="3"/>
  <c r="I306" i="3"/>
  <c r="I314" i="3"/>
  <c r="I332" i="3"/>
  <c r="I344" i="3"/>
  <c r="I360" i="3"/>
  <c r="J380" i="3"/>
  <c r="J382" i="3"/>
  <c r="J412" i="3"/>
  <c r="J414" i="3"/>
  <c r="J444" i="3"/>
  <c r="J452" i="3"/>
</calcChain>
</file>

<file path=xl/sharedStrings.xml><?xml version="1.0" encoding="utf-8"?>
<sst xmlns="http://schemas.openxmlformats.org/spreadsheetml/2006/main" count="222" uniqueCount="185">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</sst>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44805</v>
      </c>
      <c r="F7" s="3" t="s">
        <v>3</v>
      </c>
      <c r="G7" s="5">
        <v>44834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09/01/2022 - 09/30/2022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09/01/2021 - 09/30/2021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3145421723.9100003</v>
      </c>
      <c r="D6" s="35">
        <f t="shared" si="0"/>
        <v>743695811.57000005</v>
      </c>
      <c r="E6" s="36">
        <f t="shared" si="0"/>
        <v>22027776.666666672</v>
      </c>
      <c r="F6" s="34">
        <f t="shared" si="0"/>
        <v>2727524501.2000003</v>
      </c>
      <c r="G6" s="35">
        <f t="shared" si="0"/>
        <v>681372298.24999988</v>
      </c>
      <c r="H6" s="36">
        <f t="shared" si="0"/>
        <v>19210019.333333336</v>
      </c>
      <c r="I6" s="17">
        <f t="shared" ref="I6:I69" si="1">IFERROR((C6-F6)/F6,"")</f>
        <v>0.15321483730985447</v>
      </c>
      <c r="J6" s="17">
        <f t="shared" ref="J6:J69" si="2">IFERROR((D6-G6)/G6,"")</f>
        <v>9.1467635945970432E-2</v>
      </c>
      <c r="K6" s="17">
        <f t="shared" ref="K6:K69" si="3">IFERROR((E6-H6)/H6,"")</f>
        <v>0.14668165005143682</v>
      </c>
    </row>
    <row r="7" spans="2:11" x14ac:dyDescent="0.3">
      <c r="B7" s="18" t="str">
        <f>'County Data'!A2</f>
        <v>Addison</v>
      </c>
      <c r="C7" s="41">
        <f>IF('County Data'!C2&gt;9,'County Data'!B2,"*")</f>
        <v>94824177.189999998</v>
      </c>
      <c r="D7" s="41">
        <f>IF('County Data'!E2&gt;9,'County Data'!D2,"*")</f>
        <v>18573874.289999999</v>
      </c>
      <c r="E7" s="42">
        <f>IF('County Data'!G2&gt;9,'County Data'!F2,"*")</f>
        <v>826547.49999999988</v>
      </c>
      <c r="F7" s="41">
        <f>IF('County Data'!I2&gt;9,'County Data'!H2,"*")</f>
        <v>78388132.689999998</v>
      </c>
      <c r="G7" s="41">
        <f>IF('County Data'!K2&gt;9,'County Data'!J2,"*")</f>
        <v>18478629.120000001</v>
      </c>
      <c r="H7" s="42">
        <f>IF('County Data'!M2&gt;9,'County Data'!L2,"*")</f>
        <v>692173.83333333326</v>
      </c>
      <c r="I7" s="19">
        <f t="shared" si="1"/>
        <v>0.20967516301222916</v>
      </c>
      <c r="J7" s="19">
        <f t="shared" si="2"/>
        <v>5.1543417740286387E-3</v>
      </c>
      <c r="K7" s="19">
        <f t="shared" si="3"/>
        <v>0.19413283223891489</v>
      </c>
    </row>
    <row r="8" spans="2:11" x14ac:dyDescent="0.3">
      <c r="B8" s="18" t="str">
        <f>'County Data'!A3</f>
        <v>Bennington</v>
      </c>
      <c r="C8" s="41">
        <f>IF('County Data'!C3&gt;9,'County Data'!B3,"*")</f>
        <v>111072516.27</v>
      </c>
      <c r="D8" s="41">
        <f>IF('County Data'!E3&gt;9,'County Data'!D3,"*")</f>
        <v>33902239.859999999</v>
      </c>
      <c r="E8" s="42">
        <f>IF('County Data'!G3&gt;9,'County Data'!F3,"*")</f>
        <v>675862.3333333336</v>
      </c>
      <c r="F8" s="41">
        <f>IF('County Data'!I3&gt;9,'County Data'!H3,"*")</f>
        <v>95257877.040000007</v>
      </c>
      <c r="G8" s="41">
        <f>IF('County Data'!K3&gt;9,'County Data'!J3,"*")</f>
        <v>30547065.34</v>
      </c>
      <c r="H8" s="42">
        <f>IF('County Data'!M3&gt;9,'County Data'!L3,"*")</f>
        <v>653874.83333333337</v>
      </c>
      <c r="I8" s="19">
        <f t="shared" si="1"/>
        <v>0.16601922824040283</v>
      </c>
      <c r="J8" s="19">
        <f t="shared" si="2"/>
        <v>0.10983623083447398</v>
      </c>
      <c r="K8" s="19">
        <f t="shared" si="3"/>
        <v>3.3626466227354261E-2</v>
      </c>
    </row>
    <row r="9" spans="2:11" x14ac:dyDescent="0.3">
      <c r="B9" s="9" t="str">
        <f>'County Data'!A4</f>
        <v>Caledonia</v>
      </c>
      <c r="C9" s="38">
        <f>IF('County Data'!C4&gt;9,'County Data'!B4,"*")</f>
        <v>49303722.520000003</v>
      </c>
      <c r="D9" s="38">
        <f>IF('County Data'!E4&gt;9,'County Data'!D4,"*")</f>
        <v>16562117.98</v>
      </c>
      <c r="E9" s="39">
        <f>IF('County Data'!G4&gt;9,'County Data'!F4,"*")</f>
        <v>202333.16666666672</v>
      </c>
      <c r="F9" s="38">
        <f>IF('County Data'!I4&gt;9,'County Data'!H4,"*")</f>
        <v>46097141.5</v>
      </c>
      <c r="G9" s="38">
        <f>IF('County Data'!K4&gt;9,'County Data'!J4,"*")</f>
        <v>15381022.699999999</v>
      </c>
      <c r="H9" s="39">
        <f>IF('County Data'!M4&gt;9,'County Data'!L4,"*")</f>
        <v>257928.16666666663</v>
      </c>
      <c r="I9" s="8">
        <f t="shared" si="1"/>
        <v>6.9561385275917889E-2</v>
      </c>
      <c r="J9" s="8">
        <f t="shared" si="2"/>
        <v>7.6789125342101028E-2</v>
      </c>
      <c r="K9" s="8">
        <f t="shared" si="3"/>
        <v>-0.21554450883934709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569636104.44000006</v>
      </c>
      <c r="D10" s="41">
        <f>IF('County Data'!E5&gt;9,'County Data'!D5,"*")</f>
        <v>160166057.03999999</v>
      </c>
      <c r="E10" s="42">
        <f>IF('County Data'!G5&gt;9,'County Data'!F5,"*")</f>
        <v>5694917.5000000009</v>
      </c>
      <c r="F10" s="41">
        <f>IF('County Data'!I5&gt;9,'County Data'!H5,"*")</f>
        <v>501028955.97000003</v>
      </c>
      <c r="G10" s="41">
        <f>IF('County Data'!K5&gt;9,'County Data'!J5,"*")</f>
        <v>152437271.06999999</v>
      </c>
      <c r="H10" s="42">
        <f>IF('County Data'!M5&gt;9,'County Data'!L5,"*")</f>
        <v>4700134.666666667</v>
      </c>
      <c r="I10" s="19">
        <f t="shared" si="1"/>
        <v>0.13693250190934672</v>
      </c>
      <c r="J10" s="19">
        <f t="shared" si="2"/>
        <v>5.0701419119808959E-2</v>
      </c>
      <c r="K10" s="19">
        <f t="shared" si="3"/>
        <v>0.21164985769202085</v>
      </c>
    </row>
    <row r="11" spans="2:11" x14ac:dyDescent="0.3">
      <c r="B11" s="9" t="str">
        <f>'County Data'!A6</f>
        <v>Essex</v>
      </c>
      <c r="C11" s="38">
        <f>IF('County Data'!C6&gt;9,'County Data'!B6,"*")</f>
        <v>2004402.39</v>
      </c>
      <c r="D11" s="38">
        <f>IF('County Data'!E6&gt;9,'County Data'!D6,"*")</f>
        <v>829009.69</v>
      </c>
      <c r="E11" s="39" t="str">
        <f>IF('County Data'!G6&gt;9,'County Data'!F6,"*")</f>
        <v>*</v>
      </c>
      <c r="F11" s="38">
        <f>IF('County Data'!I6&gt;9,'County Data'!H6,"*")</f>
        <v>1593265</v>
      </c>
      <c r="G11" s="38">
        <f>IF('County Data'!K6&gt;9,'County Data'!J6,"*")</f>
        <v>718852.22</v>
      </c>
      <c r="H11" s="39" t="str">
        <f>IF('County Data'!M6&gt;9,'County Data'!L6,"*")</f>
        <v>*</v>
      </c>
      <c r="I11" s="8">
        <f t="shared" si="1"/>
        <v>0.25804708570137413</v>
      </c>
      <c r="J11" s="8">
        <f t="shared" si="2"/>
        <v>0.1532407731870119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154603700.52000001</v>
      </c>
      <c r="D12" s="41">
        <f>IF('County Data'!E7&gt;9,'County Data'!D7,"*")</f>
        <v>24051680.449999999</v>
      </c>
      <c r="E12" s="42">
        <f>IF('County Data'!G7&gt;9,'County Data'!F7,"*")</f>
        <v>582107.00000000012</v>
      </c>
      <c r="F12" s="41">
        <f>IF('County Data'!I7&gt;9,'County Data'!H7,"*")</f>
        <v>130228144.61</v>
      </c>
      <c r="G12" s="41">
        <f>IF('County Data'!K7&gt;9,'County Data'!J7,"*")</f>
        <v>22056345.109999999</v>
      </c>
      <c r="H12" s="42">
        <f>IF('County Data'!M7&gt;9,'County Data'!L7,"*")</f>
        <v>476224.16666666657</v>
      </c>
      <c r="I12" s="19">
        <f t="shared" si="1"/>
        <v>0.18717579047907479</v>
      </c>
      <c r="J12" s="19">
        <f t="shared" si="2"/>
        <v>9.0465366317438803E-2</v>
      </c>
      <c r="K12" s="19">
        <f t="shared" si="3"/>
        <v>0.22233821957096586</v>
      </c>
    </row>
    <row r="13" spans="2:11" x14ac:dyDescent="0.3">
      <c r="B13" s="9" t="str">
        <f>'County Data'!A8</f>
        <v>Grand Isle</v>
      </c>
      <c r="C13" s="38">
        <f>IF('County Data'!C8&gt;9,'County Data'!B8,"*")</f>
        <v>5011169.53</v>
      </c>
      <c r="D13" s="38">
        <f>IF('County Data'!E8&gt;9,'County Data'!D8,"*")</f>
        <v>1674682.1</v>
      </c>
      <c r="E13" s="39" t="str">
        <f>IF('County Data'!G8&gt;9,'County Data'!F8,"*")</f>
        <v>*</v>
      </c>
      <c r="F13" s="38">
        <f>IF('County Data'!I8&gt;9,'County Data'!H8,"*")</f>
        <v>4413542.24</v>
      </c>
      <c r="G13" s="38">
        <f>IF('County Data'!K8&gt;9,'County Data'!J8,"*")</f>
        <v>1623474.01</v>
      </c>
      <c r="H13" s="39" t="str">
        <f>IF('County Data'!M8&gt;9,'County Data'!L8,"*")</f>
        <v>*</v>
      </c>
      <c r="I13" s="8">
        <f t="shared" si="1"/>
        <v>0.13540762895247604</v>
      </c>
      <c r="J13" s="8">
        <f t="shared" si="2"/>
        <v>3.1542291212903424E-2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70873253.609999999</v>
      </c>
      <c r="D14" s="41">
        <f>IF('County Data'!E9&gt;9,'County Data'!D9,"*")</f>
        <v>23059828.59</v>
      </c>
      <c r="E14" s="42">
        <f>IF('County Data'!G9&gt;9,'County Data'!F9,"*")</f>
        <v>863806.66666666744</v>
      </c>
      <c r="F14" s="41">
        <f>IF('County Data'!I9&gt;9,'County Data'!H9,"*")</f>
        <v>64160058.409999996</v>
      </c>
      <c r="G14" s="41">
        <f>IF('County Data'!K9&gt;9,'County Data'!J9,"*")</f>
        <v>22215953.640000001</v>
      </c>
      <c r="H14" s="42">
        <f>IF('County Data'!M9&gt;9,'County Data'!L9,"*")</f>
        <v>750056.8333333336</v>
      </c>
      <c r="I14" s="19">
        <f t="shared" si="1"/>
        <v>0.10463199950818129</v>
      </c>
      <c r="J14" s="19">
        <f t="shared" si="2"/>
        <v>3.7985087819079513E-2</v>
      </c>
      <c r="K14" s="19">
        <f t="shared" si="3"/>
        <v>0.15165495236916554</v>
      </c>
    </row>
    <row r="15" spans="2:11" x14ac:dyDescent="0.3">
      <c r="B15" s="21" t="str">
        <f>'County Data'!A10</f>
        <v>Orange</v>
      </c>
      <c r="C15" s="47">
        <f>IF('County Data'!C10&gt;9,'County Data'!B10,"*")</f>
        <v>30396439.239999998</v>
      </c>
      <c r="D15" s="47">
        <f>IF('County Data'!E10&gt;9,'County Data'!D10,"*")</f>
        <v>7228325.4199999999</v>
      </c>
      <c r="E15" s="46">
        <f>IF('County Data'!G10&gt;9,'County Data'!F10,"*")</f>
        <v>197259.83333333334</v>
      </c>
      <c r="F15" s="47">
        <f>IF('County Data'!I10&gt;9,'County Data'!H10,"*")</f>
        <v>27427312.739999998</v>
      </c>
      <c r="G15" s="47">
        <f>IF('County Data'!K10&gt;9,'County Data'!J10,"*")</f>
        <v>6738874.8700000001</v>
      </c>
      <c r="H15" s="46">
        <f>IF('County Data'!M10&gt;9,'County Data'!L10,"*")</f>
        <v>256880.00000000003</v>
      </c>
      <c r="I15" s="20">
        <f t="shared" si="1"/>
        <v>0.10825437140510763</v>
      </c>
      <c r="J15" s="20">
        <f t="shared" si="2"/>
        <v>7.2630900475526977E-2</v>
      </c>
      <c r="K15" s="20">
        <f t="shared" si="3"/>
        <v>-0.23209345479082327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77625855.700000003</v>
      </c>
      <c r="D16" s="41">
        <f>IF('County Data'!E11&gt;9,'County Data'!D11,"*")</f>
        <v>20682039.809999999</v>
      </c>
      <c r="E16" s="42">
        <f>IF('County Data'!G11&gt;9,'County Data'!F11,"*")</f>
        <v>904578.33333333372</v>
      </c>
      <c r="F16" s="41">
        <f>IF('County Data'!I11&gt;9,'County Data'!H11,"*")</f>
        <v>73733128.25</v>
      </c>
      <c r="G16" s="41">
        <f>IF('County Data'!K11&gt;9,'County Data'!J11,"*")</f>
        <v>19689932.77</v>
      </c>
      <c r="H16" s="42">
        <f>IF('County Data'!M11&gt;9,'County Data'!L11,"*")</f>
        <v>408169.5</v>
      </c>
      <c r="I16" s="19">
        <f t="shared" si="1"/>
        <v>5.2794822929542566E-2</v>
      </c>
      <c r="J16" s="19">
        <f t="shared" si="2"/>
        <v>5.0386512315145862E-2</v>
      </c>
      <c r="K16" s="19">
        <f t="shared" si="3"/>
        <v>1.2161830644703577</v>
      </c>
    </row>
    <row r="17" spans="2:11" x14ac:dyDescent="0.3">
      <c r="B17" s="9" t="str">
        <f>'County Data'!A12</f>
        <v>Other</v>
      </c>
      <c r="C17" s="38">
        <f>IF('County Data'!C12&gt;9,'County Data'!B12,"*")</f>
        <v>1373270168.6500001</v>
      </c>
      <c r="D17" s="38">
        <f>IF('County Data'!E12&gt;9,'County Data'!D12,"*")</f>
        <v>290096914.26999998</v>
      </c>
      <c r="E17" s="39">
        <f>IF('County Data'!G12&gt;9,'County Data'!F12,"*")</f>
        <v>5217706.833333334</v>
      </c>
      <c r="F17" s="38">
        <f>IF('County Data'!I12&gt;9,'County Data'!H12,"*")</f>
        <v>1172399586.01</v>
      </c>
      <c r="G17" s="38">
        <f>IF('County Data'!K12&gt;9,'County Data'!J12,"*")</f>
        <v>261514003.99000001</v>
      </c>
      <c r="H17" s="39">
        <f>IF('County Data'!M12&gt;9,'County Data'!L12,"*")</f>
        <v>3718864.1666666684</v>
      </c>
      <c r="I17" s="8">
        <f t="shared" si="1"/>
        <v>0.17133286725528302</v>
      </c>
      <c r="J17" s="8">
        <f t="shared" si="2"/>
        <v>0.10929781902269733</v>
      </c>
      <c r="K17" s="8">
        <f t="shared" si="3"/>
        <v>0.40303775547955117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137391948.22999999</v>
      </c>
      <c r="D18" s="41">
        <f>IF('County Data'!E13&gt;9,'County Data'!D13,"*")</f>
        <v>45108413.649999999</v>
      </c>
      <c r="E18" s="42">
        <f>IF('County Data'!G13&gt;9,'County Data'!F13,"*")</f>
        <v>2439514.8333333326</v>
      </c>
      <c r="F18" s="41">
        <f>IF('County Data'!I13&gt;9,'County Data'!H13,"*")</f>
        <v>125161064.09999999</v>
      </c>
      <c r="G18" s="41">
        <f>IF('County Data'!K13&gt;9,'County Data'!J13,"*")</f>
        <v>42785960.439999998</v>
      </c>
      <c r="H18" s="42">
        <f>IF('County Data'!M13&gt;9,'County Data'!L13,"*")</f>
        <v>2596819.3333333344</v>
      </c>
      <c r="I18" s="19">
        <f t="shared" si="1"/>
        <v>9.7721158076986947E-2</v>
      </c>
      <c r="J18" s="19">
        <f t="shared" si="2"/>
        <v>5.428073101822372E-2</v>
      </c>
      <c r="K18" s="19">
        <f t="shared" si="3"/>
        <v>-6.0575835207635466E-2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251490562.69</v>
      </c>
      <c r="D19" s="38">
        <f>IF('County Data'!E14&gt;9,'County Data'!D14,"*")</f>
        <v>42283501.759999998</v>
      </c>
      <c r="E19" s="39">
        <f>IF('County Data'!G14&gt;9,'County Data'!F14,"*")</f>
        <v>2738031.666666666</v>
      </c>
      <c r="F19" s="38">
        <f>IF('County Data'!I14&gt;9,'County Data'!H14,"*")</f>
        <v>216345103.74000001</v>
      </c>
      <c r="G19" s="38">
        <f>IF('County Data'!K14&gt;9,'County Data'!J14,"*")</f>
        <v>39646445.630000003</v>
      </c>
      <c r="H19" s="39">
        <f>IF('County Data'!M14&gt;9,'County Data'!L14,"*")</f>
        <v>3393529.3333333302</v>
      </c>
      <c r="I19" s="8">
        <f t="shared" si="1"/>
        <v>0.16245090987701402</v>
      </c>
      <c r="J19" s="8">
        <f t="shared" si="2"/>
        <v>6.6514313908749637E-2</v>
      </c>
      <c r="K19" s="8">
        <f t="shared" si="3"/>
        <v>-0.19316104335034423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104392819.95999999</v>
      </c>
      <c r="D20" s="41">
        <f>IF('County Data'!E15&gt;9,'County Data'!D15,"*")</f>
        <v>31611304.34</v>
      </c>
      <c r="E20" s="42">
        <f>IF('County Data'!G15&gt;9,'County Data'!F15,"*")</f>
        <v>809840.16666666698</v>
      </c>
      <c r="F20" s="41">
        <f>IF('County Data'!I15&gt;9,'County Data'!H15,"*")</f>
        <v>85455350.650000006</v>
      </c>
      <c r="G20" s="41">
        <f>IF('County Data'!K15&gt;9,'County Data'!J15,"*")</f>
        <v>20108914.18</v>
      </c>
      <c r="H20" s="42">
        <f>IF('County Data'!M15&gt;9,'County Data'!L15,"*")</f>
        <v>590516.6666666664</v>
      </c>
      <c r="I20" s="19">
        <f t="shared" si="1"/>
        <v>0.22160659532674898</v>
      </c>
      <c r="J20" s="19">
        <f t="shared" si="2"/>
        <v>0.57200453774078419</v>
      </c>
      <c r="K20" s="19">
        <f t="shared" si="3"/>
        <v>0.37140950015523244</v>
      </c>
    </row>
    <row r="21" spans="2:11" x14ac:dyDescent="0.3">
      <c r="B21" s="9" t="str">
        <f>'County Data'!A16</f>
        <v>Windsor</v>
      </c>
      <c r="C21" s="38">
        <f>IF('County Data'!C16&gt;9,'County Data'!B16,"*")</f>
        <v>113524882.97</v>
      </c>
      <c r="D21" s="38">
        <f>IF('County Data'!E16&gt;9,'County Data'!D16,"*")</f>
        <v>27865822.32</v>
      </c>
      <c r="E21" s="39">
        <f>IF('County Data'!G16&gt;9,'County Data'!F16,"*")</f>
        <v>875270.83333333337</v>
      </c>
      <c r="F21" s="38">
        <f>IF('County Data'!I16&gt;9,'County Data'!H16,"*")</f>
        <v>105835838.25</v>
      </c>
      <c r="G21" s="38">
        <f>IF('County Data'!K16&gt;9,'County Data'!J16,"*")</f>
        <v>27429553.16</v>
      </c>
      <c r="H21" s="39">
        <f>IF('County Data'!M16&gt;9,'County Data'!L16,"*")</f>
        <v>714847.8333333336</v>
      </c>
      <c r="I21" s="8">
        <f t="shared" si="1"/>
        <v>7.2650671522413141E-2</v>
      </c>
      <c r="J21" s="8">
        <f t="shared" si="2"/>
        <v>1.5905077179171962E-2</v>
      </c>
      <c r="K21" s="8">
        <f t="shared" si="3"/>
        <v>0.22441559240929324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09/01/2022 - 09/30/2022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09/01/2021 - 09/30/2021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590028.26</v>
      </c>
      <c r="D6" s="35">
        <f>IF('Town Data'!E2&gt;9,'Town Data'!D2,"*")</f>
        <v>172557.6</v>
      </c>
      <c r="E6" s="36" t="str">
        <f>IF('Town Data'!G2&gt;9,'Town Data'!F2,"*")</f>
        <v>*</v>
      </c>
      <c r="F6" s="35">
        <f>IF('Town Data'!I2&gt;9,'Town Data'!H2,"*")</f>
        <v>476907.96</v>
      </c>
      <c r="G6" s="35">
        <f>IF('Town Data'!K2&gt;9,'Town Data'!J2,"*")</f>
        <v>139608.82</v>
      </c>
      <c r="H6" s="36" t="str">
        <f>IF('Town Data'!M2&gt;9,'Town Data'!L2,"*")</f>
        <v>*</v>
      </c>
      <c r="I6" s="17">
        <f t="shared" ref="I6:I69" si="0">IFERROR((C6-F6)/F6,"")</f>
        <v>0.23719524413054457</v>
      </c>
      <c r="J6" s="17">
        <f t="shared" ref="J6:J69" si="1">IFERROR((D6-G6)/G6,"")</f>
        <v>0.23600786827078687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2039436.77</v>
      </c>
      <c r="D7" s="38">
        <f>IF('Town Data'!E3&gt;9,'Town Data'!D3,"*")</f>
        <v>500836.15</v>
      </c>
      <c r="E7" s="39" t="str">
        <f>IF('Town Data'!G3&gt;9,'Town Data'!F3,"*")</f>
        <v>*</v>
      </c>
      <c r="F7" s="38">
        <f>IF('Town Data'!I3&gt;9,'Town Data'!H3,"*")</f>
        <v>1650068.25</v>
      </c>
      <c r="G7" s="38">
        <f>IF('Town Data'!K3&gt;9,'Town Data'!J3,"*")</f>
        <v>461092.81</v>
      </c>
      <c r="H7" s="39" t="str">
        <f>IF('Town Data'!M3&gt;9,'Town Data'!L3,"*")</f>
        <v>*</v>
      </c>
      <c r="I7" s="8">
        <f t="shared" si="0"/>
        <v>0.23597116058684239</v>
      </c>
      <c r="J7" s="8">
        <f t="shared" si="1"/>
        <v>8.6193796862718428E-2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17443885.510000002</v>
      </c>
      <c r="D8" s="41">
        <f>IF('Town Data'!E4&gt;9,'Town Data'!D4,"*")</f>
        <v>545666.86</v>
      </c>
      <c r="E8" s="42" t="str">
        <f>IF('Town Data'!G4&gt;9,'Town Data'!F4,"*")</f>
        <v>*</v>
      </c>
      <c r="F8" s="41">
        <f>IF('Town Data'!I4&gt;9,'Town Data'!H4,"*")</f>
        <v>12429707.310000001</v>
      </c>
      <c r="G8" s="41">
        <f>IF('Town Data'!K4&gt;9,'Town Data'!J4,"*")</f>
        <v>499159.37</v>
      </c>
      <c r="H8" s="42" t="str">
        <f>IF('Town Data'!M4&gt;9,'Town Data'!L4,"*")</f>
        <v>*</v>
      </c>
      <c r="I8" s="19">
        <f t="shared" si="0"/>
        <v>0.40340275719654101</v>
      </c>
      <c r="J8" s="19">
        <f t="shared" si="1"/>
        <v>9.317162572747055E-2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48004015.93</v>
      </c>
      <c r="D9" s="38">
        <f>IF('Town Data'!E5&gt;9,'Town Data'!D5,"*")</f>
        <v>12968374.27</v>
      </c>
      <c r="E9" s="39">
        <f>IF('Town Data'!G5&gt;9,'Town Data'!F5,"*")</f>
        <v>267676.66666666663</v>
      </c>
      <c r="F9" s="38">
        <f>IF('Town Data'!I5&gt;9,'Town Data'!H5,"*")</f>
        <v>39561481.5</v>
      </c>
      <c r="G9" s="38">
        <f>IF('Town Data'!K5&gt;9,'Town Data'!J5,"*")</f>
        <v>11855168.199999999</v>
      </c>
      <c r="H9" s="39">
        <f>IF('Town Data'!M5&gt;9,'Town Data'!L5,"*")</f>
        <v>513179.49999999965</v>
      </c>
      <c r="I9" s="8">
        <f t="shared" si="0"/>
        <v>0.21340288861528101</v>
      </c>
      <c r="J9" s="8">
        <f t="shared" si="1"/>
        <v>9.3900487215356446E-2</v>
      </c>
      <c r="K9" s="8">
        <f t="shared" si="2"/>
        <v>-0.47839563609484242</v>
      </c>
    </row>
    <row r="10" spans="2:11" x14ac:dyDescent="0.3">
      <c r="B10" s="24" t="str">
        <f>'Town Data'!A6</f>
        <v>BARRE TOWN</v>
      </c>
      <c r="C10" s="40">
        <f>IF('Town Data'!C6&gt;9,'Town Data'!B6,"*")</f>
        <v>10880831.970000001</v>
      </c>
      <c r="D10" s="41">
        <f>IF('Town Data'!E6&gt;9,'Town Data'!D6,"*")</f>
        <v>1302509.6599999999</v>
      </c>
      <c r="E10" s="42" t="str">
        <f>IF('Town Data'!G6&gt;9,'Town Data'!F6,"*")</f>
        <v>*</v>
      </c>
      <c r="F10" s="41">
        <f>IF('Town Data'!I6&gt;9,'Town Data'!H6,"*")</f>
        <v>10858816.48</v>
      </c>
      <c r="G10" s="41">
        <f>IF('Town Data'!K6&gt;9,'Town Data'!J6,"*")</f>
        <v>1133974.2</v>
      </c>
      <c r="H10" s="42" t="str">
        <f>IF('Town Data'!M6&gt;9,'Town Data'!L6,"*")</f>
        <v>*</v>
      </c>
      <c r="I10" s="19">
        <f t="shared" si="0"/>
        <v>2.0274299727367916E-3</v>
      </c>
      <c r="J10" s="19">
        <f t="shared" si="1"/>
        <v>0.14862371648314396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20153767.329999998</v>
      </c>
      <c r="D11" s="38">
        <f>IF('Town Data'!E7&gt;9,'Town Data'!D7,"*")</f>
        <v>2008293.13</v>
      </c>
      <c r="E11" s="39">
        <f>IF('Town Data'!G7&gt;9,'Town Data'!F7,"*")</f>
        <v>69560.833333333372</v>
      </c>
      <c r="F11" s="38">
        <f>IF('Town Data'!I7&gt;9,'Town Data'!H7,"*")</f>
        <v>19656030.460000001</v>
      </c>
      <c r="G11" s="38">
        <f>IF('Town Data'!K7&gt;9,'Town Data'!J7,"*")</f>
        <v>1895671.23</v>
      </c>
      <c r="H11" s="39">
        <f>IF('Town Data'!M7&gt;9,'Town Data'!L7,"*")</f>
        <v>56230.333333333365</v>
      </c>
      <c r="I11" s="8">
        <f t="shared" si="0"/>
        <v>2.532234934275724E-2</v>
      </c>
      <c r="J11" s="8">
        <f t="shared" si="1"/>
        <v>5.9410038100330249E-2</v>
      </c>
      <c r="K11" s="8">
        <f t="shared" si="2"/>
        <v>0.2370695532067508</v>
      </c>
    </row>
    <row r="12" spans="2:11" x14ac:dyDescent="0.3">
      <c r="B12" s="24" t="str">
        <f>'Town Data'!A8</f>
        <v>BENNINGTON</v>
      </c>
      <c r="C12" s="40">
        <f>IF('Town Data'!C8&gt;9,'Town Data'!B8,"*")</f>
        <v>46984708.93</v>
      </c>
      <c r="D12" s="41">
        <f>IF('Town Data'!E8&gt;9,'Town Data'!D8,"*")</f>
        <v>14917044.060000001</v>
      </c>
      <c r="E12" s="42">
        <f>IF('Town Data'!G8&gt;9,'Town Data'!F8,"*")</f>
        <v>213228.5</v>
      </c>
      <c r="F12" s="41">
        <f>IF('Town Data'!I8&gt;9,'Town Data'!H8,"*")</f>
        <v>41747006.399999999</v>
      </c>
      <c r="G12" s="41">
        <f>IF('Town Data'!K8&gt;9,'Town Data'!J8,"*")</f>
        <v>13681621.560000001</v>
      </c>
      <c r="H12" s="42">
        <f>IF('Town Data'!M8&gt;9,'Town Data'!L8,"*")</f>
        <v>151195.33333333328</v>
      </c>
      <c r="I12" s="19">
        <f t="shared" si="0"/>
        <v>0.12546294888344381</v>
      </c>
      <c r="J12" s="19">
        <f t="shared" si="1"/>
        <v>9.0297958804234024E-2</v>
      </c>
      <c r="K12" s="19">
        <f t="shared" si="2"/>
        <v>0.41028492942903927</v>
      </c>
    </row>
    <row r="13" spans="2:11" x14ac:dyDescent="0.3">
      <c r="B13" t="str">
        <f>'Town Data'!A9</f>
        <v>BERLIN</v>
      </c>
      <c r="C13" s="37">
        <f>IF('Town Data'!C9&gt;9,'Town Data'!B9,"*")</f>
        <v>22520613.57</v>
      </c>
      <c r="D13" s="38">
        <f>IF('Town Data'!E9&gt;9,'Town Data'!D9,"*")</f>
        <v>7604033.7699999996</v>
      </c>
      <c r="E13" s="39">
        <f>IF('Town Data'!G9&gt;9,'Town Data'!F9,"*")</f>
        <v>254204.49999999997</v>
      </c>
      <c r="F13" s="38">
        <f>IF('Town Data'!I9&gt;9,'Town Data'!H9,"*")</f>
        <v>20349775.34</v>
      </c>
      <c r="G13" s="38">
        <f>IF('Town Data'!K9&gt;9,'Town Data'!J9,"*")</f>
        <v>6792141.3700000001</v>
      </c>
      <c r="H13" s="39">
        <f>IF('Town Data'!M9&gt;9,'Town Data'!L9,"*")</f>
        <v>180010.5</v>
      </c>
      <c r="I13" s="8">
        <f t="shared" si="0"/>
        <v>0.10667627498240481</v>
      </c>
      <c r="J13" s="8">
        <f t="shared" si="1"/>
        <v>0.11953408443263887</v>
      </c>
      <c r="K13" s="8">
        <f t="shared" si="2"/>
        <v>0.41216484593954228</v>
      </c>
    </row>
    <row r="14" spans="2:11" x14ac:dyDescent="0.3">
      <c r="B14" s="24" t="str">
        <f>'Town Data'!A10</f>
        <v>BETHEL</v>
      </c>
      <c r="C14" s="40">
        <f>IF('Town Data'!C10&gt;9,'Town Data'!B10,"*")</f>
        <v>4593238.09</v>
      </c>
      <c r="D14" s="41">
        <f>IF('Town Data'!E10&gt;9,'Town Data'!D10,"*")</f>
        <v>570974.28</v>
      </c>
      <c r="E14" s="42" t="str">
        <f>IF('Town Data'!G10&gt;9,'Town Data'!F10,"*")</f>
        <v>*</v>
      </c>
      <c r="F14" s="41">
        <f>IF('Town Data'!I10&gt;9,'Town Data'!H10,"*")</f>
        <v>4234908.5</v>
      </c>
      <c r="G14" s="41">
        <f>IF('Town Data'!K10&gt;9,'Town Data'!J10,"*")</f>
        <v>665169.46</v>
      </c>
      <c r="H14" s="42" t="str">
        <f>IF('Town Data'!M10&gt;9,'Town Data'!L10,"*")</f>
        <v>*</v>
      </c>
      <c r="I14" s="19">
        <f t="shared" si="0"/>
        <v>8.461330156247765E-2</v>
      </c>
      <c r="J14" s="19">
        <f t="shared" si="1"/>
        <v>-0.14161080095288792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9802397.1999999993</v>
      </c>
      <c r="D15" s="38">
        <f>IF('Town Data'!E11&gt;9,'Town Data'!D11,"*")</f>
        <v>2169328.44</v>
      </c>
      <c r="E15" s="39">
        <f>IF('Town Data'!G11&gt;9,'Town Data'!F11,"*")</f>
        <v>102912.16666666663</v>
      </c>
      <c r="F15" s="38">
        <f>IF('Town Data'!I11&gt;9,'Town Data'!H11,"*")</f>
        <v>8318169.6200000001</v>
      </c>
      <c r="G15" s="38">
        <f>IF('Town Data'!K11&gt;9,'Town Data'!J11,"*")</f>
        <v>1777952.17</v>
      </c>
      <c r="H15" s="39">
        <f>IF('Town Data'!M11&gt;9,'Town Data'!L11,"*")</f>
        <v>95614.833333333372</v>
      </c>
      <c r="I15" s="8">
        <f t="shared" si="0"/>
        <v>0.17843199259021592</v>
      </c>
      <c r="J15" s="8">
        <f t="shared" si="1"/>
        <v>0.22012755832458644</v>
      </c>
      <c r="K15" s="8">
        <f t="shared" si="2"/>
        <v>7.6320096777172858E-2</v>
      </c>
    </row>
    <row r="16" spans="2:11" x14ac:dyDescent="0.3">
      <c r="B16" s="25" t="str">
        <f>'Town Data'!A12</f>
        <v>BRANDON</v>
      </c>
      <c r="C16" s="43">
        <f>IF('Town Data'!C12&gt;9,'Town Data'!B12,"*")</f>
        <v>11929074.84</v>
      </c>
      <c r="D16" s="44">
        <f>IF('Town Data'!E12&gt;9,'Town Data'!D12,"*")</f>
        <v>1469047.48</v>
      </c>
      <c r="E16" s="45" t="str">
        <f>IF('Town Data'!G12&gt;9,'Town Data'!F12,"*")</f>
        <v>*</v>
      </c>
      <c r="F16" s="44">
        <f>IF('Town Data'!I12&gt;9,'Town Data'!H12,"*")</f>
        <v>11184077.970000001</v>
      </c>
      <c r="G16" s="44">
        <f>IF('Town Data'!K12&gt;9,'Town Data'!J12,"*")</f>
        <v>1387713.38</v>
      </c>
      <c r="H16" s="45" t="str">
        <f>IF('Town Data'!M12&gt;9,'Town Data'!L12,"*")</f>
        <v>*</v>
      </c>
      <c r="I16" s="23">
        <f t="shared" si="0"/>
        <v>6.6612274342003633E-2</v>
      </c>
      <c r="J16" s="23">
        <f t="shared" si="1"/>
        <v>5.8610157668149095E-2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47274939.700000003</v>
      </c>
      <c r="D17" s="41">
        <f>IF('Town Data'!E13&gt;9,'Town Data'!D13,"*")</f>
        <v>7939180.9299999997</v>
      </c>
      <c r="E17" s="42">
        <f>IF('Town Data'!G13&gt;9,'Town Data'!F13,"*")</f>
        <v>239655.1666666666</v>
      </c>
      <c r="F17" s="41">
        <f>IF('Town Data'!I13&gt;9,'Town Data'!H13,"*")</f>
        <v>40156654.979999997</v>
      </c>
      <c r="G17" s="41">
        <f>IF('Town Data'!K13&gt;9,'Town Data'!J13,"*")</f>
        <v>8369630.5899999999</v>
      </c>
      <c r="H17" s="42">
        <f>IF('Town Data'!M13&gt;9,'Town Data'!L13,"*")</f>
        <v>203476.50000000003</v>
      </c>
      <c r="I17" s="19">
        <f t="shared" si="0"/>
        <v>0.17726289013727026</v>
      </c>
      <c r="J17" s="19">
        <f t="shared" si="1"/>
        <v>-5.1429947280385302E-2</v>
      </c>
      <c r="K17" s="19">
        <f t="shared" si="2"/>
        <v>0.17780267827816265</v>
      </c>
    </row>
    <row r="18" spans="2:11" x14ac:dyDescent="0.3">
      <c r="B18" t="str">
        <f>'Town Data'!A14</f>
        <v>BRIDGEWATER</v>
      </c>
      <c r="C18" s="37">
        <f>IF('Town Data'!C14&gt;9,'Town Data'!B14,"*")</f>
        <v>694758.19</v>
      </c>
      <c r="D18" s="38">
        <f>IF('Town Data'!E14&gt;9,'Town Data'!D14,"*")</f>
        <v>197390.11</v>
      </c>
      <c r="E18" s="39" t="str">
        <f>IF('Town Data'!G14&gt;9,'Town Data'!F14,"*")</f>
        <v>*</v>
      </c>
      <c r="F18" s="38">
        <f>IF('Town Data'!I14&gt;9,'Town Data'!H14,"*")</f>
        <v>818718.75</v>
      </c>
      <c r="G18" s="38">
        <f>IF('Town Data'!K14&gt;9,'Town Data'!J14,"*")</f>
        <v>278107.27</v>
      </c>
      <c r="H18" s="39" t="str">
        <f>IF('Town Data'!M14&gt;9,'Town Data'!L14,"*")</f>
        <v>*</v>
      </c>
      <c r="I18" s="8">
        <f t="shared" si="0"/>
        <v>-0.15140798961792443</v>
      </c>
      <c r="J18" s="8">
        <f t="shared" si="1"/>
        <v>-0.2902375043989322</v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1806095.71</v>
      </c>
      <c r="D19" s="41">
        <f>IF('Town Data'!E15&gt;9,'Town Data'!D15,"*")</f>
        <v>329534.46999999997</v>
      </c>
      <c r="E19" s="42" t="str">
        <f>IF('Town Data'!G15&gt;9,'Town Data'!F15,"*")</f>
        <v>*</v>
      </c>
      <c r="F19" s="41">
        <f>IF('Town Data'!I15&gt;9,'Town Data'!H15,"*")</f>
        <v>1451275.14</v>
      </c>
      <c r="G19" s="41">
        <f>IF('Town Data'!K15&gt;9,'Town Data'!J15,"*")</f>
        <v>443288.21</v>
      </c>
      <c r="H19" s="42" t="str">
        <f>IF('Town Data'!M15&gt;9,'Town Data'!L15,"*")</f>
        <v>*</v>
      </c>
      <c r="I19" s="19">
        <f t="shared" si="0"/>
        <v>0.24448883621061687</v>
      </c>
      <c r="J19" s="19">
        <f t="shared" si="1"/>
        <v>-0.25661350208253914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1161209.97</v>
      </c>
      <c r="D20" s="38">
        <f>IF('Town Data'!E16&gt;9,'Town Data'!D16,"*")</f>
        <v>561758.68000000005</v>
      </c>
      <c r="E20" s="39" t="str">
        <f>IF('Town Data'!G16&gt;9,'Town Data'!F16,"*")</f>
        <v>*</v>
      </c>
      <c r="F20" s="38">
        <f>IF('Town Data'!I16&gt;9,'Town Data'!H16,"*")</f>
        <v>978201.75</v>
      </c>
      <c r="G20" s="38">
        <f>IF('Town Data'!K16&gt;9,'Town Data'!J16,"*")</f>
        <v>463518.91</v>
      </c>
      <c r="H20" s="39" t="str">
        <f>IF('Town Data'!M16&gt;9,'Town Data'!L16,"*")</f>
        <v>*</v>
      </c>
      <c r="I20" s="8">
        <f t="shared" si="0"/>
        <v>0.18708637558663127</v>
      </c>
      <c r="J20" s="8">
        <f t="shared" si="1"/>
        <v>0.21194339191037553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10189183.67</v>
      </c>
      <c r="D21" s="41">
        <f>IF('Town Data'!E17&gt;9,'Town Data'!D17,"*")</f>
        <v>2132301.65</v>
      </c>
      <c r="E21" s="42" t="str">
        <f>IF('Town Data'!G17&gt;9,'Town Data'!F17,"*")</f>
        <v>*</v>
      </c>
      <c r="F21" s="41">
        <f>IF('Town Data'!I17&gt;9,'Town Data'!H17,"*")</f>
        <v>6305855.1200000001</v>
      </c>
      <c r="G21" s="41">
        <f>IF('Town Data'!K17&gt;9,'Town Data'!J17,"*")</f>
        <v>1905156.98</v>
      </c>
      <c r="H21" s="42" t="str">
        <f>IF('Town Data'!M17&gt;9,'Town Data'!L17,"*")</f>
        <v>*</v>
      </c>
      <c r="I21" s="19">
        <f t="shared" si="0"/>
        <v>0.61582901543097923</v>
      </c>
      <c r="J21" s="19">
        <f t="shared" si="1"/>
        <v>0.11922622250267269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873667.18</v>
      </c>
      <c r="D22" s="38">
        <f>IF('Town Data'!E18&gt;9,'Town Data'!D18,"*")</f>
        <v>447974.73</v>
      </c>
      <c r="E22" s="39" t="str">
        <f>IF('Town Data'!G18&gt;9,'Town Data'!F18,"*")</f>
        <v>*</v>
      </c>
      <c r="F22" s="38">
        <f>IF('Town Data'!I18&gt;9,'Town Data'!H18,"*")</f>
        <v>838266.99</v>
      </c>
      <c r="G22" s="38">
        <f>IF('Town Data'!K18&gt;9,'Town Data'!J18,"*")</f>
        <v>443968.67</v>
      </c>
      <c r="H22" s="39" t="str">
        <f>IF('Town Data'!M18&gt;9,'Town Data'!L18,"*")</f>
        <v>*</v>
      </c>
      <c r="I22" s="8">
        <f t="shared" si="0"/>
        <v>4.2230208778709109E-2</v>
      </c>
      <c r="J22" s="8">
        <f t="shared" si="1"/>
        <v>9.0232943689472454E-3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79310885.700000003</v>
      </c>
      <c r="D23" s="41">
        <f>IF('Town Data'!E19&gt;9,'Town Data'!D19,"*")</f>
        <v>21782073.239999998</v>
      </c>
      <c r="E23" s="42">
        <f>IF('Town Data'!G19&gt;9,'Town Data'!F19,"*")</f>
        <v>662572.99999999977</v>
      </c>
      <c r="F23" s="41">
        <f>IF('Town Data'!I19&gt;9,'Town Data'!H19,"*")</f>
        <v>81075489.469999999</v>
      </c>
      <c r="G23" s="41">
        <f>IF('Town Data'!K19&gt;9,'Town Data'!J19,"*")</f>
        <v>21696335.940000001</v>
      </c>
      <c r="H23" s="42">
        <f>IF('Town Data'!M19&gt;9,'Town Data'!L19,"*")</f>
        <v>823214.16666666674</v>
      </c>
      <c r="I23" s="19">
        <f t="shared" si="0"/>
        <v>-2.1764947477165023E-2</v>
      </c>
      <c r="J23" s="19">
        <f t="shared" si="1"/>
        <v>3.9516948961842548E-3</v>
      </c>
      <c r="K23" s="19">
        <f t="shared" si="2"/>
        <v>-0.19513897254359724</v>
      </c>
    </row>
    <row r="24" spans="2:11" x14ac:dyDescent="0.3">
      <c r="B24" t="str">
        <f>'Town Data'!A20</f>
        <v>CAMBRIDGE</v>
      </c>
      <c r="C24" s="37">
        <f>IF('Town Data'!C20&gt;9,'Town Data'!B20,"*")</f>
        <v>5989252.3600000003</v>
      </c>
      <c r="D24" s="38">
        <f>IF('Town Data'!E20&gt;9,'Town Data'!D20,"*")</f>
        <v>2804640.41</v>
      </c>
      <c r="E24" s="39" t="str">
        <f>IF('Town Data'!G20&gt;9,'Town Data'!F20,"*")</f>
        <v>*</v>
      </c>
      <c r="F24" s="38">
        <f>IF('Town Data'!I20&gt;9,'Town Data'!H20,"*")</f>
        <v>4828284.8600000003</v>
      </c>
      <c r="G24" s="38">
        <f>IF('Town Data'!K20&gt;9,'Town Data'!J20,"*")</f>
        <v>2535749.0299999998</v>
      </c>
      <c r="H24" s="39" t="str">
        <f>IF('Town Data'!M20&gt;9,'Town Data'!L20,"*")</f>
        <v>*</v>
      </c>
      <c r="I24" s="8">
        <f t="shared" si="0"/>
        <v>0.24045132664355681</v>
      </c>
      <c r="J24" s="8">
        <f t="shared" si="1"/>
        <v>0.1060402180258353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6184918.1799999997</v>
      </c>
      <c r="D25" s="41">
        <f>IF('Town Data'!E21&gt;9,'Town Data'!D21,"*")</f>
        <v>1479938.99</v>
      </c>
      <c r="E25" s="42" t="str">
        <f>IF('Town Data'!G21&gt;9,'Town Data'!F21,"*")</f>
        <v>*</v>
      </c>
      <c r="F25" s="41">
        <f>IF('Town Data'!I21&gt;9,'Town Data'!H21,"*")</f>
        <v>5549212.2699999996</v>
      </c>
      <c r="G25" s="41">
        <f>IF('Town Data'!K21&gt;9,'Town Data'!J21,"*")</f>
        <v>1404883.89</v>
      </c>
      <c r="H25" s="42" t="str">
        <f>IF('Town Data'!M21&gt;9,'Town Data'!L21,"*")</f>
        <v>*</v>
      </c>
      <c r="I25" s="19">
        <f t="shared" si="0"/>
        <v>0.11455786498504232</v>
      </c>
      <c r="J25" s="19">
        <f t="shared" si="1"/>
        <v>5.3424415024077257E-2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2379733.34</v>
      </c>
      <c r="D26" s="38">
        <f>IF('Town Data'!E22&gt;9,'Town Data'!D22,"*")</f>
        <v>654429.82999999996</v>
      </c>
      <c r="E26" s="39" t="str">
        <f>IF('Town Data'!G22&gt;9,'Town Data'!F22,"*")</f>
        <v>*</v>
      </c>
      <c r="F26" s="38">
        <f>IF('Town Data'!I22&gt;9,'Town Data'!H22,"*")</f>
        <v>2015376.13</v>
      </c>
      <c r="G26" s="38">
        <f>IF('Town Data'!K22&gt;9,'Town Data'!J22,"*")</f>
        <v>606394.26</v>
      </c>
      <c r="H26" s="39" t="str">
        <f>IF('Town Data'!M22&gt;9,'Town Data'!L22,"*")</f>
        <v>*</v>
      </c>
      <c r="I26" s="8">
        <f t="shared" si="0"/>
        <v>0.18078868980154092</v>
      </c>
      <c r="J26" s="8">
        <f t="shared" si="1"/>
        <v>7.9215080301056853E-2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3583690.39</v>
      </c>
      <c r="D27" s="41">
        <f>IF('Town Data'!E23&gt;9,'Town Data'!D23,"*")</f>
        <v>860579.85</v>
      </c>
      <c r="E27" s="42" t="str">
        <f>IF('Town Data'!G23&gt;9,'Town Data'!F23,"*")</f>
        <v>*</v>
      </c>
      <c r="F27" s="41">
        <f>IF('Town Data'!I23&gt;9,'Town Data'!H23,"*")</f>
        <v>3193337.93</v>
      </c>
      <c r="G27" s="41">
        <f>IF('Town Data'!K23&gt;9,'Town Data'!J23,"*")</f>
        <v>850575.61</v>
      </c>
      <c r="H27" s="42" t="str">
        <f>IF('Town Data'!M23&gt;9,'Town Data'!L23,"*")</f>
        <v>*</v>
      </c>
      <c r="I27" s="19">
        <f t="shared" si="0"/>
        <v>0.12223963406215513</v>
      </c>
      <c r="J27" s="19">
        <f t="shared" si="1"/>
        <v>1.1761729212997292E-2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10046989.98</v>
      </c>
      <c r="D28" s="38">
        <f>IF('Town Data'!E24&gt;9,'Town Data'!D24,"*")</f>
        <v>2387027.38</v>
      </c>
      <c r="E28" s="39" t="str">
        <f>IF('Town Data'!G24&gt;9,'Town Data'!F24,"*")</f>
        <v>*</v>
      </c>
      <c r="F28" s="38">
        <f>IF('Town Data'!I24&gt;9,'Town Data'!H24,"*")</f>
        <v>9820328.0399999991</v>
      </c>
      <c r="G28" s="38">
        <f>IF('Town Data'!K24&gt;9,'Town Data'!J24,"*")</f>
        <v>1963787.69</v>
      </c>
      <c r="H28" s="39" t="str">
        <f>IF('Town Data'!M24&gt;9,'Town Data'!L24,"*")</f>
        <v>*</v>
      </c>
      <c r="I28" s="8">
        <f t="shared" si="0"/>
        <v>2.3080892927075922E-2</v>
      </c>
      <c r="J28" s="8">
        <f t="shared" si="1"/>
        <v>0.215522121945881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125533949.23</v>
      </c>
      <c r="D29" s="41">
        <f>IF('Town Data'!E25&gt;9,'Town Data'!D25,"*")</f>
        <v>33881930.710000001</v>
      </c>
      <c r="E29" s="42">
        <f>IF('Town Data'!G25&gt;9,'Town Data'!F25,"*")</f>
        <v>666617.50000000035</v>
      </c>
      <c r="F29" s="41">
        <f>IF('Town Data'!I25&gt;9,'Town Data'!H25,"*")</f>
        <v>109308794.08</v>
      </c>
      <c r="G29" s="41">
        <f>IF('Town Data'!K25&gt;9,'Town Data'!J25,"*")</f>
        <v>32681309.420000002</v>
      </c>
      <c r="H29" s="42">
        <f>IF('Town Data'!M25&gt;9,'Town Data'!L25,"*")</f>
        <v>584091</v>
      </c>
      <c r="I29" s="19">
        <f t="shared" si="0"/>
        <v>0.14843412450534654</v>
      </c>
      <c r="J29" s="19">
        <f t="shared" si="1"/>
        <v>3.6737245578821701E-2</v>
      </c>
      <c r="K29" s="19">
        <f t="shared" si="2"/>
        <v>0.1412904838458397</v>
      </c>
    </row>
    <row r="30" spans="2:11" x14ac:dyDescent="0.3">
      <c r="B30" t="str">
        <f>'Town Data'!A26</f>
        <v>CRAFTSBURY</v>
      </c>
      <c r="C30" s="37">
        <f>IF('Town Data'!C26&gt;9,'Town Data'!B26,"*")</f>
        <v>651016.63</v>
      </c>
      <c r="D30" s="38">
        <f>IF('Town Data'!E26&gt;9,'Town Data'!D26,"*")</f>
        <v>266555.21000000002</v>
      </c>
      <c r="E30" s="39" t="str">
        <f>IF('Town Data'!G26&gt;9,'Town Data'!F26,"*")</f>
        <v>*</v>
      </c>
      <c r="F30" s="38">
        <f>IF('Town Data'!I26&gt;9,'Town Data'!H26,"*")</f>
        <v>534256.87</v>
      </c>
      <c r="G30" s="38">
        <f>IF('Town Data'!K26&gt;9,'Town Data'!J26,"*")</f>
        <v>293670.21000000002</v>
      </c>
      <c r="H30" s="39" t="str">
        <f>IF('Town Data'!M26&gt;9,'Town Data'!L26,"*")</f>
        <v>*</v>
      </c>
      <c r="I30" s="8">
        <f t="shared" si="0"/>
        <v>0.21854610872855976</v>
      </c>
      <c r="J30" s="8">
        <f t="shared" si="1"/>
        <v>-9.2331462561354105E-2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40">
        <f>IF('Town Data'!C27&gt;9,'Town Data'!B27,"*")</f>
        <v>3176347.47</v>
      </c>
      <c r="D31" s="41">
        <f>IF('Town Data'!E27&gt;9,'Town Data'!D27,"*")</f>
        <v>226381.48</v>
      </c>
      <c r="E31" s="42" t="str">
        <f>IF('Town Data'!G27&gt;9,'Town Data'!F27,"*")</f>
        <v>*</v>
      </c>
      <c r="F31" s="41">
        <f>IF('Town Data'!I27&gt;9,'Town Data'!H27,"*")</f>
        <v>2040754.3</v>
      </c>
      <c r="G31" s="41">
        <f>IF('Town Data'!K27&gt;9,'Town Data'!J27,"*")</f>
        <v>152641.97</v>
      </c>
      <c r="H31" s="42" t="str">
        <f>IF('Town Data'!M27&gt;9,'Town Data'!L27,"*")</f>
        <v>*</v>
      </c>
      <c r="I31" s="19">
        <f t="shared" si="0"/>
        <v>0.55645756571479488</v>
      </c>
      <c r="J31" s="19">
        <f t="shared" si="1"/>
        <v>0.48308803928565658</v>
      </c>
      <c r="K31" s="19" t="str">
        <f t="shared" si="2"/>
        <v/>
      </c>
    </row>
    <row r="32" spans="2:11" x14ac:dyDescent="0.3">
      <c r="B32" t="str">
        <f>'Town Data'!A28</f>
        <v>DANVILLE</v>
      </c>
      <c r="C32" s="37">
        <f>IF('Town Data'!C28&gt;9,'Town Data'!B28,"*")</f>
        <v>1502601.68</v>
      </c>
      <c r="D32" s="38">
        <f>IF('Town Data'!E28&gt;9,'Town Data'!D28,"*")</f>
        <v>940712.28</v>
      </c>
      <c r="E32" s="39" t="str">
        <f>IF('Town Data'!G28&gt;9,'Town Data'!F28,"*")</f>
        <v>*</v>
      </c>
      <c r="F32" s="38">
        <f>IF('Town Data'!I28&gt;9,'Town Data'!H28,"*")</f>
        <v>1579319.48</v>
      </c>
      <c r="G32" s="38">
        <f>IF('Town Data'!K28&gt;9,'Town Data'!J28,"*")</f>
        <v>1005444.26</v>
      </c>
      <c r="H32" s="39" t="str">
        <f>IF('Town Data'!M28&gt;9,'Town Data'!L28,"*")</f>
        <v>*</v>
      </c>
      <c r="I32" s="8">
        <f t="shared" si="0"/>
        <v>-4.8576491945758846E-2</v>
      </c>
      <c r="J32" s="8">
        <f t="shared" si="1"/>
        <v>-6.4381470535223889E-2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40">
        <f>IF('Town Data'!C29&gt;9,'Town Data'!B29,"*")</f>
        <v>27478970.829999998</v>
      </c>
      <c r="D33" s="41">
        <f>IF('Town Data'!E29&gt;9,'Town Data'!D29,"*")</f>
        <v>10530073.119999999</v>
      </c>
      <c r="E33" s="42">
        <f>IF('Town Data'!G29&gt;9,'Town Data'!F29,"*")</f>
        <v>166910.33333333334</v>
      </c>
      <c r="F33" s="41">
        <f>IF('Town Data'!I29&gt;9,'Town Data'!H29,"*")</f>
        <v>23587872.77</v>
      </c>
      <c r="G33" s="41">
        <f>IF('Town Data'!K29&gt;9,'Town Data'!J29,"*")</f>
        <v>9985279.0500000007</v>
      </c>
      <c r="H33" s="42">
        <f>IF('Town Data'!M29&gt;9,'Town Data'!L29,"*")</f>
        <v>120813.6666666667</v>
      </c>
      <c r="I33" s="19">
        <f t="shared" si="0"/>
        <v>0.16496180465026303</v>
      </c>
      <c r="J33" s="19">
        <f t="shared" si="1"/>
        <v>5.4559724097044481E-2</v>
      </c>
      <c r="K33" s="19">
        <f t="shared" si="2"/>
        <v>0.3815517560099434</v>
      </c>
    </row>
    <row r="34" spans="2:11" x14ac:dyDescent="0.3">
      <c r="B34" t="str">
        <f>'Town Data'!A30</f>
        <v>DORSET</v>
      </c>
      <c r="C34" s="37">
        <f>IF('Town Data'!C30&gt;9,'Town Data'!B30,"*")</f>
        <v>2420974.2799999998</v>
      </c>
      <c r="D34" s="38">
        <f>IF('Town Data'!E30&gt;9,'Town Data'!D30,"*")</f>
        <v>799879.66</v>
      </c>
      <c r="E34" s="39" t="str">
        <f>IF('Town Data'!G30&gt;9,'Town Data'!F30,"*")</f>
        <v>*</v>
      </c>
      <c r="F34" s="38">
        <f>IF('Town Data'!I30&gt;9,'Town Data'!H30,"*")</f>
        <v>2038557.55</v>
      </c>
      <c r="G34" s="38">
        <f>IF('Town Data'!K30&gt;9,'Town Data'!J30,"*")</f>
        <v>754876.64</v>
      </c>
      <c r="H34" s="39" t="str">
        <f>IF('Town Data'!M30&gt;9,'Town Data'!L30,"*")</f>
        <v>*</v>
      </c>
      <c r="I34" s="8">
        <f t="shared" si="0"/>
        <v>0.18759182442506944</v>
      </c>
      <c r="J34" s="8">
        <f t="shared" si="1"/>
        <v>5.9616389771976544E-2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40">
        <f>IF('Town Data'!C31&gt;9,'Town Data'!B31,"*")</f>
        <v>3564847.03</v>
      </c>
      <c r="D35" s="41">
        <f>IF('Town Data'!E31&gt;9,'Town Data'!D31,"*")</f>
        <v>3051519.66</v>
      </c>
      <c r="E35" s="42" t="str">
        <f>IF('Town Data'!G31&gt;9,'Town Data'!F31,"*")</f>
        <v>*</v>
      </c>
      <c r="F35" s="41">
        <f>IF('Town Data'!I31&gt;9,'Town Data'!H31,"*")</f>
        <v>988565.81</v>
      </c>
      <c r="G35" s="41">
        <f>IF('Town Data'!K31&gt;9,'Town Data'!J31,"*")</f>
        <v>667415.24</v>
      </c>
      <c r="H35" s="42" t="str">
        <f>IF('Town Data'!M31&gt;9,'Town Data'!L31,"*")</f>
        <v>*</v>
      </c>
      <c r="I35" s="19">
        <f t="shared" si="0"/>
        <v>2.6060796296404378</v>
      </c>
      <c r="J35" s="19">
        <f t="shared" si="1"/>
        <v>3.5721456105797045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7">
        <f>IF('Town Data'!C32&gt;9,'Town Data'!B32,"*")</f>
        <v>1938340.83</v>
      </c>
      <c r="D36" s="38">
        <f>IF('Town Data'!E32&gt;9,'Town Data'!D32,"*")</f>
        <v>439232.67</v>
      </c>
      <c r="E36" s="39" t="str">
        <f>IF('Town Data'!G32&gt;9,'Town Data'!F32,"*")</f>
        <v>*</v>
      </c>
      <c r="F36" s="38">
        <f>IF('Town Data'!I32&gt;9,'Town Data'!H32,"*")</f>
        <v>1911639.68</v>
      </c>
      <c r="G36" s="38">
        <f>IF('Town Data'!K32&gt;9,'Town Data'!J32,"*")</f>
        <v>446634.9</v>
      </c>
      <c r="H36" s="39" t="str">
        <f>IF('Town Data'!M32&gt;9,'Town Data'!L32,"*")</f>
        <v>*</v>
      </c>
      <c r="I36" s="8">
        <f t="shared" si="0"/>
        <v>1.3967668844371414E-2</v>
      </c>
      <c r="J36" s="8">
        <f t="shared" si="1"/>
        <v>-1.6573335402137269E-2</v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40">
        <f>IF('Town Data'!C33&gt;9,'Town Data'!B33,"*")</f>
        <v>5695723.2999999998</v>
      </c>
      <c r="D37" s="41">
        <f>IF('Town Data'!E33&gt;9,'Town Data'!D33,"*")</f>
        <v>1619804.43</v>
      </c>
      <c r="E37" s="42" t="str">
        <f>IF('Town Data'!G33&gt;9,'Town Data'!F33,"*")</f>
        <v>*</v>
      </c>
      <c r="F37" s="41">
        <f>IF('Town Data'!I33&gt;9,'Town Data'!H33,"*")</f>
        <v>5186584.3600000003</v>
      </c>
      <c r="G37" s="41">
        <f>IF('Town Data'!K33&gt;9,'Town Data'!J33,"*")</f>
        <v>1653712.31</v>
      </c>
      <c r="H37" s="42" t="str">
        <f>IF('Town Data'!M33&gt;9,'Town Data'!L33,"*")</f>
        <v>*</v>
      </c>
      <c r="I37" s="19">
        <f t="shared" si="0"/>
        <v>9.8164592467941555E-2</v>
      </c>
      <c r="J37" s="19">
        <f t="shared" si="1"/>
        <v>-2.0504098442612501E-2</v>
      </c>
      <c r="K37" s="19" t="str">
        <f t="shared" si="2"/>
        <v/>
      </c>
    </row>
    <row r="38" spans="2:11" x14ac:dyDescent="0.3">
      <c r="B38" t="str">
        <f>'Town Data'!A34</f>
        <v>ENOSBURG</v>
      </c>
      <c r="C38" s="37">
        <f>IF('Town Data'!C34&gt;9,'Town Data'!B34,"*")</f>
        <v>7688505.4400000004</v>
      </c>
      <c r="D38" s="38">
        <f>IF('Town Data'!E34&gt;9,'Town Data'!D34,"*")</f>
        <v>2324770.7400000002</v>
      </c>
      <c r="E38" s="39" t="str">
        <f>IF('Town Data'!G34&gt;9,'Town Data'!F34,"*")</f>
        <v>*</v>
      </c>
      <c r="F38" s="38">
        <f>IF('Town Data'!I34&gt;9,'Town Data'!H34,"*")</f>
        <v>6754603.25</v>
      </c>
      <c r="G38" s="38">
        <f>IF('Town Data'!K34&gt;9,'Town Data'!J34,"*")</f>
        <v>2075615.36</v>
      </c>
      <c r="H38" s="39" t="str">
        <f>IF('Town Data'!M34&gt;9,'Town Data'!L34,"*")</f>
        <v>*</v>
      </c>
      <c r="I38" s="8">
        <f t="shared" si="0"/>
        <v>0.13826159071593144</v>
      </c>
      <c r="J38" s="8">
        <f t="shared" si="1"/>
        <v>0.12003928319358752</v>
      </c>
      <c r="K38" s="8" t="str">
        <f t="shared" si="2"/>
        <v/>
      </c>
    </row>
    <row r="39" spans="2:11" x14ac:dyDescent="0.3">
      <c r="B39" s="24" t="str">
        <f>'Town Data'!A35</f>
        <v>ESSEX</v>
      </c>
      <c r="C39" s="40">
        <f>IF('Town Data'!C35&gt;9,'Town Data'!B35,"*")</f>
        <v>50856337.710000001</v>
      </c>
      <c r="D39" s="41">
        <f>IF('Town Data'!E35&gt;9,'Town Data'!D35,"*")</f>
        <v>7089980.1900000004</v>
      </c>
      <c r="E39" s="42">
        <f>IF('Town Data'!G35&gt;9,'Town Data'!F35,"*")</f>
        <v>79934.5</v>
      </c>
      <c r="F39" s="41">
        <f>IF('Town Data'!I35&gt;9,'Town Data'!H35,"*")</f>
        <v>44539861</v>
      </c>
      <c r="G39" s="41">
        <f>IF('Town Data'!K35&gt;9,'Town Data'!J35,"*")</f>
        <v>8018092.3899999997</v>
      </c>
      <c r="H39" s="42">
        <f>IF('Town Data'!M35&gt;9,'Town Data'!L35,"*")</f>
        <v>64248.000000000036</v>
      </c>
      <c r="I39" s="19">
        <f t="shared" si="0"/>
        <v>0.14181626453661364</v>
      </c>
      <c r="J39" s="19">
        <f t="shared" si="1"/>
        <v>-0.11575224565353247</v>
      </c>
      <c r="K39" s="19">
        <f t="shared" si="2"/>
        <v>0.24415546009214223</v>
      </c>
    </row>
    <row r="40" spans="2:11" x14ac:dyDescent="0.3">
      <c r="B40" t="str">
        <f>'Town Data'!A36</f>
        <v>FAIR HAVEN</v>
      </c>
      <c r="C40" s="37">
        <f>IF('Town Data'!C36&gt;9,'Town Data'!B36,"*")</f>
        <v>9672480.0500000007</v>
      </c>
      <c r="D40" s="38">
        <f>IF('Town Data'!E36&gt;9,'Town Data'!D36,"*")</f>
        <v>1827202.66</v>
      </c>
      <c r="E40" s="39" t="str">
        <f>IF('Town Data'!G36&gt;9,'Town Data'!F36,"*")</f>
        <v>*</v>
      </c>
      <c r="F40" s="38">
        <f>IF('Town Data'!I36&gt;9,'Town Data'!H36,"*")</f>
        <v>8321419.1600000001</v>
      </c>
      <c r="G40" s="38">
        <f>IF('Town Data'!K36&gt;9,'Town Data'!J36,"*")</f>
        <v>1711845.19</v>
      </c>
      <c r="H40" s="39" t="str">
        <f>IF('Town Data'!M36&gt;9,'Town Data'!L36,"*")</f>
        <v>*</v>
      </c>
      <c r="I40" s="8">
        <f t="shared" si="0"/>
        <v>0.16235943221011842</v>
      </c>
      <c r="J40" s="8">
        <f t="shared" si="1"/>
        <v>6.7387793402042373E-2</v>
      </c>
      <c r="K40" s="8" t="str">
        <f t="shared" si="2"/>
        <v/>
      </c>
    </row>
    <row r="41" spans="2:11" x14ac:dyDescent="0.3">
      <c r="B41" s="24" t="str">
        <f>'Town Data'!A37</f>
        <v>FAIRFAX</v>
      </c>
      <c r="C41" s="40">
        <f>IF('Town Data'!C37&gt;9,'Town Data'!B37,"*")</f>
        <v>5836894.6699999999</v>
      </c>
      <c r="D41" s="41">
        <f>IF('Town Data'!E37&gt;9,'Town Data'!D37,"*")</f>
        <v>2191993.65</v>
      </c>
      <c r="E41" s="42" t="str">
        <f>IF('Town Data'!G37&gt;9,'Town Data'!F37,"*")</f>
        <v>*</v>
      </c>
      <c r="F41" s="41">
        <f>IF('Town Data'!I37&gt;9,'Town Data'!H37,"*")</f>
        <v>4629201.18</v>
      </c>
      <c r="G41" s="41">
        <f>IF('Town Data'!K37&gt;9,'Town Data'!J37,"*")</f>
        <v>1820081.5</v>
      </c>
      <c r="H41" s="42" t="str">
        <f>IF('Town Data'!M37&gt;9,'Town Data'!L37,"*")</f>
        <v>*</v>
      </c>
      <c r="I41" s="19">
        <f t="shared" si="0"/>
        <v>0.26088593756039791</v>
      </c>
      <c r="J41" s="19">
        <f t="shared" si="1"/>
        <v>0.20433818485600777</v>
      </c>
      <c r="K41" s="19" t="str">
        <f t="shared" si="2"/>
        <v/>
      </c>
    </row>
    <row r="42" spans="2:11" x14ac:dyDescent="0.3">
      <c r="B42" t="str">
        <f>'Town Data'!A38</f>
        <v>FAIRFIELD</v>
      </c>
      <c r="C42" s="37">
        <f>IF('Town Data'!C38&gt;9,'Town Data'!B38,"*")</f>
        <v>795853.91</v>
      </c>
      <c r="D42" s="38" t="str">
        <f>IF('Town Data'!E38&gt;9,'Town Data'!D38,"*")</f>
        <v>*</v>
      </c>
      <c r="E42" s="39" t="str">
        <f>IF('Town Data'!G38&gt;9,'Town Data'!F38,"*")</f>
        <v>*</v>
      </c>
      <c r="F42" s="38" t="str">
        <f>IF('Town Data'!I38&gt;9,'Town Data'!H38,"*")</f>
        <v>*</v>
      </c>
      <c r="G42" s="38" t="str">
        <f>IF('Town Data'!K38&gt;9,'Town Data'!J38,"*")</f>
        <v>*</v>
      </c>
      <c r="H42" s="39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FAIRLEE</v>
      </c>
      <c r="C43" s="40">
        <f>IF('Town Data'!C39&gt;9,'Town Data'!B39,"*")</f>
        <v>1854551.78</v>
      </c>
      <c r="D43" s="41">
        <f>IF('Town Data'!E39&gt;9,'Town Data'!D39,"*")</f>
        <v>598005.15</v>
      </c>
      <c r="E43" s="42" t="str">
        <f>IF('Town Data'!G39&gt;9,'Town Data'!F39,"*")</f>
        <v>*</v>
      </c>
      <c r="F43" s="41">
        <f>IF('Town Data'!I39&gt;9,'Town Data'!H39,"*")</f>
        <v>1496233.72</v>
      </c>
      <c r="G43" s="41">
        <f>IF('Town Data'!K39&gt;9,'Town Data'!J39,"*")</f>
        <v>396329.11</v>
      </c>
      <c r="H43" s="42" t="str">
        <f>IF('Town Data'!M39&gt;9,'Town Data'!L39,"*")</f>
        <v>*</v>
      </c>
      <c r="I43" s="19">
        <f t="shared" si="0"/>
        <v>0.23948000583759071</v>
      </c>
      <c r="J43" s="19">
        <f t="shared" si="1"/>
        <v>0.50886002292387766</v>
      </c>
      <c r="K43" s="19" t="str">
        <f t="shared" si="2"/>
        <v/>
      </c>
    </row>
    <row r="44" spans="2:11" x14ac:dyDescent="0.3">
      <c r="B44" t="str">
        <f>'Town Data'!A40</f>
        <v>FERRISBURGH</v>
      </c>
      <c r="C44" s="37">
        <f>IF('Town Data'!C40&gt;9,'Town Data'!B40,"*")</f>
        <v>2306323.4500000002</v>
      </c>
      <c r="D44" s="38">
        <f>IF('Town Data'!E40&gt;9,'Town Data'!D40,"*")</f>
        <v>667005.65</v>
      </c>
      <c r="E44" s="39" t="str">
        <f>IF('Town Data'!G40&gt;9,'Town Data'!F40,"*")</f>
        <v>*</v>
      </c>
      <c r="F44" s="38">
        <f>IF('Town Data'!I40&gt;9,'Town Data'!H40,"*")</f>
        <v>2415130.29</v>
      </c>
      <c r="G44" s="38">
        <f>IF('Town Data'!K40&gt;9,'Town Data'!J40,"*")</f>
        <v>668220.12</v>
      </c>
      <c r="H44" s="39" t="str">
        <f>IF('Town Data'!M40&gt;9,'Town Data'!L40,"*")</f>
        <v>*</v>
      </c>
      <c r="I44" s="8">
        <f t="shared" si="0"/>
        <v>-4.5052161554397896E-2</v>
      </c>
      <c r="J44" s="8">
        <f t="shared" si="1"/>
        <v>-1.8174699678303193E-3</v>
      </c>
      <c r="K44" s="8" t="str">
        <f t="shared" si="2"/>
        <v/>
      </c>
    </row>
    <row r="45" spans="2:11" x14ac:dyDescent="0.3">
      <c r="B45" s="24" t="str">
        <f>'Town Data'!A41</f>
        <v>GEORGIA</v>
      </c>
      <c r="C45" s="40">
        <f>IF('Town Data'!C41&gt;9,'Town Data'!B41,"*")</f>
        <v>1733135.87</v>
      </c>
      <c r="D45" s="41">
        <f>IF('Town Data'!E41&gt;9,'Town Data'!D41,"*")</f>
        <v>917106.82</v>
      </c>
      <c r="E45" s="42" t="str">
        <f>IF('Town Data'!G41&gt;9,'Town Data'!F41,"*")</f>
        <v>*</v>
      </c>
      <c r="F45" s="41">
        <f>IF('Town Data'!I41&gt;9,'Town Data'!H41,"*")</f>
        <v>1272082.03</v>
      </c>
      <c r="G45" s="41">
        <f>IF('Town Data'!K41&gt;9,'Town Data'!J41,"*")</f>
        <v>662291.94999999995</v>
      </c>
      <c r="H45" s="42" t="str">
        <f>IF('Town Data'!M41&gt;9,'Town Data'!L41,"*")</f>
        <v>*</v>
      </c>
      <c r="I45" s="19">
        <f t="shared" si="0"/>
        <v>0.36244033727919267</v>
      </c>
      <c r="J45" s="19">
        <f t="shared" si="1"/>
        <v>0.38474704395848391</v>
      </c>
      <c r="K45" s="19" t="str">
        <f t="shared" si="2"/>
        <v/>
      </c>
    </row>
    <row r="46" spans="2:11" x14ac:dyDescent="0.3">
      <c r="B46" t="str">
        <f>'Town Data'!A42</f>
        <v>GRAND ISLE</v>
      </c>
      <c r="C46" s="37">
        <f>IF('Town Data'!C42&gt;9,'Town Data'!B42,"*")</f>
        <v>526408.64</v>
      </c>
      <c r="D46" s="38">
        <f>IF('Town Data'!E42&gt;9,'Town Data'!D42,"*")</f>
        <v>271108.17</v>
      </c>
      <c r="E46" s="39" t="str">
        <f>IF('Town Data'!G42&gt;9,'Town Data'!F42,"*")</f>
        <v>*</v>
      </c>
      <c r="F46" s="38">
        <f>IF('Town Data'!I42&gt;9,'Town Data'!H42,"*")</f>
        <v>367752.94</v>
      </c>
      <c r="G46" s="38">
        <f>IF('Town Data'!K42&gt;9,'Town Data'!J42,"*")</f>
        <v>218177.15</v>
      </c>
      <c r="H46" s="39" t="str">
        <f>IF('Town Data'!M42&gt;9,'Town Data'!L42,"*")</f>
        <v>*</v>
      </c>
      <c r="I46" s="8">
        <f t="shared" si="0"/>
        <v>0.43141925663463088</v>
      </c>
      <c r="J46" s="8">
        <f t="shared" si="1"/>
        <v>0.24260569908443663</v>
      </c>
      <c r="K46" s="8" t="str">
        <f t="shared" si="2"/>
        <v/>
      </c>
    </row>
    <row r="47" spans="2:11" x14ac:dyDescent="0.3">
      <c r="B47" s="24" t="str">
        <f>'Town Data'!A43</f>
        <v>GROTON</v>
      </c>
      <c r="C47" s="40" t="str">
        <f>IF('Town Data'!C43&gt;9,'Town Data'!B43,"*")</f>
        <v>*</v>
      </c>
      <c r="D47" s="41" t="str">
        <f>IF('Town Data'!E43&gt;9,'Town Data'!D43,"*")</f>
        <v>*</v>
      </c>
      <c r="E47" s="42" t="str">
        <f>IF('Town Data'!G43&gt;9,'Town Data'!F43,"*")</f>
        <v>*</v>
      </c>
      <c r="F47" s="41">
        <f>IF('Town Data'!I43&gt;9,'Town Data'!H43,"*")</f>
        <v>906878.69</v>
      </c>
      <c r="G47" s="41" t="str">
        <f>IF('Town Data'!K43&gt;9,'Town Data'!J43,"*")</f>
        <v>*</v>
      </c>
      <c r="H47" s="42" t="str">
        <f>IF('Town Data'!M43&gt;9,'Town Data'!L43,"*")</f>
        <v>*</v>
      </c>
      <c r="I47" s="19" t="str">
        <f t="shared" si="0"/>
        <v/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GUILFORD</v>
      </c>
      <c r="C48" s="37" t="str">
        <f>IF('Town Data'!C44&gt;9,'Town Data'!B44,"*")</f>
        <v>*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>
        <f>IF('Town Data'!I44&gt;9,'Town Data'!H44,"*")</f>
        <v>274462.45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HARDWICK</v>
      </c>
      <c r="C49" s="40">
        <f>IF('Town Data'!C45&gt;9,'Town Data'!B45,"*")</f>
        <v>9778975.4700000007</v>
      </c>
      <c r="D49" s="41">
        <f>IF('Town Data'!E45&gt;9,'Town Data'!D45,"*")</f>
        <v>1894374.66</v>
      </c>
      <c r="E49" s="42" t="str">
        <f>IF('Town Data'!G45&gt;9,'Town Data'!F45,"*")</f>
        <v>*</v>
      </c>
      <c r="F49" s="41">
        <f>IF('Town Data'!I45&gt;9,'Town Data'!H45,"*")</f>
        <v>8799826.8699999992</v>
      </c>
      <c r="G49" s="41">
        <f>IF('Town Data'!K45&gt;9,'Town Data'!J45,"*")</f>
        <v>1582945.09</v>
      </c>
      <c r="H49" s="42" t="str">
        <f>IF('Town Data'!M45&gt;9,'Town Data'!L45,"*")</f>
        <v>*</v>
      </c>
      <c r="I49" s="19">
        <f t="shared" si="0"/>
        <v>0.11126907545625402</v>
      </c>
      <c r="J49" s="19">
        <f t="shared" si="1"/>
        <v>0.19674060203819188</v>
      </c>
      <c r="K49" s="19" t="str">
        <f t="shared" si="2"/>
        <v/>
      </c>
    </row>
    <row r="50" spans="2:11" x14ac:dyDescent="0.3">
      <c r="B50" t="str">
        <f>'Town Data'!A46</f>
        <v>HARTFORD</v>
      </c>
      <c r="C50" s="37">
        <f>IF('Town Data'!C46&gt;9,'Town Data'!B46,"*")</f>
        <v>56143225.649999999</v>
      </c>
      <c r="D50" s="38">
        <f>IF('Town Data'!E46&gt;9,'Town Data'!D46,"*")</f>
        <v>9806455.1699999999</v>
      </c>
      <c r="E50" s="39">
        <f>IF('Town Data'!G46&gt;9,'Town Data'!F46,"*")</f>
        <v>273624.00000000029</v>
      </c>
      <c r="F50" s="38">
        <f>IF('Town Data'!I46&gt;9,'Town Data'!H46,"*")</f>
        <v>47967074.229999997</v>
      </c>
      <c r="G50" s="38">
        <f>IF('Town Data'!K46&gt;9,'Town Data'!J46,"*")</f>
        <v>9018463.5500000007</v>
      </c>
      <c r="H50" s="39">
        <f>IF('Town Data'!M46&gt;9,'Town Data'!L46,"*")</f>
        <v>99595.666666666715</v>
      </c>
      <c r="I50" s="8">
        <f t="shared" si="0"/>
        <v>0.17045341103765715</v>
      </c>
      <c r="J50" s="8">
        <f t="shared" si="1"/>
        <v>8.7375373380535443E-2</v>
      </c>
      <c r="K50" s="8">
        <f t="shared" si="2"/>
        <v>1.747348445548168</v>
      </c>
    </row>
    <row r="51" spans="2:11" x14ac:dyDescent="0.3">
      <c r="B51" s="24" t="str">
        <f>'Town Data'!A47</f>
        <v>HARTLAND</v>
      </c>
      <c r="C51" s="40">
        <f>IF('Town Data'!C47&gt;9,'Town Data'!B47,"*")</f>
        <v>794014.47</v>
      </c>
      <c r="D51" s="41">
        <f>IF('Town Data'!E47&gt;9,'Town Data'!D47,"*")</f>
        <v>253758.51</v>
      </c>
      <c r="E51" s="42" t="str">
        <f>IF('Town Data'!G47&gt;9,'Town Data'!F47,"*")</f>
        <v>*</v>
      </c>
      <c r="F51" s="41">
        <f>IF('Town Data'!I47&gt;9,'Town Data'!H47,"*")</f>
        <v>688713.77</v>
      </c>
      <c r="G51" s="41">
        <f>IF('Town Data'!K47&gt;9,'Town Data'!J47,"*")</f>
        <v>261962.47</v>
      </c>
      <c r="H51" s="42" t="str">
        <f>IF('Town Data'!M47&gt;9,'Town Data'!L47,"*")</f>
        <v>*</v>
      </c>
      <c r="I51" s="19">
        <f t="shared" si="0"/>
        <v>0.1528947214167069</v>
      </c>
      <c r="J51" s="19">
        <f t="shared" si="1"/>
        <v>-3.1317310452905686E-2</v>
      </c>
      <c r="K51" s="19" t="str">
        <f t="shared" si="2"/>
        <v/>
      </c>
    </row>
    <row r="52" spans="2:11" x14ac:dyDescent="0.3">
      <c r="B52" t="str">
        <f>'Town Data'!A48</f>
        <v>HIGHGATE</v>
      </c>
      <c r="C52" s="37">
        <f>IF('Town Data'!C48&gt;9,'Town Data'!B48,"*")</f>
        <v>2471479.2999999998</v>
      </c>
      <c r="D52" s="38">
        <f>IF('Town Data'!E48&gt;9,'Town Data'!D48,"*")</f>
        <v>685924.24</v>
      </c>
      <c r="E52" s="39" t="str">
        <f>IF('Town Data'!G48&gt;9,'Town Data'!F48,"*")</f>
        <v>*</v>
      </c>
      <c r="F52" s="38">
        <f>IF('Town Data'!I48&gt;9,'Town Data'!H48,"*")</f>
        <v>2252474.6800000002</v>
      </c>
      <c r="G52" s="38">
        <f>IF('Town Data'!K48&gt;9,'Town Data'!J48,"*")</f>
        <v>785786.92</v>
      </c>
      <c r="H52" s="39" t="str">
        <f>IF('Town Data'!M48&gt;9,'Town Data'!L48,"*")</f>
        <v>*</v>
      </c>
      <c r="I52" s="8">
        <f t="shared" si="0"/>
        <v>9.7228449200591954E-2</v>
      </c>
      <c r="J52" s="8">
        <f t="shared" si="1"/>
        <v>-0.1270862080524324</v>
      </c>
      <c r="K52" s="8" t="str">
        <f t="shared" si="2"/>
        <v/>
      </c>
    </row>
    <row r="53" spans="2:11" x14ac:dyDescent="0.3">
      <c r="B53" s="24" t="str">
        <f>'Town Data'!A49</f>
        <v>HINESBURG</v>
      </c>
      <c r="C53" s="40">
        <f>IF('Town Data'!C49&gt;9,'Town Data'!B49,"*")</f>
        <v>6794630.04</v>
      </c>
      <c r="D53" s="41">
        <f>IF('Town Data'!E49&gt;9,'Town Data'!D49,"*")</f>
        <v>1877458.37</v>
      </c>
      <c r="E53" s="42" t="str">
        <f>IF('Town Data'!G49&gt;9,'Town Data'!F49,"*")</f>
        <v>*</v>
      </c>
      <c r="F53" s="41">
        <f>IF('Town Data'!I49&gt;9,'Town Data'!H49,"*")</f>
        <v>6519043.1500000004</v>
      </c>
      <c r="G53" s="41">
        <f>IF('Town Data'!K49&gt;9,'Town Data'!J49,"*")</f>
        <v>1740352.64</v>
      </c>
      <c r="H53" s="42" t="str">
        <f>IF('Town Data'!M49&gt;9,'Town Data'!L49,"*")</f>
        <v>*</v>
      </c>
      <c r="I53" s="19">
        <f t="shared" si="0"/>
        <v>4.2274131902317547E-2</v>
      </c>
      <c r="J53" s="19">
        <f t="shared" si="1"/>
        <v>7.8780430384499681E-2</v>
      </c>
      <c r="K53" s="19" t="str">
        <f t="shared" si="2"/>
        <v/>
      </c>
    </row>
    <row r="54" spans="2:11" x14ac:dyDescent="0.3">
      <c r="B54" t="str">
        <f>'Town Data'!A50</f>
        <v>HUNTINGTON</v>
      </c>
      <c r="C54" s="37">
        <f>IF('Town Data'!C50&gt;9,'Town Data'!B50,"*")</f>
        <v>335324.81</v>
      </c>
      <c r="D54" s="38">
        <f>IF('Town Data'!E50&gt;9,'Town Data'!D50,"*")</f>
        <v>109038.53</v>
      </c>
      <c r="E54" s="39" t="str">
        <f>IF('Town Data'!G50&gt;9,'Town Data'!F50,"*")</f>
        <v>*</v>
      </c>
      <c r="F54" s="38" t="str">
        <f>IF('Town Data'!I50&gt;9,'Town Data'!H50,"*")</f>
        <v>*</v>
      </c>
      <c r="G54" s="38" t="str">
        <f>IF('Town Data'!K50&gt;9,'Town Data'!J50,"*")</f>
        <v>*</v>
      </c>
      <c r="H54" s="39" t="str">
        <f>IF('Town Data'!M50&gt;9,'Town Data'!L50,"*")</f>
        <v>*</v>
      </c>
      <c r="I54" s="8" t="str">
        <f t="shared" si="0"/>
        <v/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HYDE PARK</v>
      </c>
      <c r="C55" s="40">
        <f>IF('Town Data'!C51&gt;9,'Town Data'!B51,"*")</f>
        <v>3011725.49</v>
      </c>
      <c r="D55" s="41">
        <f>IF('Town Data'!E51&gt;9,'Town Data'!D51,"*")</f>
        <v>415606.93</v>
      </c>
      <c r="E55" s="42" t="str">
        <f>IF('Town Data'!G51&gt;9,'Town Data'!F51,"*")</f>
        <v>*</v>
      </c>
      <c r="F55" s="41">
        <f>IF('Town Data'!I51&gt;9,'Town Data'!H51,"*")</f>
        <v>3070569.08</v>
      </c>
      <c r="G55" s="41">
        <f>IF('Town Data'!K51&gt;9,'Town Data'!J51,"*")</f>
        <v>394743.42</v>
      </c>
      <c r="H55" s="42" t="str">
        <f>IF('Town Data'!M51&gt;9,'Town Data'!L51,"*")</f>
        <v>*</v>
      </c>
      <c r="I55" s="19">
        <f t="shared" si="0"/>
        <v>-1.9163740813803756E-2</v>
      </c>
      <c r="J55" s="19">
        <f t="shared" si="1"/>
        <v>5.2853344585199191E-2</v>
      </c>
      <c r="K55" s="19" t="str">
        <f t="shared" si="2"/>
        <v/>
      </c>
    </row>
    <row r="56" spans="2:11" x14ac:dyDescent="0.3">
      <c r="B56" t="str">
        <f>'Town Data'!A52</f>
        <v>IRASBURG</v>
      </c>
      <c r="C56" s="37">
        <f>IF('Town Data'!C52&gt;9,'Town Data'!B52,"*")</f>
        <v>2390564.77</v>
      </c>
      <c r="D56" s="38" t="str">
        <f>IF('Town Data'!E52&gt;9,'Town Data'!D52,"*")</f>
        <v>*</v>
      </c>
      <c r="E56" s="39" t="str">
        <f>IF('Town Data'!G52&gt;9,'Town Data'!F52,"*")</f>
        <v>*</v>
      </c>
      <c r="F56" s="38">
        <f>IF('Town Data'!I52&gt;9,'Town Data'!H52,"*")</f>
        <v>3092357.75</v>
      </c>
      <c r="G56" s="38" t="str">
        <f>IF('Town Data'!K52&gt;9,'Town Data'!J52,"*")</f>
        <v>*</v>
      </c>
      <c r="H56" s="39" t="str">
        <f>IF('Town Data'!M52&gt;9,'Town Data'!L52,"*")</f>
        <v>*</v>
      </c>
      <c r="I56" s="8">
        <f t="shared" si="0"/>
        <v>-0.22694430487546274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JAMAICA</v>
      </c>
      <c r="C57" s="40">
        <f>IF('Town Data'!C53&gt;9,'Town Data'!B53,"*")</f>
        <v>1850155.01</v>
      </c>
      <c r="D57" s="41">
        <f>IF('Town Data'!E53&gt;9,'Town Data'!D53,"*")</f>
        <v>337881.98</v>
      </c>
      <c r="E57" s="42" t="str">
        <f>IF('Town Data'!G53&gt;9,'Town Data'!F53,"*")</f>
        <v>*</v>
      </c>
      <c r="F57" s="41">
        <f>IF('Town Data'!I53&gt;9,'Town Data'!H53,"*")</f>
        <v>1702983.03</v>
      </c>
      <c r="G57" s="41">
        <f>IF('Town Data'!K53&gt;9,'Town Data'!J53,"*")</f>
        <v>342801.03</v>
      </c>
      <c r="H57" s="42" t="str">
        <f>IF('Town Data'!M53&gt;9,'Town Data'!L53,"*")</f>
        <v>*</v>
      </c>
      <c r="I57" s="19">
        <f t="shared" si="0"/>
        <v>8.6420109541549564E-2</v>
      </c>
      <c r="J57" s="19">
        <f t="shared" si="1"/>
        <v>-1.4349577654419668E-2</v>
      </c>
      <c r="K57" s="19" t="str">
        <f t="shared" si="2"/>
        <v/>
      </c>
    </row>
    <row r="58" spans="2:11" x14ac:dyDescent="0.3">
      <c r="B58" t="str">
        <f>'Town Data'!A54</f>
        <v>JERICHO</v>
      </c>
      <c r="C58" s="37">
        <f>IF('Town Data'!C54&gt;9,'Town Data'!B54,"*")</f>
        <v>3666181.86</v>
      </c>
      <c r="D58" s="38">
        <f>IF('Town Data'!E54&gt;9,'Town Data'!D54,"*")</f>
        <v>1199131.22</v>
      </c>
      <c r="E58" s="39" t="str">
        <f>IF('Town Data'!G54&gt;9,'Town Data'!F54,"*")</f>
        <v>*</v>
      </c>
      <c r="F58" s="38">
        <f>IF('Town Data'!I54&gt;9,'Town Data'!H54,"*")</f>
        <v>3013748.1</v>
      </c>
      <c r="G58" s="38">
        <f>IF('Town Data'!K54&gt;9,'Town Data'!J54,"*")</f>
        <v>1019863.83</v>
      </c>
      <c r="H58" s="39" t="str">
        <f>IF('Town Data'!M54&gt;9,'Town Data'!L54,"*")</f>
        <v>*</v>
      </c>
      <c r="I58" s="8">
        <f t="shared" si="0"/>
        <v>0.21648583038509414</v>
      </c>
      <c r="J58" s="8">
        <f t="shared" si="1"/>
        <v>0.17577580920778416</v>
      </c>
      <c r="K58" s="8" t="str">
        <f t="shared" si="2"/>
        <v/>
      </c>
    </row>
    <row r="59" spans="2:11" x14ac:dyDescent="0.3">
      <c r="B59" s="24" t="str">
        <f>'Town Data'!A55</f>
        <v>JOHNSON</v>
      </c>
      <c r="C59" s="40">
        <f>IF('Town Data'!C55&gt;9,'Town Data'!B55,"*")</f>
        <v>11362163.91</v>
      </c>
      <c r="D59" s="41">
        <f>IF('Town Data'!E55&gt;9,'Town Data'!D55,"*")</f>
        <v>3208260.33</v>
      </c>
      <c r="E59" s="42" t="str">
        <f>IF('Town Data'!G55&gt;9,'Town Data'!F55,"*")</f>
        <v>*</v>
      </c>
      <c r="F59" s="41">
        <f>IF('Town Data'!I55&gt;9,'Town Data'!H55,"*")</f>
        <v>10768257.060000001</v>
      </c>
      <c r="G59" s="41">
        <f>IF('Town Data'!K55&gt;9,'Town Data'!J55,"*")</f>
        <v>3154529.4</v>
      </c>
      <c r="H59" s="42" t="str">
        <f>IF('Town Data'!M55&gt;9,'Town Data'!L55,"*")</f>
        <v>*</v>
      </c>
      <c r="I59" s="19">
        <f t="shared" si="0"/>
        <v>5.5153479963450984E-2</v>
      </c>
      <c r="J59" s="19">
        <f t="shared" si="1"/>
        <v>1.7032946340585751E-2</v>
      </c>
      <c r="K59" s="19" t="str">
        <f t="shared" si="2"/>
        <v/>
      </c>
    </row>
    <row r="60" spans="2:11" x14ac:dyDescent="0.3">
      <c r="B60" t="str">
        <f>'Town Data'!A56</f>
        <v>KILLINGTON</v>
      </c>
      <c r="C60" s="37">
        <f>IF('Town Data'!C56&gt;9,'Town Data'!B56,"*")</f>
        <v>3997597.82</v>
      </c>
      <c r="D60" s="38">
        <f>IF('Town Data'!E56&gt;9,'Town Data'!D56,"*")</f>
        <v>3139493.03</v>
      </c>
      <c r="E60" s="39" t="str">
        <f>IF('Town Data'!G56&gt;9,'Town Data'!F56,"*")</f>
        <v>*</v>
      </c>
      <c r="F60" s="38">
        <f>IF('Town Data'!I56&gt;9,'Town Data'!H56,"*")</f>
        <v>3972818.72</v>
      </c>
      <c r="G60" s="38">
        <f>IF('Town Data'!K56&gt;9,'Town Data'!J56,"*")</f>
        <v>3258084.51</v>
      </c>
      <c r="H60" s="39" t="str">
        <f>IF('Town Data'!M56&gt;9,'Town Data'!L56,"*")</f>
        <v>*</v>
      </c>
      <c r="I60" s="8">
        <f t="shared" si="0"/>
        <v>6.2371584878153277E-3</v>
      </c>
      <c r="J60" s="8">
        <f t="shared" si="1"/>
        <v>-3.6399141776712225E-2</v>
      </c>
      <c r="K60" s="8" t="str">
        <f t="shared" si="2"/>
        <v/>
      </c>
    </row>
    <row r="61" spans="2:11" x14ac:dyDescent="0.3">
      <c r="B61" s="24" t="str">
        <f>'Town Data'!A57</f>
        <v>LONDONDERRY</v>
      </c>
      <c r="C61" s="40">
        <f>IF('Town Data'!C57&gt;9,'Town Data'!B57,"*")</f>
        <v>7518447.96</v>
      </c>
      <c r="D61" s="41">
        <f>IF('Town Data'!E57&gt;9,'Town Data'!D57,"*")</f>
        <v>3851290.85</v>
      </c>
      <c r="E61" s="42" t="str">
        <f>IF('Town Data'!G57&gt;9,'Town Data'!F57,"*")</f>
        <v>*</v>
      </c>
      <c r="F61" s="41">
        <f>IF('Town Data'!I57&gt;9,'Town Data'!H57,"*")</f>
        <v>7365319.1299999999</v>
      </c>
      <c r="G61" s="41">
        <f>IF('Town Data'!K57&gt;9,'Town Data'!J57,"*")</f>
        <v>3640308.92</v>
      </c>
      <c r="H61" s="42" t="str">
        <f>IF('Town Data'!M57&gt;9,'Town Data'!L57,"*")</f>
        <v>*</v>
      </c>
      <c r="I61" s="19">
        <f t="shared" si="0"/>
        <v>2.0790522080202122E-2</v>
      </c>
      <c r="J61" s="19">
        <f t="shared" si="1"/>
        <v>5.7957149966272693E-2</v>
      </c>
      <c r="K61" s="19" t="str">
        <f t="shared" si="2"/>
        <v/>
      </c>
    </row>
    <row r="62" spans="2:11" x14ac:dyDescent="0.3">
      <c r="B62" t="str">
        <f>'Town Data'!A58</f>
        <v>LUDLOW</v>
      </c>
      <c r="C62" s="37">
        <f>IF('Town Data'!C58&gt;9,'Town Data'!B58,"*")</f>
        <v>8855587.1999999993</v>
      </c>
      <c r="D62" s="38">
        <f>IF('Town Data'!E58&gt;9,'Town Data'!D58,"*")</f>
        <v>4190119.73</v>
      </c>
      <c r="E62" s="39" t="str">
        <f>IF('Town Data'!G58&gt;9,'Town Data'!F58,"*")</f>
        <v>*</v>
      </c>
      <c r="F62" s="38">
        <f>IF('Town Data'!I58&gt;9,'Town Data'!H58,"*")</f>
        <v>8809539.5700000003</v>
      </c>
      <c r="G62" s="38">
        <f>IF('Town Data'!K58&gt;9,'Town Data'!J58,"*")</f>
        <v>4216559.29</v>
      </c>
      <c r="H62" s="39" t="str">
        <f>IF('Town Data'!M58&gt;9,'Town Data'!L58,"*")</f>
        <v>*</v>
      </c>
      <c r="I62" s="8">
        <f t="shared" si="0"/>
        <v>5.2270189189920352E-3</v>
      </c>
      <c r="J62" s="8">
        <f t="shared" si="1"/>
        <v>-6.270411058301532E-3</v>
      </c>
      <c r="K62" s="8" t="str">
        <f t="shared" si="2"/>
        <v/>
      </c>
    </row>
    <row r="63" spans="2:11" x14ac:dyDescent="0.3">
      <c r="B63" s="24" t="str">
        <f>'Town Data'!A59</f>
        <v>LYNDON</v>
      </c>
      <c r="C63" s="40">
        <f>IF('Town Data'!C59&gt;9,'Town Data'!B59,"*")</f>
        <v>8541663.7400000002</v>
      </c>
      <c r="D63" s="41">
        <f>IF('Town Data'!E59&gt;9,'Town Data'!D59,"*")</f>
        <v>3782986.15</v>
      </c>
      <c r="E63" s="42">
        <f>IF('Town Data'!G59&gt;9,'Town Data'!F59,"*")</f>
        <v>56215.666666666737</v>
      </c>
      <c r="F63" s="41">
        <f>IF('Town Data'!I59&gt;9,'Town Data'!H59,"*")</f>
        <v>8069897.6799999997</v>
      </c>
      <c r="G63" s="41">
        <f>IF('Town Data'!K59&gt;9,'Town Data'!J59,"*")</f>
        <v>3512389.77</v>
      </c>
      <c r="H63" s="42">
        <f>IF('Town Data'!M59&gt;9,'Town Data'!L59,"*")</f>
        <v>53285.666666666664</v>
      </c>
      <c r="I63" s="19">
        <f t="shared" si="0"/>
        <v>5.8459980374868957E-2</v>
      </c>
      <c r="J63" s="19">
        <f t="shared" si="1"/>
        <v>7.704053300439942E-2</v>
      </c>
      <c r="K63" s="19">
        <f t="shared" si="2"/>
        <v>5.4986644313356432E-2</v>
      </c>
    </row>
    <row r="64" spans="2:11" x14ac:dyDescent="0.3">
      <c r="B64" t="str">
        <f>'Town Data'!A60</f>
        <v>MANCHESTER</v>
      </c>
      <c r="C64" s="37">
        <f>IF('Town Data'!C60&gt;9,'Town Data'!B60,"*")</f>
        <v>31059302.530000001</v>
      </c>
      <c r="D64" s="38">
        <f>IF('Town Data'!E60&gt;9,'Town Data'!D60,"*")</f>
        <v>14324456.98</v>
      </c>
      <c r="E64" s="39">
        <f>IF('Town Data'!G60&gt;9,'Town Data'!F60,"*")</f>
        <v>299240.66666666698</v>
      </c>
      <c r="F64" s="38">
        <f>IF('Town Data'!I60&gt;9,'Town Data'!H60,"*")</f>
        <v>28619475.609999999</v>
      </c>
      <c r="G64" s="38">
        <f>IF('Town Data'!K60&gt;9,'Town Data'!J60,"*")</f>
        <v>12714361.99</v>
      </c>
      <c r="H64" s="39">
        <f>IF('Town Data'!M60&gt;9,'Town Data'!L60,"*")</f>
        <v>318280.50000000012</v>
      </c>
      <c r="I64" s="8">
        <f t="shared" si="0"/>
        <v>8.525058087184155E-2</v>
      </c>
      <c r="J64" s="8">
        <f t="shared" si="1"/>
        <v>0.12663592489079353</v>
      </c>
      <c r="K64" s="8">
        <f t="shared" si="2"/>
        <v>-5.9820923158450272E-2</v>
      </c>
    </row>
    <row r="65" spans="2:11" x14ac:dyDescent="0.3">
      <c r="B65" s="24" t="str">
        <f>'Town Data'!A61</f>
        <v>MENDON</v>
      </c>
      <c r="C65" s="40">
        <f>IF('Town Data'!C61&gt;9,'Town Data'!B61,"*")</f>
        <v>2704641.9</v>
      </c>
      <c r="D65" s="41">
        <f>IF('Town Data'!E61&gt;9,'Town Data'!D61,"*")</f>
        <v>653215.11</v>
      </c>
      <c r="E65" s="42" t="str">
        <f>IF('Town Data'!G61&gt;9,'Town Data'!F61,"*")</f>
        <v>*</v>
      </c>
      <c r="F65" s="41">
        <f>IF('Town Data'!I61&gt;9,'Town Data'!H61,"*")</f>
        <v>3081699.82</v>
      </c>
      <c r="G65" s="41" t="str">
        <f>IF('Town Data'!K61&gt;9,'Town Data'!J61,"*")</f>
        <v>*</v>
      </c>
      <c r="H65" s="42" t="str">
        <f>IF('Town Data'!M61&gt;9,'Town Data'!L61,"*")</f>
        <v>*</v>
      </c>
      <c r="I65" s="19">
        <f t="shared" si="0"/>
        <v>-0.12235387676402562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MIDDLEBURY</v>
      </c>
      <c r="C66" s="37">
        <f>IF('Town Data'!C62&gt;9,'Town Data'!B62,"*")</f>
        <v>37704893.93</v>
      </c>
      <c r="D66" s="38">
        <f>IF('Town Data'!E62&gt;9,'Town Data'!D62,"*")</f>
        <v>10990150.6</v>
      </c>
      <c r="E66" s="39">
        <f>IF('Town Data'!G62&gt;9,'Town Data'!F62,"*")</f>
        <v>81236.499999999942</v>
      </c>
      <c r="F66" s="38">
        <f>IF('Town Data'!I62&gt;9,'Town Data'!H62,"*")</f>
        <v>36328537.719999999</v>
      </c>
      <c r="G66" s="38">
        <f>IF('Town Data'!K62&gt;9,'Town Data'!J62,"*")</f>
        <v>11357134.550000001</v>
      </c>
      <c r="H66" s="39">
        <f>IF('Town Data'!M62&gt;9,'Town Data'!L62,"*")</f>
        <v>114994.99999999994</v>
      </c>
      <c r="I66" s="8">
        <f t="shared" si="0"/>
        <v>3.7886364174858425E-2</v>
      </c>
      <c r="J66" s="8">
        <f t="shared" si="1"/>
        <v>-3.2313075836545503E-2</v>
      </c>
      <c r="K66" s="8">
        <f t="shared" si="2"/>
        <v>-0.29356493760598301</v>
      </c>
    </row>
    <row r="67" spans="2:11" x14ac:dyDescent="0.3">
      <c r="B67" s="24" t="str">
        <f>'Town Data'!A63</f>
        <v>MILTON</v>
      </c>
      <c r="C67" s="40">
        <f>IF('Town Data'!C63&gt;9,'Town Data'!B63,"*")</f>
        <v>18865063.550000001</v>
      </c>
      <c r="D67" s="41">
        <f>IF('Town Data'!E63&gt;9,'Town Data'!D63,"*")</f>
        <v>4687572.7300000004</v>
      </c>
      <c r="E67" s="42">
        <f>IF('Town Data'!G63&gt;9,'Town Data'!F63,"*")</f>
        <v>25805.666666666675</v>
      </c>
      <c r="F67" s="41">
        <f>IF('Town Data'!I63&gt;9,'Town Data'!H63,"*")</f>
        <v>16596865.4</v>
      </c>
      <c r="G67" s="41">
        <f>IF('Town Data'!K63&gt;9,'Town Data'!J63,"*")</f>
        <v>4192772.31</v>
      </c>
      <c r="H67" s="42">
        <f>IF('Town Data'!M63&gt;9,'Town Data'!L63,"*")</f>
        <v>302444.66666666634</v>
      </c>
      <c r="I67" s="19">
        <f t="shared" si="0"/>
        <v>0.13666424926239387</v>
      </c>
      <c r="J67" s="19">
        <f t="shared" si="1"/>
        <v>0.11801270935220434</v>
      </c>
      <c r="K67" s="19">
        <f t="shared" si="2"/>
        <v>-0.91467640361763125</v>
      </c>
    </row>
    <row r="68" spans="2:11" x14ac:dyDescent="0.3">
      <c r="B68" t="str">
        <f>'Town Data'!A64</f>
        <v>MONTPELIER</v>
      </c>
      <c r="C68" s="37">
        <f>IF('Town Data'!C64&gt;9,'Town Data'!B64,"*")</f>
        <v>20690043.09</v>
      </c>
      <c r="D68" s="38">
        <f>IF('Town Data'!E64&gt;9,'Town Data'!D64,"*")</f>
        <v>6249751.7400000002</v>
      </c>
      <c r="E68" s="39">
        <f>IF('Town Data'!G64&gt;9,'Town Data'!F64,"*")</f>
        <v>450203.00000000006</v>
      </c>
      <c r="F68" s="38">
        <f>IF('Town Data'!I64&gt;9,'Town Data'!H64,"*")</f>
        <v>19003351.940000001</v>
      </c>
      <c r="G68" s="38">
        <f>IF('Town Data'!K64&gt;9,'Town Data'!J64,"*")</f>
        <v>6374147.79</v>
      </c>
      <c r="H68" s="39">
        <f>IF('Town Data'!M64&gt;9,'Town Data'!L64,"*")</f>
        <v>517066.00000000064</v>
      </c>
      <c r="I68" s="8">
        <f t="shared" si="0"/>
        <v>8.875755999917552E-2</v>
      </c>
      <c r="J68" s="8">
        <f t="shared" si="1"/>
        <v>-1.9515714743099769E-2</v>
      </c>
      <c r="K68" s="8">
        <f t="shared" si="2"/>
        <v>-0.12931231216131112</v>
      </c>
    </row>
    <row r="69" spans="2:11" x14ac:dyDescent="0.3">
      <c r="B69" s="24" t="str">
        <f>'Town Data'!A65</f>
        <v>MORETOWN</v>
      </c>
      <c r="C69" s="40">
        <f>IF('Town Data'!C65&gt;9,'Town Data'!B65,"*")</f>
        <v>644375.93000000005</v>
      </c>
      <c r="D69" s="41" t="str">
        <f>IF('Town Data'!E65&gt;9,'Town Data'!D65,"*")</f>
        <v>*</v>
      </c>
      <c r="E69" s="42" t="str">
        <f>IF('Town Data'!G65&gt;9,'Town Data'!F65,"*")</f>
        <v>*</v>
      </c>
      <c r="F69" s="41">
        <f>IF('Town Data'!I65&gt;9,'Town Data'!H65,"*")</f>
        <v>579197.46</v>
      </c>
      <c r="G69" s="41">
        <f>IF('Town Data'!K65&gt;9,'Town Data'!J65,"*")</f>
        <v>274522.32</v>
      </c>
      <c r="H69" s="42" t="str">
        <f>IF('Town Data'!M65&gt;9,'Town Data'!L65,"*")</f>
        <v>*</v>
      </c>
      <c r="I69" s="19">
        <f t="shared" si="0"/>
        <v>0.11253238230706346</v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MORRISTOWN</v>
      </c>
      <c r="C70" s="37">
        <f>IF('Town Data'!C66&gt;9,'Town Data'!B66,"*")</f>
        <v>31288721.640000001</v>
      </c>
      <c r="D70" s="38">
        <f>IF('Town Data'!E66&gt;9,'Town Data'!D66,"*")</f>
        <v>8754348.2799999993</v>
      </c>
      <c r="E70" s="39">
        <f>IF('Town Data'!G66&gt;9,'Town Data'!F66,"*")</f>
        <v>207759.16666666669</v>
      </c>
      <c r="F70" s="38">
        <f>IF('Town Data'!I66&gt;9,'Town Data'!H66,"*")</f>
        <v>29030693.530000001</v>
      </c>
      <c r="G70" s="38">
        <f>IF('Town Data'!K66&gt;9,'Town Data'!J66,"*")</f>
        <v>8646174.1300000008</v>
      </c>
      <c r="H70" s="39">
        <f>IF('Town Data'!M66&gt;9,'Town Data'!L66,"*")</f>
        <v>214556.16666666657</v>
      </c>
      <c r="I70" s="8">
        <f t="shared" ref="I70:I133" si="3">IFERROR((C70-F70)/F70,"")</f>
        <v>7.778071535447742E-2</v>
      </c>
      <c r="J70" s="8">
        <f t="shared" ref="J70:J133" si="4">IFERROR((D70-G70)/G70,"")</f>
        <v>1.2511215755493754E-2</v>
      </c>
      <c r="K70" s="8">
        <f t="shared" ref="K70:K133" si="5">IFERROR((E70-H70)/H70,"")</f>
        <v>-3.1679350473107909E-2</v>
      </c>
    </row>
    <row r="71" spans="2:11" x14ac:dyDescent="0.3">
      <c r="B71" s="24" t="str">
        <f>'Town Data'!A67</f>
        <v>NEW HAVEN</v>
      </c>
      <c r="C71" s="40">
        <f>IF('Town Data'!C67&gt;9,'Town Data'!B67,"*")</f>
        <v>14616781.82</v>
      </c>
      <c r="D71" s="41">
        <f>IF('Town Data'!E67&gt;9,'Town Data'!D67,"*")</f>
        <v>1100732.3600000001</v>
      </c>
      <c r="E71" s="42" t="str">
        <f>IF('Town Data'!G67&gt;9,'Town Data'!F67,"*")</f>
        <v>*</v>
      </c>
      <c r="F71" s="41">
        <f>IF('Town Data'!I67&gt;9,'Town Data'!H67,"*")</f>
        <v>10771888.48</v>
      </c>
      <c r="G71" s="41">
        <f>IF('Town Data'!K67&gt;9,'Town Data'!J67,"*")</f>
        <v>942694.62</v>
      </c>
      <c r="H71" s="42" t="str">
        <f>IF('Town Data'!M67&gt;9,'Town Data'!L67,"*")</f>
        <v>*</v>
      </c>
      <c r="I71" s="19">
        <f t="shared" si="3"/>
        <v>0.35693772240018584</v>
      </c>
      <c r="J71" s="19">
        <f t="shared" si="4"/>
        <v>0.16764468221957193</v>
      </c>
      <c r="K71" s="19" t="str">
        <f t="shared" si="5"/>
        <v/>
      </c>
    </row>
    <row r="72" spans="2:11" x14ac:dyDescent="0.3">
      <c r="B72" t="str">
        <f>'Town Data'!A68</f>
        <v>NEWBURY</v>
      </c>
      <c r="C72" s="37">
        <f>IF('Town Data'!C68&gt;9,'Town Data'!B68,"*")</f>
        <v>3399860.91</v>
      </c>
      <c r="D72" s="38">
        <f>IF('Town Data'!E68&gt;9,'Town Data'!D68,"*")</f>
        <v>346437.86</v>
      </c>
      <c r="E72" s="39" t="str">
        <f>IF('Town Data'!G68&gt;9,'Town Data'!F68,"*")</f>
        <v>*</v>
      </c>
      <c r="F72" s="38">
        <f>IF('Town Data'!I68&gt;9,'Town Data'!H68,"*")</f>
        <v>3144621.04</v>
      </c>
      <c r="G72" s="38">
        <f>IF('Town Data'!K68&gt;9,'Town Data'!J68,"*")</f>
        <v>334295.40000000002</v>
      </c>
      <c r="H72" s="39" t="str">
        <f>IF('Town Data'!M68&gt;9,'Town Data'!L68,"*")</f>
        <v>*</v>
      </c>
      <c r="I72" s="8">
        <f t="shared" si="3"/>
        <v>8.1167131668113526E-2</v>
      </c>
      <c r="J72" s="8">
        <f t="shared" si="4"/>
        <v>3.6322545868115334E-2</v>
      </c>
      <c r="K72" s="8" t="str">
        <f t="shared" si="5"/>
        <v/>
      </c>
    </row>
    <row r="73" spans="2:11" x14ac:dyDescent="0.3">
      <c r="B73" s="24" t="str">
        <f>'Town Data'!A69</f>
        <v>NEWFANE</v>
      </c>
      <c r="C73" s="40">
        <f>IF('Town Data'!C69&gt;9,'Town Data'!B69,"*")</f>
        <v>5139617.04</v>
      </c>
      <c r="D73" s="41">
        <f>IF('Town Data'!E69&gt;9,'Town Data'!D69,"*")</f>
        <v>4516696.46</v>
      </c>
      <c r="E73" s="42" t="str">
        <f>IF('Town Data'!G69&gt;9,'Town Data'!F69,"*")</f>
        <v>*</v>
      </c>
      <c r="F73" s="41" t="str">
        <f>IF('Town Data'!I69&gt;9,'Town Data'!H69,"*")</f>
        <v>*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NEWPORT</v>
      </c>
      <c r="C74" s="37">
        <f>IF('Town Data'!C70&gt;9,'Town Data'!B70,"*")</f>
        <v>19740425.25</v>
      </c>
      <c r="D74" s="38">
        <f>IF('Town Data'!E70&gt;9,'Town Data'!D70,"*")</f>
        <v>4818438.53</v>
      </c>
      <c r="E74" s="39">
        <f>IF('Town Data'!G70&gt;9,'Town Data'!F70,"*")</f>
        <v>210920.33333333369</v>
      </c>
      <c r="F74" s="38">
        <f>IF('Town Data'!I70&gt;9,'Town Data'!H70,"*")</f>
        <v>21291393.329999998</v>
      </c>
      <c r="G74" s="38">
        <f>IF('Town Data'!K70&gt;9,'Town Data'!J70,"*")</f>
        <v>4841810.4400000004</v>
      </c>
      <c r="H74" s="39">
        <f>IF('Town Data'!M70&gt;9,'Town Data'!L70,"*")</f>
        <v>33385.500000000007</v>
      </c>
      <c r="I74" s="8">
        <f t="shared" si="3"/>
        <v>-7.2844837158433082E-2</v>
      </c>
      <c r="J74" s="8">
        <f t="shared" si="4"/>
        <v>-4.8271014096124233E-3</v>
      </c>
      <c r="K74" s="8">
        <f t="shared" si="5"/>
        <v>5.3177227638745457</v>
      </c>
    </row>
    <row r="75" spans="2:11" x14ac:dyDescent="0.3">
      <c r="B75" s="24" t="str">
        <f>'Town Data'!A71</f>
        <v>NEWPORT TOWN</v>
      </c>
      <c r="C75" s="40" t="str">
        <f>IF('Town Data'!C71&gt;9,'Town Data'!B71,"*")</f>
        <v>*</v>
      </c>
      <c r="D75" s="41" t="str">
        <f>IF('Town Data'!E71&gt;9,'Town Data'!D71,"*")</f>
        <v>*</v>
      </c>
      <c r="E75" s="42" t="str">
        <f>IF('Town Data'!G71&gt;9,'Town Data'!F71,"*")</f>
        <v>*</v>
      </c>
      <c r="F75" s="41">
        <f>IF('Town Data'!I71&gt;9,'Town Data'!H71,"*")</f>
        <v>425854.83</v>
      </c>
      <c r="G75" s="41">
        <f>IF('Town Data'!K71&gt;9,'Town Data'!J71,"*")</f>
        <v>132405.09</v>
      </c>
      <c r="H75" s="42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 t="str">
        <f>'Town Data'!A72</f>
        <v>NORTHFIELD</v>
      </c>
      <c r="C76" s="37">
        <f>IF('Town Data'!C72&gt;9,'Town Data'!B72,"*")</f>
        <v>7803431.4100000001</v>
      </c>
      <c r="D76" s="38">
        <f>IF('Town Data'!E72&gt;9,'Town Data'!D72,"*")</f>
        <v>1849148.57</v>
      </c>
      <c r="E76" s="39">
        <f>IF('Town Data'!G72&gt;9,'Town Data'!F72,"*")</f>
        <v>333197.16666666663</v>
      </c>
      <c r="F76" s="38">
        <f>IF('Town Data'!I72&gt;9,'Town Data'!H72,"*")</f>
        <v>5626580.0999999996</v>
      </c>
      <c r="G76" s="38">
        <f>IF('Town Data'!K72&gt;9,'Town Data'!J72,"*")</f>
        <v>1843566.22</v>
      </c>
      <c r="H76" s="39" t="str">
        <f>IF('Town Data'!M72&gt;9,'Town Data'!L72,"*")</f>
        <v>*</v>
      </c>
      <c r="I76" s="8">
        <f t="shared" si="3"/>
        <v>0.38688710927620146</v>
      </c>
      <c r="J76" s="8">
        <f t="shared" si="4"/>
        <v>3.0280170787681786E-3</v>
      </c>
      <c r="K76" s="8" t="str">
        <f t="shared" si="5"/>
        <v/>
      </c>
    </row>
    <row r="77" spans="2:11" x14ac:dyDescent="0.3">
      <c r="B77" s="24" t="str">
        <f>'Town Data'!A73</f>
        <v>NORWICH</v>
      </c>
      <c r="C77" s="40">
        <f>IF('Town Data'!C73&gt;9,'Town Data'!B73,"*")</f>
        <v>2443423.46</v>
      </c>
      <c r="D77" s="41">
        <f>IF('Town Data'!E73&gt;9,'Town Data'!D73,"*")</f>
        <v>435877.36</v>
      </c>
      <c r="E77" s="42" t="str">
        <f>IF('Town Data'!G73&gt;9,'Town Data'!F73,"*")</f>
        <v>*</v>
      </c>
      <c r="F77" s="41">
        <f>IF('Town Data'!I73&gt;9,'Town Data'!H73,"*")</f>
        <v>2041869.52</v>
      </c>
      <c r="G77" s="41">
        <f>IF('Town Data'!K73&gt;9,'Town Data'!J73,"*")</f>
        <v>480593.49</v>
      </c>
      <c r="H77" s="42" t="str">
        <f>IF('Town Data'!M73&gt;9,'Town Data'!L73,"*")</f>
        <v>*</v>
      </c>
      <c r="I77" s="19">
        <f t="shared" si="3"/>
        <v>0.19665994132671119</v>
      </c>
      <c r="J77" s="19">
        <f t="shared" si="4"/>
        <v>-9.3043561617948689E-2</v>
      </c>
      <c r="K77" s="19" t="str">
        <f t="shared" si="5"/>
        <v/>
      </c>
    </row>
    <row r="78" spans="2:11" x14ac:dyDescent="0.3">
      <c r="B78" t="str">
        <f>'Town Data'!A74</f>
        <v>ORWELL</v>
      </c>
      <c r="C78" s="37" t="str">
        <f>IF('Town Data'!C74&gt;9,'Town Data'!B74,"*")</f>
        <v>*</v>
      </c>
      <c r="D78" s="38" t="str">
        <f>IF('Town Data'!E74&gt;9,'Town Data'!D74,"*")</f>
        <v>*</v>
      </c>
      <c r="E78" s="39" t="str">
        <f>IF('Town Data'!G74&gt;9,'Town Data'!F74,"*")</f>
        <v>*</v>
      </c>
      <c r="F78" s="38">
        <f>IF('Town Data'!I74&gt;9,'Town Data'!H74,"*")</f>
        <v>1416908.9</v>
      </c>
      <c r="G78" s="38" t="str">
        <f>IF('Town Data'!K74&gt;9,'Town Data'!J74,"*")</f>
        <v>*</v>
      </c>
      <c r="H78" s="39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 t="str">
        <f>'Town Data'!A75</f>
        <v>PITTSFORD</v>
      </c>
      <c r="C79" s="40">
        <f>IF('Town Data'!C75&gt;9,'Town Data'!B75,"*")</f>
        <v>3064785.56</v>
      </c>
      <c r="D79" s="41">
        <f>IF('Town Data'!E75&gt;9,'Town Data'!D75,"*")</f>
        <v>990718.96</v>
      </c>
      <c r="E79" s="42" t="str">
        <f>IF('Town Data'!G75&gt;9,'Town Data'!F75,"*")</f>
        <v>*</v>
      </c>
      <c r="F79" s="41">
        <f>IF('Town Data'!I75&gt;9,'Town Data'!H75,"*")</f>
        <v>2894226.46</v>
      </c>
      <c r="G79" s="41">
        <f>IF('Town Data'!K75&gt;9,'Town Data'!J75,"*")</f>
        <v>926057.16</v>
      </c>
      <c r="H79" s="42" t="str">
        <f>IF('Town Data'!M75&gt;9,'Town Data'!L75,"*")</f>
        <v>*</v>
      </c>
      <c r="I79" s="19">
        <f t="shared" si="3"/>
        <v>5.8930806679170535E-2</v>
      </c>
      <c r="J79" s="19">
        <f t="shared" si="4"/>
        <v>6.9824847528850084E-2</v>
      </c>
      <c r="K79" s="19" t="str">
        <f t="shared" si="5"/>
        <v/>
      </c>
    </row>
    <row r="80" spans="2:11" x14ac:dyDescent="0.3">
      <c r="B80" t="str">
        <f>'Town Data'!A76</f>
        <v>POULTNEY</v>
      </c>
      <c r="C80" s="37">
        <f>IF('Town Data'!C76&gt;9,'Town Data'!B76,"*")</f>
        <v>3603979.62</v>
      </c>
      <c r="D80" s="38">
        <f>IF('Town Data'!E76&gt;9,'Town Data'!D76,"*")</f>
        <v>1085912.53</v>
      </c>
      <c r="E80" s="39" t="str">
        <f>IF('Town Data'!G76&gt;9,'Town Data'!F76,"*")</f>
        <v>*</v>
      </c>
      <c r="F80" s="38">
        <f>IF('Town Data'!I76&gt;9,'Town Data'!H76,"*")</f>
        <v>3054657.68</v>
      </c>
      <c r="G80" s="38">
        <f>IF('Town Data'!K76&gt;9,'Town Data'!J76,"*")</f>
        <v>979862.91</v>
      </c>
      <c r="H80" s="39" t="str">
        <f>IF('Town Data'!M76&gt;9,'Town Data'!L76,"*")</f>
        <v>*</v>
      </c>
      <c r="I80" s="8">
        <f t="shared" si="3"/>
        <v>0.17983093280684725</v>
      </c>
      <c r="J80" s="8">
        <f t="shared" si="4"/>
        <v>0.10822903787632904</v>
      </c>
      <c r="K80" s="8" t="str">
        <f t="shared" si="5"/>
        <v/>
      </c>
    </row>
    <row r="81" spans="2:11" x14ac:dyDescent="0.3">
      <c r="B81" s="24" t="str">
        <f>'Town Data'!A77</f>
        <v>POWNAL</v>
      </c>
      <c r="C81" s="40">
        <f>IF('Town Data'!C77&gt;9,'Town Data'!B77,"*")</f>
        <v>1037476.69</v>
      </c>
      <c r="D81" s="41">
        <f>IF('Town Data'!E77&gt;9,'Town Data'!D77,"*")</f>
        <v>654382.76</v>
      </c>
      <c r="E81" s="42" t="str">
        <f>IF('Town Data'!G77&gt;9,'Town Data'!F77,"*")</f>
        <v>*</v>
      </c>
      <c r="F81" s="41">
        <f>IF('Town Data'!I77&gt;9,'Town Data'!H77,"*")</f>
        <v>1042007.21</v>
      </c>
      <c r="G81" s="41">
        <f>IF('Town Data'!K77&gt;9,'Town Data'!J77,"*")</f>
        <v>703077.01</v>
      </c>
      <c r="H81" s="42" t="str">
        <f>IF('Town Data'!M77&gt;9,'Town Data'!L77,"*")</f>
        <v>*</v>
      </c>
      <c r="I81" s="19">
        <f t="shared" si="3"/>
        <v>-4.3478777848379941E-3</v>
      </c>
      <c r="J81" s="19">
        <f t="shared" si="4"/>
        <v>-6.9258771524900231E-2</v>
      </c>
      <c r="K81" s="19" t="str">
        <f t="shared" si="5"/>
        <v/>
      </c>
    </row>
    <row r="82" spans="2:11" x14ac:dyDescent="0.3">
      <c r="B82" t="str">
        <f>'Town Data'!A78</f>
        <v>PUTNEY</v>
      </c>
      <c r="C82" s="37">
        <f>IF('Town Data'!C78&gt;9,'Town Data'!B78,"*")</f>
        <v>876735.27</v>
      </c>
      <c r="D82" s="38">
        <f>IF('Town Data'!E78&gt;9,'Town Data'!D78,"*")</f>
        <v>245549.9</v>
      </c>
      <c r="E82" s="39" t="str">
        <f>IF('Town Data'!G78&gt;9,'Town Data'!F78,"*")</f>
        <v>*</v>
      </c>
      <c r="F82" s="38">
        <f>IF('Town Data'!I78&gt;9,'Town Data'!H78,"*")</f>
        <v>882898.26</v>
      </c>
      <c r="G82" s="38">
        <f>IF('Town Data'!K78&gt;9,'Town Data'!J78,"*")</f>
        <v>240593.54</v>
      </c>
      <c r="H82" s="39" t="str">
        <f>IF('Town Data'!M78&gt;9,'Town Data'!L78,"*")</f>
        <v>*</v>
      </c>
      <c r="I82" s="8">
        <f t="shared" si="3"/>
        <v>-6.9804079124586686E-3</v>
      </c>
      <c r="J82" s="8">
        <f t="shared" si="4"/>
        <v>2.0600553115432716E-2</v>
      </c>
      <c r="K82" s="8" t="str">
        <f t="shared" si="5"/>
        <v/>
      </c>
    </row>
    <row r="83" spans="2:11" x14ac:dyDescent="0.3">
      <c r="B83" s="24" t="str">
        <f>'Town Data'!A79</f>
        <v>RANDOLPH</v>
      </c>
      <c r="C83" s="40">
        <f>IF('Town Data'!C79&gt;9,'Town Data'!B79,"*")</f>
        <v>10326876.23</v>
      </c>
      <c r="D83" s="41">
        <f>IF('Town Data'!E79&gt;9,'Town Data'!D79,"*")</f>
        <v>2113192.2000000002</v>
      </c>
      <c r="E83" s="42">
        <f>IF('Town Data'!G79&gt;9,'Town Data'!F79,"*")</f>
        <v>63132.000000000036</v>
      </c>
      <c r="F83" s="41">
        <f>IF('Town Data'!I79&gt;9,'Town Data'!H79,"*")</f>
        <v>9712856.2799999993</v>
      </c>
      <c r="G83" s="41">
        <f>IF('Town Data'!K79&gt;9,'Town Data'!J79,"*")</f>
        <v>2278460.83</v>
      </c>
      <c r="H83" s="42">
        <f>IF('Town Data'!M79&gt;9,'Town Data'!L79,"*")</f>
        <v>86339.666666666672</v>
      </c>
      <c r="I83" s="19">
        <f t="shared" si="3"/>
        <v>6.3217238297280889E-2</v>
      </c>
      <c r="J83" s="19">
        <f t="shared" si="4"/>
        <v>-7.2535207901730694E-2</v>
      </c>
      <c r="K83" s="19">
        <f t="shared" si="5"/>
        <v>-0.26879495326597624</v>
      </c>
    </row>
    <row r="84" spans="2:11" x14ac:dyDescent="0.3">
      <c r="B84" t="str">
        <f>'Town Data'!A80</f>
        <v>RICHFORD</v>
      </c>
      <c r="C84" s="37">
        <f>IF('Town Data'!C80&gt;9,'Town Data'!B80,"*")</f>
        <v>7122925.8799999999</v>
      </c>
      <c r="D84" s="38">
        <f>IF('Town Data'!E80&gt;9,'Town Data'!D80,"*")</f>
        <v>351800.87</v>
      </c>
      <c r="E84" s="46" t="str">
        <f>IF('Town Data'!G80&gt;9,'Town Data'!F80,"*")</f>
        <v>*</v>
      </c>
      <c r="F84" s="38">
        <f>IF('Town Data'!I80&gt;9,'Town Data'!H80,"*")</f>
        <v>6207818.4199999999</v>
      </c>
      <c r="G84" s="38">
        <f>IF('Town Data'!K80&gt;9,'Town Data'!J80,"*")</f>
        <v>334389.89</v>
      </c>
      <c r="H84" s="39" t="str">
        <f>IF('Town Data'!M80&gt;9,'Town Data'!L80,"*")</f>
        <v>*</v>
      </c>
      <c r="I84" s="8">
        <f t="shared" si="3"/>
        <v>0.14741208554872648</v>
      </c>
      <c r="J84" s="8">
        <f t="shared" si="4"/>
        <v>5.2067901933279086E-2</v>
      </c>
      <c r="K84" s="8" t="str">
        <f t="shared" si="5"/>
        <v/>
      </c>
    </row>
    <row r="85" spans="2:11" x14ac:dyDescent="0.3">
      <c r="B85" s="24" t="str">
        <f>'Town Data'!A81</f>
        <v>RICHMOND</v>
      </c>
      <c r="C85" s="40">
        <f>IF('Town Data'!C81&gt;9,'Town Data'!B81,"*")</f>
        <v>12666439.93</v>
      </c>
      <c r="D85" s="41">
        <f>IF('Town Data'!E81&gt;9,'Town Data'!D81,"*")</f>
        <v>3718537.9</v>
      </c>
      <c r="E85" s="42" t="str">
        <f>IF('Town Data'!G81&gt;9,'Town Data'!F81,"*")</f>
        <v>*</v>
      </c>
      <c r="F85" s="41">
        <f>IF('Town Data'!I81&gt;9,'Town Data'!H81,"*")</f>
        <v>8536901.2699999996</v>
      </c>
      <c r="G85" s="41">
        <f>IF('Town Data'!K81&gt;9,'Town Data'!J81,"*")</f>
        <v>2766935.72</v>
      </c>
      <c r="H85" s="42" t="str">
        <f>IF('Town Data'!M81&gt;9,'Town Data'!L81,"*")</f>
        <v>*</v>
      </c>
      <c r="I85" s="19">
        <f t="shared" si="3"/>
        <v>0.48372805651528877</v>
      </c>
      <c r="J85" s="19">
        <f t="shared" si="4"/>
        <v>0.34391914966495846</v>
      </c>
      <c r="K85" s="19" t="str">
        <f t="shared" si="5"/>
        <v/>
      </c>
    </row>
    <row r="86" spans="2:11" x14ac:dyDescent="0.3">
      <c r="B86" t="str">
        <f>'Town Data'!A82</f>
        <v>ROCHESTER</v>
      </c>
      <c r="C86" s="37">
        <f>IF('Town Data'!C82&gt;9,'Town Data'!B82,"*")</f>
        <v>2067378.89</v>
      </c>
      <c r="D86" s="38">
        <f>IF('Town Data'!E82&gt;9,'Town Data'!D82,"*")</f>
        <v>435500.12</v>
      </c>
      <c r="E86" s="39" t="str">
        <f>IF('Town Data'!G82&gt;9,'Town Data'!F82,"*")</f>
        <v>*</v>
      </c>
      <c r="F86" s="38">
        <f>IF('Town Data'!I82&gt;9,'Town Data'!H82,"*")</f>
        <v>2248725.65</v>
      </c>
      <c r="G86" s="38">
        <f>IF('Town Data'!K82&gt;9,'Town Data'!J82,"*")</f>
        <v>328294.98</v>
      </c>
      <c r="H86" s="39" t="str">
        <f>IF('Town Data'!M82&gt;9,'Town Data'!L82,"*")</f>
        <v>*</v>
      </c>
      <c r="I86" s="8">
        <f t="shared" si="3"/>
        <v>-8.0644235102668049E-2</v>
      </c>
      <c r="J86" s="8">
        <f t="shared" si="4"/>
        <v>0.3265512619169505</v>
      </c>
      <c r="K86" s="8" t="str">
        <f t="shared" si="5"/>
        <v/>
      </c>
    </row>
    <row r="87" spans="2:11" x14ac:dyDescent="0.3">
      <c r="B87" s="24" t="str">
        <f>'Town Data'!A83</f>
        <v>ROCKINGHAM</v>
      </c>
      <c r="C87" s="40">
        <f>IF('Town Data'!C83&gt;9,'Town Data'!B83,"*")</f>
        <v>7395333.8499999996</v>
      </c>
      <c r="D87" s="41">
        <f>IF('Town Data'!E83&gt;9,'Town Data'!D83,"*")</f>
        <v>1233038.92</v>
      </c>
      <c r="E87" s="42">
        <f>IF('Town Data'!G83&gt;9,'Town Data'!F83,"*")</f>
        <v>80073.000000000044</v>
      </c>
      <c r="F87" s="41">
        <f>IF('Town Data'!I83&gt;9,'Town Data'!H83,"*")</f>
        <v>6113731.6100000003</v>
      </c>
      <c r="G87" s="41">
        <f>IF('Town Data'!K83&gt;9,'Town Data'!J83,"*")</f>
        <v>1227860.0900000001</v>
      </c>
      <c r="H87" s="42">
        <f>IF('Town Data'!M83&gt;9,'Town Data'!L83,"*")</f>
        <v>67880.333333333328</v>
      </c>
      <c r="I87" s="19">
        <f t="shared" si="3"/>
        <v>0.20962684032510207</v>
      </c>
      <c r="J87" s="19">
        <f t="shared" si="4"/>
        <v>4.2177688176181713E-3</v>
      </c>
      <c r="K87" s="19">
        <f t="shared" si="5"/>
        <v>0.1796200175799576</v>
      </c>
    </row>
    <row r="88" spans="2:11" x14ac:dyDescent="0.3">
      <c r="B88" t="str">
        <f>'Town Data'!A84</f>
        <v>ROYALTON</v>
      </c>
      <c r="C88" s="37">
        <f>IF('Town Data'!C84&gt;9,'Town Data'!B84,"*")</f>
        <v>5532936.4800000004</v>
      </c>
      <c r="D88" s="38">
        <f>IF('Town Data'!E84&gt;9,'Town Data'!D84,"*")</f>
        <v>1056804.53</v>
      </c>
      <c r="E88" s="39" t="str">
        <f>IF('Town Data'!G84&gt;9,'Town Data'!F84,"*")</f>
        <v>*</v>
      </c>
      <c r="F88" s="38">
        <f>IF('Town Data'!I84&gt;9,'Town Data'!H84,"*")</f>
        <v>5472305.8399999999</v>
      </c>
      <c r="G88" s="38">
        <f>IF('Town Data'!K84&gt;9,'Town Data'!J84,"*")</f>
        <v>928903.87</v>
      </c>
      <c r="H88" s="39" t="str">
        <f>IF('Town Data'!M84&gt;9,'Town Data'!L84,"*")</f>
        <v>*</v>
      </c>
      <c r="I88" s="8">
        <f t="shared" si="3"/>
        <v>1.1079541563049883E-2</v>
      </c>
      <c r="J88" s="8">
        <f t="shared" si="4"/>
        <v>0.13768987742509894</v>
      </c>
      <c r="K88" s="8" t="str">
        <f t="shared" si="5"/>
        <v/>
      </c>
    </row>
    <row r="89" spans="2:11" x14ac:dyDescent="0.3">
      <c r="B89" s="24" t="str">
        <f>'Town Data'!A85</f>
        <v>RUTLAND</v>
      </c>
      <c r="C89" s="40">
        <f>IF('Town Data'!C85&gt;9,'Town Data'!B85,"*")</f>
        <v>42751820.57</v>
      </c>
      <c r="D89" s="41">
        <f>IF('Town Data'!E85&gt;9,'Town Data'!D85,"*")</f>
        <v>15775158.369999999</v>
      </c>
      <c r="E89" s="42">
        <f>IF('Town Data'!G85&gt;9,'Town Data'!F85,"*")</f>
        <v>739069.99999999965</v>
      </c>
      <c r="F89" s="41">
        <f>IF('Town Data'!I85&gt;9,'Town Data'!H85,"*")</f>
        <v>39490708.009999998</v>
      </c>
      <c r="G89" s="41">
        <f>IF('Town Data'!K85&gt;9,'Town Data'!J85,"*")</f>
        <v>14969982.34</v>
      </c>
      <c r="H89" s="42">
        <f>IF('Town Data'!M85&gt;9,'Town Data'!L85,"*")</f>
        <v>704292.5000000007</v>
      </c>
      <c r="I89" s="19">
        <f t="shared" si="3"/>
        <v>8.2579237606330333E-2</v>
      </c>
      <c r="J89" s="19">
        <f t="shared" si="4"/>
        <v>5.3786037398892442E-2</v>
      </c>
      <c r="K89" s="19">
        <f t="shared" si="5"/>
        <v>4.9379341679769297E-2</v>
      </c>
    </row>
    <row r="90" spans="2:11" x14ac:dyDescent="0.3">
      <c r="B90" t="str">
        <f>'Town Data'!A86</f>
        <v>RUTLAND TOWN</v>
      </c>
      <c r="C90" s="37">
        <f>IF('Town Data'!C86&gt;9,'Town Data'!B86,"*")</f>
        <v>27610758.219999999</v>
      </c>
      <c r="D90" s="38">
        <f>IF('Town Data'!E86&gt;9,'Town Data'!D86,"*")</f>
        <v>13121762.23</v>
      </c>
      <c r="E90" s="39">
        <f>IF('Town Data'!G86&gt;9,'Town Data'!F86,"*")</f>
        <v>776136.83333333291</v>
      </c>
      <c r="F90" s="38">
        <f>IF('Town Data'!I86&gt;9,'Town Data'!H86,"*")</f>
        <v>25731298.98</v>
      </c>
      <c r="G90" s="38">
        <f>IF('Town Data'!K86&gt;9,'Town Data'!J86,"*")</f>
        <v>12312454.16</v>
      </c>
      <c r="H90" s="39">
        <f>IF('Town Data'!M86&gt;9,'Town Data'!L86,"*")</f>
        <v>1273654.0000000007</v>
      </c>
      <c r="I90" s="8">
        <f t="shared" si="3"/>
        <v>7.3041755158215427E-2</v>
      </c>
      <c r="J90" s="8">
        <f t="shared" si="4"/>
        <v>6.5730849389005988E-2</v>
      </c>
      <c r="K90" s="8">
        <f t="shared" si="5"/>
        <v>-0.39062191667962221</v>
      </c>
    </row>
    <row r="91" spans="2:11" x14ac:dyDescent="0.3">
      <c r="B91" s="24" t="str">
        <f>'Town Data'!A87</f>
        <v>SHAFTSBURY</v>
      </c>
      <c r="C91" s="40">
        <f>IF('Town Data'!C87&gt;9,'Town Data'!B87,"*")</f>
        <v>9482093.4399999995</v>
      </c>
      <c r="D91" s="41">
        <f>IF('Town Data'!E87&gt;9,'Town Data'!D87,"*")</f>
        <v>1293951.2</v>
      </c>
      <c r="E91" s="42" t="str">
        <f>IF('Town Data'!G87&gt;9,'Town Data'!F87,"*")</f>
        <v>*</v>
      </c>
      <c r="F91" s="41">
        <f>IF('Town Data'!I87&gt;9,'Town Data'!H87,"*")</f>
        <v>7245628.96</v>
      </c>
      <c r="G91" s="41">
        <f>IF('Town Data'!K87&gt;9,'Town Data'!J87,"*")</f>
        <v>972115.52</v>
      </c>
      <c r="H91" s="42" t="str">
        <f>IF('Town Data'!M87&gt;9,'Town Data'!L87,"*")</f>
        <v>*</v>
      </c>
      <c r="I91" s="19">
        <f t="shared" si="3"/>
        <v>0.30866395344649272</v>
      </c>
      <c r="J91" s="19">
        <f t="shared" si="4"/>
        <v>0.33106732006500617</v>
      </c>
      <c r="K91" s="19" t="str">
        <f t="shared" si="5"/>
        <v/>
      </c>
    </row>
    <row r="92" spans="2:11" x14ac:dyDescent="0.3">
      <c r="B92" t="str">
        <f>'Town Data'!A88</f>
        <v>SHELBURNE</v>
      </c>
      <c r="C92" s="37">
        <f>IF('Town Data'!C88&gt;9,'Town Data'!B88,"*")</f>
        <v>27767718.859999999</v>
      </c>
      <c r="D92" s="38">
        <f>IF('Town Data'!E88&gt;9,'Town Data'!D88,"*")</f>
        <v>5903104.6600000001</v>
      </c>
      <c r="E92" s="39" t="str">
        <f>IF('Town Data'!G88&gt;9,'Town Data'!F88,"*")</f>
        <v>*</v>
      </c>
      <c r="F92" s="38">
        <f>IF('Town Data'!I88&gt;9,'Town Data'!H88,"*")</f>
        <v>20302791.23</v>
      </c>
      <c r="G92" s="38">
        <f>IF('Town Data'!K88&gt;9,'Town Data'!J88,"*")</f>
        <v>5615281.79</v>
      </c>
      <c r="H92" s="39">
        <f>IF('Town Data'!M88&gt;9,'Town Data'!L88,"*")</f>
        <v>21890.166666666675</v>
      </c>
      <c r="I92" s="8">
        <f t="shared" si="3"/>
        <v>0.36767986950334214</v>
      </c>
      <c r="J92" s="8">
        <f t="shared" si="4"/>
        <v>5.1257066121342433E-2</v>
      </c>
      <c r="K92" s="8" t="str">
        <f t="shared" si="5"/>
        <v/>
      </c>
    </row>
    <row r="93" spans="2:11" x14ac:dyDescent="0.3">
      <c r="B93" s="24" t="str">
        <f>'Town Data'!A89</f>
        <v>SHOREHAM</v>
      </c>
      <c r="C93" s="40">
        <f>IF('Town Data'!C89&gt;9,'Town Data'!B89,"*")</f>
        <v>13981621.220000001</v>
      </c>
      <c r="D93" s="41" t="str">
        <f>IF('Town Data'!E89&gt;9,'Town Data'!D89,"*")</f>
        <v>*</v>
      </c>
      <c r="E93" s="42" t="str">
        <f>IF('Town Data'!G89&gt;9,'Town Data'!F89,"*")</f>
        <v>*</v>
      </c>
      <c r="F93" s="41">
        <f>IF('Town Data'!I89&gt;9,'Town Data'!H89,"*")</f>
        <v>8872716.1300000008</v>
      </c>
      <c r="G93" s="41" t="str">
        <f>IF('Town Data'!K89&gt;9,'Town Data'!J89,"*")</f>
        <v>*</v>
      </c>
      <c r="H93" s="42" t="str">
        <f>IF('Town Data'!M89&gt;9,'Town Data'!L89,"*")</f>
        <v>*</v>
      </c>
      <c r="I93" s="19">
        <f t="shared" si="3"/>
        <v>0.5757994525178165</v>
      </c>
      <c r="J93" s="19" t="str">
        <f t="shared" si="4"/>
        <v/>
      </c>
      <c r="K93" s="19" t="str">
        <f t="shared" si="5"/>
        <v/>
      </c>
    </row>
    <row r="94" spans="2:11" x14ac:dyDescent="0.3">
      <c r="B94" t="str">
        <f>'Town Data'!A90</f>
        <v>SOUTH BURLINGTON</v>
      </c>
      <c r="C94" s="37">
        <f>IF('Town Data'!C90&gt;9,'Town Data'!B90,"*")</f>
        <v>132412987.09</v>
      </c>
      <c r="D94" s="38">
        <f>IF('Town Data'!E90&gt;9,'Town Data'!D90,"*")</f>
        <v>34034574.030000001</v>
      </c>
      <c r="E94" s="39">
        <f>IF('Town Data'!G90&gt;9,'Town Data'!F90,"*")</f>
        <v>1702424.833333334</v>
      </c>
      <c r="F94" s="38">
        <f>IF('Town Data'!I90&gt;9,'Town Data'!H90,"*")</f>
        <v>113858347.06999999</v>
      </c>
      <c r="G94" s="38">
        <f>IF('Town Data'!K90&gt;9,'Town Data'!J90,"*")</f>
        <v>30619082.399999999</v>
      </c>
      <c r="H94" s="39">
        <f>IF('Town Data'!M90&gt;9,'Town Data'!L90,"*")</f>
        <v>834545.49999999965</v>
      </c>
      <c r="I94" s="8">
        <f t="shared" si="3"/>
        <v>0.16296249240815552</v>
      </c>
      <c r="J94" s="8">
        <f t="shared" si="4"/>
        <v>0.11154781143931351</v>
      </c>
      <c r="K94" s="8">
        <f t="shared" si="5"/>
        <v>1.0399424996400253</v>
      </c>
    </row>
    <row r="95" spans="2:11" x14ac:dyDescent="0.3">
      <c r="B95" s="24" t="str">
        <f>'Town Data'!A91</f>
        <v>SOUTH HERO</v>
      </c>
      <c r="C95" s="40">
        <f>IF('Town Data'!C91&gt;9,'Town Data'!B91,"*")</f>
        <v>1961454.61</v>
      </c>
      <c r="D95" s="41">
        <f>IF('Town Data'!E91&gt;9,'Town Data'!D91,"*")</f>
        <v>732319.27</v>
      </c>
      <c r="E95" s="42" t="str">
        <f>IF('Town Data'!G91&gt;9,'Town Data'!F91,"*")</f>
        <v>*</v>
      </c>
      <c r="F95" s="41">
        <f>IF('Town Data'!I91&gt;9,'Town Data'!H91,"*")</f>
        <v>1984016.09</v>
      </c>
      <c r="G95" s="41">
        <f>IF('Town Data'!K91&gt;9,'Town Data'!J91,"*")</f>
        <v>805747.72</v>
      </c>
      <c r="H95" s="42" t="str">
        <f>IF('Town Data'!M91&gt;9,'Town Data'!L91,"*")</f>
        <v>*</v>
      </c>
      <c r="I95" s="19">
        <f t="shared" si="3"/>
        <v>-1.1371621487202747E-2</v>
      </c>
      <c r="J95" s="19">
        <f t="shared" si="4"/>
        <v>-9.1130819457981155E-2</v>
      </c>
      <c r="K95" s="19" t="str">
        <f t="shared" si="5"/>
        <v/>
      </c>
    </row>
    <row r="96" spans="2:11" x14ac:dyDescent="0.3">
      <c r="B96" t="str">
        <f>'Town Data'!A92</f>
        <v>SPRINGFIELD</v>
      </c>
      <c r="C96" s="37">
        <f>IF('Town Data'!C92&gt;9,'Town Data'!B92,"*")</f>
        <v>13140354.07</v>
      </c>
      <c r="D96" s="38">
        <f>IF('Town Data'!E92&gt;9,'Town Data'!D92,"*")</f>
        <v>5249717.58</v>
      </c>
      <c r="E96" s="39">
        <f>IF('Town Data'!G92&gt;9,'Town Data'!F92,"*")</f>
        <v>76271.666666666672</v>
      </c>
      <c r="F96" s="38">
        <f>IF('Town Data'!I92&gt;9,'Town Data'!H92,"*")</f>
        <v>14203532.779999999</v>
      </c>
      <c r="G96" s="38">
        <f>IF('Town Data'!K92&gt;9,'Town Data'!J92,"*")</f>
        <v>5297377.41</v>
      </c>
      <c r="H96" s="39">
        <f>IF('Town Data'!M92&gt;9,'Town Data'!L92,"*")</f>
        <v>115788.16666666667</v>
      </c>
      <c r="I96" s="8">
        <f t="shared" si="3"/>
        <v>-7.485311763402E-2</v>
      </c>
      <c r="J96" s="8">
        <f t="shared" si="4"/>
        <v>-8.9968726619385937E-3</v>
      </c>
      <c r="K96" s="8">
        <f t="shared" si="5"/>
        <v>-0.34128271599429416</v>
      </c>
    </row>
    <row r="97" spans="2:11" x14ac:dyDescent="0.3">
      <c r="B97" s="24" t="str">
        <f>'Town Data'!A93</f>
        <v>ST ALBANS</v>
      </c>
      <c r="C97" s="40">
        <f>IF('Town Data'!C93&gt;9,'Town Data'!B93,"*")</f>
        <v>83176984.650000006</v>
      </c>
      <c r="D97" s="41">
        <f>IF('Town Data'!E93&gt;9,'Town Data'!D93,"*")</f>
        <v>5112298.87</v>
      </c>
      <c r="E97" s="42">
        <f>IF('Town Data'!G93&gt;9,'Town Data'!F93,"*")</f>
        <v>160083.50000000003</v>
      </c>
      <c r="F97" s="41">
        <f>IF('Town Data'!I93&gt;9,'Town Data'!H93,"*")</f>
        <v>58351534.060000002</v>
      </c>
      <c r="G97" s="41">
        <f>IF('Town Data'!K93&gt;9,'Town Data'!J93,"*")</f>
        <v>4325350.41</v>
      </c>
      <c r="H97" s="42">
        <f>IF('Town Data'!M93&gt;9,'Town Data'!L93,"*")</f>
        <v>212258.99999999997</v>
      </c>
      <c r="I97" s="19">
        <f t="shared" si="3"/>
        <v>0.42544640839216358</v>
      </c>
      <c r="J97" s="19">
        <f t="shared" si="4"/>
        <v>0.1819386605488918</v>
      </c>
      <c r="K97" s="19">
        <f t="shared" si="5"/>
        <v>-0.24581054278028233</v>
      </c>
    </row>
    <row r="98" spans="2:11" x14ac:dyDescent="0.3">
      <c r="B98" t="str">
        <f>'Town Data'!A94</f>
        <v>ST ALBANS TOWN</v>
      </c>
      <c r="C98" s="37">
        <f>IF('Town Data'!C94&gt;9,'Town Data'!B94,"*")</f>
        <v>26446777.739999998</v>
      </c>
      <c r="D98" s="38">
        <f>IF('Town Data'!E94&gt;9,'Town Data'!D94,"*")</f>
        <v>8501965.0999999996</v>
      </c>
      <c r="E98" s="39">
        <f>IF('Town Data'!G94&gt;9,'Town Data'!F94,"*")</f>
        <v>161173.5</v>
      </c>
      <c r="F98" s="38">
        <f>IF('Town Data'!I94&gt;9,'Town Data'!H94,"*")</f>
        <v>32298982.329999998</v>
      </c>
      <c r="G98" s="38">
        <f>IF('Town Data'!K94&gt;9,'Town Data'!J94,"*")</f>
        <v>8213637.4800000004</v>
      </c>
      <c r="H98" s="39">
        <f>IF('Town Data'!M94&gt;9,'Town Data'!L94,"*")</f>
        <v>75511.666666666613</v>
      </c>
      <c r="I98" s="8">
        <f t="shared" si="3"/>
        <v>-0.18118851331623365</v>
      </c>
      <c r="J98" s="8">
        <f t="shared" si="4"/>
        <v>3.5103523950511528E-2</v>
      </c>
      <c r="K98" s="8">
        <f t="shared" si="5"/>
        <v>1.1344185225241148</v>
      </c>
    </row>
    <row r="99" spans="2:11" x14ac:dyDescent="0.3">
      <c r="B99" s="24" t="str">
        <f>'Town Data'!A95</f>
        <v>ST JOHNSBURY</v>
      </c>
      <c r="C99" s="40">
        <f>IF('Town Data'!C95&gt;9,'Town Data'!B95,"*")</f>
        <v>24223928.800000001</v>
      </c>
      <c r="D99" s="41">
        <f>IF('Town Data'!E95&gt;9,'Town Data'!D95,"*")</f>
        <v>7883757.5899999999</v>
      </c>
      <c r="E99" s="42">
        <f>IF('Town Data'!G95&gt;9,'Town Data'!F95,"*")</f>
        <v>73919.999999999985</v>
      </c>
      <c r="F99" s="41">
        <f>IF('Town Data'!I95&gt;9,'Town Data'!H95,"*")</f>
        <v>21495738.350000001</v>
      </c>
      <c r="G99" s="41">
        <f>IF('Town Data'!K95&gt;9,'Town Data'!J95,"*")</f>
        <v>7163130.75</v>
      </c>
      <c r="H99" s="42">
        <f>IF('Town Data'!M95&gt;9,'Town Data'!L95,"*")</f>
        <v>90376.666666666672</v>
      </c>
      <c r="I99" s="19">
        <f t="shared" si="3"/>
        <v>0.1269177362311911</v>
      </c>
      <c r="J99" s="19">
        <f t="shared" si="4"/>
        <v>0.1006022178221443</v>
      </c>
      <c r="K99" s="19">
        <f t="shared" si="5"/>
        <v>-0.18208977243388802</v>
      </c>
    </row>
    <row r="100" spans="2:11" x14ac:dyDescent="0.3">
      <c r="B100" s="24" t="str">
        <f>'Town Data'!A96</f>
        <v>STOWE</v>
      </c>
      <c r="C100" s="40">
        <f>IF('Town Data'!C96&gt;9,'Town Data'!B96,"*")</f>
        <v>17988690.57</v>
      </c>
      <c r="D100" s="41">
        <f>IF('Town Data'!E96&gt;9,'Town Data'!D96,"*")</f>
        <v>7244632.54</v>
      </c>
      <c r="E100" s="42">
        <f>IF('Town Data'!G96&gt;9,'Town Data'!F96,"*")</f>
        <v>375233.66666666704</v>
      </c>
      <c r="F100" s="41">
        <f>IF('Town Data'!I96&gt;9,'Town Data'!H96,"*")</f>
        <v>15154235.74</v>
      </c>
      <c r="G100" s="41">
        <f>IF('Town Data'!K96&gt;9,'Town Data'!J96,"*")</f>
        <v>6837277.8099999996</v>
      </c>
      <c r="H100" s="42">
        <f>IF('Town Data'!M96&gt;9,'Town Data'!L96,"*")</f>
        <v>256598.83333333334</v>
      </c>
      <c r="I100" s="19">
        <f t="shared" si="3"/>
        <v>0.18704043401663487</v>
      </c>
      <c r="J100" s="19">
        <f t="shared" si="4"/>
        <v>5.9578496196865879E-2</v>
      </c>
      <c r="K100" s="19">
        <f t="shared" si="5"/>
        <v>0.46233582511741877</v>
      </c>
    </row>
    <row r="101" spans="2:11" x14ac:dyDescent="0.3">
      <c r="B101" s="24" t="str">
        <f>'Town Data'!A97</f>
        <v>SWANTON</v>
      </c>
      <c r="C101" s="40">
        <f>IF('Town Data'!C97&gt;9,'Town Data'!B97,"*")</f>
        <v>17137949.07</v>
      </c>
      <c r="D101" s="41">
        <f>IF('Town Data'!E97&gt;9,'Town Data'!D97,"*")</f>
        <v>2969788.75</v>
      </c>
      <c r="E101" s="42" t="str">
        <f>IF('Town Data'!G97&gt;9,'Town Data'!F97,"*")</f>
        <v>*</v>
      </c>
      <c r="F101" s="41">
        <f>IF('Town Data'!I97&gt;9,'Town Data'!H97,"*")</f>
        <v>15479827.810000001</v>
      </c>
      <c r="G101" s="41">
        <f>IF('Town Data'!K97&gt;9,'Town Data'!J97,"*")</f>
        <v>2902363.39</v>
      </c>
      <c r="H101" s="42" t="str">
        <f>IF('Town Data'!M97&gt;9,'Town Data'!L97,"*")</f>
        <v>*</v>
      </c>
      <c r="I101" s="19">
        <f t="shared" si="3"/>
        <v>0.10711496796681744</v>
      </c>
      <c r="J101" s="19">
        <f t="shared" si="4"/>
        <v>2.3231191597961779E-2</v>
      </c>
      <c r="K101" s="19" t="str">
        <f t="shared" si="5"/>
        <v/>
      </c>
    </row>
    <row r="102" spans="2:11" x14ac:dyDescent="0.3">
      <c r="B102" s="24" t="str">
        <f>'Town Data'!A98</f>
        <v>THETFORD</v>
      </c>
      <c r="C102" s="40">
        <f>IF('Town Data'!C98&gt;9,'Town Data'!B98,"*")</f>
        <v>1358473.63</v>
      </c>
      <c r="D102" s="41">
        <f>IF('Town Data'!E98&gt;9,'Town Data'!D98,"*")</f>
        <v>589849.68999999994</v>
      </c>
      <c r="E102" s="42" t="str">
        <f>IF('Town Data'!G98&gt;9,'Town Data'!F98,"*")</f>
        <v>*</v>
      </c>
      <c r="F102" s="41">
        <f>IF('Town Data'!I98&gt;9,'Town Data'!H98,"*")</f>
        <v>1475124.85</v>
      </c>
      <c r="G102" s="41">
        <f>IF('Town Data'!K98&gt;9,'Town Data'!J98,"*")</f>
        <v>623905.18999999994</v>
      </c>
      <c r="H102" s="42" t="str">
        <f>IF('Town Data'!M98&gt;9,'Town Data'!L98,"*")</f>
        <v>*</v>
      </c>
      <c r="I102" s="19">
        <f t="shared" si="3"/>
        <v>-7.9078879323333337E-2</v>
      </c>
      <c r="J102" s="19">
        <f t="shared" si="4"/>
        <v>-5.4584415301946763E-2</v>
      </c>
      <c r="K102" s="19" t="str">
        <f t="shared" si="5"/>
        <v/>
      </c>
    </row>
    <row r="103" spans="2:11" x14ac:dyDescent="0.3">
      <c r="B103" s="24" t="str">
        <f>'Town Data'!A99</f>
        <v>TOWNSHEND</v>
      </c>
      <c r="C103" s="40">
        <f>IF('Town Data'!C99&gt;9,'Town Data'!B99,"*")</f>
        <v>1024474.48</v>
      </c>
      <c r="D103" s="41">
        <f>IF('Town Data'!E99&gt;9,'Town Data'!D99,"*")</f>
        <v>337904.68</v>
      </c>
      <c r="E103" s="42" t="str">
        <f>IF('Town Data'!G99&gt;9,'Town Data'!F99,"*")</f>
        <v>*</v>
      </c>
      <c r="F103" s="41" t="str">
        <f>IF('Town Data'!I99&gt;9,'Town Data'!H99,"*")</f>
        <v>*</v>
      </c>
      <c r="G103" s="41" t="str">
        <f>IF('Town Data'!K99&gt;9,'Town Data'!J99,"*")</f>
        <v>*</v>
      </c>
      <c r="H103" s="42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TROY</v>
      </c>
      <c r="C104" s="40">
        <f>IF('Town Data'!C100&gt;9,'Town Data'!B100,"*")</f>
        <v>2336395.02</v>
      </c>
      <c r="D104" s="41">
        <f>IF('Town Data'!E100&gt;9,'Town Data'!D100,"*")</f>
        <v>337381.88</v>
      </c>
      <c r="E104" s="42" t="str">
        <f>IF('Town Data'!G100&gt;9,'Town Data'!F100,"*")</f>
        <v>*</v>
      </c>
      <c r="F104" s="41">
        <f>IF('Town Data'!I100&gt;9,'Town Data'!H100,"*")</f>
        <v>1646832.77</v>
      </c>
      <c r="G104" s="41">
        <f>IF('Town Data'!K100&gt;9,'Town Data'!J100,"*")</f>
        <v>318344.32000000001</v>
      </c>
      <c r="H104" s="42" t="str">
        <f>IF('Town Data'!M100&gt;9,'Town Data'!L100,"*")</f>
        <v>*</v>
      </c>
      <c r="I104" s="19">
        <f t="shared" si="3"/>
        <v>0.4187202626530197</v>
      </c>
      <c r="J104" s="19">
        <f t="shared" si="4"/>
        <v>5.9801789458659091E-2</v>
      </c>
      <c r="K104" s="19" t="str">
        <f t="shared" si="5"/>
        <v/>
      </c>
    </row>
    <row r="105" spans="2:11" x14ac:dyDescent="0.3">
      <c r="B105" s="24" t="str">
        <f>'Town Data'!A101</f>
        <v>UNDERHILL</v>
      </c>
      <c r="C105" s="40" t="str">
        <f>IF('Town Data'!C101&gt;9,'Town Data'!B101,"*")</f>
        <v>*</v>
      </c>
      <c r="D105" s="41" t="str">
        <f>IF('Town Data'!E101&gt;9,'Town Data'!D101,"*")</f>
        <v>*</v>
      </c>
      <c r="E105" s="42" t="str">
        <f>IF('Town Data'!G101&gt;9,'Town Data'!F101,"*")</f>
        <v>*</v>
      </c>
      <c r="F105" s="41">
        <f>IF('Town Data'!I101&gt;9,'Town Data'!H101,"*")</f>
        <v>2342485.42</v>
      </c>
      <c r="G105" s="41">
        <f>IF('Town Data'!K101&gt;9,'Town Data'!J101,"*")</f>
        <v>274133.34999999998</v>
      </c>
      <c r="H105" s="42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VERGENNES</v>
      </c>
      <c r="C106" s="40">
        <f>IF('Town Data'!C102&gt;9,'Town Data'!B102,"*")</f>
        <v>10428694.560000001</v>
      </c>
      <c r="D106" s="41">
        <f>IF('Town Data'!E102&gt;9,'Town Data'!D102,"*")</f>
        <v>1818630.21</v>
      </c>
      <c r="E106" s="42" t="str">
        <f>IF('Town Data'!G102&gt;9,'Town Data'!F102,"*")</f>
        <v>*</v>
      </c>
      <c r="F106" s="41">
        <f>IF('Town Data'!I102&gt;9,'Town Data'!H102,"*")</f>
        <v>8519564.6600000001</v>
      </c>
      <c r="G106" s="41">
        <f>IF('Town Data'!K102&gt;9,'Town Data'!J102,"*")</f>
        <v>1800551.22</v>
      </c>
      <c r="H106" s="42">
        <f>IF('Town Data'!M102&gt;9,'Town Data'!L102,"*")</f>
        <v>314397.16666666663</v>
      </c>
      <c r="I106" s="19">
        <f t="shared" si="3"/>
        <v>0.22408772938405053</v>
      </c>
      <c r="J106" s="19">
        <f t="shared" si="4"/>
        <v>1.004080850307607E-2</v>
      </c>
      <c r="K106" s="19" t="str">
        <f t="shared" si="5"/>
        <v/>
      </c>
    </row>
    <row r="107" spans="2:11" x14ac:dyDescent="0.3">
      <c r="B107" s="24" t="str">
        <f>'Town Data'!A103</f>
        <v>VERNON</v>
      </c>
      <c r="C107" s="40">
        <f>IF('Town Data'!C103&gt;9,'Town Data'!B103,"*")</f>
        <v>1684410.3</v>
      </c>
      <c r="D107" s="41" t="str">
        <f>IF('Town Data'!E103&gt;9,'Town Data'!D103,"*")</f>
        <v>*</v>
      </c>
      <c r="E107" s="42" t="str">
        <f>IF('Town Data'!G103&gt;9,'Town Data'!F103,"*")</f>
        <v>*</v>
      </c>
      <c r="F107" s="41">
        <f>IF('Town Data'!I103&gt;9,'Town Data'!H103,"*")</f>
        <v>3556699.48</v>
      </c>
      <c r="G107" s="41">
        <f>IF('Town Data'!K103&gt;9,'Town Data'!J103,"*")</f>
        <v>616905.21</v>
      </c>
      <c r="H107" s="42" t="str">
        <f>IF('Town Data'!M103&gt;9,'Town Data'!L103,"*")</f>
        <v>*</v>
      </c>
      <c r="I107" s="19">
        <f t="shared" si="3"/>
        <v>-0.5264119700099037</v>
      </c>
      <c r="J107" s="19" t="str">
        <f t="shared" si="4"/>
        <v/>
      </c>
      <c r="K107" s="19" t="str">
        <f t="shared" si="5"/>
        <v/>
      </c>
    </row>
    <row r="108" spans="2:11" x14ac:dyDescent="0.3">
      <c r="B108" s="24" t="str">
        <f>'Town Data'!A104</f>
        <v>WAITSFIELD</v>
      </c>
      <c r="C108" s="40">
        <f>IF('Town Data'!C104&gt;9,'Town Data'!B104,"*")</f>
        <v>10132891.970000001</v>
      </c>
      <c r="D108" s="41">
        <f>IF('Town Data'!E104&gt;9,'Town Data'!D104,"*")</f>
        <v>3788295.9</v>
      </c>
      <c r="E108" s="42" t="str">
        <f>IF('Town Data'!G104&gt;9,'Town Data'!F104,"*")</f>
        <v>*</v>
      </c>
      <c r="F108" s="41">
        <f>IF('Town Data'!I104&gt;9,'Town Data'!H104,"*")</f>
        <v>10119337.35</v>
      </c>
      <c r="G108" s="41">
        <f>IF('Town Data'!K104&gt;9,'Town Data'!J104,"*")</f>
        <v>3720056.31</v>
      </c>
      <c r="H108" s="42" t="str">
        <f>IF('Town Data'!M104&gt;9,'Town Data'!L104,"*")</f>
        <v>*</v>
      </c>
      <c r="I108" s="19">
        <f t="shared" si="3"/>
        <v>1.339477036013731E-3</v>
      </c>
      <c r="J108" s="19">
        <f t="shared" si="4"/>
        <v>1.8343698136117689E-2</v>
      </c>
      <c r="K108" s="19" t="str">
        <f t="shared" si="5"/>
        <v/>
      </c>
    </row>
    <row r="109" spans="2:11" x14ac:dyDescent="0.3">
      <c r="B109" s="24" t="str">
        <f>'Town Data'!A105</f>
        <v>WARREN</v>
      </c>
      <c r="C109" s="40">
        <f>IF('Town Data'!C105&gt;9,'Town Data'!B105,"*")</f>
        <v>3633862.12</v>
      </c>
      <c r="D109" s="41">
        <f>IF('Town Data'!E105&gt;9,'Town Data'!D105,"*")</f>
        <v>968842.69</v>
      </c>
      <c r="E109" s="42" t="str">
        <f>IF('Town Data'!G105&gt;9,'Town Data'!F105,"*")</f>
        <v>*</v>
      </c>
      <c r="F109" s="41">
        <f>IF('Town Data'!I105&gt;9,'Town Data'!H105,"*")</f>
        <v>3641958.48</v>
      </c>
      <c r="G109" s="41">
        <f>IF('Town Data'!K105&gt;9,'Town Data'!J105,"*")</f>
        <v>1010541.95</v>
      </c>
      <c r="H109" s="42" t="str">
        <f>IF('Town Data'!M105&gt;9,'Town Data'!L105,"*")</f>
        <v>*</v>
      </c>
      <c r="I109" s="19">
        <f t="shared" si="3"/>
        <v>-2.2230786112640883E-3</v>
      </c>
      <c r="J109" s="19">
        <f t="shared" si="4"/>
        <v>-4.1264254294440729E-2</v>
      </c>
      <c r="K109" s="19" t="str">
        <f t="shared" si="5"/>
        <v/>
      </c>
    </row>
    <row r="110" spans="2:11" x14ac:dyDescent="0.3">
      <c r="B110" s="24" t="str">
        <f>'Town Data'!A106</f>
        <v>WATERBURY</v>
      </c>
      <c r="C110" s="40">
        <f>IF('Town Data'!C106&gt;9,'Town Data'!B106,"*")</f>
        <v>12431337.26</v>
      </c>
      <c r="D110" s="41">
        <f>IF('Town Data'!E106&gt;9,'Town Data'!D106,"*")</f>
        <v>4717104.13</v>
      </c>
      <c r="E110" s="42" t="str">
        <f>IF('Town Data'!G106&gt;9,'Town Data'!F106,"*")</f>
        <v>*</v>
      </c>
      <c r="F110" s="41">
        <f>IF('Town Data'!I106&gt;9,'Town Data'!H106,"*")</f>
        <v>11065346.99</v>
      </c>
      <c r="G110" s="41">
        <f>IF('Town Data'!K106&gt;9,'Town Data'!J106,"*")</f>
        <v>4111250.84</v>
      </c>
      <c r="H110" s="42">
        <f>IF('Town Data'!M106&gt;9,'Town Data'!L106,"*")</f>
        <v>1523940.83333333</v>
      </c>
      <c r="I110" s="19">
        <f t="shared" si="3"/>
        <v>0.12344757658611838</v>
      </c>
      <c r="J110" s="19">
        <f t="shared" si="4"/>
        <v>0.14736471054147601</v>
      </c>
      <c r="K110" s="19" t="str">
        <f t="shared" si="5"/>
        <v/>
      </c>
    </row>
    <row r="111" spans="2:11" x14ac:dyDescent="0.3">
      <c r="B111" s="24" t="str">
        <f>'Town Data'!A107</f>
        <v>WATERFORD</v>
      </c>
      <c r="C111" s="40">
        <f>IF('Town Data'!C107&gt;9,'Town Data'!B107,"*")</f>
        <v>1504404.94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>
        <f>IF('Town Data'!I107&gt;9,'Town Data'!H107,"*")</f>
        <v>2923224.92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>
        <f t="shared" si="3"/>
        <v>-0.48536120853813741</v>
      </c>
      <c r="J111" s="19" t="str">
        <f t="shared" si="4"/>
        <v/>
      </c>
      <c r="K111" s="19" t="str">
        <f t="shared" si="5"/>
        <v/>
      </c>
    </row>
    <row r="112" spans="2:11" x14ac:dyDescent="0.3">
      <c r="B112" s="24" t="str">
        <f>'Town Data'!A108</f>
        <v>WEATHERSFIELD</v>
      </c>
      <c r="C112" s="40">
        <f>IF('Town Data'!C108&gt;9,'Town Data'!B108,"*")</f>
        <v>2328295.15</v>
      </c>
      <c r="D112" s="41">
        <f>IF('Town Data'!E108&gt;9,'Town Data'!D108,"*")</f>
        <v>429397.44</v>
      </c>
      <c r="E112" s="42" t="str">
        <f>IF('Town Data'!G108&gt;9,'Town Data'!F108,"*")</f>
        <v>*</v>
      </c>
      <c r="F112" s="41">
        <f>IF('Town Data'!I108&gt;9,'Town Data'!H108,"*")</f>
        <v>1677362.12</v>
      </c>
      <c r="G112" s="41">
        <f>IF('Town Data'!K108&gt;9,'Town Data'!J108,"*")</f>
        <v>348009.2</v>
      </c>
      <c r="H112" s="42" t="str">
        <f>IF('Town Data'!M108&gt;9,'Town Data'!L108,"*")</f>
        <v>*</v>
      </c>
      <c r="I112" s="19">
        <f t="shared" si="3"/>
        <v>0.38806947065193037</v>
      </c>
      <c r="J112" s="19">
        <f t="shared" si="4"/>
        <v>0.23386807015446714</v>
      </c>
      <c r="K112" s="19" t="str">
        <f t="shared" si="5"/>
        <v/>
      </c>
    </row>
    <row r="113" spans="2:11" x14ac:dyDescent="0.3">
      <c r="B113" s="24" t="str">
        <f>'Town Data'!A109</f>
        <v>WEST RUTLAND</v>
      </c>
      <c r="C113" s="40">
        <f>IF('Town Data'!C109&gt;9,'Town Data'!B109,"*")</f>
        <v>4578315.9800000004</v>
      </c>
      <c r="D113" s="41">
        <f>IF('Town Data'!E109&gt;9,'Town Data'!D109,"*")</f>
        <v>1116630.95</v>
      </c>
      <c r="E113" s="42" t="str">
        <f>IF('Town Data'!G109&gt;9,'Town Data'!F109,"*")</f>
        <v>*</v>
      </c>
      <c r="F113" s="41">
        <f>IF('Town Data'!I109&gt;9,'Town Data'!H109,"*")</f>
        <v>4862140.1500000004</v>
      </c>
      <c r="G113" s="41">
        <f>IF('Town Data'!K109&gt;9,'Town Data'!J109,"*")</f>
        <v>1235427.93</v>
      </c>
      <c r="H113" s="42" t="str">
        <f>IF('Town Data'!M109&gt;9,'Town Data'!L109,"*")</f>
        <v>*</v>
      </c>
      <c r="I113" s="19">
        <f t="shared" si="3"/>
        <v>-5.8374329254988651E-2</v>
      </c>
      <c r="J113" s="19">
        <f t="shared" si="4"/>
        <v>-9.6158567501383907E-2</v>
      </c>
      <c r="K113" s="19" t="str">
        <f t="shared" si="5"/>
        <v/>
      </c>
    </row>
    <row r="114" spans="2:11" x14ac:dyDescent="0.3">
      <c r="B114" s="24" t="str">
        <f>'Town Data'!A110</f>
        <v>WESTMINSTER</v>
      </c>
      <c r="C114" s="40">
        <f>IF('Town Data'!C110&gt;9,'Town Data'!B110,"*")</f>
        <v>11127679.33</v>
      </c>
      <c r="D114" s="41">
        <f>IF('Town Data'!E110&gt;9,'Town Data'!D110,"*")</f>
        <v>811663.11</v>
      </c>
      <c r="E114" s="42" t="str">
        <f>IF('Town Data'!G110&gt;9,'Town Data'!F110,"*")</f>
        <v>*</v>
      </c>
      <c r="F114" s="41">
        <f>IF('Town Data'!I110&gt;9,'Town Data'!H110,"*")</f>
        <v>13220348.4</v>
      </c>
      <c r="G114" s="41">
        <f>IF('Town Data'!K110&gt;9,'Town Data'!J110,"*")</f>
        <v>761544.05</v>
      </c>
      <c r="H114" s="42" t="str">
        <f>IF('Town Data'!M110&gt;9,'Town Data'!L110,"*")</f>
        <v>*</v>
      </c>
      <c r="I114" s="19">
        <f t="shared" si="3"/>
        <v>-0.15829152202978253</v>
      </c>
      <c r="J114" s="19">
        <f t="shared" si="4"/>
        <v>6.5812424113877499E-2</v>
      </c>
      <c r="K114" s="19" t="str">
        <f t="shared" si="5"/>
        <v/>
      </c>
    </row>
    <row r="115" spans="2:11" x14ac:dyDescent="0.3">
      <c r="B115" s="24" t="str">
        <f>'Town Data'!A111</f>
        <v>WHITINGHAM</v>
      </c>
      <c r="C115" s="40">
        <f>IF('Town Data'!C111&gt;9,'Town Data'!B111,"*")</f>
        <v>321107.34999999998</v>
      </c>
      <c r="D115" s="41">
        <f>IF('Town Data'!E111&gt;9,'Town Data'!D111,"*")</f>
        <v>110100</v>
      </c>
      <c r="E115" s="42" t="str">
        <f>IF('Town Data'!G111&gt;9,'Town Data'!F111,"*")</f>
        <v>*</v>
      </c>
      <c r="F115" s="41">
        <f>IF('Town Data'!I111&gt;9,'Town Data'!H111,"*")</f>
        <v>353776.39</v>
      </c>
      <c r="G115" s="41">
        <f>IF('Town Data'!K111&gt;9,'Town Data'!J111,"*")</f>
        <v>101934.14</v>
      </c>
      <c r="H115" s="42" t="str">
        <f>IF('Town Data'!M111&gt;9,'Town Data'!L111,"*")</f>
        <v>*</v>
      </c>
      <c r="I115" s="19">
        <f t="shared" si="3"/>
        <v>-9.2343754200216802E-2</v>
      </c>
      <c r="J115" s="19">
        <f t="shared" si="4"/>
        <v>8.0109176376040453E-2</v>
      </c>
      <c r="K115" s="19" t="str">
        <f t="shared" si="5"/>
        <v/>
      </c>
    </row>
    <row r="116" spans="2:11" x14ac:dyDescent="0.3">
      <c r="B116" s="24" t="str">
        <f>'Town Data'!A112</f>
        <v>WILLIAMSTOWN</v>
      </c>
      <c r="C116" s="40">
        <f>IF('Town Data'!C112&gt;9,'Town Data'!B112,"*")</f>
        <v>1721547.46</v>
      </c>
      <c r="D116" s="41">
        <f>IF('Town Data'!E112&gt;9,'Town Data'!D112,"*")</f>
        <v>506331.92</v>
      </c>
      <c r="E116" s="42" t="str">
        <f>IF('Town Data'!G112&gt;9,'Town Data'!F112,"*")</f>
        <v>*</v>
      </c>
      <c r="F116" s="41">
        <f>IF('Town Data'!I112&gt;9,'Town Data'!H112,"*")</f>
        <v>1494642.46</v>
      </c>
      <c r="G116" s="41">
        <f>IF('Town Data'!K112&gt;9,'Town Data'!J112,"*")</f>
        <v>482333.43</v>
      </c>
      <c r="H116" s="42" t="str">
        <f>IF('Town Data'!M112&gt;9,'Town Data'!L112,"*")</f>
        <v>*</v>
      </c>
      <c r="I116" s="19">
        <f t="shared" si="3"/>
        <v>0.15181222671808747</v>
      </c>
      <c r="J116" s="19">
        <f t="shared" si="4"/>
        <v>4.9754979662098048E-2</v>
      </c>
      <c r="K116" s="19" t="str">
        <f t="shared" si="5"/>
        <v/>
      </c>
    </row>
    <row r="117" spans="2:11" x14ac:dyDescent="0.3">
      <c r="B117" s="24" t="str">
        <f>'Town Data'!A113</f>
        <v>WILLISTON</v>
      </c>
      <c r="C117" s="40">
        <f>IF('Town Data'!C113&gt;9,'Town Data'!B113,"*")</f>
        <v>103166235.53</v>
      </c>
      <c r="D117" s="41">
        <f>IF('Town Data'!E113&gt;9,'Town Data'!D113,"*")</f>
        <v>43205253.130000003</v>
      </c>
      <c r="E117" s="42">
        <f>IF('Town Data'!G113&gt;9,'Town Data'!F113,"*")</f>
        <v>2055635.1666666672</v>
      </c>
      <c r="F117" s="41">
        <f>IF('Town Data'!I113&gt;9,'Town Data'!H113,"*")</f>
        <v>85128914.900000006</v>
      </c>
      <c r="G117" s="41">
        <f>IF('Town Data'!K113&gt;9,'Town Data'!J113,"*")</f>
        <v>41089256.780000001</v>
      </c>
      <c r="H117" s="42">
        <f>IF('Town Data'!M113&gt;9,'Town Data'!L113,"*")</f>
        <v>1885652.0000000007</v>
      </c>
      <c r="I117" s="19">
        <f t="shared" si="3"/>
        <v>0.21188242151551251</v>
      </c>
      <c r="J117" s="19">
        <f t="shared" si="4"/>
        <v>5.1497557167545373E-2</v>
      </c>
      <c r="K117" s="19">
        <f t="shared" si="5"/>
        <v>9.0145565919197423E-2</v>
      </c>
    </row>
    <row r="118" spans="2:11" x14ac:dyDescent="0.3">
      <c r="B118" s="24" t="str">
        <f>'Town Data'!A114</f>
        <v>WILMINGTON</v>
      </c>
      <c r="C118" s="40">
        <f>IF('Town Data'!C114&gt;9,'Town Data'!B114,"*")</f>
        <v>12506738.92</v>
      </c>
      <c r="D118" s="41">
        <f>IF('Town Data'!E114&gt;9,'Town Data'!D114,"*")</f>
        <v>7368155.75</v>
      </c>
      <c r="E118" s="42" t="str">
        <f>IF('Town Data'!G114&gt;9,'Town Data'!F114,"*")</f>
        <v>*</v>
      </c>
      <c r="F118" s="41">
        <f>IF('Town Data'!I114&gt;9,'Town Data'!H114,"*")</f>
        <v>5704947.7199999997</v>
      </c>
      <c r="G118" s="41">
        <f>IF('Town Data'!K114&gt;9,'Town Data'!J114,"*")</f>
        <v>2071865.24</v>
      </c>
      <c r="H118" s="42" t="str">
        <f>IF('Town Data'!M114&gt;9,'Town Data'!L114,"*")</f>
        <v>*</v>
      </c>
      <c r="I118" s="19">
        <f t="shared" si="3"/>
        <v>1.1922617934174515</v>
      </c>
      <c r="J118" s="19">
        <f t="shared" si="4"/>
        <v>2.5562910211283816</v>
      </c>
      <c r="K118" s="19" t="str">
        <f t="shared" si="5"/>
        <v/>
      </c>
    </row>
    <row r="119" spans="2:11" x14ac:dyDescent="0.3">
      <c r="B119" s="24" t="str">
        <f>'Town Data'!A115</f>
        <v>WINDSOR</v>
      </c>
      <c r="C119" s="40">
        <f>IF('Town Data'!C115&gt;9,'Town Data'!B115,"*")</f>
        <v>2806295.13</v>
      </c>
      <c r="D119" s="41">
        <f>IF('Town Data'!E115&gt;9,'Town Data'!D115,"*")</f>
        <v>1007699.62</v>
      </c>
      <c r="E119" s="42">
        <f>IF('Town Data'!G115&gt;9,'Town Data'!F115,"*")</f>
        <v>20756.500000000025</v>
      </c>
      <c r="F119" s="41">
        <f>IF('Town Data'!I115&gt;9,'Town Data'!H115,"*")</f>
        <v>3123514.56</v>
      </c>
      <c r="G119" s="41">
        <f>IF('Town Data'!K115&gt;9,'Town Data'!J115,"*")</f>
        <v>1100853.52</v>
      </c>
      <c r="H119" s="42">
        <f>IF('Town Data'!M115&gt;9,'Town Data'!L115,"*")</f>
        <v>25256.5</v>
      </c>
      <c r="I119" s="19">
        <f t="shared" si="3"/>
        <v>-0.10155849249506946</v>
      </c>
      <c r="J119" s="19">
        <f t="shared" si="4"/>
        <v>-8.4619704899521989E-2</v>
      </c>
      <c r="K119" s="19">
        <f t="shared" si="5"/>
        <v>-0.17817195573416644</v>
      </c>
    </row>
    <row r="120" spans="2:11" x14ac:dyDescent="0.3">
      <c r="B120" s="24" t="str">
        <f>'Town Data'!A116</f>
        <v>WINHALL</v>
      </c>
      <c r="C120" s="40">
        <f>IF('Town Data'!C116&gt;9,'Town Data'!B116,"*")</f>
        <v>1487519.26</v>
      </c>
      <c r="D120" s="41">
        <f>IF('Town Data'!E116&gt;9,'Town Data'!D116,"*")</f>
        <v>723684.58</v>
      </c>
      <c r="E120" s="42" t="str">
        <f>IF('Town Data'!G116&gt;9,'Town Data'!F116,"*")</f>
        <v>*</v>
      </c>
      <c r="F120" s="41">
        <f>IF('Town Data'!I116&gt;9,'Town Data'!H116,"*")</f>
        <v>1219516.23</v>
      </c>
      <c r="G120" s="41">
        <f>IF('Town Data'!K116&gt;9,'Town Data'!J116,"*")</f>
        <v>578160.81999999995</v>
      </c>
      <c r="H120" s="42" t="str">
        <f>IF('Town Data'!M116&gt;9,'Town Data'!L116,"*")</f>
        <v>*</v>
      </c>
      <c r="I120" s="19">
        <f t="shared" si="3"/>
        <v>0.21976175749624918</v>
      </c>
      <c r="J120" s="19">
        <f t="shared" si="4"/>
        <v>0.25170117892111754</v>
      </c>
      <c r="K120" s="19" t="str">
        <f t="shared" si="5"/>
        <v/>
      </c>
    </row>
    <row r="121" spans="2:11" x14ac:dyDescent="0.3">
      <c r="B121" s="24" t="str">
        <f>'Town Data'!A117</f>
        <v>WINOOSKI</v>
      </c>
      <c r="C121" s="40">
        <f>IF('Town Data'!C117&gt;9,'Town Data'!B117,"*")</f>
        <v>4556910.3499999996</v>
      </c>
      <c r="D121" s="41">
        <f>IF('Town Data'!E117&gt;9,'Town Data'!D117,"*")</f>
        <v>1149875.3700000001</v>
      </c>
      <c r="E121" s="42" t="str">
        <f>IF('Town Data'!G117&gt;9,'Town Data'!F117,"*")</f>
        <v>*</v>
      </c>
      <c r="F121" s="41">
        <f>IF('Town Data'!I117&gt;9,'Town Data'!H117,"*")</f>
        <v>4934095.6399999997</v>
      </c>
      <c r="G121" s="41">
        <f>IF('Town Data'!K117&gt;9,'Town Data'!J117,"*")</f>
        <v>1153626.3600000001</v>
      </c>
      <c r="H121" s="42" t="str">
        <f>IF('Town Data'!M117&gt;9,'Town Data'!L117,"*")</f>
        <v>*</v>
      </c>
      <c r="I121" s="19">
        <f t="shared" si="3"/>
        <v>-7.644466534904866E-2</v>
      </c>
      <c r="J121" s="19">
        <f t="shared" si="4"/>
        <v>-3.251477367420757E-3</v>
      </c>
      <c r="K121" s="19" t="str">
        <f t="shared" si="5"/>
        <v/>
      </c>
    </row>
    <row r="122" spans="2:11" x14ac:dyDescent="0.3">
      <c r="B122" s="24" t="str">
        <f>'Town Data'!A118</f>
        <v>WOLCOTT</v>
      </c>
      <c r="C122" s="40">
        <f>IF('Town Data'!C118&gt;9,'Town Data'!B118,"*")</f>
        <v>614583.35</v>
      </c>
      <c r="D122" s="41">
        <f>IF('Town Data'!E118&gt;9,'Town Data'!D118,"*")</f>
        <v>373386.71</v>
      </c>
      <c r="E122" s="42" t="str">
        <f>IF('Town Data'!G118&gt;9,'Town Data'!F118,"*")</f>
        <v>*</v>
      </c>
      <c r="F122" s="41">
        <f>IF('Town Data'!I118&gt;9,'Town Data'!H118,"*")</f>
        <v>716179.36</v>
      </c>
      <c r="G122" s="41">
        <f>IF('Town Data'!K118&gt;9,'Town Data'!J118,"*")</f>
        <v>427513.5</v>
      </c>
      <c r="H122" s="42" t="str">
        <f>IF('Town Data'!M118&gt;9,'Town Data'!L118,"*")</f>
        <v>*</v>
      </c>
      <c r="I122" s="19">
        <f t="shared" si="3"/>
        <v>-0.14185833280646348</v>
      </c>
      <c r="J122" s="19">
        <f t="shared" si="4"/>
        <v>-0.12660837610976022</v>
      </c>
      <c r="K122" s="19" t="str">
        <f t="shared" si="5"/>
        <v/>
      </c>
    </row>
    <row r="123" spans="2:11" x14ac:dyDescent="0.3">
      <c r="B123" s="24" t="str">
        <f>'Town Data'!A119</f>
        <v>WOODSTOCK</v>
      </c>
      <c r="C123" s="40">
        <f>IF('Town Data'!C119&gt;9,'Town Data'!B119,"*")</f>
        <v>6615208.3300000001</v>
      </c>
      <c r="D123" s="41">
        <f>IF('Town Data'!E119&gt;9,'Town Data'!D119,"*")</f>
        <v>2373014.25</v>
      </c>
      <c r="E123" s="42">
        <f>IF('Town Data'!G119&gt;9,'Town Data'!F119,"*")</f>
        <v>127273.1666666667</v>
      </c>
      <c r="F123" s="41">
        <f>IF('Town Data'!I119&gt;9,'Town Data'!H119,"*")</f>
        <v>7342428.0499999998</v>
      </c>
      <c r="G123" s="41">
        <f>IF('Town Data'!K119&gt;9,'Town Data'!J119,"*")</f>
        <v>2591849.38</v>
      </c>
      <c r="H123" s="42" t="str">
        <f>IF('Town Data'!M119&gt;9,'Town Data'!L119,"*")</f>
        <v>*</v>
      </c>
      <c r="I123" s="19">
        <f t="shared" si="3"/>
        <v>-9.9043492840219224E-2</v>
      </c>
      <c r="J123" s="19">
        <f t="shared" si="4"/>
        <v>-8.4432039797003908E-2</v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M38" sqref="M3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590028.26</v>
      </c>
      <c r="C2" s="30">
        <v>10</v>
      </c>
      <c r="D2" s="33">
        <v>172557.6</v>
      </c>
      <c r="E2" s="30">
        <v>10</v>
      </c>
      <c r="F2" s="30">
        <v>0</v>
      </c>
      <c r="G2" s="30">
        <v>0</v>
      </c>
      <c r="H2" s="33">
        <v>476907.96</v>
      </c>
      <c r="I2" s="30">
        <v>11</v>
      </c>
      <c r="J2" s="33">
        <v>139608.82</v>
      </c>
      <c r="K2" s="30">
        <v>11</v>
      </c>
      <c r="L2" s="30">
        <v>0</v>
      </c>
      <c r="M2" s="30">
        <v>0</v>
      </c>
    </row>
    <row r="3" spans="1:13" x14ac:dyDescent="0.3">
      <c r="A3" s="29" t="s">
        <v>53</v>
      </c>
      <c r="B3" s="33">
        <v>2039436.77</v>
      </c>
      <c r="C3" s="30">
        <v>18</v>
      </c>
      <c r="D3" s="33">
        <v>500836.15</v>
      </c>
      <c r="E3" s="30">
        <v>17</v>
      </c>
      <c r="F3" s="30">
        <v>0</v>
      </c>
      <c r="G3" s="30">
        <v>0</v>
      </c>
      <c r="H3" s="33">
        <v>1650068.25</v>
      </c>
      <c r="I3" s="30">
        <v>18</v>
      </c>
      <c r="J3" s="33">
        <v>461092.81</v>
      </c>
      <c r="K3" s="30">
        <v>18</v>
      </c>
      <c r="L3" s="30">
        <v>0</v>
      </c>
      <c r="M3" s="30">
        <v>0</v>
      </c>
    </row>
    <row r="4" spans="1:13" x14ac:dyDescent="0.3">
      <c r="A4" s="29" t="s">
        <v>54</v>
      </c>
      <c r="B4" s="33">
        <v>17443885.510000002</v>
      </c>
      <c r="C4" s="30">
        <v>19</v>
      </c>
      <c r="D4" s="33">
        <v>545666.86</v>
      </c>
      <c r="E4" s="30">
        <v>18</v>
      </c>
      <c r="F4" s="33">
        <v>0</v>
      </c>
      <c r="G4" s="30">
        <v>0</v>
      </c>
      <c r="H4" s="33">
        <v>12429707.310000001</v>
      </c>
      <c r="I4" s="30">
        <v>19</v>
      </c>
      <c r="J4" s="33">
        <v>499159.37</v>
      </c>
      <c r="K4" s="30">
        <v>18</v>
      </c>
      <c r="L4" s="33">
        <v>0</v>
      </c>
      <c r="M4" s="30">
        <v>0</v>
      </c>
    </row>
    <row r="5" spans="1:13" x14ac:dyDescent="0.3">
      <c r="A5" s="29" t="s">
        <v>55</v>
      </c>
      <c r="B5" s="33">
        <v>48004015.93</v>
      </c>
      <c r="C5" s="30">
        <v>164</v>
      </c>
      <c r="D5" s="33">
        <v>12968374.27</v>
      </c>
      <c r="E5" s="30">
        <v>154</v>
      </c>
      <c r="F5" s="30">
        <v>267676.66666666663</v>
      </c>
      <c r="G5" s="30">
        <v>39</v>
      </c>
      <c r="H5" s="33">
        <v>39561481.5</v>
      </c>
      <c r="I5" s="30">
        <v>165</v>
      </c>
      <c r="J5" s="33">
        <v>11855168.199999999</v>
      </c>
      <c r="K5" s="30">
        <v>154</v>
      </c>
      <c r="L5" s="30">
        <v>513179.49999999965</v>
      </c>
      <c r="M5" s="30">
        <v>41</v>
      </c>
    </row>
    <row r="6" spans="1:13" x14ac:dyDescent="0.3">
      <c r="A6" s="29" t="s">
        <v>56</v>
      </c>
      <c r="B6" s="33">
        <v>10880831.970000001</v>
      </c>
      <c r="C6" s="30">
        <v>29</v>
      </c>
      <c r="D6" s="33">
        <v>1302509.6599999999</v>
      </c>
      <c r="E6" s="30">
        <v>26</v>
      </c>
      <c r="F6" s="33">
        <v>0</v>
      </c>
      <c r="G6" s="30">
        <v>0</v>
      </c>
      <c r="H6" s="33">
        <v>10858816.48</v>
      </c>
      <c r="I6" s="30">
        <v>30</v>
      </c>
      <c r="J6" s="33">
        <v>1133974.2</v>
      </c>
      <c r="K6" s="30">
        <v>28</v>
      </c>
      <c r="L6" s="33">
        <v>0</v>
      </c>
      <c r="M6" s="30">
        <v>0</v>
      </c>
    </row>
    <row r="7" spans="1:13" x14ac:dyDescent="0.3">
      <c r="A7" s="29" t="s">
        <v>57</v>
      </c>
      <c r="B7" s="33">
        <v>20153767.329999998</v>
      </c>
      <c r="C7" s="30">
        <v>42</v>
      </c>
      <c r="D7" s="33">
        <v>2008293.13</v>
      </c>
      <c r="E7" s="30">
        <v>38</v>
      </c>
      <c r="F7" s="33">
        <v>69560.833333333372</v>
      </c>
      <c r="G7" s="30">
        <v>12</v>
      </c>
      <c r="H7" s="33">
        <v>19656030.460000001</v>
      </c>
      <c r="I7" s="30">
        <v>42</v>
      </c>
      <c r="J7" s="33">
        <v>1895671.23</v>
      </c>
      <c r="K7" s="30">
        <v>38</v>
      </c>
      <c r="L7" s="33">
        <v>56230.333333333365</v>
      </c>
      <c r="M7" s="30">
        <v>12</v>
      </c>
    </row>
    <row r="8" spans="1:13" x14ac:dyDescent="0.3">
      <c r="A8" s="29" t="s">
        <v>58</v>
      </c>
      <c r="B8" s="33">
        <v>46984708.93</v>
      </c>
      <c r="C8" s="30">
        <v>169</v>
      </c>
      <c r="D8" s="33">
        <v>14917044.060000001</v>
      </c>
      <c r="E8" s="30">
        <v>161</v>
      </c>
      <c r="F8" s="33">
        <v>213228.5</v>
      </c>
      <c r="G8" s="30">
        <v>34</v>
      </c>
      <c r="H8" s="33">
        <v>41747006.399999999</v>
      </c>
      <c r="I8" s="30">
        <v>173</v>
      </c>
      <c r="J8" s="33">
        <v>13681621.560000001</v>
      </c>
      <c r="K8" s="30">
        <v>165</v>
      </c>
      <c r="L8" s="33">
        <v>151195.33333333328</v>
      </c>
      <c r="M8" s="30">
        <v>39</v>
      </c>
    </row>
    <row r="9" spans="1:13" x14ac:dyDescent="0.3">
      <c r="A9" s="29" t="s">
        <v>59</v>
      </c>
      <c r="B9" s="33">
        <v>22520613.57</v>
      </c>
      <c r="C9" s="30">
        <v>42</v>
      </c>
      <c r="D9" s="33">
        <v>7604033.7699999996</v>
      </c>
      <c r="E9" s="30">
        <v>40</v>
      </c>
      <c r="F9" s="30">
        <v>254204.49999999997</v>
      </c>
      <c r="G9" s="30">
        <v>21</v>
      </c>
      <c r="H9" s="33">
        <v>20349775.34</v>
      </c>
      <c r="I9" s="30">
        <v>46</v>
      </c>
      <c r="J9" s="33">
        <v>6792141.3700000001</v>
      </c>
      <c r="K9" s="30">
        <v>45</v>
      </c>
      <c r="L9" s="30">
        <v>180010.5</v>
      </c>
      <c r="M9" s="30">
        <v>23</v>
      </c>
    </row>
    <row r="10" spans="1:13" x14ac:dyDescent="0.3">
      <c r="A10" s="29" t="s">
        <v>60</v>
      </c>
      <c r="B10" s="33">
        <v>4593238.09</v>
      </c>
      <c r="C10" s="30">
        <v>23</v>
      </c>
      <c r="D10" s="33">
        <v>570974.28</v>
      </c>
      <c r="E10" s="30">
        <v>21</v>
      </c>
      <c r="F10" s="33">
        <v>0</v>
      </c>
      <c r="G10" s="30">
        <v>0</v>
      </c>
      <c r="H10" s="33">
        <v>4234908.5</v>
      </c>
      <c r="I10" s="30">
        <v>24</v>
      </c>
      <c r="J10" s="33">
        <v>665169.46</v>
      </c>
      <c r="K10" s="30">
        <v>20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9802397.1999999993</v>
      </c>
      <c r="C11" s="30">
        <v>29</v>
      </c>
      <c r="D11" s="33">
        <v>2169328.44</v>
      </c>
      <c r="E11" s="30">
        <v>29</v>
      </c>
      <c r="F11" s="30">
        <v>102912.16666666663</v>
      </c>
      <c r="G11" s="30">
        <v>13</v>
      </c>
      <c r="H11" s="33">
        <v>8318169.6200000001</v>
      </c>
      <c r="I11" s="30">
        <v>25</v>
      </c>
      <c r="J11" s="33">
        <v>1777952.17</v>
      </c>
      <c r="K11" s="30">
        <v>24</v>
      </c>
      <c r="L11" s="30">
        <v>95614.833333333372</v>
      </c>
      <c r="M11" s="30">
        <v>13</v>
      </c>
    </row>
    <row r="12" spans="1:13" x14ac:dyDescent="0.3">
      <c r="A12" s="29" t="s">
        <v>62</v>
      </c>
      <c r="B12" s="33">
        <v>11929074.84</v>
      </c>
      <c r="C12" s="30">
        <v>47</v>
      </c>
      <c r="D12" s="33">
        <v>1469047.48</v>
      </c>
      <c r="E12" s="30">
        <v>42</v>
      </c>
      <c r="F12" s="33">
        <v>0</v>
      </c>
      <c r="G12" s="30">
        <v>0</v>
      </c>
      <c r="H12" s="33">
        <v>11184077.970000001</v>
      </c>
      <c r="I12" s="30">
        <v>51</v>
      </c>
      <c r="J12" s="33">
        <v>1387713.38</v>
      </c>
      <c r="K12" s="30">
        <v>45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47274939.700000003</v>
      </c>
      <c r="C13" s="30">
        <v>185</v>
      </c>
      <c r="D13" s="33">
        <v>7939180.9299999997</v>
      </c>
      <c r="E13" s="30">
        <v>170</v>
      </c>
      <c r="F13" s="30">
        <v>239655.1666666666</v>
      </c>
      <c r="G13" s="30">
        <v>49</v>
      </c>
      <c r="H13" s="30">
        <v>40156654.979999997</v>
      </c>
      <c r="I13" s="30">
        <v>179</v>
      </c>
      <c r="J13" s="30">
        <v>8369630.5899999999</v>
      </c>
      <c r="K13" s="30">
        <v>165</v>
      </c>
      <c r="L13" s="30">
        <v>203476.50000000003</v>
      </c>
      <c r="M13" s="30">
        <v>44</v>
      </c>
    </row>
    <row r="14" spans="1:13" x14ac:dyDescent="0.3">
      <c r="A14" s="29" t="s">
        <v>64</v>
      </c>
      <c r="B14" s="33">
        <v>694758.19</v>
      </c>
      <c r="C14" s="30">
        <v>10</v>
      </c>
      <c r="D14" s="33">
        <v>197390.11</v>
      </c>
      <c r="E14" s="30">
        <v>10</v>
      </c>
      <c r="F14" s="30">
        <v>0</v>
      </c>
      <c r="G14" s="30">
        <v>0</v>
      </c>
      <c r="H14" s="33">
        <v>818718.75</v>
      </c>
      <c r="I14" s="30">
        <v>12</v>
      </c>
      <c r="J14" s="33">
        <v>278107.27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1806095.71</v>
      </c>
      <c r="C15" s="30">
        <v>12</v>
      </c>
      <c r="D15" s="33">
        <v>329534.46999999997</v>
      </c>
      <c r="E15" s="30">
        <v>12</v>
      </c>
      <c r="F15" s="30">
        <v>0</v>
      </c>
      <c r="G15" s="30">
        <v>0</v>
      </c>
      <c r="H15" s="33">
        <v>1451275.14</v>
      </c>
      <c r="I15" s="30">
        <v>11</v>
      </c>
      <c r="J15" s="33">
        <v>443288.21</v>
      </c>
      <c r="K15" s="30">
        <v>11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1161209.97</v>
      </c>
      <c r="C16" s="30">
        <v>13</v>
      </c>
      <c r="D16" s="33">
        <v>561758.68000000005</v>
      </c>
      <c r="E16" s="30">
        <v>12</v>
      </c>
      <c r="F16" s="30">
        <v>0</v>
      </c>
      <c r="G16" s="30">
        <v>0</v>
      </c>
      <c r="H16" s="33">
        <v>978201.75</v>
      </c>
      <c r="I16" s="30">
        <v>13</v>
      </c>
      <c r="J16" s="33">
        <v>463518.91</v>
      </c>
      <c r="K16" s="30">
        <v>11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10189183.67</v>
      </c>
      <c r="C17" s="30">
        <v>42</v>
      </c>
      <c r="D17" s="33">
        <v>2132301.65</v>
      </c>
      <c r="E17" s="30">
        <v>41</v>
      </c>
      <c r="F17" s="33">
        <v>0</v>
      </c>
      <c r="G17" s="30">
        <v>0</v>
      </c>
      <c r="H17" s="33">
        <v>6305855.1200000001</v>
      </c>
      <c r="I17" s="30">
        <v>41</v>
      </c>
      <c r="J17" s="33">
        <v>1905156.98</v>
      </c>
      <c r="K17" s="30">
        <v>39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873667.18</v>
      </c>
      <c r="C18" s="30">
        <v>20</v>
      </c>
      <c r="D18" s="33">
        <v>447974.73</v>
      </c>
      <c r="E18" s="30">
        <v>19</v>
      </c>
      <c r="F18" s="30">
        <v>0</v>
      </c>
      <c r="G18" s="30">
        <v>0</v>
      </c>
      <c r="H18" s="33">
        <v>838266.99</v>
      </c>
      <c r="I18" s="30">
        <v>19</v>
      </c>
      <c r="J18" s="33">
        <v>443968.67</v>
      </c>
      <c r="K18" s="30">
        <v>19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79310885.700000003</v>
      </c>
      <c r="C19" s="30">
        <v>337</v>
      </c>
      <c r="D19" s="33">
        <v>21782073.239999998</v>
      </c>
      <c r="E19" s="30">
        <v>317</v>
      </c>
      <c r="F19" s="30">
        <v>662572.99999999977</v>
      </c>
      <c r="G19" s="30">
        <v>59</v>
      </c>
      <c r="H19" s="33">
        <v>81075489.469999999</v>
      </c>
      <c r="I19" s="30">
        <v>342</v>
      </c>
      <c r="J19" s="33">
        <v>21696335.940000001</v>
      </c>
      <c r="K19" s="30">
        <v>316</v>
      </c>
      <c r="L19" s="30">
        <v>823214.16666666674</v>
      </c>
      <c r="M19" s="30">
        <v>62</v>
      </c>
    </row>
    <row r="20" spans="1:13" x14ac:dyDescent="0.3">
      <c r="A20" s="29" t="s">
        <v>70</v>
      </c>
      <c r="B20" s="33">
        <v>5989252.3600000003</v>
      </c>
      <c r="C20" s="30">
        <v>45</v>
      </c>
      <c r="D20" s="33">
        <v>2804640.41</v>
      </c>
      <c r="E20" s="30">
        <v>43</v>
      </c>
      <c r="F20" s="30">
        <v>0</v>
      </c>
      <c r="G20" s="30">
        <v>0</v>
      </c>
      <c r="H20" s="33">
        <v>4828284.8600000003</v>
      </c>
      <c r="I20" s="30">
        <v>42</v>
      </c>
      <c r="J20" s="33">
        <v>2535749.0299999998</v>
      </c>
      <c r="K20" s="30">
        <v>42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6184918.1799999997</v>
      </c>
      <c r="C21" s="30">
        <v>45</v>
      </c>
      <c r="D21" s="33">
        <v>1479938.99</v>
      </c>
      <c r="E21" s="30">
        <v>39</v>
      </c>
      <c r="F21" s="30">
        <v>0</v>
      </c>
      <c r="G21" s="30">
        <v>0</v>
      </c>
      <c r="H21" s="33">
        <v>5549212.2699999996</v>
      </c>
      <c r="I21" s="30">
        <v>41</v>
      </c>
      <c r="J21" s="33">
        <v>1404883.89</v>
      </c>
      <c r="K21" s="30">
        <v>35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2379733.34</v>
      </c>
      <c r="C22" s="30">
        <v>29</v>
      </c>
      <c r="D22" s="33">
        <v>654429.82999999996</v>
      </c>
      <c r="E22" s="30">
        <v>22</v>
      </c>
      <c r="F22" s="30">
        <v>0</v>
      </c>
      <c r="G22" s="30">
        <v>0</v>
      </c>
      <c r="H22" s="33">
        <v>2015376.13</v>
      </c>
      <c r="I22" s="30">
        <v>25</v>
      </c>
      <c r="J22" s="33">
        <v>606394.26</v>
      </c>
      <c r="K22" s="30">
        <v>18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3583690.39</v>
      </c>
      <c r="C23" s="30">
        <v>36</v>
      </c>
      <c r="D23" s="33">
        <v>860579.85</v>
      </c>
      <c r="E23" s="30">
        <v>31</v>
      </c>
      <c r="F23" s="33">
        <v>0</v>
      </c>
      <c r="G23" s="30">
        <v>0</v>
      </c>
      <c r="H23" s="33">
        <v>3193337.93</v>
      </c>
      <c r="I23" s="30">
        <v>37</v>
      </c>
      <c r="J23" s="33">
        <v>850575.61</v>
      </c>
      <c r="K23" s="30">
        <v>32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10046989.98</v>
      </c>
      <c r="C24" s="30">
        <v>25</v>
      </c>
      <c r="D24" s="33">
        <v>2387027.38</v>
      </c>
      <c r="E24" s="30">
        <v>24</v>
      </c>
      <c r="F24" s="30">
        <v>0</v>
      </c>
      <c r="G24" s="30">
        <v>0</v>
      </c>
      <c r="H24" s="33">
        <v>9820328.0399999991</v>
      </c>
      <c r="I24" s="30">
        <v>28</v>
      </c>
      <c r="J24" s="33">
        <v>1963787.69</v>
      </c>
      <c r="K24" s="30">
        <v>28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125533949.23</v>
      </c>
      <c r="C25" s="30">
        <v>133</v>
      </c>
      <c r="D25" s="30">
        <v>33881930.710000001</v>
      </c>
      <c r="E25" s="30">
        <v>120</v>
      </c>
      <c r="F25" s="30">
        <v>666617.50000000035</v>
      </c>
      <c r="G25" s="30">
        <v>30</v>
      </c>
      <c r="H25" s="33">
        <v>109308794.08</v>
      </c>
      <c r="I25" s="30">
        <v>139</v>
      </c>
      <c r="J25" s="33">
        <v>32681309.420000002</v>
      </c>
      <c r="K25" s="30">
        <v>123</v>
      </c>
      <c r="L25" s="30">
        <v>584091</v>
      </c>
      <c r="M25" s="30">
        <v>37</v>
      </c>
    </row>
    <row r="26" spans="1:13" x14ac:dyDescent="0.3">
      <c r="A26" s="29" t="s">
        <v>76</v>
      </c>
      <c r="B26" s="33">
        <v>651016.63</v>
      </c>
      <c r="C26" s="30">
        <v>12</v>
      </c>
      <c r="D26" s="33">
        <v>266555.21000000002</v>
      </c>
      <c r="E26" s="30">
        <v>12</v>
      </c>
      <c r="F26" s="30">
        <v>0</v>
      </c>
      <c r="G26" s="30">
        <v>0</v>
      </c>
      <c r="H26" s="33">
        <v>534256.87</v>
      </c>
      <c r="I26" s="30">
        <v>13</v>
      </c>
      <c r="J26" s="33">
        <v>293670.21000000002</v>
      </c>
      <c r="K26" s="30">
        <v>13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3176347.47</v>
      </c>
      <c r="C27" s="30">
        <v>13</v>
      </c>
      <c r="D27" s="33">
        <v>226381.48</v>
      </c>
      <c r="E27" s="30">
        <v>12</v>
      </c>
      <c r="F27" s="33">
        <v>0</v>
      </c>
      <c r="G27" s="30">
        <v>0</v>
      </c>
      <c r="H27" s="33">
        <v>2040754.3</v>
      </c>
      <c r="I27" s="30">
        <v>13</v>
      </c>
      <c r="J27" s="33">
        <v>152641.97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1502601.68</v>
      </c>
      <c r="C28" s="30">
        <v>18</v>
      </c>
      <c r="D28" s="33">
        <v>940712.28</v>
      </c>
      <c r="E28" s="30">
        <v>18</v>
      </c>
      <c r="F28" s="30">
        <v>0</v>
      </c>
      <c r="G28" s="30">
        <v>0</v>
      </c>
      <c r="H28" s="33">
        <v>1579319.48</v>
      </c>
      <c r="I28" s="30">
        <v>18</v>
      </c>
      <c r="J28" s="33">
        <v>1005444.26</v>
      </c>
      <c r="K28" s="30">
        <v>18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27478970.829999998</v>
      </c>
      <c r="C29" s="30">
        <v>48</v>
      </c>
      <c r="D29" s="33">
        <v>10530073.119999999</v>
      </c>
      <c r="E29" s="30">
        <v>44</v>
      </c>
      <c r="F29" s="30">
        <v>166910.33333333334</v>
      </c>
      <c r="G29" s="30">
        <v>21</v>
      </c>
      <c r="H29" s="33">
        <v>23587872.77</v>
      </c>
      <c r="I29" s="30">
        <v>49</v>
      </c>
      <c r="J29" s="33">
        <v>9985279.0500000007</v>
      </c>
      <c r="K29" s="30">
        <v>45</v>
      </c>
      <c r="L29" s="30">
        <v>120813.6666666667</v>
      </c>
      <c r="M29" s="30">
        <v>22</v>
      </c>
    </row>
    <row r="30" spans="1:13" x14ac:dyDescent="0.3">
      <c r="A30" s="29" t="s">
        <v>80</v>
      </c>
      <c r="B30" s="33">
        <v>2420974.2799999998</v>
      </c>
      <c r="C30" s="30">
        <v>28</v>
      </c>
      <c r="D30" s="33">
        <v>799879.66</v>
      </c>
      <c r="E30" s="30">
        <v>25</v>
      </c>
      <c r="F30" s="30">
        <v>0</v>
      </c>
      <c r="G30" s="30">
        <v>0</v>
      </c>
      <c r="H30" s="33">
        <v>2038557.55</v>
      </c>
      <c r="I30" s="30">
        <v>26</v>
      </c>
      <c r="J30" s="33">
        <v>754876.64</v>
      </c>
      <c r="K30" s="30">
        <v>24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3564847.03</v>
      </c>
      <c r="C31" s="30">
        <v>25</v>
      </c>
      <c r="D31" s="33">
        <v>3051519.66</v>
      </c>
      <c r="E31" s="30">
        <v>25</v>
      </c>
      <c r="F31" s="30">
        <v>0</v>
      </c>
      <c r="G31" s="30">
        <v>0</v>
      </c>
      <c r="H31" s="33">
        <v>988565.81</v>
      </c>
      <c r="I31" s="30">
        <v>26</v>
      </c>
      <c r="J31" s="33">
        <v>667415.24</v>
      </c>
      <c r="K31" s="30">
        <v>25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1938340.83</v>
      </c>
      <c r="C32" s="30">
        <v>17</v>
      </c>
      <c r="D32" s="33">
        <v>439232.67</v>
      </c>
      <c r="E32" s="30">
        <v>14</v>
      </c>
      <c r="F32" s="33">
        <v>0</v>
      </c>
      <c r="G32" s="30">
        <v>0</v>
      </c>
      <c r="H32" s="33">
        <v>1911639.68</v>
      </c>
      <c r="I32" s="30">
        <v>17</v>
      </c>
      <c r="J32" s="33">
        <v>446634.9</v>
      </c>
      <c r="K32" s="30">
        <v>15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5695723.2999999998</v>
      </c>
      <c r="C33" s="30">
        <v>29</v>
      </c>
      <c r="D33" s="33">
        <v>1619804.43</v>
      </c>
      <c r="E33" s="30">
        <v>27</v>
      </c>
      <c r="F33" s="33">
        <v>0</v>
      </c>
      <c r="G33" s="30">
        <v>0</v>
      </c>
      <c r="H33" s="33">
        <v>5186584.3600000003</v>
      </c>
      <c r="I33" s="30">
        <v>28</v>
      </c>
      <c r="J33" s="33">
        <v>1653712.31</v>
      </c>
      <c r="K33" s="30">
        <v>26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7688505.4400000004</v>
      </c>
      <c r="C34" s="30">
        <v>42</v>
      </c>
      <c r="D34" s="33">
        <v>2324770.7400000002</v>
      </c>
      <c r="E34" s="30">
        <v>42</v>
      </c>
      <c r="F34" s="30">
        <v>0</v>
      </c>
      <c r="G34" s="30">
        <v>0</v>
      </c>
      <c r="H34" s="33">
        <v>6754603.25</v>
      </c>
      <c r="I34" s="30">
        <v>39</v>
      </c>
      <c r="J34" s="33">
        <v>2075615.36</v>
      </c>
      <c r="K34" s="30">
        <v>39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50856337.710000001</v>
      </c>
      <c r="C35" s="30">
        <v>115</v>
      </c>
      <c r="D35" s="33">
        <v>7089980.1900000004</v>
      </c>
      <c r="E35" s="30">
        <v>106</v>
      </c>
      <c r="F35" s="30">
        <v>79934.5</v>
      </c>
      <c r="G35" s="30">
        <v>26</v>
      </c>
      <c r="H35" s="33">
        <v>44539861</v>
      </c>
      <c r="I35" s="30">
        <v>110</v>
      </c>
      <c r="J35" s="33">
        <v>8018092.3899999997</v>
      </c>
      <c r="K35" s="30">
        <v>101</v>
      </c>
      <c r="L35" s="30">
        <v>64248.000000000036</v>
      </c>
      <c r="M35" s="30">
        <v>23</v>
      </c>
    </row>
    <row r="36" spans="1:13" x14ac:dyDescent="0.3">
      <c r="A36" s="29" t="s">
        <v>86</v>
      </c>
      <c r="B36" s="33">
        <v>9672480.0500000007</v>
      </c>
      <c r="C36" s="30">
        <v>34</v>
      </c>
      <c r="D36" s="33">
        <v>1827202.66</v>
      </c>
      <c r="E36" s="30">
        <v>33</v>
      </c>
      <c r="F36" s="30">
        <v>0</v>
      </c>
      <c r="G36" s="30">
        <v>0</v>
      </c>
      <c r="H36" s="33">
        <v>8321419.1600000001</v>
      </c>
      <c r="I36" s="30">
        <v>30</v>
      </c>
      <c r="J36" s="33">
        <v>1711845.19</v>
      </c>
      <c r="K36" s="30">
        <v>28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5836894.6699999999</v>
      </c>
      <c r="C37" s="30">
        <v>27</v>
      </c>
      <c r="D37" s="33">
        <v>2191993.65</v>
      </c>
      <c r="E37" s="30">
        <v>25</v>
      </c>
      <c r="F37" s="30">
        <v>0</v>
      </c>
      <c r="G37" s="30">
        <v>0</v>
      </c>
      <c r="H37" s="33">
        <v>4629201.18</v>
      </c>
      <c r="I37" s="30">
        <v>24</v>
      </c>
      <c r="J37" s="33">
        <v>1820081.5</v>
      </c>
      <c r="K37" s="30">
        <v>22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795853.91</v>
      </c>
      <c r="C38" s="30">
        <v>10</v>
      </c>
      <c r="D38" s="33">
        <v>0</v>
      </c>
      <c r="E38" s="30">
        <v>0</v>
      </c>
      <c r="F38" s="30">
        <v>0</v>
      </c>
      <c r="G38" s="30">
        <v>0</v>
      </c>
      <c r="H38" s="33">
        <v>0</v>
      </c>
      <c r="I38" s="30">
        <v>0</v>
      </c>
      <c r="J38" s="33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1854551.78</v>
      </c>
      <c r="C39" s="30">
        <v>21</v>
      </c>
      <c r="D39" s="33">
        <v>598005.15</v>
      </c>
      <c r="E39" s="30">
        <v>20</v>
      </c>
      <c r="F39" s="30">
        <v>0</v>
      </c>
      <c r="G39" s="30">
        <v>0</v>
      </c>
      <c r="H39" s="33">
        <v>1496233.72</v>
      </c>
      <c r="I39" s="30">
        <v>20</v>
      </c>
      <c r="J39" s="33">
        <v>396329.11</v>
      </c>
      <c r="K39" s="30">
        <v>19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2306323.4500000002</v>
      </c>
      <c r="C40" s="30">
        <v>18</v>
      </c>
      <c r="D40" s="33">
        <v>667005.65</v>
      </c>
      <c r="E40" s="30">
        <v>18</v>
      </c>
      <c r="F40" s="33">
        <v>0</v>
      </c>
      <c r="G40" s="30">
        <v>0</v>
      </c>
      <c r="H40" s="33">
        <v>2415130.29</v>
      </c>
      <c r="I40" s="30">
        <v>16</v>
      </c>
      <c r="J40" s="33">
        <v>668220.12</v>
      </c>
      <c r="K40" s="30">
        <v>15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1733135.87</v>
      </c>
      <c r="C41" s="30">
        <v>15</v>
      </c>
      <c r="D41" s="33">
        <v>917106.82</v>
      </c>
      <c r="E41" s="30">
        <v>15</v>
      </c>
      <c r="F41" s="30">
        <v>0</v>
      </c>
      <c r="G41" s="30">
        <v>0</v>
      </c>
      <c r="H41" s="33">
        <v>1272082.03</v>
      </c>
      <c r="I41" s="30">
        <v>14</v>
      </c>
      <c r="J41" s="33">
        <v>662291.94999999995</v>
      </c>
      <c r="K41" s="30">
        <v>14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526408.64</v>
      </c>
      <c r="C42" s="30">
        <v>11</v>
      </c>
      <c r="D42" s="33">
        <v>271108.17</v>
      </c>
      <c r="E42" s="30">
        <v>11</v>
      </c>
      <c r="F42" s="30">
        <v>0</v>
      </c>
      <c r="G42" s="30">
        <v>0</v>
      </c>
      <c r="H42" s="33">
        <v>367752.94</v>
      </c>
      <c r="I42" s="30">
        <v>12</v>
      </c>
      <c r="J42" s="33">
        <v>218177.15</v>
      </c>
      <c r="K42" s="30">
        <v>12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0</v>
      </c>
      <c r="C43" s="30">
        <v>0</v>
      </c>
      <c r="D43" s="33">
        <v>0</v>
      </c>
      <c r="E43" s="30">
        <v>0</v>
      </c>
      <c r="F43" s="30">
        <v>0</v>
      </c>
      <c r="G43" s="30">
        <v>0</v>
      </c>
      <c r="H43" s="33">
        <v>906878.69</v>
      </c>
      <c r="I43" s="30">
        <v>10</v>
      </c>
      <c r="J43" s="33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0</v>
      </c>
      <c r="C44" s="30">
        <v>0</v>
      </c>
      <c r="D44" s="33">
        <v>0</v>
      </c>
      <c r="E44" s="30">
        <v>0</v>
      </c>
      <c r="F44" s="30">
        <v>0</v>
      </c>
      <c r="G44" s="30">
        <v>0</v>
      </c>
      <c r="H44" s="33">
        <v>274462.45</v>
      </c>
      <c r="I44" s="30">
        <v>10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9778975.4700000007</v>
      </c>
      <c r="C45" s="30">
        <v>36</v>
      </c>
      <c r="D45" s="33">
        <v>1894374.66</v>
      </c>
      <c r="E45" s="30">
        <v>34</v>
      </c>
      <c r="F45" s="30">
        <v>0</v>
      </c>
      <c r="G45" s="30">
        <v>0</v>
      </c>
      <c r="H45" s="33">
        <v>8799826.8699999992</v>
      </c>
      <c r="I45" s="30">
        <v>38</v>
      </c>
      <c r="J45" s="33">
        <v>1582945.09</v>
      </c>
      <c r="K45" s="30">
        <v>37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56143225.649999999</v>
      </c>
      <c r="C46" s="30">
        <v>136</v>
      </c>
      <c r="D46" s="33">
        <v>9806455.1699999999</v>
      </c>
      <c r="E46" s="30">
        <v>131</v>
      </c>
      <c r="F46" s="30">
        <v>273624.00000000029</v>
      </c>
      <c r="G46" s="30">
        <v>35</v>
      </c>
      <c r="H46" s="33">
        <v>47967074.229999997</v>
      </c>
      <c r="I46" s="30">
        <v>137</v>
      </c>
      <c r="J46" s="33">
        <v>9018463.5500000007</v>
      </c>
      <c r="K46" s="30">
        <v>126</v>
      </c>
      <c r="L46" s="30">
        <v>99595.666666666715</v>
      </c>
      <c r="M46" s="30">
        <v>41</v>
      </c>
    </row>
    <row r="47" spans="1:13" x14ac:dyDescent="0.3">
      <c r="A47" s="29" t="s">
        <v>97</v>
      </c>
      <c r="B47" s="33">
        <v>794014.47</v>
      </c>
      <c r="C47" s="30">
        <v>14</v>
      </c>
      <c r="D47" s="33">
        <v>253758.51</v>
      </c>
      <c r="E47" s="30">
        <v>13</v>
      </c>
      <c r="F47" s="30">
        <v>0</v>
      </c>
      <c r="G47" s="30">
        <v>0</v>
      </c>
      <c r="H47" s="33">
        <v>688713.77</v>
      </c>
      <c r="I47" s="30">
        <v>15</v>
      </c>
      <c r="J47" s="33">
        <v>261962.47</v>
      </c>
      <c r="K47" s="30">
        <v>14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2471479.2999999998</v>
      </c>
      <c r="C48" s="30">
        <v>13</v>
      </c>
      <c r="D48" s="33">
        <v>685924.24</v>
      </c>
      <c r="E48" s="30">
        <v>13</v>
      </c>
      <c r="F48" s="30">
        <v>0</v>
      </c>
      <c r="G48" s="30">
        <v>0</v>
      </c>
      <c r="H48" s="33">
        <v>2252474.6800000002</v>
      </c>
      <c r="I48" s="30">
        <v>14</v>
      </c>
      <c r="J48" s="33">
        <v>785786.92</v>
      </c>
      <c r="K48" s="30">
        <v>13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6794630.04</v>
      </c>
      <c r="C49" s="30">
        <v>42</v>
      </c>
      <c r="D49" s="33">
        <v>1877458.37</v>
      </c>
      <c r="E49" s="30">
        <v>36</v>
      </c>
      <c r="F49" s="30">
        <v>0</v>
      </c>
      <c r="G49" s="30">
        <v>0</v>
      </c>
      <c r="H49" s="33">
        <v>6519043.1500000004</v>
      </c>
      <c r="I49" s="30">
        <v>39</v>
      </c>
      <c r="J49" s="33">
        <v>1740352.64</v>
      </c>
      <c r="K49" s="30">
        <v>34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335324.81</v>
      </c>
      <c r="C50" s="30">
        <v>12</v>
      </c>
      <c r="D50" s="33">
        <v>109038.53</v>
      </c>
      <c r="E50" s="30">
        <v>12</v>
      </c>
      <c r="F50" s="30">
        <v>0</v>
      </c>
      <c r="G50" s="30">
        <v>0</v>
      </c>
      <c r="H50" s="33">
        <v>0</v>
      </c>
      <c r="I50" s="30">
        <v>0</v>
      </c>
      <c r="J50" s="33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3011725.49</v>
      </c>
      <c r="C51" s="30">
        <v>18</v>
      </c>
      <c r="D51" s="33">
        <v>415606.93</v>
      </c>
      <c r="E51" s="30">
        <v>17</v>
      </c>
      <c r="F51" s="33">
        <v>0</v>
      </c>
      <c r="G51" s="30">
        <v>0</v>
      </c>
      <c r="H51" s="33">
        <v>3070569.08</v>
      </c>
      <c r="I51" s="30">
        <v>21</v>
      </c>
      <c r="J51" s="33">
        <v>394743.42</v>
      </c>
      <c r="K51" s="30">
        <v>18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2390564.77</v>
      </c>
      <c r="C52" s="30">
        <v>12</v>
      </c>
      <c r="D52" s="33">
        <v>0</v>
      </c>
      <c r="E52" s="30">
        <v>0</v>
      </c>
      <c r="F52" s="33">
        <v>0</v>
      </c>
      <c r="G52" s="30">
        <v>0</v>
      </c>
      <c r="H52" s="33">
        <v>3092357.75</v>
      </c>
      <c r="I52" s="30">
        <v>11</v>
      </c>
      <c r="J52" s="33">
        <v>0</v>
      </c>
      <c r="K52" s="30">
        <v>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1850155.01</v>
      </c>
      <c r="C53" s="30">
        <v>12</v>
      </c>
      <c r="D53" s="33">
        <v>337881.98</v>
      </c>
      <c r="E53" s="30">
        <v>12</v>
      </c>
      <c r="F53" s="33">
        <v>0</v>
      </c>
      <c r="G53" s="30">
        <v>0</v>
      </c>
      <c r="H53" s="33">
        <v>1702983.03</v>
      </c>
      <c r="I53" s="30">
        <v>13</v>
      </c>
      <c r="J53" s="33">
        <v>342801.03</v>
      </c>
      <c r="K53" s="30">
        <v>13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3666181.86</v>
      </c>
      <c r="C54" s="30">
        <v>24</v>
      </c>
      <c r="D54" s="33">
        <v>1199131.22</v>
      </c>
      <c r="E54" s="30">
        <v>24</v>
      </c>
      <c r="F54" s="33">
        <v>0</v>
      </c>
      <c r="G54" s="30">
        <v>0</v>
      </c>
      <c r="H54" s="33">
        <v>3013748.1</v>
      </c>
      <c r="I54" s="30">
        <v>25</v>
      </c>
      <c r="J54" s="33">
        <v>1019863.83</v>
      </c>
      <c r="K54" s="30">
        <v>24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11362163.91</v>
      </c>
      <c r="C55" s="30">
        <v>28</v>
      </c>
      <c r="D55" s="33">
        <v>3208260.33</v>
      </c>
      <c r="E55" s="30">
        <v>27</v>
      </c>
      <c r="F55" s="33">
        <v>0</v>
      </c>
      <c r="G55" s="30">
        <v>0</v>
      </c>
      <c r="H55" s="33">
        <v>10768257.060000001</v>
      </c>
      <c r="I55" s="30">
        <v>31</v>
      </c>
      <c r="J55" s="33">
        <v>3154529.4</v>
      </c>
      <c r="K55" s="30">
        <v>30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3997597.82</v>
      </c>
      <c r="C56" s="30">
        <v>27</v>
      </c>
      <c r="D56" s="33">
        <v>3139493.03</v>
      </c>
      <c r="E56" s="30">
        <v>27</v>
      </c>
      <c r="F56" s="33">
        <v>0</v>
      </c>
      <c r="G56" s="30">
        <v>0</v>
      </c>
      <c r="H56" s="33">
        <v>3972818.72</v>
      </c>
      <c r="I56" s="30">
        <v>27</v>
      </c>
      <c r="J56" s="33">
        <v>3258084.51</v>
      </c>
      <c r="K56" s="30">
        <v>26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7518447.96</v>
      </c>
      <c r="C57" s="30">
        <v>25</v>
      </c>
      <c r="D57" s="33">
        <v>3851290.85</v>
      </c>
      <c r="E57" s="30">
        <v>24</v>
      </c>
      <c r="F57" s="30">
        <v>0</v>
      </c>
      <c r="G57" s="30">
        <v>0</v>
      </c>
      <c r="H57" s="33">
        <v>7365319.1299999999</v>
      </c>
      <c r="I57" s="30">
        <v>25</v>
      </c>
      <c r="J57" s="33">
        <v>3640308.92</v>
      </c>
      <c r="K57" s="30">
        <v>25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8855587.1999999993</v>
      </c>
      <c r="C58" s="30">
        <v>38</v>
      </c>
      <c r="D58" s="33">
        <v>4190119.73</v>
      </c>
      <c r="E58" s="30">
        <v>36</v>
      </c>
      <c r="F58" s="30">
        <v>0</v>
      </c>
      <c r="G58" s="30">
        <v>0</v>
      </c>
      <c r="H58" s="33">
        <v>8809539.5700000003</v>
      </c>
      <c r="I58" s="30">
        <v>38</v>
      </c>
      <c r="J58" s="33">
        <v>4216559.29</v>
      </c>
      <c r="K58" s="30">
        <v>36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8541663.7400000002</v>
      </c>
      <c r="C59" s="30">
        <v>64</v>
      </c>
      <c r="D59" s="33">
        <v>3782986.15</v>
      </c>
      <c r="E59" s="30">
        <v>58</v>
      </c>
      <c r="F59" s="33">
        <v>56215.666666666737</v>
      </c>
      <c r="G59" s="30">
        <v>12</v>
      </c>
      <c r="H59" s="33">
        <v>8069897.6799999997</v>
      </c>
      <c r="I59" s="30">
        <v>60</v>
      </c>
      <c r="J59" s="33">
        <v>3512389.77</v>
      </c>
      <c r="K59" s="30">
        <v>54</v>
      </c>
      <c r="L59" s="33">
        <v>53285.666666666664</v>
      </c>
      <c r="M59" s="30">
        <v>14</v>
      </c>
    </row>
    <row r="60" spans="1:13" x14ac:dyDescent="0.3">
      <c r="A60" s="29" t="s">
        <v>110</v>
      </c>
      <c r="B60" s="33">
        <v>31059302.530000001</v>
      </c>
      <c r="C60" s="30">
        <v>142</v>
      </c>
      <c r="D60" s="33">
        <v>14324456.98</v>
      </c>
      <c r="E60" s="30">
        <v>135</v>
      </c>
      <c r="F60" s="30">
        <v>299240.66666666698</v>
      </c>
      <c r="G60" s="30">
        <v>27</v>
      </c>
      <c r="H60" s="33">
        <v>28619475.609999999</v>
      </c>
      <c r="I60" s="30">
        <v>142</v>
      </c>
      <c r="J60" s="33">
        <v>12714361.99</v>
      </c>
      <c r="K60" s="30">
        <v>134</v>
      </c>
      <c r="L60" s="30">
        <v>318280.50000000012</v>
      </c>
      <c r="M60" s="30">
        <v>25</v>
      </c>
    </row>
    <row r="61" spans="1:13" x14ac:dyDescent="0.3">
      <c r="A61" s="29" t="s">
        <v>111</v>
      </c>
      <c r="B61" s="33">
        <v>2704641.9</v>
      </c>
      <c r="C61" s="30">
        <v>11</v>
      </c>
      <c r="D61" s="33">
        <v>653215.11</v>
      </c>
      <c r="E61" s="30">
        <v>10</v>
      </c>
      <c r="F61" s="30">
        <v>0</v>
      </c>
      <c r="G61" s="30">
        <v>0</v>
      </c>
      <c r="H61" s="33">
        <v>3081699.82</v>
      </c>
      <c r="I61" s="30">
        <v>11</v>
      </c>
      <c r="J61" s="33">
        <v>0</v>
      </c>
      <c r="K61" s="30">
        <v>0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37704893.93</v>
      </c>
      <c r="C62" s="30">
        <v>127</v>
      </c>
      <c r="D62" s="33">
        <v>10990150.6</v>
      </c>
      <c r="E62" s="30">
        <v>120</v>
      </c>
      <c r="F62" s="30">
        <v>81236.499999999942</v>
      </c>
      <c r="G62" s="30">
        <v>28</v>
      </c>
      <c r="H62" s="33">
        <v>36328537.719999999</v>
      </c>
      <c r="I62" s="30">
        <v>125</v>
      </c>
      <c r="J62" s="33">
        <v>11357134.550000001</v>
      </c>
      <c r="K62" s="30">
        <v>122</v>
      </c>
      <c r="L62" s="30">
        <v>114994.99999999994</v>
      </c>
      <c r="M62" s="30">
        <v>31</v>
      </c>
    </row>
    <row r="63" spans="1:13" x14ac:dyDescent="0.3">
      <c r="A63" s="29" t="s">
        <v>113</v>
      </c>
      <c r="B63" s="33">
        <v>18865063.550000001</v>
      </c>
      <c r="C63" s="30">
        <v>89</v>
      </c>
      <c r="D63" s="33">
        <v>4687572.7300000004</v>
      </c>
      <c r="E63" s="30">
        <v>78</v>
      </c>
      <c r="F63" s="30">
        <v>25805.666666666675</v>
      </c>
      <c r="G63" s="30">
        <v>14</v>
      </c>
      <c r="H63" s="33">
        <v>16596865.4</v>
      </c>
      <c r="I63" s="30">
        <v>84</v>
      </c>
      <c r="J63" s="33">
        <v>4192772.31</v>
      </c>
      <c r="K63" s="30">
        <v>77</v>
      </c>
      <c r="L63" s="30">
        <v>302444.66666666634</v>
      </c>
      <c r="M63" s="30">
        <v>19</v>
      </c>
    </row>
    <row r="64" spans="1:13" x14ac:dyDescent="0.3">
      <c r="A64" s="29" t="s">
        <v>114</v>
      </c>
      <c r="B64" s="33">
        <v>20690043.09</v>
      </c>
      <c r="C64" s="30">
        <v>101</v>
      </c>
      <c r="D64" s="33">
        <v>6249751.7400000002</v>
      </c>
      <c r="E64" s="30">
        <v>98</v>
      </c>
      <c r="F64" s="30">
        <v>450203.00000000006</v>
      </c>
      <c r="G64" s="30">
        <v>27</v>
      </c>
      <c r="H64" s="33">
        <v>19003351.940000001</v>
      </c>
      <c r="I64" s="30">
        <v>102</v>
      </c>
      <c r="J64" s="33">
        <v>6374147.79</v>
      </c>
      <c r="K64" s="30">
        <v>98</v>
      </c>
      <c r="L64" s="30">
        <v>517066.00000000064</v>
      </c>
      <c r="M64" s="30">
        <v>29</v>
      </c>
    </row>
    <row r="65" spans="1:13" x14ac:dyDescent="0.3">
      <c r="A65" s="29" t="s">
        <v>115</v>
      </c>
      <c r="B65" s="33">
        <v>644375.93000000005</v>
      </c>
      <c r="C65" s="30">
        <v>11</v>
      </c>
      <c r="D65" s="33">
        <v>0</v>
      </c>
      <c r="E65" s="30">
        <v>0</v>
      </c>
      <c r="F65" s="33">
        <v>0</v>
      </c>
      <c r="G65" s="30">
        <v>0</v>
      </c>
      <c r="H65" s="33">
        <v>579197.46</v>
      </c>
      <c r="I65" s="30">
        <v>12</v>
      </c>
      <c r="J65" s="33">
        <v>274522.32</v>
      </c>
      <c r="K65" s="30">
        <v>11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31288721.640000001</v>
      </c>
      <c r="C66" s="30">
        <v>92</v>
      </c>
      <c r="D66" s="33">
        <v>8754348.2799999993</v>
      </c>
      <c r="E66" s="30">
        <v>91</v>
      </c>
      <c r="F66" s="30">
        <v>207759.16666666669</v>
      </c>
      <c r="G66" s="30">
        <v>33</v>
      </c>
      <c r="H66" s="33">
        <v>29030693.530000001</v>
      </c>
      <c r="I66" s="30">
        <v>90</v>
      </c>
      <c r="J66" s="33">
        <v>8646174.1300000008</v>
      </c>
      <c r="K66" s="30">
        <v>90</v>
      </c>
      <c r="L66" s="30">
        <v>214556.16666666657</v>
      </c>
      <c r="M66" s="30">
        <v>26</v>
      </c>
    </row>
    <row r="67" spans="1:13" x14ac:dyDescent="0.3">
      <c r="A67" s="29" t="s">
        <v>117</v>
      </c>
      <c r="B67" s="33">
        <v>14616781.82</v>
      </c>
      <c r="C67" s="30">
        <v>25</v>
      </c>
      <c r="D67" s="33">
        <v>1100732.3600000001</v>
      </c>
      <c r="E67" s="30">
        <v>24</v>
      </c>
      <c r="F67" s="30">
        <v>0</v>
      </c>
      <c r="G67" s="30">
        <v>0</v>
      </c>
      <c r="H67" s="33">
        <v>10771888.48</v>
      </c>
      <c r="I67" s="30">
        <v>24</v>
      </c>
      <c r="J67" s="33">
        <v>942694.62</v>
      </c>
      <c r="K67" s="30">
        <v>23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3399860.91</v>
      </c>
      <c r="C68" s="30">
        <v>15</v>
      </c>
      <c r="D68" s="33">
        <v>346437.86</v>
      </c>
      <c r="E68" s="30">
        <v>13</v>
      </c>
      <c r="F68" s="30">
        <v>0</v>
      </c>
      <c r="G68" s="30">
        <v>0</v>
      </c>
      <c r="H68" s="33">
        <v>3144621.04</v>
      </c>
      <c r="I68" s="30">
        <v>13</v>
      </c>
      <c r="J68" s="33">
        <v>334295.40000000002</v>
      </c>
      <c r="K68" s="30">
        <v>11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5139617.04</v>
      </c>
      <c r="C69" s="30">
        <v>12</v>
      </c>
      <c r="D69" s="33">
        <v>4516696.46</v>
      </c>
      <c r="E69" s="30">
        <v>12</v>
      </c>
      <c r="F69" s="30">
        <v>0</v>
      </c>
      <c r="G69" s="30">
        <v>0</v>
      </c>
      <c r="H69" s="33">
        <v>0</v>
      </c>
      <c r="I69" s="30">
        <v>0</v>
      </c>
      <c r="J69" s="33">
        <v>0</v>
      </c>
      <c r="K69" s="30">
        <v>0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19740425.25</v>
      </c>
      <c r="C70" s="30">
        <v>86</v>
      </c>
      <c r="D70" s="33">
        <v>4818438.53</v>
      </c>
      <c r="E70" s="30">
        <v>81</v>
      </c>
      <c r="F70" s="30">
        <v>210920.33333333369</v>
      </c>
      <c r="G70" s="30">
        <v>21</v>
      </c>
      <c r="H70" s="33">
        <v>21291393.329999998</v>
      </c>
      <c r="I70" s="30">
        <v>91</v>
      </c>
      <c r="J70" s="33">
        <v>4841810.4400000004</v>
      </c>
      <c r="K70" s="30">
        <v>83</v>
      </c>
      <c r="L70" s="30">
        <v>33385.500000000007</v>
      </c>
      <c r="M70" s="30">
        <v>25</v>
      </c>
    </row>
    <row r="71" spans="1:13" x14ac:dyDescent="0.3">
      <c r="A71" s="29" t="s">
        <v>121</v>
      </c>
      <c r="B71" s="33">
        <v>0</v>
      </c>
      <c r="C71" s="30">
        <v>0</v>
      </c>
      <c r="D71" s="33">
        <v>0</v>
      </c>
      <c r="E71" s="30">
        <v>0</v>
      </c>
      <c r="F71" s="33">
        <v>0</v>
      </c>
      <c r="G71" s="30">
        <v>0</v>
      </c>
      <c r="H71" s="33">
        <v>425854.83</v>
      </c>
      <c r="I71" s="30">
        <v>12</v>
      </c>
      <c r="J71" s="33">
        <v>132405.09</v>
      </c>
      <c r="K71" s="30">
        <v>10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7803431.4100000001</v>
      </c>
      <c r="C72" s="30">
        <v>37</v>
      </c>
      <c r="D72" s="33">
        <v>1849148.57</v>
      </c>
      <c r="E72" s="30">
        <v>35</v>
      </c>
      <c r="F72" s="33">
        <v>333197.16666666663</v>
      </c>
      <c r="G72" s="30">
        <v>10</v>
      </c>
      <c r="H72" s="33">
        <v>5626580.0999999996</v>
      </c>
      <c r="I72" s="30">
        <v>35</v>
      </c>
      <c r="J72" s="33">
        <v>1843566.22</v>
      </c>
      <c r="K72" s="30">
        <v>32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2443423.46</v>
      </c>
      <c r="C73" s="30">
        <v>13</v>
      </c>
      <c r="D73" s="30">
        <v>435877.36</v>
      </c>
      <c r="E73" s="30">
        <v>13</v>
      </c>
      <c r="F73" s="30">
        <v>0</v>
      </c>
      <c r="G73" s="30">
        <v>0</v>
      </c>
      <c r="H73" s="33">
        <v>2041869.52</v>
      </c>
      <c r="I73" s="30">
        <v>15</v>
      </c>
      <c r="J73" s="30">
        <v>480593.49</v>
      </c>
      <c r="K73" s="30">
        <v>14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0</v>
      </c>
      <c r="C74" s="30">
        <v>0</v>
      </c>
      <c r="D74" s="33">
        <v>0</v>
      </c>
      <c r="E74" s="30">
        <v>0</v>
      </c>
      <c r="F74" s="33">
        <v>0</v>
      </c>
      <c r="G74" s="30">
        <v>0</v>
      </c>
      <c r="H74" s="33">
        <v>1416908.9</v>
      </c>
      <c r="I74" s="30">
        <v>10</v>
      </c>
      <c r="J74" s="33">
        <v>0</v>
      </c>
      <c r="K74" s="30">
        <v>0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3064785.56</v>
      </c>
      <c r="C75" s="30">
        <v>20</v>
      </c>
      <c r="D75" s="33">
        <v>990718.96</v>
      </c>
      <c r="E75" s="30">
        <v>20</v>
      </c>
      <c r="F75" s="33">
        <v>0</v>
      </c>
      <c r="G75" s="30">
        <v>0</v>
      </c>
      <c r="H75" s="33">
        <v>2894226.46</v>
      </c>
      <c r="I75" s="30">
        <v>24</v>
      </c>
      <c r="J75" s="33">
        <v>926057.16</v>
      </c>
      <c r="K75" s="30">
        <v>24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3603979.62</v>
      </c>
      <c r="C76" s="30">
        <v>31</v>
      </c>
      <c r="D76" s="33">
        <v>1085912.53</v>
      </c>
      <c r="E76" s="30">
        <v>30</v>
      </c>
      <c r="F76" s="30">
        <v>0</v>
      </c>
      <c r="G76" s="30">
        <v>0</v>
      </c>
      <c r="H76" s="33">
        <v>3054657.68</v>
      </c>
      <c r="I76" s="30">
        <v>30</v>
      </c>
      <c r="J76" s="33">
        <v>979862.91</v>
      </c>
      <c r="K76" s="30">
        <v>29</v>
      </c>
      <c r="L76" s="30">
        <v>0</v>
      </c>
      <c r="M76" s="30">
        <v>0</v>
      </c>
    </row>
    <row r="77" spans="1:13" x14ac:dyDescent="0.3">
      <c r="A77" t="s">
        <v>127</v>
      </c>
      <c r="B77" s="31">
        <v>1037476.69</v>
      </c>
      <c r="C77">
        <v>10</v>
      </c>
      <c r="D77" s="31">
        <v>654382.76</v>
      </c>
      <c r="E77">
        <v>10</v>
      </c>
      <c r="F77" s="31">
        <v>0</v>
      </c>
      <c r="G77">
        <v>0</v>
      </c>
      <c r="H77" s="31">
        <v>1042007.21</v>
      </c>
      <c r="I77">
        <v>10</v>
      </c>
      <c r="J77" s="31">
        <v>703077.01</v>
      </c>
      <c r="K77">
        <v>10</v>
      </c>
      <c r="L77" s="31">
        <v>0</v>
      </c>
      <c r="M77">
        <v>0</v>
      </c>
    </row>
    <row r="78" spans="1:13" x14ac:dyDescent="0.3">
      <c r="A78" t="s">
        <v>128</v>
      </c>
      <c r="B78" s="31">
        <v>876735.27</v>
      </c>
      <c r="C78">
        <v>16</v>
      </c>
      <c r="D78" s="31">
        <v>245549.9</v>
      </c>
      <c r="E78">
        <v>14</v>
      </c>
      <c r="F78" s="31">
        <v>0</v>
      </c>
      <c r="G78">
        <v>0</v>
      </c>
      <c r="H78" s="31">
        <v>882898.26</v>
      </c>
      <c r="I78">
        <v>16</v>
      </c>
      <c r="J78" s="31">
        <v>240593.54</v>
      </c>
      <c r="K78">
        <v>14</v>
      </c>
      <c r="L78" s="31">
        <v>0</v>
      </c>
      <c r="M78">
        <v>0</v>
      </c>
    </row>
    <row r="79" spans="1:13" x14ac:dyDescent="0.3">
      <c r="A79" t="s">
        <v>129</v>
      </c>
      <c r="B79" s="31">
        <v>10326876.23</v>
      </c>
      <c r="C79">
        <v>55</v>
      </c>
      <c r="D79" s="31">
        <v>2113192.2000000002</v>
      </c>
      <c r="E79">
        <v>51</v>
      </c>
      <c r="F79" s="31">
        <v>63132.000000000036</v>
      </c>
      <c r="G79">
        <v>11</v>
      </c>
      <c r="H79" s="31">
        <v>9712856.2799999993</v>
      </c>
      <c r="I79">
        <v>58</v>
      </c>
      <c r="J79" s="31">
        <v>2278460.83</v>
      </c>
      <c r="K79">
        <v>55</v>
      </c>
      <c r="L79" s="31">
        <v>86339.666666666672</v>
      </c>
      <c r="M79">
        <v>10</v>
      </c>
    </row>
    <row r="80" spans="1:13" x14ac:dyDescent="0.3">
      <c r="A80" t="s">
        <v>130</v>
      </c>
      <c r="B80" s="31">
        <v>7122925.8799999999</v>
      </c>
      <c r="C80">
        <v>14</v>
      </c>
      <c r="D80" s="31">
        <v>351800.87</v>
      </c>
      <c r="E80">
        <v>12</v>
      </c>
      <c r="F80" s="31">
        <v>0</v>
      </c>
      <c r="G80">
        <v>0</v>
      </c>
      <c r="H80" s="31">
        <v>6207818.4199999999</v>
      </c>
      <c r="I80">
        <v>14</v>
      </c>
      <c r="J80" s="31">
        <v>334389.89</v>
      </c>
      <c r="K80">
        <v>12</v>
      </c>
      <c r="L80" s="31">
        <v>0</v>
      </c>
      <c r="M80">
        <v>0</v>
      </c>
    </row>
    <row r="81" spans="1:13" x14ac:dyDescent="0.3">
      <c r="A81" t="s">
        <v>131</v>
      </c>
      <c r="B81" s="31">
        <v>12666439.93</v>
      </c>
      <c r="C81">
        <v>30</v>
      </c>
      <c r="D81" s="31">
        <v>3718537.9</v>
      </c>
      <c r="E81">
        <v>28</v>
      </c>
      <c r="F81" s="31">
        <v>0</v>
      </c>
      <c r="G81">
        <v>0</v>
      </c>
      <c r="H81" s="31">
        <v>8536901.2699999996</v>
      </c>
      <c r="I81">
        <v>30</v>
      </c>
      <c r="J81" s="31">
        <v>2766935.72</v>
      </c>
      <c r="K81">
        <v>30</v>
      </c>
      <c r="L81" s="31">
        <v>0</v>
      </c>
      <c r="M81">
        <v>0</v>
      </c>
    </row>
    <row r="82" spans="1:13" x14ac:dyDescent="0.3">
      <c r="A82" t="s">
        <v>132</v>
      </c>
      <c r="B82" s="31">
        <v>2067378.89</v>
      </c>
      <c r="C82">
        <v>15</v>
      </c>
      <c r="D82" s="31">
        <v>435500.12</v>
      </c>
      <c r="E82">
        <v>14</v>
      </c>
      <c r="F82" s="31">
        <v>0</v>
      </c>
      <c r="G82">
        <v>0</v>
      </c>
      <c r="H82" s="31">
        <v>2248725.65</v>
      </c>
      <c r="I82">
        <v>14</v>
      </c>
      <c r="J82" s="31">
        <v>328294.98</v>
      </c>
      <c r="K82">
        <v>11</v>
      </c>
      <c r="L82" s="31">
        <v>0</v>
      </c>
      <c r="M82">
        <v>0</v>
      </c>
    </row>
    <row r="83" spans="1:13" x14ac:dyDescent="0.3">
      <c r="A83" t="s">
        <v>133</v>
      </c>
      <c r="B83" s="31">
        <v>7395333.8499999996</v>
      </c>
      <c r="C83">
        <v>45</v>
      </c>
      <c r="D83" s="31">
        <v>1233038.92</v>
      </c>
      <c r="E83">
        <v>41</v>
      </c>
      <c r="F83">
        <v>80073.000000000044</v>
      </c>
      <c r="G83">
        <v>11</v>
      </c>
      <c r="H83" s="31">
        <v>6113731.6100000003</v>
      </c>
      <c r="I83">
        <v>46</v>
      </c>
      <c r="J83" s="31">
        <v>1227860.0900000001</v>
      </c>
      <c r="K83">
        <v>42</v>
      </c>
      <c r="L83">
        <v>67880.333333333328</v>
      </c>
      <c r="M83">
        <v>10</v>
      </c>
    </row>
    <row r="84" spans="1:13" x14ac:dyDescent="0.3">
      <c r="A84" t="s">
        <v>134</v>
      </c>
      <c r="B84" s="31">
        <v>5532936.4800000004</v>
      </c>
      <c r="C84">
        <v>24</v>
      </c>
      <c r="D84" s="31">
        <v>1056804.53</v>
      </c>
      <c r="E84">
        <v>20</v>
      </c>
      <c r="F84">
        <v>0</v>
      </c>
      <c r="G84">
        <v>0</v>
      </c>
      <c r="H84" s="31">
        <v>5472305.8399999999</v>
      </c>
      <c r="I84">
        <v>23</v>
      </c>
      <c r="J84" s="31">
        <v>928903.87</v>
      </c>
      <c r="K84">
        <v>18</v>
      </c>
      <c r="L84">
        <v>0</v>
      </c>
      <c r="M84">
        <v>0</v>
      </c>
    </row>
    <row r="85" spans="1:13" x14ac:dyDescent="0.3">
      <c r="A85" t="s">
        <v>135</v>
      </c>
      <c r="B85" s="31">
        <v>42751820.57</v>
      </c>
      <c r="C85">
        <v>210</v>
      </c>
      <c r="D85" s="31">
        <v>15775158.369999999</v>
      </c>
      <c r="E85">
        <v>197</v>
      </c>
      <c r="F85" s="31">
        <v>739069.99999999965</v>
      </c>
      <c r="G85">
        <v>52</v>
      </c>
      <c r="H85" s="31">
        <v>39490708.009999998</v>
      </c>
      <c r="I85">
        <v>203</v>
      </c>
      <c r="J85" s="31">
        <v>14969982.34</v>
      </c>
      <c r="K85">
        <v>195</v>
      </c>
      <c r="L85" s="31">
        <v>704292.5000000007</v>
      </c>
      <c r="M85">
        <v>52</v>
      </c>
    </row>
    <row r="86" spans="1:13" x14ac:dyDescent="0.3">
      <c r="A86" t="s">
        <v>136</v>
      </c>
      <c r="B86" s="31">
        <v>27610758.219999999</v>
      </c>
      <c r="C86">
        <v>61</v>
      </c>
      <c r="D86" s="31">
        <v>13121762.23</v>
      </c>
      <c r="E86">
        <v>60</v>
      </c>
      <c r="F86">
        <v>776136.83333333291</v>
      </c>
      <c r="G86">
        <v>20</v>
      </c>
      <c r="H86" s="31">
        <v>25731298.98</v>
      </c>
      <c r="I86">
        <v>65</v>
      </c>
      <c r="J86" s="31">
        <v>12312454.16</v>
      </c>
      <c r="K86">
        <v>64</v>
      </c>
      <c r="L86">
        <v>1273654.0000000007</v>
      </c>
      <c r="M86">
        <v>20</v>
      </c>
    </row>
    <row r="87" spans="1:13" x14ac:dyDescent="0.3">
      <c r="A87" t="s">
        <v>137</v>
      </c>
      <c r="B87" s="31">
        <v>9482093.4399999995</v>
      </c>
      <c r="C87">
        <v>12</v>
      </c>
      <c r="D87" s="31">
        <v>1293951.2</v>
      </c>
      <c r="E87">
        <v>11</v>
      </c>
      <c r="F87">
        <v>0</v>
      </c>
      <c r="G87">
        <v>0</v>
      </c>
      <c r="H87" s="31">
        <v>7245628.96</v>
      </c>
      <c r="I87">
        <v>12</v>
      </c>
      <c r="J87" s="31">
        <v>972115.52</v>
      </c>
      <c r="K87">
        <v>10</v>
      </c>
      <c r="L87">
        <v>0</v>
      </c>
      <c r="M87">
        <v>0</v>
      </c>
    </row>
    <row r="88" spans="1:13" x14ac:dyDescent="0.3">
      <c r="A88" t="s">
        <v>138</v>
      </c>
      <c r="B88" s="31">
        <v>27767718.859999999</v>
      </c>
      <c r="C88">
        <v>87</v>
      </c>
      <c r="D88" s="31">
        <v>5903104.6600000001</v>
      </c>
      <c r="E88">
        <v>80</v>
      </c>
      <c r="F88" s="31">
        <v>0</v>
      </c>
      <c r="G88">
        <v>0</v>
      </c>
      <c r="H88" s="31">
        <v>20302791.23</v>
      </c>
      <c r="I88">
        <v>87</v>
      </c>
      <c r="J88" s="31">
        <v>5615281.79</v>
      </c>
      <c r="K88">
        <v>80</v>
      </c>
      <c r="L88" s="31">
        <v>21890.166666666675</v>
      </c>
      <c r="M88">
        <v>12</v>
      </c>
    </row>
    <row r="89" spans="1:13" x14ac:dyDescent="0.3">
      <c r="A89" t="s">
        <v>139</v>
      </c>
      <c r="B89" s="31">
        <v>13981621.220000001</v>
      </c>
      <c r="C89">
        <v>11</v>
      </c>
      <c r="D89" s="31">
        <v>0</v>
      </c>
      <c r="E89">
        <v>0</v>
      </c>
      <c r="F89">
        <v>0</v>
      </c>
      <c r="G89">
        <v>0</v>
      </c>
      <c r="H89" s="31">
        <v>8872716.1300000008</v>
      </c>
      <c r="I89">
        <v>10</v>
      </c>
      <c r="J89" s="31">
        <v>0</v>
      </c>
      <c r="K89">
        <v>0</v>
      </c>
      <c r="L89">
        <v>0</v>
      </c>
      <c r="M89">
        <v>0</v>
      </c>
    </row>
    <row r="90" spans="1:13" x14ac:dyDescent="0.3">
      <c r="A90" t="s">
        <v>140</v>
      </c>
      <c r="B90" s="31">
        <v>132412987.09</v>
      </c>
      <c r="C90">
        <v>299</v>
      </c>
      <c r="D90" s="31">
        <v>34034574.030000001</v>
      </c>
      <c r="E90">
        <v>279</v>
      </c>
      <c r="F90">
        <v>1702424.833333334</v>
      </c>
      <c r="G90">
        <v>101</v>
      </c>
      <c r="H90" s="31">
        <v>113858347.06999999</v>
      </c>
      <c r="I90">
        <v>315</v>
      </c>
      <c r="J90" s="31">
        <v>30619082.399999999</v>
      </c>
      <c r="K90">
        <v>289</v>
      </c>
      <c r="L90">
        <v>834545.49999999965</v>
      </c>
      <c r="M90">
        <v>109</v>
      </c>
    </row>
    <row r="91" spans="1:13" x14ac:dyDescent="0.3">
      <c r="A91" t="s">
        <v>141</v>
      </c>
      <c r="B91" s="31">
        <v>1961454.61</v>
      </c>
      <c r="C91">
        <v>20</v>
      </c>
      <c r="D91" s="31">
        <v>732319.27</v>
      </c>
      <c r="E91">
        <v>19</v>
      </c>
      <c r="F91">
        <v>0</v>
      </c>
      <c r="G91">
        <v>0</v>
      </c>
      <c r="H91" s="31">
        <v>1984016.09</v>
      </c>
      <c r="I91">
        <v>23</v>
      </c>
      <c r="J91" s="31">
        <v>805747.72</v>
      </c>
      <c r="K91">
        <v>21</v>
      </c>
      <c r="L91">
        <v>0</v>
      </c>
      <c r="M91">
        <v>0</v>
      </c>
    </row>
    <row r="92" spans="1:13" x14ac:dyDescent="0.3">
      <c r="A92" t="s">
        <v>142</v>
      </c>
      <c r="B92" s="31">
        <v>13140354.07</v>
      </c>
      <c r="C92">
        <v>72</v>
      </c>
      <c r="D92" s="31">
        <v>5249717.58</v>
      </c>
      <c r="E92">
        <v>68</v>
      </c>
      <c r="F92">
        <v>76271.666666666672</v>
      </c>
      <c r="G92">
        <v>20</v>
      </c>
      <c r="H92" s="31">
        <v>14203532.779999999</v>
      </c>
      <c r="I92">
        <v>74</v>
      </c>
      <c r="J92" s="31">
        <v>5297377.41</v>
      </c>
      <c r="K92">
        <v>71</v>
      </c>
      <c r="L92">
        <v>115788.16666666667</v>
      </c>
      <c r="M92">
        <v>21</v>
      </c>
    </row>
    <row r="93" spans="1:13" x14ac:dyDescent="0.3">
      <c r="A93" t="s">
        <v>143</v>
      </c>
      <c r="B93" s="31">
        <v>83176984.650000006</v>
      </c>
      <c r="C93">
        <v>97</v>
      </c>
      <c r="D93" s="31">
        <v>5112298.87</v>
      </c>
      <c r="E93">
        <v>93</v>
      </c>
      <c r="F93">
        <v>160083.50000000003</v>
      </c>
      <c r="G93">
        <v>20</v>
      </c>
      <c r="H93" s="31">
        <v>58351534.060000002</v>
      </c>
      <c r="I93">
        <v>89</v>
      </c>
      <c r="J93" s="31">
        <v>4325350.41</v>
      </c>
      <c r="K93">
        <v>81</v>
      </c>
      <c r="L93">
        <v>212258.99999999997</v>
      </c>
      <c r="M93">
        <v>22</v>
      </c>
    </row>
    <row r="94" spans="1:13" x14ac:dyDescent="0.3">
      <c r="A94" t="s">
        <v>144</v>
      </c>
      <c r="B94" s="31">
        <v>26446777.739999998</v>
      </c>
      <c r="C94">
        <v>50</v>
      </c>
      <c r="D94" s="31">
        <v>8501965.0999999996</v>
      </c>
      <c r="E94">
        <v>46</v>
      </c>
      <c r="F94" s="31">
        <v>161173.5</v>
      </c>
      <c r="G94">
        <v>13</v>
      </c>
      <c r="H94" s="31">
        <v>32298982.329999998</v>
      </c>
      <c r="I94">
        <v>53</v>
      </c>
      <c r="J94" s="31">
        <v>8213637.4800000004</v>
      </c>
      <c r="K94">
        <v>49</v>
      </c>
      <c r="L94" s="31">
        <v>75511.666666666613</v>
      </c>
      <c r="M94">
        <v>15</v>
      </c>
    </row>
    <row r="95" spans="1:13" x14ac:dyDescent="0.3">
      <c r="A95" t="s">
        <v>145</v>
      </c>
      <c r="B95" s="31">
        <v>24223928.800000001</v>
      </c>
      <c r="C95">
        <v>109</v>
      </c>
      <c r="D95" s="31">
        <v>7883757.5899999999</v>
      </c>
      <c r="E95">
        <v>106</v>
      </c>
      <c r="F95">
        <v>73919.999999999985</v>
      </c>
      <c r="G95">
        <v>36</v>
      </c>
      <c r="H95" s="31">
        <v>21495738.350000001</v>
      </c>
      <c r="I95">
        <v>114</v>
      </c>
      <c r="J95" s="31">
        <v>7163130.75</v>
      </c>
      <c r="K95">
        <v>108</v>
      </c>
      <c r="L95">
        <v>90376.666666666672</v>
      </c>
      <c r="M95">
        <v>37</v>
      </c>
    </row>
    <row r="96" spans="1:13" x14ac:dyDescent="0.3">
      <c r="A96" t="s">
        <v>146</v>
      </c>
      <c r="B96" s="31">
        <v>17988690.57</v>
      </c>
      <c r="C96">
        <v>109</v>
      </c>
      <c r="D96" s="31">
        <v>7244632.54</v>
      </c>
      <c r="E96">
        <v>107</v>
      </c>
      <c r="F96">
        <v>375233.66666666704</v>
      </c>
      <c r="G96">
        <v>16</v>
      </c>
      <c r="H96" s="31">
        <v>15154235.74</v>
      </c>
      <c r="I96">
        <v>100</v>
      </c>
      <c r="J96" s="31">
        <v>6837277.8099999996</v>
      </c>
      <c r="K96">
        <v>99</v>
      </c>
      <c r="L96">
        <v>256598.83333333334</v>
      </c>
      <c r="M96">
        <v>20</v>
      </c>
    </row>
    <row r="97" spans="1:13" x14ac:dyDescent="0.3">
      <c r="A97" t="s">
        <v>147</v>
      </c>
      <c r="B97" s="31">
        <v>17137949.07</v>
      </c>
      <c r="C97">
        <v>55</v>
      </c>
      <c r="D97" s="31">
        <v>2969788.75</v>
      </c>
      <c r="E97">
        <v>52</v>
      </c>
      <c r="F97">
        <v>0</v>
      </c>
      <c r="G97">
        <v>0</v>
      </c>
      <c r="H97" s="31">
        <v>15479827.810000001</v>
      </c>
      <c r="I97">
        <v>53</v>
      </c>
      <c r="J97" s="31">
        <v>2902363.39</v>
      </c>
      <c r="K97">
        <v>50</v>
      </c>
      <c r="L97">
        <v>0</v>
      </c>
      <c r="M97">
        <v>0</v>
      </c>
    </row>
    <row r="98" spans="1:13" x14ac:dyDescent="0.3">
      <c r="A98" t="s">
        <v>148</v>
      </c>
      <c r="B98" s="31">
        <v>1358473.63</v>
      </c>
      <c r="C98">
        <v>19</v>
      </c>
      <c r="D98" s="31">
        <v>589849.68999999994</v>
      </c>
      <c r="E98">
        <v>17</v>
      </c>
      <c r="F98" s="31">
        <v>0</v>
      </c>
      <c r="G98">
        <v>0</v>
      </c>
      <c r="H98" s="31">
        <v>1475124.85</v>
      </c>
      <c r="I98">
        <v>20</v>
      </c>
      <c r="J98" s="31">
        <v>623905.18999999994</v>
      </c>
      <c r="K98">
        <v>19</v>
      </c>
      <c r="L98" s="31">
        <v>0</v>
      </c>
      <c r="M98">
        <v>0</v>
      </c>
    </row>
    <row r="99" spans="1:13" x14ac:dyDescent="0.3">
      <c r="A99" t="s">
        <v>149</v>
      </c>
      <c r="B99" s="31">
        <v>1024474.48</v>
      </c>
      <c r="C99">
        <v>10</v>
      </c>
      <c r="D99" s="31">
        <v>337904.68</v>
      </c>
      <c r="E99">
        <v>10</v>
      </c>
      <c r="F99" s="31">
        <v>0</v>
      </c>
      <c r="G99">
        <v>0</v>
      </c>
      <c r="H99" s="31">
        <v>0</v>
      </c>
      <c r="I99">
        <v>0</v>
      </c>
      <c r="J99" s="31">
        <v>0</v>
      </c>
      <c r="K99">
        <v>0</v>
      </c>
      <c r="L99" s="31">
        <v>0</v>
      </c>
      <c r="M99">
        <v>0</v>
      </c>
    </row>
    <row r="100" spans="1:13" x14ac:dyDescent="0.3">
      <c r="A100" t="s">
        <v>150</v>
      </c>
      <c r="B100">
        <v>2336395.02</v>
      </c>
      <c r="C100">
        <v>11</v>
      </c>
      <c r="D100">
        <v>337381.88</v>
      </c>
      <c r="E100">
        <v>11</v>
      </c>
      <c r="F100">
        <v>0</v>
      </c>
      <c r="G100">
        <v>0</v>
      </c>
      <c r="H100">
        <v>1646832.77</v>
      </c>
      <c r="I100">
        <v>11</v>
      </c>
      <c r="J100">
        <v>318344.32000000001</v>
      </c>
      <c r="K100">
        <v>11</v>
      </c>
      <c r="L100">
        <v>0</v>
      </c>
      <c r="M100">
        <v>0</v>
      </c>
    </row>
    <row r="101" spans="1:13" x14ac:dyDescent="0.3">
      <c r="A101" t="s">
        <v>151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2342485.42</v>
      </c>
      <c r="I101">
        <v>12</v>
      </c>
      <c r="J101">
        <v>274133.34999999998</v>
      </c>
      <c r="K101">
        <v>11</v>
      </c>
      <c r="L101">
        <v>0</v>
      </c>
      <c r="M101">
        <v>0</v>
      </c>
    </row>
    <row r="102" spans="1:13" x14ac:dyDescent="0.3">
      <c r="A102" t="s">
        <v>152</v>
      </c>
      <c r="B102">
        <v>10428694.560000001</v>
      </c>
      <c r="C102">
        <v>44</v>
      </c>
      <c r="D102">
        <v>1818630.21</v>
      </c>
      <c r="E102">
        <v>38</v>
      </c>
      <c r="F102">
        <v>0</v>
      </c>
      <c r="G102">
        <v>0</v>
      </c>
      <c r="H102">
        <v>8519564.6600000001</v>
      </c>
      <c r="I102">
        <v>43</v>
      </c>
      <c r="J102">
        <v>1800551.22</v>
      </c>
      <c r="K102">
        <v>39</v>
      </c>
      <c r="L102">
        <v>314397.16666666663</v>
      </c>
      <c r="M102">
        <v>10</v>
      </c>
    </row>
    <row r="103" spans="1:13" x14ac:dyDescent="0.3">
      <c r="A103" t="s">
        <v>153</v>
      </c>
      <c r="B103">
        <v>1684410.3</v>
      </c>
      <c r="C103">
        <v>11</v>
      </c>
      <c r="D103">
        <v>0</v>
      </c>
      <c r="E103">
        <v>0</v>
      </c>
      <c r="F103">
        <v>0</v>
      </c>
      <c r="G103">
        <v>0</v>
      </c>
      <c r="H103">
        <v>3556699.48</v>
      </c>
      <c r="I103">
        <v>13</v>
      </c>
      <c r="J103">
        <v>616905.21</v>
      </c>
      <c r="K103">
        <v>12</v>
      </c>
      <c r="L103">
        <v>0</v>
      </c>
      <c r="M103">
        <v>0</v>
      </c>
    </row>
    <row r="104" spans="1:13" x14ac:dyDescent="0.3">
      <c r="A104" t="s">
        <v>154</v>
      </c>
      <c r="B104">
        <v>10132891.970000001</v>
      </c>
      <c r="C104">
        <v>65</v>
      </c>
      <c r="D104">
        <v>3788295.9</v>
      </c>
      <c r="E104">
        <v>63</v>
      </c>
      <c r="F104">
        <v>0</v>
      </c>
      <c r="G104">
        <v>0</v>
      </c>
      <c r="H104">
        <v>10119337.35</v>
      </c>
      <c r="I104">
        <v>66</v>
      </c>
      <c r="J104">
        <v>3720056.31</v>
      </c>
      <c r="K104">
        <v>62</v>
      </c>
      <c r="L104">
        <v>0</v>
      </c>
      <c r="M104">
        <v>0</v>
      </c>
    </row>
    <row r="105" spans="1:13" x14ac:dyDescent="0.3">
      <c r="A105" t="s">
        <v>155</v>
      </c>
      <c r="B105">
        <v>3633862.12</v>
      </c>
      <c r="C105">
        <v>20</v>
      </c>
      <c r="D105">
        <v>968842.69</v>
      </c>
      <c r="E105">
        <v>20</v>
      </c>
      <c r="F105">
        <v>0</v>
      </c>
      <c r="G105">
        <v>0</v>
      </c>
      <c r="H105">
        <v>3641958.48</v>
      </c>
      <c r="I105">
        <v>22</v>
      </c>
      <c r="J105">
        <v>1010541.95</v>
      </c>
      <c r="K105">
        <v>21</v>
      </c>
      <c r="L105">
        <v>0</v>
      </c>
      <c r="M105">
        <v>0</v>
      </c>
    </row>
    <row r="106" spans="1:13" x14ac:dyDescent="0.3">
      <c r="A106" t="s">
        <v>156</v>
      </c>
      <c r="B106">
        <v>12431337.26</v>
      </c>
      <c r="C106">
        <v>71</v>
      </c>
      <c r="D106">
        <v>4717104.13</v>
      </c>
      <c r="E106">
        <v>67</v>
      </c>
      <c r="F106">
        <v>0</v>
      </c>
      <c r="G106">
        <v>0</v>
      </c>
      <c r="H106">
        <v>11065346.99</v>
      </c>
      <c r="I106">
        <v>69</v>
      </c>
      <c r="J106">
        <v>4111250.84</v>
      </c>
      <c r="K106">
        <v>66</v>
      </c>
      <c r="L106">
        <v>1523940.83333333</v>
      </c>
      <c r="M106">
        <v>10</v>
      </c>
    </row>
    <row r="107" spans="1:13" x14ac:dyDescent="0.3">
      <c r="A107" t="s">
        <v>157</v>
      </c>
      <c r="B107">
        <v>1504404.94</v>
      </c>
      <c r="C107">
        <v>10</v>
      </c>
      <c r="D107">
        <v>0</v>
      </c>
      <c r="E107">
        <v>0</v>
      </c>
      <c r="F107">
        <v>0</v>
      </c>
      <c r="G107">
        <v>0</v>
      </c>
      <c r="H107">
        <v>2923224.92</v>
      </c>
      <c r="I107">
        <v>10</v>
      </c>
      <c r="J107">
        <v>0</v>
      </c>
      <c r="K107">
        <v>0</v>
      </c>
      <c r="L107">
        <v>0</v>
      </c>
      <c r="M107">
        <v>0</v>
      </c>
    </row>
    <row r="108" spans="1:13" x14ac:dyDescent="0.3">
      <c r="A108" t="s">
        <v>158</v>
      </c>
      <c r="B108">
        <v>2328295.15</v>
      </c>
      <c r="C108">
        <v>12</v>
      </c>
      <c r="D108">
        <v>429397.44</v>
      </c>
      <c r="E108">
        <v>11</v>
      </c>
      <c r="F108">
        <v>0</v>
      </c>
      <c r="G108">
        <v>0</v>
      </c>
      <c r="H108">
        <v>1677362.12</v>
      </c>
      <c r="I108">
        <v>12</v>
      </c>
      <c r="J108">
        <v>348009.2</v>
      </c>
      <c r="K108">
        <v>11</v>
      </c>
      <c r="L108">
        <v>0</v>
      </c>
      <c r="M108">
        <v>0</v>
      </c>
    </row>
    <row r="109" spans="1:13" x14ac:dyDescent="0.3">
      <c r="A109" t="s">
        <v>159</v>
      </c>
      <c r="B109">
        <v>4578315.9800000004</v>
      </c>
      <c r="C109">
        <v>22</v>
      </c>
      <c r="D109">
        <v>1116630.95</v>
      </c>
      <c r="E109">
        <v>20</v>
      </c>
      <c r="F109">
        <v>0</v>
      </c>
      <c r="G109">
        <v>0</v>
      </c>
      <c r="H109">
        <v>4862140.1500000004</v>
      </c>
      <c r="I109">
        <v>21</v>
      </c>
      <c r="J109">
        <v>1235427.93</v>
      </c>
      <c r="K109">
        <v>19</v>
      </c>
      <c r="L109">
        <v>0</v>
      </c>
      <c r="M109">
        <v>0</v>
      </c>
    </row>
    <row r="110" spans="1:13" x14ac:dyDescent="0.3">
      <c r="A110" t="s">
        <v>160</v>
      </c>
      <c r="B110">
        <v>11127679.33</v>
      </c>
      <c r="C110">
        <v>20</v>
      </c>
      <c r="D110">
        <v>811663.11</v>
      </c>
      <c r="E110">
        <v>20</v>
      </c>
      <c r="F110">
        <v>0</v>
      </c>
      <c r="G110">
        <v>0</v>
      </c>
      <c r="H110">
        <v>13220348.4</v>
      </c>
      <c r="I110">
        <v>21</v>
      </c>
      <c r="J110">
        <v>761544.05</v>
      </c>
      <c r="K110">
        <v>21</v>
      </c>
      <c r="L110">
        <v>0</v>
      </c>
      <c r="M110">
        <v>0</v>
      </c>
    </row>
    <row r="111" spans="1:13" x14ac:dyDescent="0.3">
      <c r="A111" t="s">
        <v>161</v>
      </c>
      <c r="B111">
        <v>321107.34999999998</v>
      </c>
      <c r="C111">
        <v>11</v>
      </c>
      <c r="D111">
        <v>110100</v>
      </c>
      <c r="E111">
        <v>11</v>
      </c>
      <c r="F111">
        <v>0</v>
      </c>
      <c r="G111">
        <v>0</v>
      </c>
      <c r="H111">
        <v>353776.39</v>
      </c>
      <c r="I111">
        <v>11</v>
      </c>
      <c r="J111">
        <v>101934.14</v>
      </c>
      <c r="K111">
        <v>11</v>
      </c>
      <c r="L111">
        <v>0</v>
      </c>
      <c r="M111">
        <v>0</v>
      </c>
    </row>
    <row r="112" spans="1:13" x14ac:dyDescent="0.3">
      <c r="A112" t="s">
        <v>162</v>
      </c>
      <c r="B112">
        <v>1721547.46</v>
      </c>
      <c r="C112">
        <v>13</v>
      </c>
      <c r="D112">
        <v>506331.92</v>
      </c>
      <c r="E112">
        <v>13</v>
      </c>
      <c r="F112">
        <v>0</v>
      </c>
      <c r="G112">
        <v>0</v>
      </c>
      <c r="H112">
        <v>1494642.46</v>
      </c>
      <c r="I112">
        <v>13</v>
      </c>
      <c r="J112">
        <v>482333.43</v>
      </c>
      <c r="K112">
        <v>13</v>
      </c>
      <c r="L112">
        <v>0</v>
      </c>
      <c r="M112">
        <v>0</v>
      </c>
    </row>
    <row r="113" spans="1:13" x14ac:dyDescent="0.3">
      <c r="A113" t="s">
        <v>163</v>
      </c>
      <c r="B113">
        <v>103166235.53</v>
      </c>
      <c r="C113">
        <v>234</v>
      </c>
      <c r="D113">
        <v>43205253.130000003</v>
      </c>
      <c r="E113">
        <v>213</v>
      </c>
      <c r="F113">
        <v>2055635.1666666672</v>
      </c>
      <c r="G113">
        <v>74</v>
      </c>
      <c r="H113">
        <v>85128914.900000006</v>
      </c>
      <c r="I113">
        <v>238</v>
      </c>
      <c r="J113">
        <v>41089256.780000001</v>
      </c>
      <c r="K113">
        <v>217</v>
      </c>
      <c r="L113">
        <v>1885652.0000000007</v>
      </c>
      <c r="M113">
        <v>78</v>
      </c>
    </row>
    <row r="114" spans="1:13" x14ac:dyDescent="0.3">
      <c r="A114" t="s">
        <v>164</v>
      </c>
      <c r="B114">
        <v>12506738.92</v>
      </c>
      <c r="C114">
        <v>43</v>
      </c>
      <c r="D114">
        <v>7368155.75</v>
      </c>
      <c r="E114">
        <v>41</v>
      </c>
      <c r="F114">
        <v>0</v>
      </c>
      <c r="G114">
        <v>0</v>
      </c>
      <c r="H114">
        <v>5704947.7199999997</v>
      </c>
      <c r="I114">
        <v>42</v>
      </c>
      <c r="J114">
        <v>2071865.24</v>
      </c>
      <c r="K114">
        <v>40</v>
      </c>
      <c r="L114">
        <v>0</v>
      </c>
      <c r="M114">
        <v>0</v>
      </c>
    </row>
    <row r="115" spans="1:13" x14ac:dyDescent="0.3">
      <c r="A115" t="s">
        <v>165</v>
      </c>
      <c r="B115">
        <v>2806295.13</v>
      </c>
      <c r="C115">
        <v>29</v>
      </c>
      <c r="D115">
        <v>1007699.62</v>
      </c>
      <c r="E115">
        <v>26</v>
      </c>
      <c r="F115">
        <v>20756.500000000025</v>
      </c>
      <c r="G115">
        <v>10</v>
      </c>
      <c r="H115">
        <v>3123514.56</v>
      </c>
      <c r="I115">
        <v>28</v>
      </c>
      <c r="J115">
        <v>1100853.52</v>
      </c>
      <c r="K115">
        <v>25</v>
      </c>
      <c r="L115">
        <v>25256.5</v>
      </c>
      <c r="M115">
        <v>12</v>
      </c>
    </row>
    <row r="116" spans="1:13" x14ac:dyDescent="0.3">
      <c r="A116" t="s">
        <v>166</v>
      </c>
      <c r="B116">
        <v>1487519.26</v>
      </c>
      <c r="C116">
        <v>18</v>
      </c>
      <c r="D116">
        <v>723684.58</v>
      </c>
      <c r="E116">
        <v>17</v>
      </c>
      <c r="F116">
        <v>0</v>
      </c>
      <c r="G116">
        <v>0</v>
      </c>
      <c r="H116">
        <v>1219516.23</v>
      </c>
      <c r="I116">
        <v>16</v>
      </c>
      <c r="J116">
        <v>578160.81999999995</v>
      </c>
      <c r="K116">
        <v>15</v>
      </c>
      <c r="L116">
        <v>0</v>
      </c>
      <c r="M116">
        <v>0</v>
      </c>
    </row>
    <row r="117" spans="1:13" x14ac:dyDescent="0.3">
      <c r="A117" t="s">
        <v>167</v>
      </c>
      <c r="B117">
        <v>4556910.3499999996</v>
      </c>
      <c r="C117">
        <v>48</v>
      </c>
      <c r="D117">
        <v>1149875.3700000001</v>
      </c>
      <c r="E117">
        <v>43</v>
      </c>
      <c r="F117">
        <v>0</v>
      </c>
      <c r="G117">
        <v>0</v>
      </c>
      <c r="H117">
        <v>4934095.6399999997</v>
      </c>
      <c r="I117">
        <v>47</v>
      </c>
      <c r="J117">
        <v>1153626.3600000001</v>
      </c>
      <c r="K117">
        <v>41</v>
      </c>
      <c r="L117">
        <v>0</v>
      </c>
      <c r="M117">
        <v>0</v>
      </c>
    </row>
    <row r="118" spans="1:13" x14ac:dyDescent="0.3">
      <c r="A118" t="s">
        <v>168</v>
      </c>
      <c r="B118">
        <v>614583.35</v>
      </c>
      <c r="C118">
        <v>12</v>
      </c>
      <c r="D118">
        <v>373386.71</v>
      </c>
      <c r="E118">
        <v>10</v>
      </c>
      <c r="F118">
        <v>0</v>
      </c>
      <c r="G118">
        <v>0</v>
      </c>
      <c r="H118">
        <v>716179.36</v>
      </c>
      <c r="I118">
        <v>12</v>
      </c>
      <c r="J118">
        <v>427513.5</v>
      </c>
      <c r="K118">
        <v>10</v>
      </c>
      <c r="L118">
        <v>0</v>
      </c>
      <c r="M118">
        <v>0</v>
      </c>
    </row>
    <row r="119" spans="1:13" x14ac:dyDescent="0.3">
      <c r="A119" t="s">
        <v>169</v>
      </c>
      <c r="B119">
        <v>6615208.3300000001</v>
      </c>
      <c r="C119">
        <v>62</v>
      </c>
      <c r="D119">
        <v>2373014.25</v>
      </c>
      <c r="E119">
        <v>55</v>
      </c>
      <c r="F119">
        <v>127273.1666666667</v>
      </c>
      <c r="G119">
        <v>10</v>
      </c>
      <c r="H119">
        <v>7342428.0499999998</v>
      </c>
      <c r="I119">
        <v>64</v>
      </c>
      <c r="J119">
        <v>2591849.38</v>
      </c>
      <c r="K119">
        <v>59</v>
      </c>
      <c r="L119">
        <v>0</v>
      </c>
      <c r="M119">
        <v>0</v>
      </c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170</v>
      </c>
      <c r="B2" s="31">
        <v>94824177.189999998</v>
      </c>
      <c r="C2" s="2">
        <v>357</v>
      </c>
      <c r="D2" s="31">
        <v>18573874.289999999</v>
      </c>
      <c r="E2" s="2">
        <v>329</v>
      </c>
      <c r="F2" s="31">
        <v>826547.49999999988</v>
      </c>
      <c r="G2" s="2">
        <v>59</v>
      </c>
      <c r="H2" s="31">
        <v>78388132.689999998</v>
      </c>
      <c r="I2" s="2">
        <v>350</v>
      </c>
      <c r="J2" s="31">
        <v>18478629.120000001</v>
      </c>
      <c r="K2" s="2">
        <v>327</v>
      </c>
      <c r="L2" s="31">
        <v>692173.83333333326</v>
      </c>
      <c r="M2" s="28">
        <v>65</v>
      </c>
    </row>
    <row r="3" spans="1:13" x14ac:dyDescent="0.3">
      <c r="A3" t="s">
        <v>171</v>
      </c>
      <c r="B3" s="31">
        <v>111072516.27</v>
      </c>
      <c r="C3" s="2">
        <v>423</v>
      </c>
      <c r="D3" s="31">
        <v>33902239.859999999</v>
      </c>
      <c r="E3" s="2">
        <v>399</v>
      </c>
      <c r="F3" s="31">
        <v>675862.3333333336</v>
      </c>
      <c r="G3" s="2">
        <v>78</v>
      </c>
      <c r="H3" s="31">
        <v>95257877.040000007</v>
      </c>
      <c r="I3" s="2">
        <v>424</v>
      </c>
      <c r="J3" s="31">
        <v>30547065.34</v>
      </c>
      <c r="K3" s="2">
        <v>400</v>
      </c>
      <c r="L3" s="31">
        <v>653874.83333333337</v>
      </c>
      <c r="M3" s="28">
        <v>80</v>
      </c>
    </row>
    <row r="4" spans="1:13" x14ac:dyDescent="0.3">
      <c r="A4" t="s">
        <v>172</v>
      </c>
      <c r="B4" s="31">
        <v>49303722.520000003</v>
      </c>
      <c r="C4" s="2">
        <v>294</v>
      </c>
      <c r="D4" s="31">
        <v>16562117.98</v>
      </c>
      <c r="E4" s="2">
        <v>278</v>
      </c>
      <c r="F4" s="31">
        <v>202333.16666666672</v>
      </c>
      <c r="G4" s="2">
        <v>67</v>
      </c>
      <c r="H4" s="31">
        <v>46097141.5</v>
      </c>
      <c r="I4" s="2">
        <v>297</v>
      </c>
      <c r="J4" s="31">
        <v>15381022.699999999</v>
      </c>
      <c r="K4" s="2">
        <v>278</v>
      </c>
      <c r="L4" s="31">
        <v>257928.16666666663</v>
      </c>
      <c r="M4" s="28">
        <v>70</v>
      </c>
    </row>
    <row r="5" spans="1:13" x14ac:dyDescent="0.3">
      <c r="A5" t="s">
        <v>173</v>
      </c>
      <c r="B5" s="31">
        <v>569636104.44000006</v>
      </c>
      <c r="C5" s="32">
        <v>1501</v>
      </c>
      <c r="D5" s="31">
        <v>160166057.03999999</v>
      </c>
      <c r="E5" s="32">
        <v>1376</v>
      </c>
      <c r="F5" s="31">
        <v>5694917.5000000009</v>
      </c>
      <c r="G5" s="2">
        <v>338</v>
      </c>
      <c r="H5" s="31">
        <v>501028955.97000003</v>
      </c>
      <c r="I5" s="32">
        <v>1514</v>
      </c>
      <c r="J5" s="31">
        <v>152437271.06999999</v>
      </c>
      <c r="K5" s="32">
        <v>1381</v>
      </c>
      <c r="L5" s="31">
        <v>4700134.666666667</v>
      </c>
      <c r="M5" s="28">
        <v>364</v>
      </c>
    </row>
    <row r="6" spans="1:13" x14ac:dyDescent="0.3">
      <c r="A6" t="s">
        <v>174</v>
      </c>
      <c r="B6" s="31">
        <v>2004402.39</v>
      </c>
      <c r="C6" s="2">
        <v>28</v>
      </c>
      <c r="D6" s="31">
        <v>829009.69</v>
      </c>
      <c r="E6" s="2">
        <v>27</v>
      </c>
      <c r="F6">
        <v>0</v>
      </c>
      <c r="G6" s="2">
        <v>0</v>
      </c>
      <c r="H6" s="31">
        <v>1593265</v>
      </c>
      <c r="I6" s="2">
        <v>31</v>
      </c>
      <c r="J6" s="31">
        <v>718852.22</v>
      </c>
      <c r="K6" s="2">
        <v>27</v>
      </c>
      <c r="L6">
        <v>0</v>
      </c>
      <c r="M6" s="28">
        <v>0</v>
      </c>
    </row>
    <row r="7" spans="1:13" x14ac:dyDescent="0.3">
      <c r="A7" t="s">
        <v>175</v>
      </c>
      <c r="B7" s="31">
        <v>154603700.52000001</v>
      </c>
      <c r="C7" s="2">
        <v>351</v>
      </c>
      <c r="D7" s="31">
        <v>24051680.449999999</v>
      </c>
      <c r="E7" s="2">
        <v>333</v>
      </c>
      <c r="F7" s="31">
        <v>582107.00000000012</v>
      </c>
      <c r="G7" s="2">
        <v>67</v>
      </c>
      <c r="H7" s="31">
        <v>130228144.61</v>
      </c>
      <c r="I7" s="2">
        <v>334</v>
      </c>
      <c r="J7" s="31">
        <v>22056345.109999999</v>
      </c>
      <c r="K7" s="2">
        <v>313</v>
      </c>
      <c r="L7" s="31">
        <v>476224.16666666657</v>
      </c>
      <c r="M7" s="28">
        <v>74</v>
      </c>
    </row>
    <row r="8" spans="1:13" x14ac:dyDescent="0.3">
      <c r="A8" t="s">
        <v>176</v>
      </c>
      <c r="B8" s="31">
        <v>5011169.53</v>
      </c>
      <c r="C8" s="2">
        <v>59</v>
      </c>
      <c r="D8" s="31">
        <v>1674682.1</v>
      </c>
      <c r="E8" s="2">
        <v>56</v>
      </c>
      <c r="F8">
        <v>0</v>
      </c>
      <c r="G8" s="2">
        <v>0</v>
      </c>
      <c r="H8" s="31">
        <v>4413542.24</v>
      </c>
      <c r="I8" s="2">
        <v>64</v>
      </c>
      <c r="J8" s="31">
        <v>1623474.01</v>
      </c>
      <c r="K8" s="2">
        <v>61</v>
      </c>
      <c r="L8">
        <v>0</v>
      </c>
      <c r="M8" s="28">
        <v>0</v>
      </c>
    </row>
    <row r="9" spans="1:13" x14ac:dyDescent="0.3">
      <c r="A9" t="s">
        <v>177</v>
      </c>
      <c r="B9" s="31">
        <v>70873253.609999999</v>
      </c>
      <c r="C9" s="2">
        <v>320</v>
      </c>
      <c r="D9" s="31">
        <v>23059828.59</v>
      </c>
      <c r="E9" s="2">
        <v>311</v>
      </c>
      <c r="F9" s="31">
        <v>863806.66666666744</v>
      </c>
      <c r="G9" s="2">
        <v>66</v>
      </c>
      <c r="H9" s="31">
        <v>64160058.409999996</v>
      </c>
      <c r="I9" s="2">
        <v>312</v>
      </c>
      <c r="J9" s="31">
        <v>22215953.640000001</v>
      </c>
      <c r="K9" s="2">
        <v>305</v>
      </c>
      <c r="L9" s="31">
        <v>750056.8333333336</v>
      </c>
      <c r="M9" s="28">
        <v>61</v>
      </c>
    </row>
    <row r="10" spans="1:13" x14ac:dyDescent="0.3">
      <c r="A10" t="s">
        <v>178</v>
      </c>
      <c r="B10" s="31">
        <v>30396439.239999998</v>
      </c>
      <c r="C10" s="2">
        <v>198</v>
      </c>
      <c r="D10" s="31">
        <v>7228325.4199999999</v>
      </c>
      <c r="E10" s="2">
        <v>186</v>
      </c>
      <c r="F10" s="31">
        <v>197259.83333333334</v>
      </c>
      <c r="G10" s="2">
        <v>47</v>
      </c>
      <c r="H10" s="31">
        <v>27427312.739999998</v>
      </c>
      <c r="I10" s="2">
        <v>202</v>
      </c>
      <c r="J10" s="31">
        <v>6738874.8700000001</v>
      </c>
      <c r="K10" s="2">
        <v>192</v>
      </c>
      <c r="L10" s="31">
        <v>256880.00000000003</v>
      </c>
      <c r="M10" s="28">
        <v>43</v>
      </c>
    </row>
    <row r="11" spans="1:13" x14ac:dyDescent="0.3">
      <c r="A11" t="s">
        <v>179</v>
      </c>
      <c r="B11" s="31">
        <v>77625855.700000003</v>
      </c>
      <c r="C11" s="2">
        <v>270</v>
      </c>
      <c r="D11" s="31">
        <v>20682039.809999999</v>
      </c>
      <c r="E11" s="2">
        <v>252</v>
      </c>
      <c r="F11" s="31">
        <v>904578.33333333372</v>
      </c>
      <c r="G11" s="2">
        <v>72</v>
      </c>
      <c r="H11" s="31">
        <v>73733128.25</v>
      </c>
      <c r="I11" s="2">
        <v>278</v>
      </c>
      <c r="J11" s="31">
        <v>19689932.77</v>
      </c>
      <c r="K11" s="2">
        <v>257</v>
      </c>
      <c r="L11" s="31">
        <v>408169.5</v>
      </c>
      <c r="M11" s="28">
        <v>74</v>
      </c>
    </row>
    <row r="12" spans="1:13" x14ac:dyDescent="0.3">
      <c r="A12" t="s">
        <v>180</v>
      </c>
      <c r="B12" s="31">
        <v>1373270168.6500001</v>
      </c>
      <c r="C12" s="2">
        <v>7482</v>
      </c>
      <c r="D12" s="31">
        <v>290096914.26999998</v>
      </c>
      <c r="E12" s="2">
        <v>6046</v>
      </c>
      <c r="F12" s="31">
        <v>5217706.833333334</v>
      </c>
      <c r="G12" s="2">
        <v>316</v>
      </c>
      <c r="H12" s="31">
        <v>1172399586.01</v>
      </c>
      <c r="I12" s="2">
        <v>6645</v>
      </c>
      <c r="J12" s="31">
        <v>261514003.99000001</v>
      </c>
      <c r="K12" s="2">
        <v>5337</v>
      </c>
      <c r="L12" s="31">
        <v>3718864.1666666684</v>
      </c>
      <c r="M12" s="28">
        <v>302</v>
      </c>
    </row>
    <row r="13" spans="1:13" x14ac:dyDescent="0.3">
      <c r="A13" t="s">
        <v>181</v>
      </c>
      <c r="B13" s="31">
        <v>137391948.22999999</v>
      </c>
      <c r="C13" s="2">
        <v>609</v>
      </c>
      <c r="D13" s="31">
        <v>45108413.649999999</v>
      </c>
      <c r="E13" s="2">
        <v>568</v>
      </c>
      <c r="F13" s="31">
        <v>2439514.8333333326</v>
      </c>
      <c r="G13" s="2">
        <v>123</v>
      </c>
      <c r="H13" s="31">
        <v>125161064.09999999</v>
      </c>
      <c r="I13" s="2">
        <v>602</v>
      </c>
      <c r="J13" s="31">
        <v>42785960.439999998</v>
      </c>
      <c r="K13" s="2">
        <v>566</v>
      </c>
      <c r="L13" s="31">
        <v>2596819.3333333344</v>
      </c>
      <c r="M13" s="28">
        <v>123</v>
      </c>
    </row>
    <row r="14" spans="1:13" x14ac:dyDescent="0.3">
      <c r="A14" t="s">
        <v>182</v>
      </c>
      <c r="B14" s="31">
        <v>251490562.69</v>
      </c>
      <c r="C14" s="2">
        <v>616</v>
      </c>
      <c r="D14" s="31">
        <v>42283501.759999998</v>
      </c>
      <c r="E14" s="2">
        <v>581</v>
      </c>
      <c r="F14" s="31">
        <v>2738031.666666666</v>
      </c>
      <c r="G14" s="2">
        <v>130</v>
      </c>
      <c r="H14" s="31">
        <v>216345103.74000001</v>
      </c>
      <c r="I14" s="2">
        <v>618</v>
      </c>
      <c r="J14" s="31">
        <v>39646445.630000003</v>
      </c>
      <c r="K14" s="2">
        <v>583</v>
      </c>
      <c r="L14" s="31">
        <v>3393529.3333333302</v>
      </c>
      <c r="M14" s="28">
        <v>138</v>
      </c>
    </row>
    <row r="15" spans="1:13" x14ac:dyDescent="0.3">
      <c r="A15" t="s">
        <v>183</v>
      </c>
      <c r="B15" s="31">
        <v>104392819.95999999</v>
      </c>
      <c r="C15" s="2">
        <v>467</v>
      </c>
      <c r="D15" s="31">
        <v>31611304.34</v>
      </c>
      <c r="E15" s="2">
        <v>431</v>
      </c>
      <c r="F15" s="31">
        <v>809840.16666666698</v>
      </c>
      <c r="G15" s="2">
        <v>106</v>
      </c>
      <c r="H15" s="31">
        <v>85455350.650000006</v>
      </c>
      <c r="I15" s="2">
        <v>461</v>
      </c>
      <c r="J15" s="31">
        <v>20108914.18</v>
      </c>
      <c r="K15" s="2">
        <v>431</v>
      </c>
      <c r="L15" s="31">
        <v>590516.6666666664</v>
      </c>
      <c r="M15" s="28">
        <v>90</v>
      </c>
    </row>
    <row r="16" spans="1:13" x14ac:dyDescent="0.3">
      <c r="A16" t="s">
        <v>184</v>
      </c>
      <c r="B16">
        <v>113524882.97</v>
      </c>
      <c r="C16" s="2">
        <v>529</v>
      </c>
      <c r="D16">
        <v>27865822.32</v>
      </c>
      <c r="E16" s="2">
        <v>489</v>
      </c>
      <c r="F16">
        <v>875270.83333333337</v>
      </c>
      <c r="G16" s="2">
        <v>120</v>
      </c>
      <c r="H16">
        <v>105835838.25</v>
      </c>
      <c r="I16" s="2">
        <v>538</v>
      </c>
      <c r="J16">
        <v>27429553.16</v>
      </c>
      <c r="K16" s="2">
        <v>489</v>
      </c>
      <c r="L16">
        <v>714847.8333333336</v>
      </c>
      <c r="M16" s="28">
        <v>132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2023-04-14T21:18:29Z</dcterms:modified>
</cp:coreProperties>
</file>