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2D41A4C-F0DE-4944-BFAB-2306DD13455B}" xr6:coauthVersionLast="45" xr6:coauthVersionMax="45" xr10:uidLastSave="{00000000-0000-0000-0000-000000000000}"/>
  <bookViews>
    <workbookView xWindow="3330" yWindow="465" windowWidth="23130" windowHeight="147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I348" i="3" s="1"/>
  <c r="E348" i="3"/>
  <c r="K348" i="3" s="1"/>
  <c r="D348" i="3"/>
  <c r="C348" i="3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E345" i="3"/>
  <c r="K345" i="3" s="1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J341" i="3" s="1"/>
  <c r="F341" i="3"/>
  <c r="E341" i="3"/>
  <c r="D341" i="3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H306" i="3"/>
  <c r="G306" i="3"/>
  <c r="F306" i="3"/>
  <c r="I306" i="3" s="1"/>
  <c r="E306" i="3"/>
  <c r="K306" i="3" s="1"/>
  <c r="D306" i="3"/>
  <c r="J306" i="3" s="1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J302" i="3"/>
  <c r="H302" i="3"/>
  <c r="G302" i="3"/>
  <c r="F302" i="3"/>
  <c r="I302" i="3" s="1"/>
  <c r="E302" i="3"/>
  <c r="K302" i="3" s="1"/>
  <c r="D302" i="3"/>
  <c r="C302" i="3"/>
  <c r="B302" i="3"/>
  <c r="H301" i="3"/>
  <c r="K301" i="3" s="1"/>
  <c r="G301" i="3"/>
  <c r="J301" i="3" s="1"/>
  <c r="F301" i="3"/>
  <c r="E301" i="3"/>
  <c r="D301" i="3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J298" i="3"/>
  <c r="H298" i="3"/>
  <c r="G298" i="3"/>
  <c r="F298" i="3"/>
  <c r="I298" i="3" s="1"/>
  <c r="E298" i="3"/>
  <c r="K298" i="3" s="1"/>
  <c r="D298" i="3"/>
  <c r="C298" i="3"/>
  <c r="B298" i="3"/>
  <c r="H297" i="3"/>
  <c r="K297" i="3" s="1"/>
  <c r="G297" i="3"/>
  <c r="J297" i="3" s="1"/>
  <c r="F297" i="3"/>
  <c r="E297" i="3"/>
  <c r="D297" i="3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J294" i="3"/>
  <c r="H294" i="3"/>
  <c r="G294" i="3"/>
  <c r="F294" i="3"/>
  <c r="I294" i="3" s="1"/>
  <c r="E294" i="3"/>
  <c r="K294" i="3" s="1"/>
  <c r="D294" i="3"/>
  <c r="C294" i="3"/>
  <c r="B294" i="3"/>
  <c r="H293" i="3"/>
  <c r="K293" i="3" s="1"/>
  <c r="G293" i="3"/>
  <c r="J293" i="3" s="1"/>
  <c r="F293" i="3"/>
  <c r="E293" i="3"/>
  <c r="D293" i="3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I290" i="3" s="1"/>
  <c r="E290" i="3"/>
  <c r="K290" i="3" s="1"/>
  <c r="D290" i="3"/>
  <c r="C290" i="3"/>
  <c r="B290" i="3"/>
  <c r="H289" i="3"/>
  <c r="K289" i="3" s="1"/>
  <c r="G289" i="3"/>
  <c r="J289" i="3" s="1"/>
  <c r="F289" i="3"/>
  <c r="E289" i="3"/>
  <c r="D289" i="3"/>
  <c r="C289" i="3"/>
  <c r="I289" i="3" s="1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I286" i="3" s="1"/>
  <c r="E286" i="3"/>
  <c r="K286" i="3" s="1"/>
  <c r="D286" i="3"/>
  <c r="C286" i="3"/>
  <c r="B286" i="3"/>
  <c r="H285" i="3"/>
  <c r="K285" i="3" s="1"/>
  <c r="G285" i="3"/>
  <c r="J285" i="3" s="1"/>
  <c r="F285" i="3"/>
  <c r="E285" i="3"/>
  <c r="D285" i="3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J282" i="3"/>
  <c r="H282" i="3"/>
  <c r="G282" i="3"/>
  <c r="F282" i="3"/>
  <c r="I282" i="3" s="1"/>
  <c r="E282" i="3"/>
  <c r="K282" i="3" s="1"/>
  <c r="D282" i="3"/>
  <c r="C282" i="3"/>
  <c r="B282" i="3"/>
  <c r="H281" i="3"/>
  <c r="K281" i="3" s="1"/>
  <c r="G281" i="3"/>
  <c r="J281" i="3" s="1"/>
  <c r="F281" i="3"/>
  <c r="E281" i="3"/>
  <c r="D281" i="3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I278" i="3" s="1"/>
  <c r="E278" i="3"/>
  <c r="K278" i="3" s="1"/>
  <c r="D278" i="3"/>
  <c r="C278" i="3"/>
  <c r="B278" i="3"/>
  <c r="H277" i="3"/>
  <c r="K277" i="3" s="1"/>
  <c r="G277" i="3"/>
  <c r="J277" i="3" s="1"/>
  <c r="F277" i="3"/>
  <c r="E277" i="3"/>
  <c r="D277" i="3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J274" i="3"/>
  <c r="H274" i="3"/>
  <c r="G274" i="3"/>
  <c r="F274" i="3"/>
  <c r="I274" i="3" s="1"/>
  <c r="E274" i="3"/>
  <c r="K274" i="3" s="1"/>
  <c r="D274" i="3"/>
  <c r="C274" i="3"/>
  <c r="B274" i="3"/>
  <c r="H273" i="3"/>
  <c r="K273" i="3" s="1"/>
  <c r="G273" i="3"/>
  <c r="J273" i="3" s="1"/>
  <c r="F273" i="3"/>
  <c r="E273" i="3"/>
  <c r="D273" i="3"/>
  <c r="C273" i="3"/>
  <c r="I273" i="3" s="1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I270" i="3" s="1"/>
  <c r="E270" i="3"/>
  <c r="K270" i="3" s="1"/>
  <c r="D270" i="3"/>
  <c r="C270" i="3"/>
  <c r="B270" i="3"/>
  <c r="H269" i="3"/>
  <c r="K269" i="3" s="1"/>
  <c r="G269" i="3"/>
  <c r="J269" i="3" s="1"/>
  <c r="F269" i="3"/>
  <c r="E269" i="3"/>
  <c r="D269" i="3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H265" i="3"/>
  <c r="K265" i="3" s="1"/>
  <c r="G265" i="3"/>
  <c r="J265" i="3" s="1"/>
  <c r="F265" i="3"/>
  <c r="E265" i="3"/>
  <c r="D265" i="3"/>
  <c r="C265" i="3"/>
  <c r="I265" i="3" s="1"/>
  <c r="B265" i="3"/>
  <c r="J264" i="3"/>
  <c r="I264" i="3"/>
  <c r="H264" i="3"/>
  <c r="G264" i="3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I262" i="3" s="1"/>
  <c r="E262" i="3"/>
  <c r="K262" i="3" s="1"/>
  <c r="D262" i="3"/>
  <c r="C262" i="3"/>
  <c r="B262" i="3"/>
  <c r="H261" i="3"/>
  <c r="K261" i="3" s="1"/>
  <c r="G261" i="3"/>
  <c r="J261" i="3" s="1"/>
  <c r="F261" i="3"/>
  <c r="E261" i="3"/>
  <c r="D261" i="3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I258" i="3" s="1"/>
  <c r="E258" i="3"/>
  <c r="K258" i="3" s="1"/>
  <c r="D258" i="3"/>
  <c r="C258" i="3"/>
  <c r="B258" i="3"/>
  <c r="H257" i="3"/>
  <c r="K257" i="3" s="1"/>
  <c r="G257" i="3"/>
  <c r="J257" i="3" s="1"/>
  <c r="F257" i="3"/>
  <c r="E257" i="3"/>
  <c r="D257" i="3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I254" i="3" s="1"/>
  <c r="E254" i="3"/>
  <c r="K254" i="3" s="1"/>
  <c r="D254" i="3"/>
  <c r="C254" i="3"/>
  <c r="B254" i="3"/>
  <c r="H253" i="3"/>
  <c r="K253" i="3" s="1"/>
  <c r="G253" i="3"/>
  <c r="J253" i="3" s="1"/>
  <c r="F253" i="3"/>
  <c r="E253" i="3"/>
  <c r="D253" i="3"/>
  <c r="C253" i="3"/>
  <c r="I253" i="3" s="1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J250" i="3"/>
  <c r="H250" i="3"/>
  <c r="G250" i="3"/>
  <c r="F250" i="3"/>
  <c r="I250" i="3" s="1"/>
  <c r="E250" i="3"/>
  <c r="K250" i="3" s="1"/>
  <c r="D250" i="3"/>
  <c r="C250" i="3"/>
  <c r="B250" i="3"/>
  <c r="H249" i="3"/>
  <c r="K249" i="3" s="1"/>
  <c r="G249" i="3"/>
  <c r="J249" i="3" s="1"/>
  <c r="F249" i="3"/>
  <c r="E249" i="3"/>
  <c r="D249" i="3"/>
  <c r="C249" i="3"/>
  <c r="I249" i="3" s="1"/>
  <c r="B249" i="3"/>
  <c r="J248" i="3"/>
  <c r="I248" i="3"/>
  <c r="H248" i="3"/>
  <c r="G248" i="3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I246" i="3" s="1"/>
  <c r="E246" i="3"/>
  <c r="K246" i="3" s="1"/>
  <c r="D246" i="3"/>
  <c r="C246" i="3"/>
  <c r="B246" i="3"/>
  <c r="H245" i="3"/>
  <c r="K245" i="3" s="1"/>
  <c r="G245" i="3"/>
  <c r="J245" i="3" s="1"/>
  <c r="F245" i="3"/>
  <c r="E245" i="3"/>
  <c r="D245" i="3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J242" i="3"/>
  <c r="H242" i="3"/>
  <c r="G242" i="3"/>
  <c r="F242" i="3"/>
  <c r="I242" i="3" s="1"/>
  <c r="E242" i="3"/>
  <c r="K242" i="3" s="1"/>
  <c r="D242" i="3"/>
  <c r="C242" i="3"/>
  <c r="B242" i="3"/>
  <c r="H241" i="3"/>
  <c r="K241" i="3" s="1"/>
  <c r="G241" i="3"/>
  <c r="J241" i="3" s="1"/>
  <c r="F241" i="3"/>
  <c r="E241" i="3"/>
  <c r="D241" i="3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I238" i="3" s="1"/>
  <c r="E238" i="3"/>
  <c r="K238" i="3" s="1"/>
  <c r="D238" i="3"/>
  <c r="C238" i="3"/>
  <c r="B238" i="3"/>
  <c r="H237" i="3"/>
  <c r="K237" i="3" s="1"/>
  <c r="G237" i="3"/>
  <c r="F237" i="3"/>
  <c r="E237" i="3"/>
  <c r="D237" i="3"/>
  <c r="C237" i="3"/>
  <c r="I237" i="3" s="1"/>
  <c r="B237" i="3"/>
  <c r="J236" i="3"/>
  <c r="I236" i="3"/>
  <c r="H236" i="3"/>
  <c r="G236" i="3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J234" i="3"/>
  <c r="H234" i="3"/>
  <c r="G234" i="3"/>
  <c r="F234" i="3"/>
  <c r="I234" i="3" s="1"/>
  <c r="E234" i="3"/>
  <c r="K234" i="3" s="1"/>
  <c r="D234" i="3"/>
  <c r="C234" i="3"/>
  <c r="B234" i="3"/>
  <c r="H233" i="3"/>
  <c r="K233" i="3" s="1"/>
  <c r="G233" i="3"/>
  <c r="F233" i="3"/>
  <c r="E233" i="3"/>
  <c r="D233" i="3"/>
  <c r="C233" i="3"/>
  <c r="I233" i="3" s="1"/>
  <c r="B233" i="3"/>
  <c r="J232" i="3"/>
  <c r="I232" i="3"/>
  <c r="H232" i="3"/>
  <c r="G232" i="3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J230" i="3"/>
  <c r="H230" i="3"/>
  <c r="G230" i="3"/>
  <c r="F230" i="3"/>
  <c r="I230" i="3" s="1"/>
  <c r="E230" i="3"/>
  <c r="K230" i="3" s="1"/>
  <c r="D230" i="3"/>
  <c r="C230" i="3"/>
  <c r="B230" i="3"/>
  <c r="H229" i="3"/>
  <c r="K229" i="3" s="1"/>
  <c r="G229" i="3"/>
  <c r="F229" i="3"/>
  <c r="E229" i="3"/>
  <c r="D229" i="3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J226" i="3"/>
  <c r="H226" i="3"/>
  <c r="G226" i="3"/>
  <c r="F226" i="3"/>
  <c r="I226" i="3" s="1"/>
  <c r="E226" i="3"/>
  <c r="K226" i="3" s="1"/>
  <c r="D226" i="3"/>
  <c r="C226" i="3"/>
  <c r="B226" i="3"/>
  <c r="H225" i="3"/>
  <c r="K225" i="3" s="1"/>
  <c r="G225" i="3"/>
  <c r="F225" i="3"/>
  <c r="E225" i="3"/>
  <c r="D225" i="3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H221" i="3"/>
  <c r="K221" i="3" s="1"/>
  <c r="G221" i="3"/>
  <c r="F221" i="3"/>
  <c r="E221" i="3"/>
  <c r="D221" i="3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J218" i="3"/>
  <c r="H218" i="3"/>
  <c r="G218" i="3"/>
  <c r="F218" i="3"/>
  <c r="I218" i="3" s="1"/>
  <c r="E218" i="3"/>
  <c r="K218" i="3" s="1"/>
  <c r="D218" i="3"/>
  <c r="C218" i="3"/>
  <c r="B218" i="3"/>
  <c r="H217" i="3"/>
  <c r="K217" i="3" s="1"/>
  <c r="G217" i="3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H213" i="3"/>
  <c r="K213" i="3" s="1"/>
  <c r="G213" i="3"/>
  <c r="F213" i="3"/>
  <c r="E213" i="3"/>
  <c r="D213" i="3"/>
  <c r="C213" i="3"/>
  <c r="I213" i="3" s="1"/>
  <c r="B213" i="3"/>
  <c r="K212" i="3"/>
  <c r="J212" i="3"/>
  <c r="I212" i="3"/>
  <c r="H212" i="3"/>
  <c r="G212" i="3"/>
  <c r="F212" i="3"/>
  <c r="E212" i="3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J210" i="3"/>
  <c r="H210" i="3"/>
  <c r="G210" i="3"/>
  <c r="F210" i="3"/>
  <c r="I210" i="3" s="1"/>
  <c r="E210" i="3"/>
  <c r="K210" i="3" s="1"/>
  <c r="D210" i="3"/>
  <c r="C210" i="3"/>
  <c r="B210" i="3"/>
  <c r="I209" i="3"/>
  <c r="H209" i="3"/>
  <c r="K209" i="3" s="1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I208" i="3" s="1"/>
  <c r="E208" i="3"/>
  <c r="D208" i="3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H204" i="3"/>
  <c r="G204" i="3"/>
  <c r="F204" i="3"/>
  <c r="I204" i="3" s="1"/>
  <c r="E204" i="3"/>
  <c r="D204" i="3"/>
  <c r="C204" i="3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J202" i="3" s="1"/>
  <c r="F202" i="3"/>
  <c r="E202" i="3"/>
  <c r="K202" i="3" s="1"/>
  <c r="D202" i="3"/>
  <c r="C202" i="3"/>
  <c r="B202" i="3"/>
  <c r="I201" i="3"/>
  <c r="H201" i="3"/>
  <c r="G201" i="3"/>
  <c r="F201" i="3"/>
  <c r="E201" i="3"/>
  <c r="D201" i="3"/>
  <c r="C201" i="3"/>
  <c r="B201" i="3"/>
  <c r="K200" i="3"/>
  <c r="J200" i="3"/>
  <c r="I200" i="3"/>
  <c r="H200" i="3"/>
  <c r="G200" i="3"/>
  <c r="F200" i="3"/>
  <c r="E200" i="3"/>
  <c r="D200" i="3"/>
  <c r="C200" i="3"/>
  <c r="B200" i="3"/>
  <c r="H199" i="3"/>
  <c r="K199" i="3" s="1"/>
  <c r="G199" i="3"/>
  <c r="F199" i="3"/>
  <c r="E199" i="3"/>
  <c r="D199" i="3"/>
  <c r="J199" i="3" s="1"/>
  <c r="C199" i="3"/>
  <c r="I199" i="3" s="1"/>
  <c r="B199" i="3"/>
  <c r="H198" i="3"/>
  <c r="G198" i="3"/>
  <c r="J198" i="3" s="1"/>
  <c r="F198" i="3"/>
  <c r="E198" i="3"/>
  <c r="K198" i="3" s="1"/>
  <c r="D198" i="3"/>
  <c r="C198" i="3"/>
  <c r="I198" i="3" s="1"/>
  <c r="B198" i="3"/>
  <c r="I197" i="3"/>
  <c r="H197" i="3"/>
  <c r="G197" i="3"/>
  <c r="F197" i="3"/>
  <c r="E197" i="3"/>
  <c r="D197" i="3"/>
  <c r="C197" i="3"/>
  <c r="B197" i="3"/>
  <c r="K196" i="3"/>
  <c r="J196" i="3"/>
  <c r="I196" i="3"/>
  <c r="H196" i="3"/>
  <c r="G196" i="3"/>
  <c r="F196" i="3"/>
  <c r="E196" i="3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E194" i="3"/>
  <c r="K194" i="3" s="1"/>
  <c r="D194" i="3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I192" i="3" s="1"/>
  <c r="E192" i="3"/>
  <c r="D192" i="3"/>
  <c r="J192" i="3" s="1"/>
  <c r="C192" i="3"/>
  <c r="B192" i="3"/>
  <c r="H191" i="3"/>
  <c r="G191" i="3"/>
  <c r="F191" i="3"/>
  <c r="E191" i="3"/>
  <c r="K191" i="3" s="1"/>
  <c r="D191" i="3"/>
  <c r="J191" i="3" s="1"/>
  <c r="C191" i="3"/>
  <c r="B191" i="3"/>
  <c r="H190" i="3"/>
  <c r="G190" i="3"/>
  <c r="J190" i="3" s="1"/>
  <c r="F190" i="3"/>
  <c r="E190" i="3"/>
  <c r="K190" i="3" s="1"/>
  <c r="D190" i="3"/>
  <c r="C190" i="3"/>
  <c r="B190" i="3"/>
  <c r="I189" i="3"/>
  <c r="H189" i="3"/>
  <c r="G189" i="3"/>
  <c r="J189" i="3" s="1"/>
  <c r="F189" i="3"/>
  <c r="E189" i="3"/>
  <c r="D189" i="3"/>
  <c r="C189" i="3"/>
  <c r="B189" i="3"/>
  <c r="K188" i="3"/>
  <c r="J188" i="3"/>
  <c r="I188" i="3"/>
  <c r="H188" i="3"/>
  <c r="G188" i="3"/>
  <c r="F188" i="3"/>
  <c r="E188" i="3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H186" i="3"/>
  <c r="G186" i="3"/>
  <c r="J186" i="3" s="1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J182" i="3" s="1"/>
  <c r="F182" i="3"/>
  <c r="E182" i="3"/>
  <c r="K182" i="3" s="1"/>
  <c r="D182" i="3"/>
  <c r="C182" i="3"/>
  <c r="B182" i="3"/>
  <c r="H181" i="3"/>
  <c r="G181" i="3"/>
  <c r="J181" i="3" s="1"/>
  <c r="F181" i="3"/>
  <c r="I181" i="3" s="1"/>
  <c r="E181" i="3"/>
  <c r="D181" i="3"/>
  <c r="C181" i="3"/>
  <c r="B181" i="3"/>
  <c r="J180" i="3"/>
  <c r="I180" i="3"/>
  <c r="H180" i="3"/>
  <c r="K180" i="3" s="1"/>
  <c r="G180" i="3"/>
  <c r="F180" i="3"/>
  <c r="E180" i="3"/>
  <c r="D180" i="3"/>
  <c r="C180" i="3"/>
  <c r="B180" i="3"/>
  <c r="K179" i="3"/>
  <c r="I179" i="3"/>
  <c r="H179" i="3"/>
  <c r="G179" i="3"/>
  <c r="F179" i="3"/>
  <c r="E179" i="3"/>
  <c r="D179" i="3"/>
  <c r="J179" i="3" s="1"/>
  <c r="C179" i="3"/>
  <c r="B179" i="3"/>
  <c r="K178" i="3"/>
  <c r="H178" i="3"/>
  <c r="G178" i="3"/>
  <c r="F178" i="3"/>
  <c r="E178" i="3"/>
  <c r="D178" i="3"/>
  <c r="J178" i="3" s="1"/>
  <c r="C178" i="3"/>
  <c r="B178" i="3"/>
  <c r="H177" i="3"/>
  <c r="G177" i="3"/>
  <c r="J177" i="3" s="1"/>
  <c r="F177" i="3"/>
  <c r="I177" i="3" s="1"/>
  <c r="E177" i="3"/>
  <c r="K177" i="3" s="1"/>
  <c r="D177" i="3"/>
  <c r="C177" i="3"/>
  <c r="B177" i="3"/>
  <c r="J176" i="3"/>
  <c r="I176" i="3"/>
  <c r="H176" i="3"/>
  <c r="K176" i="3" s="1"/>
  <c r="G176" i="3"/>
  <c r="F176" i="3"/>
  <c r="E176" i="3"/>
  <c r="D176" i="3"/>
  <c r="C176" i="3"/>
  <c r="B176" i="3"/>
  <c r="K175" i="3"/>
  <c r="I175" i="3"/>
  <c r="H175" i="3"/>
  <c r="G175" i="3"/>
  <c r="F175" i="3"/>
  <c r="E175" i="3"/>
  <c r="D175" i="3"/>
  <c r="J175" i="3" s="1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J173" i="3" s="1"/>
  <c r="F173" i="3"/>
  <c r="I173" i="3" s="1"/>
  <c r="E173" i="3"/>
  <c r="D173" i="3"/>
  <c r="C173" i="3"/>
  <c r="B173" i="3"/>
  <c r="I172" i="3"/>
  <c r="H172" i="3"/>
  <c r="K172" i="3" s="1"/>
  <c r="G172" i="3"/>
  <c r="J172" i="3" s="1"/>
  <c r="F172" i="3"/>
  <c r="E172" i="3"/>
  <c r="D172" i="3"/>
  <c r="C172" i="3"/>
  <c r="B172" i="3"/>
  <c r="K171" i="3"/>
  <c r="I171" i="3"/>
  <c r="H171" i="3"/>
  <c r="G171" i="3"/>
  <c r="F171" i="3"/>
  <c r="E171" i="3"/>
  <c r="D171" i="3"/>
  <c r="J171" i="3" s="1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J169" i="3" s="1"/>
  <c r="F169" i="3"/>
  <c r="I169" i="3" s="1"/>
  <c r="E169" i="3"/>
  <c r="D169" i="3"/>
  <c r="C169" i="3"/>
  <c r="B169" i="3"/>
  <c r="J168" i="3"/>
  <c r="I168" i="3"/>
  <c r="H168" i="3"/>
  <c r="K168" i="3" s="1"/>
  <c r="G168" i="3"/>
  <c r="F168" i="3"/>
  <c r="E168" i="3"/>
  <c r="D168" i="3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K166" i="3"/>
  <c r="H166" i="3"/>
  <c r="G166" i="3"/>
  <c r="F166" i="3"/>
  <c r="E166" i="3"/>
  <c r="D166" i="3"/>
  <c r="J166" i="3" s="1"/>
  <c r="C166" i="3"/>
  <c r="B166" i="3"/>
  <c r="H165" i="3"/>
  <c r="G165" i="3"/>
  <c r="J165" i="3" s="1"/>
  <c r="F165" i="3"/>
  <c r="I165" i="3" s="1"/>
  <c r="E165" i="3"/>
  <c r="D165" i="3"/>
  <c r="C165" i="3"/>
  <c r="B165" i="3"/>
  <c r="J164" i="3"/>
  <c r="I164" i="3"/>
  <c r="H164" i="3"/>
  <c r="K164" i="3" s="1"/>
  <c r="G164" i="3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H162" i="3"/>
  <c r="G162" i="3"/>
  <c r="F162" i="3"/>
  <c r="E162" i="3"/>
  <c r="K162" i="3" s="1"/>
  <c r="D162" i="3"/>
  <c r="J162" i="3" s="1"/>
  <c r="C162" i="3"/>
  <c r="B162" i="3"/>
  <c r="H161" i="3"/>
  <c r="G161" i="3"/>
  <c r="J161" i="3" s="1"/>
  <c r="F161" i="3"/>
  <c r="I161" i="3" s="1"/>
  <c r="E161" i="3"/>
  <c r="K161" i="3" s="1"/>
  <c r="D161" i="3"/>
  <c r="C161" i="3"/>
  <c r="B161" i="3"/>
  <c r="J160" i="3"/>
  <c r="I160" i="3"/>
  <c r="H160" i="3"/>
  <c r="K160" i="3" s="1"/>
  <c r="G160" i="3"/>
  <c r="F160" i="3"/>
  <c r="E160" i="3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H157" i="3"/>
  <c r="G157" i="3"/>
  <c r="J157" i="3" s="1"/>
  <c r="F157" i="3"/>
  <c r="I157" i="3" s="1"/>
  <c r="E157" i="3"/>
  <c r="K157" i="3" s="1"/>
  <c r="D157" i="3"/>
  <c r="C157" i="3"/>
  <c r="B157" i="3"/>
  <c r="I156" i="3"/>
  <c r="H156" i="3"/>
  <c r="K156" i="3" s="1"/>
  <c r="G156" i="3"/>
  <c r="J156" i="3" s="1"/>
  <c r="F156" i="3"/>
  <c r="E156" i="3"/>
  <c r="D156" i="3"/>
  <c r="C156" i="3"/>
  <c r="B156" i="3"/>
  <c r="K155" i="3"/>
  <c r="J155" i="3"/>
  <c r="I155" i="3"/>
  <c r="H155" i="3"/>
  <c r="G155" i="3"/>
  <c r="F155" i="3"/>
  <c r="E155" i="3"/>
  <c r="D155" i="3"/>
  <c r="C155" i="3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J153" i="3" s="1"/>
  <c r="F153" i="3"/>
  <c r="I153" i="3" s="1"/>
  <c r="E153" i="3"/>
  <c r="D153" i="3"/>
  <c r="C153" i="3"/>
  <c r="B153" i="3"/>
  <c r="J152" i="3"/>
  <c r="I152" i="3"/>
  <c r="H152" i="3"/>
  <c r="K152" i="3" s="1"/>
  <c r="G152" i="3"/>
  <c r="F152" i="3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J149" i="3" s="1"/>
  <c r="F149" i="3"/>
  <c r="I149" i="3" s="1"/>
  <c r="E149" i="3"/>
  <c r="D149" i="3"/>
  <c r="C149" i="3"/>
  <c r="B149" i="3"/>
  <c r="I148" i="3"/>
  <c r="H148" i="3"/>
  <c r="K148" i="3" s="1"/>
  <c r="G148" i="3"/>
  <c r="J148" i="3" s="1"/>
  <c r="F148" i="3"/>
  <c r="E148" i="3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H146" i="3"/>
  <c r="G146" i="3"/>
  <c r="F146" i="3"/>
  <c r="E146" i="3"/>
  <c r="D146" i="3"/>
  <c r="J146" i="3" s="1"/>
  <c r="C146" i="3"/>
  <c r="B146" i="3"/>
  <c r="H145" i="3"/>
  <c r="G145" i="3"/>
  <c r="J145" i="3" s="1"/>
  <c r="F145" i="3"/>
  <c r="I145" i="3" s="1"/>
  <c r="E145" i="3"/>
  <c r="D145" i="3"/>
  <c r="C145" i="3"/>
  <c r="B145" i="3"/>
  <c r="I144" i="3"/>
  <c r="H144" i="3"/>
  <c r="K144" i="3" s="1"/>
  <c r="G144" i="3"/>
  <c r="J144" i="3" s="1"/>
  <c r="F144" i="3"/>
  <c r="E144" i="3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J141" i="3" s="1"/>
  <c r="F141" i="3"/>
  <c r="I141" i="3" s="1"/>
  <c r="E141" i="3"/>
  <c r="K141" i="3" s="1"/>
  <c r="D141" i="3"/>
  <c r="C141" i="3"/>
  <c r="B141" i="3"/>
  <c r="I140" i="3"/>
  <c r="H140" i="3"/>
  <c r="K140" i="3" s="1"/>
  <c r="G140" i="3"/>
  <c r="J140" i="3" s="1"/>
  <c r="F140" i="3"/>
  <c r="E140" i="3"/>
  <c r="D140" i="3"/>
  <c r="C140" i="3"/>
  <c r="B140" i="3"/>
  <c r="K139" i="3"/>
  <c r="J139" i="3"/>
  <c r="I139" i="3"/>
  <c r="H139" i="3"/>
  <c r="G139" i="3"/>
  <c r="F139" i="3"/>
  <c r="E139" i="3"/>
  <c r="D139" i="3"/>
  <c r="C139" i="3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J137" i="3" s="1"/>
  <c r="F137" i="3"/>
  <c r="I137" i="3" s="1"/>
  <c r="E137" i="3"/>
  <c r="D137" i="3"/>
  <c r="C137" i="3"/>
  <c r="B137" i="3"/>
  <c r="J136" i="3"/>
  <c r="I136" i="3"/>
  <c r="H136" i="3"/>
  <c r="K136" i="3" s="1"/>
  <c r="G136" i="3"/>
  <c r="F136" i="3"/>
  <c r="E136" i="3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J133" i="3" s="1"/>
  <c r="F133" i="3"/>
  <c r="I133" i="3" s="1"/>
  <c r="E133" i="3"/>
  <c r="D133" i="3"/>
  <c r="C133" i="3"/>
  <c r="B133" i="3"/>
  <c r="I132" i="3"/>
  <c r="H132" i="3"/>
  <c r="K132" i="3" s="1"/>
  <c r="G132" i="3"/>
  <c r="J132" i="3" s="1"/>
  <c r="F132" i="3"/>
  <c r="E132" i="3"/>
  <c r="D132" i="3"/>
  <c r="C132" i="3"/>
  <c r="B132" i="3"/>
  <c r="K131" i="3"/>
  <c r="I131" i="3"/>
  <c r="H131" i="3"/>
  <c r="G131" i="3"/>
  <c r="F131" i="3"/>
  <c r="E131" i="3"/>
  <c r="D131" i="3"/>
  <c r="J131" i="3" s="1"/>
  <c r="C131" i="3"/>
  <c r="B131" i="3"/>
  <c r="K130" i="3"/>
  <c r="H130" i="3"/>
  <c r="G130" i="3"/>
  <c r="F130" i="3"/>
  <c r="E130" i="3"/>
  <c r="D130" i="3"/>
  <c r="J130" i="3" s="1"/>
  <c r="C130" i="3"/>
  <c r="B130" i="3"/>
  <c r="H129" i="3"/>
  <c r="G129" i="3"/>
  <c r="J129" i="3" s="1"/>
  <c r="F129" i="3"/>
  <c r="I129" i="3" s="1"/>
  <c r="E129" i="3"/>
  <c r="D129" i="3"/>
  <c r="C129" i="3"/>
  <c r="B129" i="3"/>
  <c r="I128" i="3"/>
  <c r="H128" i="3"/>
  <c r="K128" i="3" s="1"/>
  <c r="G128" i="3"/>
  <c r="J128" i="3" s="1"/>
  <c r="F128" i="3"/>
  <c r="E128" i="3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J125" i="3" s="1"/>
  <c r="F125" i="3"/>
  <c r="I125" i="3" s="1"/>
  <c r="E125" i="3"/>
  <c r="K125" i="3" s="1"/>
  <c r="D125" i="3"/>
  <c r="C125" i="3"/>
  <c r="B125" i="3"/>
  <c r="I124" i="3"/>
  <c r="H124" i="3"/>
  <c r="K124" i="3" s="1"/>
  <c r="G124" i="3"/>
  <c r="J124" i="3" s="1"/>
  <c r="F124" i="3"/>
  <c r="E124" i="3"/>
  <c r="D124" i="3"/>
  <c r="C124" i="3"/>
  <c r="B124" i="3"/>
  <c r="K123" i="3"/>
  <c r="J123" i="3"/>
  <c r="I123" i="3"/>
  <c r="H123" i="3"/>
  <c r="G123" i="3"/>
  <c r="F123" i="3"/>
  <c r="E123" i="3"/>
  <c r="D123" i="3"/>
  <c r="C123" i="3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J121" i="3" s="1"/>
  <c r="F121" i="3"/>
  <c r="I121" i="3" s="1"/>
  <c r="E121" i="3"/>
  <c r="D121" i="3"/>
  <c r="C121" i="3"/>
  <c r="B121" i="3"/>
  <c r="J120" i="3"/>
  <c r="I120" i="3"/>
  <c r="H120" i="3"/>
  <c r="K120" i="3" s="1"/>
  <c r="G120" i="3"/>
  <c r="F120" i="3"/>
  <c r="E120" i="3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J117" i="3" s="1"/>
  <c r="F117" i="3"/>
  <c r="I117" i="3" s="1"/>
  <c r="E117" i="3"/>
  <c r="D117" i="3"/>
  <c r="C117" i="3"/>
  <c r="B117" i="3"/>
  <c r="I116" i="3"/>
  <c r="H116" i="3"/>
  <c r="K116" i="3" s="1"/>
  <c r="G116" i="3"/>
  <c r="J116" i="3" s="1"/>
  <c r="F116" i="3"/>
  <c r="E116" i="3"/>
  <c r="D116" i="3"/>
  <c r="C116" i="3"/>
  <c r="B116" i="3"/>
  <c r="K115" i="3"/>
  <c r="I115" i="3"/>
  <c r="H115" i="3"/>
  <c r="G115" i="3"/>
  <c r="F115" i="3"/>
  <c r="E115" i="3"/>
  <c r="D115" i="3"/>
  <c r="J115" i="3" s="1"/>
  <c r="C115" i="3"/>
  <c r="B115" i="3"/>
  <c r="K114" i="3"/>
  <c r="H114" i="3"/>
  <c r="G114" i="3"/>
  <c r="F114" i="3"/>
  <c r="E114" i="3"/>
  <c r="D114" i="3"/>
  <c r="J114" i="3" s="1"/>
  <c r="C114" i="3"/>
  <c r="B114" i="3"/>
  <c r="H113" i="3"/>
  <c r="G113" i="3"/>
  <c r="J113" i="3" s="1"/>
  <c r="F113" i="3"/>
  <c r="I113" i="3" s="1"/>
  <c r="E113" i="3"/>
  <c r="D113" i="3"/>
  <c r="C113" i="3"/>
  <c r="B113" i="3"/>
  <c r="I112" i="3"/>
  <c r="H112" i="3"/>
  <c r="K112" i="3" s="1"/>
  <c r="G112" i="3"/>
  <c r="J112" i="3" s="1"/>
  <c r="F112" i="3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J109" i="3" s="1"/>
  <c r="F109" i="3"/>
  <c r="I109" i="3" s="1"/>
  <c r="E109" i="3"/>
  <c r="D109" i="3"/>
  <c r="C109" i="3"/>
  <c r="B109" i="3"/>
  <c r="I108" i="3"/>
  <c r="H108" i="3"/>
  <c r="K108" i="3" s="1"/>
  <c r="G108" i="3"/>
  <c r="F108" i="3"/>
  <c r="E108" i="3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H106" i="3"/>
  <c r="K106" i="3" s="1"/>
  <c r="G106" i="3"/>
  <c r="F106" i="3"/>
  <c r="E106" i="3"/>
  <c r="D106" i="3"/>
  <c r="J106" i="3" s="1"/>
  <c r="C106" i="3"/>
  <c r="B106" i="3"/>
  <c r="J105" i="3"/>
  <c r="H105" i="3"/>
  <c r="G105" i="3"/>
  <c r="F105" i="3"/>
  <c r="I105" i="3" s="1"/>
  <c r="E105" i="3"/>
  <c r="D105" i="3"/>
  <c r="C105" i="3"/>
  <c r="B105" i="3"/>
  <c r="I104" i="3"/>
  <c r="H104" i="3"/>
  <c r="K104" i="3" s="1"/>
  <c r="G104" i="3"/>
  <c r="F104" i="3"/>
  <c r="E104" i="3"/>
  <c r="D104" i="3"/>
  <c r="C104" i="3"/>
  <c r="B104" i="3"/>
  <c r="K103" i="3"/>
  <c r="I103" i="3"/>
  <c r="H103" i="3"/>
  <c r="G103" i="3"/>
  <c r="F103" i="3"/>
  <c r="E103" i="3"/>
  <c r="D103" i="3"/>
  <c r="J103" i="3" s="1"/>
  <c r="C103" i="3"/>
  <c r="B103" i="3"/>
  <c r="K102" i="3"/>
  <c r="H102" i="3"/>
  <c r="G102" i="3"/>
  <c r="F102" i="3"/>
  <c r="E102" i="3"/>
  <c r="D102" i="3"/>
  <c r="J102" i="3" s="1"/>
  <c r="C102" i="3"/>
  <c r="B102" i="3"/>
  <c r="J101" i="3"/>
  <c r="H101" i="3"/>
  <c r="G101" i="3"/>
  <c r="F101" i="3"/>
  <c r="I101" i="3" s="1"/>
  <c r="E101" i="3"/>
  <c r="K101" i="3" s="1"/>
  <c r="D101" i="3"/>
  <c r="C101" i="3"/>
  <c r="B101" i="3"/>
  <c r="J100" i="3"/>
  <c r="I100" i="3"/>
  <c r="H100" i="3"/>
  <c r="K100" i="3" s="1"/>
  <c r="G100" i="3"/>
  <c r="F100" i="3"/>
  <c r="E100" i="3"/>
  <c r="D100" i="3"/>
  <c r="C100" i="3"/>
  <c r="B100" i="3"/>
  <c r="K99" i="3"/>
  <c r="I99" i="3"/>
  <c r="H99" i="3"/>
  <c r="G99" i="3"/>
  <c r="F99" i="3"/>
  <c r="E99" i="3"/>
  <c r="D99" i="3"/>
  <c r="J99" i="3" s="1"/>
  <c r="C99" i="3"/>
  <c r="B99" i="3"/>
  <c r="K98" i="3"/>
  <c r="H98" i="3"/>
  <c r="G98" i="3"/>
  <c r="F98" i="3"/>
  <c r="E98" i="3"/>
  <c r="D98" i="3"/>
  <c r="J98" i="3" s="1"/>
  <c r="C98" i="3"/>
  <c r="B98" i="3"/>
  <c r="J97" i="3"/>
  <c r="H97" i="3"/>
  <c r="G97" i="3"/>
  <c r="F97" i="3"/>
  <c r="I97" i="3" s="1"/>
  <c r="E97" i="3"/>
  <c r="D97" i="3"/>
  <c r="C97" i="3"/>
  <c r="B97" i="3"/>
  <c r="J96" i="3"/>
  <c r="I96" i="3"/>
  <c r="H96" i="3"/>
  <c r="K96" i="3" s="1"/>
  <c r="G96" i="3"/>
  <c r="F96" i="3"/>
  <c r="E96" i="3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J93" i="3" s="1"/>
  <c r="F93" i="3"/>
  <c r="I93" i="3" s="1"/>
  <c r="E93" i="3"/>
  <c r="K93" i="3" s="1"/>
  <c r="D93" i="3"/>
  <c r="C93" i="3"/>
  <c r="B93" i="3"/>
  <c r="I92" i="3"/>
  <c r="H92" i="3"/>
  <c r="G92" i="3"/>
  <c r="F92" i="3"/>
  <c r="E92" i="3"/>
  <c r="D92" i="3"/>
  <c r="J92" i="3" s="1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B90" i="3"/>
  <c r="H89" i="3"/>
  <c r="G89" i="3"/>
  <c r="J89" i="3" s="1"/>
  <c r="F89" i="3"/>
  <c r="E89" i="3"/>
  <c r="K89" i="3" s="1"/>
  <c r="D89" i="3"/>
  <c r="C89" i="3"/>
  <c r="B89" i="3"/>
  <c r="I88" i="3"/>
  <c r="H88" i="3"/>
  <c r="G88" i="3"/>
  <c r="F88" i="3"/>
  <c r="E88" i="3"/>
  <c r="D88" i="3"/>
  <c r="J88" i="3" s="1"/>
  <c r="C88" i="3"/>
  <c r="B88" i="3"/>
  <c r="K87" i="3"/>
  <c r="J87" i="3"/>
  <c r="I87" i="3"/>
  <c r="H87" i="3"/>
  <c r="G87" i="3"/>
  <c r="F87" i="3"/>
  <c r="E87" i="3"/>
  <c r="D87" i="3"/>
  <c r="C87" i="3"/>
  <c r="B87" i="3"/>
  <c r="H86" i="3"/>
  <c r="G86" i="3"/>
  <c r="F86" i="3"/>
  <c r="E86" i="3"/>
  <c r="K86" i="3" s="1"/>
  <c r="D86" i="3"/>
  <c r="J86" i="3" s="1"/>
  <c r="C86" i="3"/>
  <c r="I86" i="3" s="1"/>
  <c r="B86" i="3"/>
  <c r="J85" i="3"/>
  <c r="H85" i="3"/>
  <c r="G85" i="3"/>
  <c r="F85" i="3"/>
  <c r="E85" i="3"/>
  <c r="K85" i="3" s="1"/>
  <c r="D85" i="3"/>
  <c r="C85" i="3"/>
  <c r="I85" i="3" s="1"/>
  <c r="B85" i="3"/>
  <c r="J84" i="3"/>
  <c r="I84" i="3"/>
  <c r="H84" i="3"/>
  <c r="G84" i="3"/>
  <c r="F84" i="3"/>
  <c r="E84" i="3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F79" i="3"/>
  <c r="E79" i="3"/>
  <c r="D79" i="3"/>
  <c r="J79" i="3" s="1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J77" i="3" s="1"/>
  <c r="F77" i="3"/>
  <c r="E77" i="3"/>
  <c r="D77" i="3"/>
  <c r="C77" i="3"/>
  <c r="I77" i="3" s="1"/>
  <c r="B77" i="3"/>
  <c r="I76" i="3"/>
  <c r="H76" i="3"/>
  <c r="G76" i="3"/>
  <c r="F76" i="3"/>
  <c r="E76" i="3"/>
  <c r="D76" i="3"/>
  <c r="J76" i="3" s="1"/>
  <c r="C76" i="3"/>
  <c r="B76" i="3"/>
  <c r="K75" i="3"/>
  <c r="J75" i="3"/>
  <c r="H75" i="3"/>
  <c r="G75" i="3"/>
  <c r="F75" i="3"/>
  <c r="E75" i="3"/>
  <c r="D75" i="3"/>
  <c r="C75" i="3"/>
  <c r="I75" i="3" s="1"/>
  <c r="B75" i="3"/>
  <c r="K74" i="3"/>
  <c r="H74" i="3"/>
  <c r="G74" i="3"/>
  <c r="F74" i="3"/>
  <c r="E74" i="3"/>
  <c r="D74" i="3"/>
  <c r="J74" i="3" s="1"/>
  <c r="C74" i="3"/>
  <c r="B74" i="3"/>
  <c r="J73" i="3"/>
  <c r="H73" i="3"/>
  <c r="G73" i="3"/>
  <c r="F73" i="3"/>
  <c r="E73" i="3"/>
  <c r="D73" i="3"/>
  <c r="C73" i="3"/>
  <c r="B73" i="3"/>
  <c r="I72" i="3"/>
  <c r="H72" i="3"/>
  <c r="G72" i="3"/>
  <c r="F72" i="3"/>
  <c r="E72" i="3"/>
  <c r="K72" i="3" s="1"/>
  <c r="D72" i="3"/>
  <c r="C72" i="3"/>
  <c r="B72" i="3"/>
  <c r="K71" i="3"/>
  <c r="I71" i="3"/>
  <c r="H71" i="3"/>
  <c r="G71" i="3"/>
  <c r="F71" i="3"/>
  <c r="E71" i="3"/>
  <c r="D71" i="3"/>
  <c r="J71" i="3" s="1"/>
  <c r="C71" i="3"/>
  <c r="B71" i="3"/>
  <c r="K70" i="3"/>
  <c r="H70" i="3"/>
  <c r="G70" i="3"/>
  <c r="F70" i="3"/>
  <c r="E70" i="3"/>
  <c r="D70" i="3"/>
  <c r="J70" i="3" s="1"/>
  <c r="C70" i="3"/>
  <c r="B70" i="3"/>
  <c r="J69" i="3"/>
  <c r="H69" i="3"/>
  <c r="G69" i="3"/>
  <c r="F69" i="3"/>
  <c r="E69" i="3"/>
  <c r="K69" i="3" s="1"/>
  <c r="D69" i="3"/>
  <c r="C69" i="3"/>
  <c r="B69" i="3"/>
  <c r="J68" i="3"/>
  <c r="I68" i="3"/>
  <c r="H68" i="3"/>
  <c r="G68" i="3"/>
  <c r="F68" i="3"/>
  <c r="E68" i="3"/>
  <c r="K68" i="3" s="1"/>
  <c r="D68" i="3"/>
  <c r="C68" i="3"/>
  <c r="B68" i="3"/>
  <c r="K67" i="3"/>
  <c r="I67" i="3"/>
  <c r="H67" i="3"/>
  <c r="G67" i="3"/>
  <c r="F67" i="3"/>
  <c r="E67" i="3"/>
  <c r="D67" i="3"/>
  <c r="J67" i="3" s="1"/>
  <c r="C67" i="3"/>
  <c r="B67" i="3"/>
  <c r="K66" i="3"/>
  <c r="H66" i="3"/>
  <c r="G66" i="3"/>
  <c r="F66" i="3"/>
  <c r="E66" i="3"/>
  <c r="D66" i="3"/>
  <c r="J66" i="3" s="1"/>
  <c r="C66" i="3"/>
  <c r="B66" i="3"/>
  <c r="J65" i="3"/>
  <c r="H65" i="3"/>
  <c r="G65" i="3"/>
  <c r="F65" i="3"/>
  <c r="E65" i="3"/>
  <c r="D65" i="3"/>
  <c r="C65" i="3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J61" i="3" s="1"/>
  <c r="F61" i="3"/>
  <c r="E61" i="3"/>
  <c r="K61" i="3" s="1"/>
  <c r="D61" i="3"/>
  <c r="C61" i="3"/>
  <c r="I61" i="3" s="1"/>
  <c r="B61" i="3"/>
  <c r="I60" i="3"/>
  <c r="H60" i="3"/>
  <c r="G60" i="3"/>
  <c r="F60" i="3"/>
  <c r="E60" i="3"/>
  <c r="D60" i="3"/>
  <c r="J60" i="3" s="1"/>
  <c r="C60" i="3"/>
  <c r="B60" i="3"/>
  <c r="K59" i="3"/>
  <c r="J59" i="3"/>
  <c r="H59" i="3"/>
  <c r="G59" i="3"/>
  <c r="F59" i="3"/>
  <c r="I59" i="3" s="1"/>
  <c r="E59" i="3"/>
  <c r="D59" i="3"/>
  <c r="C59" i="3"/>
  <c r="B59" i="3"/>
  <c r="H58" i="3"/>
  <c r="G58" i="3"/>
  <c r="F58" i="3"/>
  <c r="E58" i="3"/>
  <c r="K58" i="3" s="1"/>
  <c r="D58" i="3"/>
  <c r="J58" i="3" s="1"/>
  <c r="C58" i="3"/>
  <c r="B58" i="3"/>
  <c r="H57" i="3"/>
  <c r="G57" i="3"/>
  <c r="J57" i="3" s="1"/>
  <c r="F57" i="3"/>
  <c r="E57" i="3"/>
  <c r="K57" i="3" s="1"/>
  <c r="D57" i="3"/>
  <c r="C57" i="3"/>
  <c r="B57" i="3"/>
  <c r="I56" i="3"/>
  <c r="H56" i="3"/>
  <c r="G56" i="3"/>
  <c r="F56" i="3"/>
  <c r="E56" i="3"/>
  <c r="D56" i="3"/>
  <c r="J56" i="3" s="1"/>
  <c r="C56" i="3"/>
  <c r="B56" i="3"/>
  <c r="K55" i="3"/>
  <c r="J55" i="3"/>
  <c r="I55" i="3"/>
  <c r="H55" i="3"/>
  <c r="G55" i="3"/>
  <c r="F55" i="3"/>
  <c r="E55" i="3"/>
  <c r="D55" i="3"/>
  <c r="C55" i="3"/>
  <c r="B55" i="3"/>
  <c r="H54" i="3"/>
  <c r="G54" i="3"/>
  <c r="F54" i="3"/>
  <c r="E54" i="3"/>
  <c r="K54" i="3" s="1"/>
  <c r="D54" i="3"/>
  <c r="J54" i="3" s="1"/>
  <c r="C54" i="3"/>
  <c r="I54" i="3" s="1"/>
  <c r="B54" i="3"/>
  <c r="J53" i="3"/>
  <c r="H53" i="3"/>
  <c r="G53" i="3"/>
  <c r="F53" i="3"/>
  <c r="E53" i="3"/>
  <c r="K53" i="3" s="1"/>
  <c r="D53" i="3"/>
  <c r="C53" i="3"/>
  <c r="I53" i="3" s="1"/>
  <c r="B53" i="3"/>
  <c r="J52" i="3"/>
  <c r="I52" i="3"/>
  <c r="H52" i="3"/>
  <c r="G52" i="3"/>
  <c r="F52" i="3"/>
  <c r="E52" i="3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J49" i="3" s="1"/>
  <c r="F49" i="3"/>
  <c r="E49" i="3"/>
  <c r="K49" i="3" s="1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I46" i="3"/>
  <c r="H46" i="3"/>
  <c r="K46" i="3" s="1"/>
  <c r="G46" i="3"/>
  <c r="F46" i="3"/>
  <c r="E46" i="3"/>
  <c r="D46" i="3"/>
  <c r="J46" i="3" s="1"/>
  <c r="C46" i="3"/>
  <c r="B46" i="3"/>
  <c r="J45" i="3"/>
  <c r="H45" i="3"/>
  <c r="G45" i="3"/>
  <c r="F45" i="3"/>
  <c r="E45" i="3"/>
  <c r="K45" i="3" s="1"/>
  <c r="D45" i="3"/>
  <c r="C45" i="3"/>
  <c r="I45" i="3" s="1"/>
  <c r="B45" i="3"/>
  <c r="J44" i="3"/>
  <c r="I44" i="3"/>
  <c r="H44" i="3"/>
  <c r="G44" i="3"/>
  <c r="F44" i="3"/>
  <c r="E44" i="3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K41" i="3"/>
  <c r="H41" i="3"/>
  <c r="G41" i="3"/>
  <c r="J41" i="3" s="1"/>
  <c r="F41" i="3"/>
  <c r="E41" i="3"/>
  <c r="D41" i="3"/>
  <c r="C41" i="3"/>
  <c r="B41" i="3"/>
  <c r="I40" i="3"/>
  <c r="H40" i="3"/>
  <c r="G40" i="3"/>
  <c r="J40" i="3" s="1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B38" i="3"/>
  <c r="K37" i="3"/>
  <c r="H37" i="3"/>
  <c r="G37" i="3"/>
  <c r="J37" i="3" s="1"/>
  <c r="F37" i="3"/>
  <c r="E37" i="3"/>
  <c r="D37" i="3"/>
  <c r="C37" i="3"/>
  <c r="I37" i="3" s="1"/>
  <c r="B37" i="3"/>
  <c r="I36" i="3"/>
  <c r="H36" i="3"/>
  <c r="G36" i="3"/>
  <c r="F36" i="3"/>
  <c r="E36" i="3"/>
  <c r="D36" i="3"/>
  <c r="J36" i="3" s="1"/>
  <c r="C36" i="3"/>
  <c r="B36" i="3"/>
  <c r="K35" i="3"/>
  <c r="J35" i="3"/>
  <c r="H35" i="3"/>
  <c r="G35" i="3"/>
  <c r="F35" i="3"/>
  <c r="I35" i="3" s="1"/>
  <c r="E35" i="3"/>
  <c r="D35" i="3"/>
  <c r="C35" i="3"/>
  <c r="B35" i="3"/>
  <c r="H34" i="3"/>
  <c r="G34" i="3"/>
  <c r="F34" i="3"/>
  <c r="E34" i="3"/>
  <c r="D34" i="3"/>
  <c r="J34" i="3" s="1"/>
  <c r="C34" i="3"/>
  <c r="I34" i="3" s="1"/>
  <c r="B34" i="3"/>
  <c r="J33" i="3"/>
  <c r="H33" i="3"/>
  <c r="K33" i="3" s="1"/>
  <c r="G33" i="3"/>
  <c r="F33" i="3"/>
  <c r="E33" i="3"/>
  <c r="D33" i="3"/>
  <c r="C33" i="3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F30" i="3"/>
  <c r="E30" i="3"/>
  <c r="D30" i="3"/>
  <c r="J30" i="3" s="1"/>
  <c r="C30" i="3"/>
  <c r="I30" i="3" s="1"/>
  <c r="B30" i="3"/>
  <c r="J29" i="3"/>
  <c r="H29" i="3"/>
  <c r="G29" i="3"/>
  <c r="F29" i="3"/>
  <c r="E29" i="3"/>
  <c r="K29" i="3" s="1"/>
  <c r="D29" i="3"/>
  <c r="C29" i="3"/>
  <c r="B29" i="3"/>
  <c r="J28" i="3"/>
  <c r="I28" i="3"/>
  <c r="H28" i="3"/>
  <c r="G28" i="3"/>
  <c r="F28" i="3"/>
  <c r="E28" i="3"/>
  <c r="K28" i="3" s="1"/>
  <c r="D28" i="3"/>
  <c r="C28" i="3"/>
  <c r="B28" i="3"/>
  <c r="K27" i="3"/>
  <c r="I27" i="3"/>
  <c r="H27" i="3"/>
  <c r="G27" i="3"/>
  <c r="F27" i="3"/>
  <c r="E27" i="3"/>
  <c r="D27" i="3"/>
  <c r="J27" i="3" s="1"/>
  <c r="C27" i="3"/>
  <c r="B27" i="3"/>
  <c r="K26" i="3"/>
  <c r="I26" i="3"/>
  <c r="H26" i="3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F23" i="3"/>
  <c r="I23" i="3" s="1"/>
  <c r="E23" i="3"/>
  <c r="D23" i="3"/>
  <c r="J23" i="3" s="1"/>
  <c r="C23" i="3"/>
  <c r="B23" i="3"/>
  <c r="K22" i="3"/>
  <c r="H22" i="3"/>
  <c r="G22" i="3"/>
  <c r="F22" i="3"/>
  <c r="I22" i="3" s="1"/>
  <c r="E22" i="3"/>
  <c r="D22" i="3"/>
  <c r="J22" i="3" s="1"/>
  <c r="C22" i="3"/>
  <c r="B22" i="3"/>
  <c r="H21" i="3"/>
  <c r="G21" i="3"/>
  <c r="J21" i="3" s="1"/>
  <c r="F21" i="3"/>
  <c r="E21" i="3"/>
  <c r="K21" i="3" s="1"/>
  <c r="D21" i="3"/>
  <c r="C21" i="3"/>
  <c r="I21" i="3" s="1"/>
  <c r="B21" i="3"/>
  <c r="I20" i="3"/>
  <c r="H20" i="3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H17" i="3"/>
  <c r="G17" i="3"/>
  <c r="J17" i="3" s="1"/>
  <c r="F17" i="3"/>
  <c r="I17" i="3" s="1"/>
  <c r="E17" i="3"/>
  <c r="K17" i="3" s="1"/>
  <c r="D17" i="3"/>
  <c r="C17" i="3"/>
  <c r="B17" i="3"/>
  <c r="K16" i="3"/>
  <c r="H16" i="3"/>
  <c r="G16" i="3"/>
  <c r="J16" i="3" s="1"/>
  <c r="F16" i="3"/>
  <c r="E16" i="3"/>
  <c r="D16" i="3"/>
  <c r="C16" i="3"/>
  <c r="I16" i="3" s="1"/>
  <c r="B16" i="3"/>
  <c r="J15" i="3"/>
  <c r="I15" i="3"/>
  <c r="H15" i="3"/>
  <c r="G15" i="3"/>
  <c r="F15" i="3"/>
  <c r="E15" i="3"/>
  <c r="K15" i="3" s="1"/>
  <c r="D15" i="3"/>
  <c r="C15" i="3"/>
  <c r="B15" i="3"/>
  <c r="K14" i="3"/>
  <c r="H14" i="3"/>
  <c r="G14" i="3"/>
  <c r="F14" i="3"/>
  <c r="E14" i="3"/>
  <c r="D14" i="3"/>
  <c r="J14" i="3" s="1"/>
  <c r="C14" i="3"/>
  <c r="B14" i="3"/>
  <c r="J13" i="3"/>
  <c r="H13" i="3"/>
  <c r="G13" i="3"/>
  <c r="F13" i="3"/>
  <c r="E13" i="3"/>
  <c r="K13" i="3" s="1"/>
  <c r="D13" i="3"/>
  <c r="C13" i="3"/>
  <c r="I13" i="3" s="1"/>
  <c r="B13" i="3"/>
  <c r="I12" i="3"/>
  <c r="H12" i="3"/>
  <c r="G12" i="3"/>
  <c r="J12" i="3" s="1"/>
  <c r="F12" i="3"/>
  <c r="E12" i="3"/>
  <c r="K12" i="3" s="1"/>
  <c r="D12" i="3"/>
  <c r="C12" i="3"/>
  <c r="B12" i="3"/>
  <c r="K11" i="3"/>
  <c r="I11" i="3"/>
  <c r="H11" i="3"/>
  <c r="G11" i="3"/>
  <c r="F11" i="3"/>
  <c r="E11" i="3"/>
  <c r="D11" i="3"/>
  <c r="J11" i="3" s="1"/>
  <c r="C11" i="3"/>
  <c r="B11" i="3"/>
  <c r="K10" i="3"/>
  <c r="I10" i="3"/>
  <c r="H10" i="3"/>
  <c r="G10" i="3"/>
  <c r="F10" i="3"/>
  <c r="E10" i="3"/>
  <c r="D10" i="3"/>
  <c r="C10" i="3"/>
  <c r="B10" i="3"/>
  <c r="K9" i="3"/>
  <c r="H9" i="3"/>
  <c r="G9" i="3"/>
  <c r="J9" i="3" s="1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J7" i="3" s="1"/>
  <c r="F7" i="3"/>
  <c r="E7" i="3"/>
  <c r="D7" i="3"/>
  <c r="C7" i="3"/>
  <c r="I7" i="3" s="1"/>
  <c r="B7" i="3"/>
  <c r="I6" i="3"/>
  <c r="H6" i="3"/>
  <c r="K6" i="3" s="1"/>
  <c r="G6" i="3"/>
  <c r="F6" i="3"/>
  <c r="E6" i="3"/>
  <c r="D6" i="3"/>
  <c r="J6" i="3" s="1"/>
  <c r="C6" i="3"/>
  <c r="B6" i="3"/>
  <c r="F4" i="3"/>
  <c r="C4" i="3"/>
  <c r="I2" i="3"/>
  <c r="G2" i="3"/>
  <c r="H227" i="2"/>
  <c r="G227" i="2"/>
  <c r="J227" i="2" s="1"/>
  <c r="F227" i="2"/>
  <c r="I227" i="2" s="1"/>
  <c r="E227" i="2"/>
  <c r="K227" i="2" s="1"/>
  <c r="D227" i="2"/>
  <c r="C227" i="2"/>
  <c r="B227" i="2"/>
  <c r="H226" i="2"/>
  <c r="G226" i="2"/>
  <c r="F226" i="2"/>
  <c r="E226" i="2"/>
  <c r="K226" i="2" s="1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K222" i="2"/>
  <c r="H222" i="2"/>
  <c r="G222" i="2"/>
  <c r="F222" i="2"/>
  <c r="E222" i="2"/>
  <c r="D222" i="2"/>
  <c r="C222" i="2"/>
  <c r="B222" i="2"/>
  <c r="I221" i="2"/>
  <c r="H221" i="2"/>
  <c r="G221" i="2"/>
  <c r="J221" i="2" s="1"/>
  <c r="F221" i="2"/>
  <c r="E221" i="2"/>
  <c r="K221" i="2" s="1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H213" i="2"/>
  <c r="G213" i="2"/>
  <c r="J213" i="2" s="1"/>
  <c r="F213" i="2"/>
  <c r="I213" i="2" s="1"/>
  <c r="E213" i="2"/>
  <c r="K213" i="2" s="1"/>
  <c r="D213" i="2"/>
  <c r="C213" i="2"/>
  <c r="B213" i="2"/>
  <c r="I212" i="2"/>
  <c r="H212" i="2"/>
  <c r="K212" i="2" s="1"/>
  <c r="G212" i="2"/>
  <c r="F212" i="2"/>
  <c r="E212" i="2"/>
  <c r="D212" i="2"/>
  <c r="C212" i="2"/>
  <c r="B212" i="2"/>
  <c r="K211" i="2"/>
  <c r="J211" i="2"/>
  <c r="I211" i="2"/>
  <c r="H211" i="2"/>
  <c r="G211" i="2"/>
  <c r="F211" i="2"/>
  <c r="E211" i="2"/>
  <c r="D211" i="2"/>
  <c r="C211" i="2"/>
  <c r="B211" i="2"/>
  <c r="K210" i="2"/>
  <c r="H210" i="2"/>
  <c r="G210" i="2"/>
  <c r="F210" i="2"/>
  <c r="E210" i="2"/>
  <c r="D210" i="2"/>
  <c r="C210" i="2"/>
  <c r="I210" i="2" s="1"/>
  <c r="B210" i="2"/>
  <c r="I209" i="2"/>
  <c r="H209" i="2"/>
  <c r="G209" i="2"/>
  <c r="J209" i="2" s="1"/>
  <c r="F209" i="2"/>
  <c r="E209" i="2"/>
  <c r="K209" i="2" s="1"/>
  <c r="D209" i="2"/>
  <c r="C209" i="2"/>
  <c r="B209" i="2"/>
  <c r="H208" i="2"/>
  <c r="K208" i="2" s="1"/>
  <c r="G208" i="2"/>
  <c r="J208" i="2" s="1"/>
  <c r="F208" i="2"/>
  <c r="E208" i="2"/>
  <c r="D208" i="2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I206" i="2"/>
  <c r="H206" i="2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H203" i="2"/>
  <c r="K203" i="2" s="1"/>
  <c r="G203" i="2"/>
  <c r="F203" i="2"/>
  <c r="I203" i="2" s="1"/>
  <c r="E203" i="2"/>
  <c r="D203" i="2"/>
  <c r="J203" i="2" s="1"/>
  <c r="C203" i="2"/>
  <c r="B203" i="2"/>
  <c r="J202" i="2"/>
  <c r="H202" i="2"/>
  <c r="K202" i="2" s="1"/>
  <c r="G202" i="2"/>
  <c r="F202" i="2"/>
  <c r="E202" i="2"/>
  <c r="D202" i="2"/>
  <c r="C202" i="2"/>
  <c r="I202" i="2" s="1"/>
  <c r="B202" i="2"/>
  <c r="J201" i="2"/>
  <c r="H201" i="2"/>
  <c r="K201" i="2" s="1"/>
  <c r="G201" i="2"/>
  <c r="F201" i="2"/>
  <c r="E201" i="2"/>
  <c r="D201" i="2"/>
  <c r="C201" i="2"/>
  <c r="I201" i="2" s="1"/>
  <c r="B201" i="2"/>
  <c r="H200" i="2"/>
  <c r="G200" i="2"/>
  <c r="J200" i="2" s="1"/>
  <c r="F200" i="2"/>
  <c r="I200" i="2" s="1"/>
  <c r="E200" i="2"/>
  <c r="K200" i="2" s="1"/>
  <c r="D200" i="2"/>
  <c r="C200" i="2"/>
  <c r="B200" i="2"/>
  <c r="H199" i="2"/>
  <c r="K199" i="2" s="1"/>
  <c r="G199" i="2"/>
  <c r="F199" i="2"/>
  <c r="I199" i="2" s="1"/>
  <c r="E199" i="2"/>
  <c r="D199" i="2"/>
  <c r="C199" i="2"/>
  <c r="B199" i="2"/>
  <c r="J198" i="2"/>
  <c r="I198" i="2"/>
  <c r="H198" i="2"/>
  <c r="K198" i="2" s="1"/>
  <c r="G198" i="2"/>
  <c r="F198" i="2"/>
  <c r="E198" i="2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J196" i="2"/>
  <c r="H196" i="2"/>
  <c r="G196" i="2"/>
  <c r="F196" i="2"/>
  <c r="I196" i="2" s="1"/>
  <c r="E196" i="2"/>
  <c r="K196" i="2" s="1"/>
  <c r="D196" i="2"/>
  <c r="C196" i="2"/>
  <c r="B196" i="2"/>
  <c r="I195" i="2"/>
  <c r="H195" i="2"/>
  <c r="K195" i="2" s="1"/>
  <c r="G195" i="2"/>
  <c r="F195" i="2"/>
  <c r="E195" i="2"/>
  <c r="D195" i="2"/>
  <c r="J195" i="2" s="1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G193" i="2"/>
  <c r="F193" i="2"/>
  <c r="E193" i="2"/>
  <c r="K193" i="2" s="1"/>
  <c r="D193" i="2"/>
  <c r="J193" i="2" s="1"/>
  <c r="C193" i="2"/>
  <c r="I193" i="2" s="1"/>
  <c r="B193" i="2"/>
  <c r="H192" i="2"/>
  <c r="G192" i="2"/>
  <c r="F192" i="2"/>
  <c r="I192" i="2" s="1"/>
  <c r="E192" i="2"/>
  <c r="K192" i="2" s="1"/>
  <c r="D192" i="2"/>
  <c r="J192" i="2" s="1"/>
  <c r="C192" i="2"/>
  <c r="B192" i="2"/>
  <c r="H191" i="2"/>
  <c r="G191" i="2"/>
  <c r="J191" i="2" s="1"/>
  <c r="F191" i="2"/>
  <c r="I191" i="2" s="1"/>
  <c r="E191" i="2"/>
  <c r="K191" i="2" s="1"/>
  <c r="D191" i="2"/>
  <c r="C191" i="2"/>
  <c r="B191" i="2"/>
  <c r="J190" i="2"/>
  <c r="I190" i="2"/>
  <c r="H190" i="2"/>
  <c r="K190" i="2" s="1"/>
  <c r="G190" i="2"/>
  <c r="F190" i="2"/>
  <c r="E190" i="2"/>
  <c r="D190" i="2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E188" i="2"/>
  <c r="D188" i="2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F185" i="2"/>
  <c r="E185" i="2"/>
  <c r="K185" i="2" s="1"/>
  <c r="D185" i="2"/>
  <c r="J185" i="2" s="1"/>
  <c r="C185" i="2"/>
  <c r="B185" i="2"/>
  <c r="H184" i="2"/>
  <c r="G184" i="2"/>
  <c r="F184" i="2"/>
  <c r="E184" i="2"/>
  <c r="K184" i="2" s="1"/>
  <c r="D184" i="2"/>
  <c r="J184" i="2" s="1"/>
  <c r="C184" i="2"/>
  <c r="B184" i="2"/>
  <c r="H183" i="2"/>
  <c r="G183" i="2"/>
  <c r="J183" i="2" s="1"/>
  <c r="F183" i="2"/>
  <c r="I183" i="2" s="1"/>
  <c r="E183" i="2"/>
  <c r="K183" i="2" s="1"/>
  <c r="D183" i="2"/>
  <c r="C183" i="2"/>
  <c r="B183" i="2"/>
  <c r="J182" i="2"/>
  <c r="I182" i="2"/>
  <c r="H182" i="2"/>
  <c r="K182" i="2" s="1"/>
  <c r="G182" i="2"/>
  <c r="F182" i="2"/>
  <c r="E182" i="2"/>
  <c r="D182" i="2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H177" i="2"/>
  <c r="G177" i="2"/>
  <c r="F177" i="2"/>
  <c r="E177" i="2"/>
  <c r="K177" i="2" s="1"/>
  <c r="D177" i="2"/>
  <c r="J177" i="2" s="1"/>
  <c r="C177" i="2"/>
  <c r="B177" i="2"/>
  <c r="H176" i="2"/>
  <c r="G176" i="2"/>
  <c r="F176" i="2"/>
  <c r="E176" i="2"/>
  <c r="K176" i="2" s="1"/>
  <c r="D176" i="2"/>
  <c r="J176" i="2" s="1"/>
  <c r="C176" i="2"/>
  <c r="B176" i="2"/>
  <c r="H175" i="2"/>
  <c r="G175" i="2"/>
  <c r="J175" i="2" s="1"/>
  <c r="F175" i="2"/>
  <c r="I175" i="2" s="1"/>
  <c r="E175" i="2"/>
  <c r="K175" i="2" s="1"/>
  <c r="D175" i="2"/>
  <c r="C175" i="2"/>
  <c r="B175" i="2"/>
  <c r="J174" i="2"/>
  <c r="I174" i="2"/>
  <c r="H174" i="2"/>
  <c r="K174" i="2" s="1"/>
  <c r="G174" i="2"/>
  <c r="F174" i="2"/>
  <c r="E174" i="2"/>
  <c r="D174" i="2"/>
  <c r="C174" i="2"/>
  <c r="B174" i="2"/>
  <c r="J173" i="2"/>
  <c r="H173" i="2"/>
  <c r="K173" i="2" s="1"/>
  <c r="G173" i="2"/>
  <c r="F173" i="2"/>
  <c r="E173" i="2"/>
  <c r="D173" i="2"/>
  <c r="C173" i="2"/>
  <c r="I173" i="2" s="1"/>
  <c r="B173" i="2"/>
  <c r="J172" i="2"/>
  <c r="H172" i="2"/>
  <c r="G172" i="2"/>
  <c r="F172" i="2"/>
  <c r="E172" i="2"/>
  <c r="D172" i="2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H169" i="2"/>
  <c r="G169" i="2"/>
  <c r="F169" i="2"/>
  <c r="E169" i="2"/>
  <c r="K169" i="2" s="1"/>
  <c r="D169" i="2"/>
  <c r="J169" i="2" s="1"/>
  <c r="C169" i="2"/>
  <c r="B169" i="2"/>
  <c r="H168" i="2"/>
  <c r="G168" i="2"/>
  <c r="F168" i="2"/>
  <c r="E168" i="2"/>
  <c r="K168" i="2" s="1"/>
  <c r="D168" i="2"/>
  <c r="J168" i="2" s="1"/>
  <c r="C168" i="2"/>
  <c r="B168" i="2"/>
  <c r="H167" i="2"/>
  <c r="G167" i="2"/>
  <c r="J167" i="2" s="1"/>
  <c r="F167" i="2"/>
  <c r="I167" i="2" s="1"/>
  <c r="E167" i="2"/>
  <c r="K167" i="2" s="1"/>
  <c r="D167" i="2"/>
  <c r="C167" i="2"/>
  <c r="B167" i="2"/>
  <c r="J166" i="2"/>
  <c r="I166" i="2"/>
  <c r="H166" i="2"/>
  <c r="K166" i="2" s="1"/>
  <c r="G166" i="2"/>
  <c r="F166" i="2"/>
  <c r="E166" i="2"/>
  <c r="D166" i="2"/>
  <c r="C166" i="2"/>
  <c r="B166" i="2"/>
  <c r="J165" i="2"/>
  <c r="H165" i="2"/>
  <c r="K165" i="2" s="1"/>
  <c r="G165" i="2"/>
  <c r="F165" i="2"/>
  <c r="E165" i="2"/>
  <c r="D165" i="2"/>
  <c r="C165" i="2"/>
  <c r="I165" i="2" s="1"/>
  <c r="B165" i="2"/>
  <c r="J164" i="2"/>
  <c r="H164" i="2"/>
  <c r="G164" i="2"/>
  <c r="F164" i="2"/>
  <c r="I164" i="2" s="1"/>
  <c r="E164" i="2"/>
  <c r="D164" i="2"/>
  <c r="C164" i="2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H161" i="2"/>
  <c r="G161" i="2"/>
  <c r="F161" i="2"/>
  <c r="E161" i="2"/>
  <c r="K161" i="2" s="1"/>
  <c r="D161" i="2"/>
  <c r="J161" i="2" s="1"/>
  <c r="C161" i="2"/>
  <c r="B161" i="2"/>
  <c r="H160" i="2"/>
  <c r="G160" i="2"/>
  <c r="F160" i="2"/>
  <c r="E160" i="2"/>
  <c r="K160" i="2" s="1"/>
  <c r="D160" i="2"/>
  <c r="J160" i="2" s="1"/>
  <c r="C160" i="2"/>
  <c r="B160" i="2"/>
  <c r="H159" i="2"/>
  <c r="G159" i="2"/>
  <c r="J159" i="2" s="1"/>
  <c r="F159" i="2"/>
  <c r="I159" i="2" s="1"/>
  <c r="E159" i="2"/>
  <c r="K159" i="2" s="1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J157" i="2"/>
  <c r="H157" i="2"/>
  <c r="K157" i="2" s="1"/>
  <c r="G157" i="2"/>
  <c r="F157" i="2"/>
  <c r="E157" i="2"/>
  <c r="D157" i="2"/>
  <c r="C157" i="2"/>
  <c r="I157" i="2" s="1"/>
  <c r="B157" i="2"/>
  <c r="J156" i="2"/>
  <c r="H156" i="2"/>
  <c r="G156" i="2"/>
  <c r="F156" i="2"/>
  <c r="E156" i="2"/>
  <c r="D156" i="2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F153" i="2"/>
  <c r="E153" i="2"/>
  <c r="K153" i="2" s="1"/>
  <c r="D153" i="2"/>
  <c r="J153" i="2" s="1"/>
  <c r="C153" i="2"/>
  <c r="B153" i="2"/>
  <c r="H152" i="2"/>
  <c r="G152" i="2"/>
  <c r="F152" i="2"/>
  <c r="E152" i="2"/>
  <c r="K152" i="2" s="1"/>
  <c r="D152" i="2"/>
  <c r="J152" i="2" s="1"/>
  <c r="C152" i="2"/>
  <c r="B152" i="2"/>
  <c r="H151" i="2"/>
  <c r="G151" i="2"/>
  <c r="J151" i="2" s="1"/>
  <c r="F151" i="2"/>
  <c r="I151" i="2" s="1"/>
  <c r="E151" i="2"/>
  <c r="K151" i="2" s="1"/>
  <c r="D151" i="2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J148" i="2"/>
  <c r="H148" i="2"/>
  <c r="G148" i="2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H145" i="2"/>
  <c r="G145" i="2"/>
  <c r="F145" i="2"/>
  <c r="E145" i="2"/>
  <c r="K145" i="2" s="1"/>
  <c r="D145" i="2"/>
  <c r="J145" i="2" s="1"/>
  <c r="C145" i="2"/>
  <c r="B145" i="2"/>
  <c r="H144" i="2"/>
  <c r="G144" i="2"/>
  <c r="F144" i="2"/>
  <c r="E144" i="2"/>
  <c r="K144" i="2" s="1"/>
  <c r="D144" i="2"/>
  <c r="J144" i="2" s="1"/>
  <c r="C144" i="2"/>
  <c r="B144" i="2"/>
  <c r="H143" i="2"/>
  <c r="G143" i="2"/>
  <c r="J143" i="2" s="1"/>
  <c r="F143" i="2"/>
  <c r="I143" i="2" s="1"/>
  <c r="E143" i="2"/>
  <c r="K143" i="2" s="1"/>
  <c r="D143" i="2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J141" i="2"/>
  <c r="H141" i="2"/>
  <c r="K141" i="2" s="1"/>
  <c r="G141" i="2"/>
  <c r="F141" i="2"/>
  <c r="E141" i="2"/>
  <c r="D141" i="2"/>
  <c r="C141" i="2"/>
  <c r="I141" i="2" s="1"/>
  <c r="B141" i="2"/>
  <c r="J140" i="2"/>
  <c r="H140" i="2"/>
  <c r="G140" i="2"/>
  <c r="F140" i="2"/>
  <c r="E140" i="2"/>
  <c r="D140" i="2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B137" i="2"/>
  <c r="H136" i="2"/>
  <c r="G136" i="2"/>
  <c r="F136" i="2"/>
  <c r="E136" i="2"/>
  <c r="K136" i="2" s="1"/>
  <c r="D136" i="2"/>
  <c r="J136" i="2" s="1"/>
  <c r="C136" i="2"/>
  <c r="B136" i="2"/>
  <c r="H135" i="2"/>
  <c r="G135" i="2"/>
  <c r="J135" i="2" s="1"/>
  <c r="F135" i="2"/>
  <c r="I135" i="2" s="1"/>
  <c r="E135" i="2"/>
  <c r="K135" i="2" s="1"/>
  <c r="D135" i="2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J133" i="2"/>
  <c r="H133" i="2"/>
  <c r="K133" i="2" s="1"/>
  <c r="G133" i="2"/>
  <c r="F133" i="2"/>
  <c r="E133" i="2"/>
  <c r="D133" i="2"/>
  <c r="C133" i="2"/>
  <c r="I133" i="2" s="1"/>
  <c r="B133" i="2"/>
  <c r="J132" i="2"/>
  <c r="H132" i="2"/>
  <c r="G132" i="2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J129" i="2"/>
  <c r="H129" i="2"/>
  <c r="G129" i="2"/>
  <c r="F129" i="2"/>
  <c r="I129" i="2" s="1"/>
  <c r="E129" i="2"/>
  <c r="K129" i="2" s="1"/>
  <c r="D129" i="2"/>
  <c r="C129" i="2"/>
  <c r="B129" i="2"/>
  <c r="H128" i="2"/>
  <c r="K128" i="2" s="1"/>
  <c r="G128" i="2"/>
  <c r="J128" i="2" s="1"/>
  <c r="F128" i="2"/>
  <c r="E128" i="2"/>
  <c r="D128" i="2"/>
  <c r="C128" i="2"/>
  <c r="B128" i="2"/>
  <c r="J127" i="2"/>
  <c r="I127" i="2"/>
  <c r="H127" i="2"/>
  <c r="K127" i="2" s="1"/>
  <c r="G127" i="2"/>
  <c r="F127" i="2"/>
  <c r="E127" i="2"/>
  <c r="D127" i="2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H125" i="2"/>
  <c r="G125" i="2"/>
  <c r="F125" i="2"/>
  <c r="I125" i="2" s="1"/>
  <c r="E125" i="2"/>
  <c r="K125" i="2" s="1"/>
  <c r="D125" i="2"/>
  <c r="J125" i="2" s="1"/>
  <c r="C125" i="2"/>
  <c r="B125" i="2"/>
  <c r="H124" i="2"/>
  <c r="K124" i="2" s="1"/>
  <c r="G124" i="2"/>
  <c r="J124" i="2" s="1"/>
  <c r="F124" i="2"/>
  <c r="I124" i="2" s="1"/>
  <c r="E124" i="2"/>
  <c r="D124" i="2"/>
  <c r="C124" i="2"/>
  <c r="B124" i="2"/>
  <c r="J123" i="2"/>
  <c r="I123" i="2"/>
  <c r="H123" i="2"/>
  <c r="K123" i="2" s="1"/>
  <c r="G123" i="2"/>
  <c r="F123" i="2"/>
  <c r="E123" i="2"/>
  <c r="D123" i="2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H121" i="2"/>
  <c r="G121" i="2"/>
  <c r="F121" i="2"/>
  <c r="I121" i="2" s="1"/>
  <c r="E121" i="2"/>
  <c r="K121" i="2" s="1"/>
  <c r="D121" i="2"/>
  <c r="J121" i="2" s="1"/>
  <c r="C121" i="2"/>
  <c r="B121" i="2"/>
  <c r="H120" i="2"/>
  <c r="K120" i="2" s="1"/>
  <c r="G120" i="2"/>
  <c r="F120" i="2"/>
  <c r="I120" i="2" s="1"/>
  <c r="E120" i="2"/>
  <c r="D120" i="2"/>
  <c r="J120" i="2" s="1"/>
  <c r="C120" i="2"/>
  <c r="B120" i="2"/>
  <c r="J119" i="2"/>
  <c r="I119" i="2"/>
  <c r="H119" i="2"/>
  <c r="K119" i="2" s="1"/>
  <c r="G119" i="2"/>
  <c r="F119" i="2"/>
  <c r="E119" i="2"/>
  <c r="D119" i="2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H117" i="2"/>
  <c r="G117" i="2"/>
  <c r="F117" i="2"/>
  <c r="I117" i="2" s="1"/>
  <c r="E117" i="2"/>
  <c r="K117" i="2" s="1"/>
  <c r="D117" i="2"/>
  <c r="J117" i="2" s="1"/>
  <c r="C117" i="2"/>
  <c r="B117" i="2"/>
  <c r="H116" i="2"/>
  <c r="K116" i="2" s="1"/>
  <c r="G116" i="2"/>
  <c r="F116" i="2"/>
  <c r="I116" i="2" s="1"/>
  <c r="E116" i="2"/>
  <c r="D116" i="2"/>
  <c r="J116" i="2" s="1"/>
  <c r="C116" i="2"/>
  <c r="B116" i="2"/>
  <c r="J115" i="2"/>
  <c r="I115" i="2"/>
  <c r="H115" i="2"/>
  <c r="K115" i="2" s="1"/>
  <c r="G115" i="2"/>
  <c r="F115" i="2"/>
  <c r="E115" i="2"/>
  <c r="D115" i="2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I113" i="2" s="1"/>
  <c r="E113" i="2"/>
  <c r="K113" i="2" s="1"/>
  <c r="D113" i="2"/>
  <c r="J113" i="2" s="1"/>
  <c r="C113" i="2"/>
  <c r="B113" i="2"/>
  <c r="H112" i="2"/>
  <c r="K112" i="2" s="1"/>
  <c r="G112" i="2"/>
  <c r="F112" i="2"/>
  <c r="I112" i="2" s="1"/>
  <c r="E112" i="2"/>
  <c r="D112" i="2"/>
  <c r="J112" i="2" s="1"/>
  <c r="C112" i="2"/>
  <c r="B112" i="2"/>
  <c r="J111" i="2"/>
  <c r="I111" i="2"/>
  <c r="H111" i="2"/>
  <c r="K111" i="2" s="1"/>
  <c r="G111" i="2"/>
  <c r="F111" i="2"/>
  <c r="E111" i="2"/>
  <c r="D111" i="2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H109" i="2"/>
  <c r="G109" i="2"/>
  <c r="F109" i="2"/>
  <c r="I109" i="2" s="1"/>
  <c r="E109" i="2"/>
  <c r="K109" i="2" s="1"/>
  <c r="D109" i="2"/>
  <c r="J109" i="2" s="1"/>
  <c r="C109" i="2"/>
  <c r="B109" i="2"/>
  <c r="H108" i="2"/>
  <c r="K108" i="2" s="1"/>
  <c r="G108" i="2"/>
  <c r="F108" i="2"/>
  <c r="I108" i="2" s="1"/>
  <c r="E108" i="2"/>
  <c r="D108" i="2"/>
  <c r="J108" i="2" s="1"/>
  <c r="C108" i="2"/>
  <c r="B108" i="2"/>
  <c r="J107" i="2"/>
  <c r="I107" i="2"/>
  <c r="H107" i="2"/>
  <c r="K107" i="2" s="1"/>
  <c r="G107" i="2"/>
  <c r="F107" i="2"/>
  <c r="E107" i="2"/>
  <c r="D107" i="2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H105" i="2"/>
  <c r="G105" i="2"/>
  <c r="F105" i="2"/>
  <c r="I105" i="2" s="1"/>
  <c r="E105" i="2"/>
  <c r="K105" i="2" s="1"/>
  <c r="D105" i="2"/>
  <c r="J105" i="2" s="1"/>
  <c r="C105" i="2"/>
  <c r="B105" i="2"/>
  <c r="H104" i="2"/>
  <c r="K104" i="2" s="1"/>
  <c r="G104" i="2"/>
  <c r="F104" i="2"/>
  <c r="I104" i="2" s="1"/>
  <c r="E104" i="2"/>
  <c r="D104" i="2"/>
  <c r="J104" i="2" s="1"/>
  <c r="C104" i="2"/>
  <c r="B104" i="2"/>
  <c r="J103" i="2"/>
  <c r="I103" i="2"/>
  <c r="H103" i="2"/>
  <c r="K103" i="2" s="1"/>
  <c r="G103" i="2"/>
  <c r="F103" i="2"/>
  <c r="E103" i="2"/>
  <c r="D103" i="2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H101" i="2"/>
  <c r="G101" i="2"/>
  <c r="F101" i="2"/>
  <c r="I101" i="2" s="1"/>
  <c r="E101" i="2"/>
  <c r="K101" i="2" s="1"/>
  <c r="D101" i="2"/>
  <c r="J101" i="2" s="1"/>
  <c r="C101" i="2"/>
  <c r="B101" i="2"/>
  <c r="H100" i="2"/>
  <c r="K100" i="2" s="1"/>
  <c r="G100" i="2"/>
  <c r="F100" i="2"/>
  <c r="I100" i="2" s="1"/>
  <c r="E100" i="2"/>
  <c r="D100" i="2"/>
  <c r="J100" i="2" s="1"/>
  <c r="C100" i="2"/>
  <c r="B100" i="2"/>
  <c r="J99" i="2"/>
  <c r="I99" i="2"/>
  <c r="H99" i="2"/>
  <c r="K99" i="2" s="1"/>
  <c r="G99" i="2"/>
  <c r="F99" i="2"/>
  <c r="E99" i="2"/>
  <c r="D99" i="2"/>
  <c r="C99" i="2"/>
  <c r="B99" i="2"/>
  <c r="K98" i="2"/>
  <c r="J98" i="2"/>
  <c r="H98" i="2"/>
  <c r="G98" i="2"/>
  <c r="F98" i="2"/>
  <c r="E98" i="2"/>
  <c r="D98" i="2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K96" i="2" s="1"/>
  <c r="G96" i="2"/>
  <c r="F96" i="2"/>
  <c r="I96" i="2" s="1"/>
  <c r="E96" i="2"/>
  <c r="D96" i="2"/>
  <c r="J96" i="2" s="1"/>
  <c r="C96" i="2"/>
  <c r="B96" i="2"/>
  <c r="J95" i="2"/>
  <c r="I95" i="2"/>
  <c r="H95" i="2"/>
  <c r="K95" i="2" s="1"/>
  <c r="G95" i="2"/>
  <c r="F95" i="2"/>
  <c r="E95" i="2"/>
  <c r="D95" i="2"/>
  <c r="C95" i="2"/>
  <c r="B95" i="2"/>
  <c r="K94" i="2"/>
  <c r="J94" i="2"/>
  <c r="H94" i="2"/>
  <c r="G94" i="2"/>
  <c r="F94" i="2"/>
  <c r="E94" i="2"/>
  <c r="D94" i="2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H92" i="2"/>
  <c r="K92" i="2" s="1"/>
  <c r="G92" i="2"/>
  <c r="F92" i="2"/>
  <c r="I92" i="2" s="1"/>
  <c r="E92" i="2"/>
  <c r="D92" i="2"/>
  <c r="J92" i="2" s="1"/>
  <c r="C92" i="2"/>
  <c r="B92" i="2"/>
  <c r="J91" i="2"/>
  <c r="I91" i="2"/>
  <c r="H91" i="2"/>
  <c r="K91" i="2" s="1"/>
  <c r="G91" i="2"/>
  <c r="F91" i="2"/>
  <c r="E91" i="2"/>
  <c r="D91" i="2"/>
  <c r="C91" i="2"/>
  <c r="B91" i="2"/>
  <c r="K90" i="2"/>
  <c r="J90" i="2"/>
  <c r="H90" i="2"/>
  <c r="G90" i="2"/>
  <c r="F90" i="2"/>
  <c r="E90" i="2"/>
  <c r="D90" i="2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H88" i="2"/>
  <c r="K88" i="2" s="1"/>
  <c r="G88" i="2"/>
  <c r="F88" i="2"/>
  <c r="I88" i="2" s="1"/>
  <c r="E88" i="2"/>
  <c r="D88" i="2"/>
  <c r="J88" i="2" s="1"/>
  <c r="C88" i="2"/>
  <c r="B88" i="2"/>
  <c r="J87" i="2"/>
  <c r="I87" i="2"/>
  <c r="H87" i="2"/>
  <c r="K87" i="2" s="1"/>
  <c r="G87" i="2"/>
  <c r="F87" i="2"/>
  <c r="E87" i="2"/>
  <c r="D87" i="2"/>
  <c r="C87" i="2"/>
  <c r="B87" i="2"/>
  <c r="K86" i="2"/>
  <c r="J86" i="2"/>
  <c r="H86" i="2"/>
  <c r="G86" i="2"/>
  <c r="F86" i="2"/>
  <c r="E86" i="2"/>
  <c r="D86" i="2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K84" i="2" s="1"/>
  <c r="G84" i="2"/>
  <c r="F84" i="2"/>
  <c r="I84" i="2" s="1"/>
  <c r="E84" i="2"/>
  <c r="D84" i="2"/>
  <c r="J84" i="2" s="1"/>
  <c r="C84" i="2"/>
  <c r="B84" i="2"/>
  <c r="J83" i="2"/>
  <c r="I83" i="2"/>
  <c r="H83" i="2"/>
  <c r="K83" i="2" s="1"/>
  <c r="G83" i="2"/>
  <c r="F83" i="2"/>
  <c r="E83" i="2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H80" i="2"/>
  <c r="K80" i="2" s="1"/>
  <c r="G80" i="2"/>
  <c r="F80" i="2"/>
  <c r="I80" i="2" s="1"/>
  <c r="E80" i="2"/>
  <c r="D80" i="2"/>
  <c r="J80" i="2" s="1"/>
  <c r="C80" i="2"/>
  <c r="B80" i="2"/>
  <c r="J79" i="2"/>
  <c r="I79" i="2"/>
  <c r="H79" i="2"/>
  <c r="K79" i="2" s="1"/>
  <c r="G79" i="2"/>
  <c r="F79" i="2"/>
  <c r="E79" i="2"/>
  <c r="D79" i="2"/>
  <c r="C79" i="2"/>
  <c r="B79" i="2"/>
  <c r="K78" i="2"/>
  <c r="J78" i="2"/>
  <c r="H78" i="2"/>
  <c r="G78" i="2"/>
  <c r="F78" i="2"/>
  <c r="E78" i="2"/>
  <c r="D78" i="2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H76" i="2"/>
  <c r="K76" i="2" s="1"/>
  <c r="G76" i="2"/>
  <c r="F76" i="2"/>
  <c r="I76" i="2" s="1"/>
  <c r="E76" i="2"/>
  <c r="D76" i="2"/>
  <c r="J76" i="2" s="1"/>
  <c r="C76" i="2"/>
  <c r="B76" i="2"/>
  <c r="J75" i="2"/>
  <c r="I75" i="2"/>
  <c r="H75" i="2"/>
  <c r="K75" i="2" s="1"/>
  <c r="G75" i="2"/>
  <c r="F75" i="2"/>
  <c r="E75" i="2"/>
  <c r="D75" i="2"/>
  <c r="C75" i="2"/>
  <c r="B75" i="2"/>
  <c r="K74" i="2"/>
  <c r="J74" i="2"/>
  <c r="H74" i="2"/>
  <c r="G74" i="2"/>
  <c r="F74" i="2"/>
  <c r="E74" i="2"/>
  <c r="D74" i="2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H72" i="2"/>
  <c r="K72" i="2" s="1"/>
  <c r="G72" i="2"/>
  <c r="F72" i="2"/>
  <c r="I72" i="2" s="1"/>
  <c r="E72" i="2"/>
  <c r="D72" i="2"/>
  <c r="J72" i="2" s="1"/>
  <c r="C72" i="2"/>
  <c r="B72" i="2"/>
  <c r="J71" i="2"/>
  <c r="I71" i="2"/>
  <c r="H71" i="2"/>
  <c r="K71" i="2" s="1"/>
  <c r="G71" i="2"/>
  <c r="F71" i="2"/>
  <c r="E71" i="2"/>
  <c r="D71" i="2"/>
  <c r="C71" i="2"/>
  <c r="B71" i="2"/>
  <c r="K70" i="2"/>
  <c r="J70" i="2"/>
  <c r="H70" i="2"/>
  <c r="G70" i="2"/>
  <c r="F70" i="2"/>
  <c r="E70" i="2"/>
  <c r="D70" i="2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H68" i="2"/>
  <c r="K68" i="2" s="1"/>
  <c r="G68" i="2"/>
  <c r="F68" i="2"/>
  <c r="I68" i="2" s="1"/>
  <c r="E68" i="2"/>
  <c r="D68" i="2"/>
  <c r="J68" i="2" s="1"/>
  <c r="C68" i="2"/>
  <c r="B68" i="2"/>
  <c r="J67" i="2"/>
  <c r="I67" i="2"/>
  <c r="H67" i="2"/>
  <c r="K67" i="2" s="1"/>
  <c r="G67" i="2"/>
  <c r="F67" i="2"/>
  <c r="E67" i="2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H64" i="2"/>
  <c r="K64" i="2" s="1"/>
  <c r="G64" i="2"/>
  <c r="F64" i="2"/>
  <c r="I64" i="2" s="1"/>
  <c r="E64" i="2"/>
  <c r="D64" i="2"/>
  <c r="J64" i="2" s="1"/>
  <c r="C64" i="2"/>
  <c r="B64" i="2"/>
  <c r="J63" i="2"/>
  <c r="I63" i="2"/>
  <c r="H63" i="2"/>
  <c r="K63" i="2" s="1"/>
  <c r="G63" i="2"/>
  <c r="F63" i="2"/>
  <c r="E63" i="2"/>
  <c r="D63" i="2"/>
  <c r="C63" i="2"/>
  <c r="B63" i="2"/>
  <c r="K62" i="2"/>
  <c r="J62" i="2"/>
  <c r="H62" i="2"/>
  <c r="G62" i="2"/>
  <c r="F62" i="2"/>
  <c r="E62" i="2"/>
  <c r="D62" i="2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H60" i="2"/>
  <c r="K60" i="2" s="1"/>
  <c r="G60" i="2"/>
  <c r="F60" i="2"/>
  <c r="I60" i="2" s="1"/>
  <c r="E60" i="2"/>
  <c r="D60" i="2"/>
  <c r="J60" i="2" s="1"/>
  <c r="C60" i="2"/>
  <c r="B60" i="2"/>
  <c r="J59" i="2"/>
  <c r="I59" i="2"/>
  <c r="H59" i="2"/>
  <c r="K59" i="2" s="1"/>
  <c r="G59" i="2"/>
  <c r="F59" i="2"/>
  <c r="E59" i="2"/>
  <c r="D59" i="2"/>
  <c r="C59" i="2"/>
  <c r="B59" i="2"/>
  <c r="K58" i="2"/>
  <c r="J58" i="2"/>
  <c r="H58" i="2"/>
  <c r="G58" i="2"/>
  <c r="F58" i="2"/>
  <c r="E58" i="2"/>
  <c r="D58" i="2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H56" i="2"/>
  <c r="K56" i="2" s="1"/>
  <c r="G56" i="2"/>
  <c r="F56" i="2"/>
  <c r="I56" i="2" s="1"/>
  <c r="E56" i="2"/>
  <c r="D56" i="2"/>
  <c r="J56" i="2" s="1"/>
  <c r="C56" i="2"/>
  <c r="B56" i="2"/>
  <c r="J55" i="2"/>
  <c r="I55" i="2"/>
  <c r="H55" i="2"/>
  <c r="K55" i="2" s="1"/>
  <c r="G55" i="2"/>
  <c r="F55" i="2"/>
  <c r="E55" i="2"/>
  <c r="D55" i="2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H52" i="2"/>
  <c r="G52" i="2"/>
  <c r="F52" i="2"/>
  <c r="I52" i="2" s="1"/>
  <c r="E52" i="2"/>
  <c r="K52" i="2" s="1"/>
  <c r="D52" i="2"/>
  <c r="J52" i="2" s="1"/>
  <c r="C52" i="2"/>
  <c r="B52" i="2"/>
  <c r="J51" i="2"/>
  <c r="I51" i="2"/>
  <c r="H51" i="2"/>
  <c r="K51" i="2" s="1"/>
  <c r="G51" i="2"/>
  <c r="F51" i="2"/>
  <c r="E51" i="2"/>
  <c r="D51" i="2"/>
  <c r="C51" i="2"/>
  <c r="B51" i="2"/>
  <c r="K50" i="2"/>
  <c r="J50" i="2"/>
  <c r="H50" i="2"/>
  <c r="G50" i="2"/>
  <c r="F50" i="2"/>
  <c r="E50" i="2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J47" i="2"/>
  <c r="I47" i="2"/>
  <c r="H47" i="2"/>
  <c r="K47" i="2" s="1"/>
  <c r="G47" i="2"/>
  <c r="F47" i="2"/>
  <c r="E47" i="2"/>
  <c r="D47" i="2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J43" i="2"/>
  <c r="I43" i="2"/>
  <c r="H43" i="2"/>
  <c r="K43" i="2" s="1"/>
  <c r="G43" i="2"/>
  <c r="F43" i="2"/>
  <c r="E43" i="2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J39" i="2"/>
  <c r="I39" i="2"/>
  <c r="H39" i="2"/>
  <c r="K39" i="2" s="1"/>
  <c r="G39" i="2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J35" i="2"/>
  <c r="I35" i="2"/>
  <c r="H35" i="2"/>
  <c r="K35" i="2" s="1"/>
  <c r="G35" i="2"/>
  <c r="F35" i="2"/>
  <c r="E35" i="2"/>
  <c r="D35" i="2"/>
  <c r="C35" i="2"/>
  <c r="B35" i="2"/>
  <c r="K34" i="2"/>
  <c r="J34" i="2"/>
  <c r="H34" i="2"/>
  <c r="G34" i="2"/>
  <c r="F34" i="2"/>
  <c r="E34" i="2"/>
  <c r="D34" i="2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J31" i="2"/>
  <c r="I31" i="2"/>
  <c r="H31" i="2"/>
  <c r="K31" i="2" s="1"/>
  <c r="G31" i="2"/>
  <c r="F31" i="2"/>
  <c r="E31" i="2"/>
  <c r="D31" i="2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J27" i="2"/>
  <c r="I27" i="2"/>
  <c r="H27" i="2"/>
  <c r="K27" i="2" s="1"/>
  <c r="G27" i="2"/>
  <c r="F27" i="2"/>
  <c r="E27" i="2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J23" i="2"/>
  <c r="I23" i="2"/>
  <c r="H23" i="2"/>
  <c r="K23" i="2" s="1"/>
  <c r="G23" i="2"/>
  <c r="F23" i="2"/>
  <c r="E23" i="2"/>
  <c r="D23" i="2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J19" i="2"/>
  <c r="I19" i="2"/>
  <c r="H19" i="2"/>
  <c r="K19" i="2" s="1"/>
  <c r="G19" i="2"/>
  <c r="F19" i="2"/>
  <c r="E19" i="2"/>
  <c r="D19" i="2"/>
  <c r="C19" i="2"/>
  <c r="B19" i="2"/>
  <c r="K18" i="2"/>
  <c r="J18" i="2"/>
  <c r="H18" i="2"/>
  <c r="G18" i="2"/>
  <c r="F18" i="2"/>
  <c r="E18" i="2"/>
  <c r="D18" i="2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J15" i="2"/>
  <c r="I15" i="2"/>
  <c r="H15" i="2"/>
  <c r="K15" i="2" s="1"/>
  <c r="G15" i="2"/>
  <c r="F15" i="2"/>
  <c r="E15" i="2"/>
  <c r="D15" i="2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J11" i="2"/>
  <c r="I11" i="2"/>
  <c r="H11" i="2"/>
  <c r="K11" i="2" s="1"/>
  <c r="G11" i="2"/>
  <c r="F11" i="2"/>
  <c r="E11" i="2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H8" i="2"/>
  <c r="G8" i="2"/>
  <c r="G6" i="2" s="1"/>
  <c r="F8" i="2"/>
  <c r="I8" i="2" s="1"/>
  <c r="E8" i="2"/>
  <c r="K8" i="2" s="1"/>
  <c r="D8" i="2"/>
  <c r="J8" i="2" s="1"/>
  <c r="C8" i="2"/>
  <c r="B8" i="2"/>
  <c r="J7" i="2"/>
  <c r="I7" i="2"/>
  <c r="H7" i="2"/>
  <c r="H6" i="2" s="1"/>
  <c r="G7" i="2"/>
  <c r="F7" i="2"/>
  <c r="F6" i="2" s="1"/>
  <c r="E7" i="2"/>
  <c r="D7" i="2"/>
  <c r="C7" i="2"/>
  <c r="B7" i="2"/>
  <c r="C6" i="2"/>
  <c r="I6" i="2" s="1"/>
  <c r="F4" i="2"/>
  <c r="C4" i="2"/>
  <c r="I2" i="2"/>
  <c r="G2" i="2"/>
  <c r="D6" i="2" l="1"/>
  <c r="J6" i="2" s="1"/>
  <c r="I38" i="3"/>
  <c r="J72" i="3"/>
  <c r="K7" i="2"/>
  <c r="I128" i="2"/>
  <c r="K132" i="2"/>
  <c r="K140" i="2"/>
  <c r="K148" i="2"/>
  <c r="K156" i="2"/>
  <c r="K164" i="2"/>
  <c r="K172" i="2"/>
  <c r="K180" i="2"/>
  <c r="K188" i="2"/>
  <c r="J210" i="2"/>
  <c r="J104" i="3"/>
  <c r="E6" i="2"/>
  <c r="K6" i="2" s="1"/>
  <c r="J199" i="2"/>
  <c r="I14" i="3"/>
  <c r="K30" i="3"/>
  <c r="K34" i="3"/>
  <c r="K36" i="3"/>
  <c r="I136" i="2"/>
  <c r="I137" i="2"/>
  <c r="I144" i="2"/>
  <c r="I145" i="2"/>
  <c r="I152" i="2"/>
  <c r="I153" i="2"/>
  <c r="I160" i="2"/>
  <c r="I161" i="2"/>
  <c r="I168" i="2"/>
  <c r="I169" i="2"/>
  <c r="I176" i="2"/>
  <c r="I177" i="2"/>
  <c r="I184" i="2"/>
  <c r="I185" i="2"/>
  <c r="J212" i="2"/>
  <c r="I222" i="2"/>
  <c r="I19" i="3"/>
  <c r="J226" i="2"/>
  <c r="K20" i="3"/>
  <c r="I41" i="3"/>
  <c r="I57" i="3"/>
  <c r="I58" i="3"/>
  <c r="K65" i="3"/>
  <c r="K76" i="3"/>
  <c r="I89" i="3"/>
  <c r="I90" i="3"/>
  <c r="K97" i="3"/>
  <c r="K121" i="3"/>
  <c r="K137" i="3"/>
  <c r="K153" i="3"/>
  <c r="I162" i="3"/>
  <c r="K181" i="3"/>
  <c r="K189" i="3"/>
  <c r="J222" i="2"/>
  <c r="I29" i="3"/>
  <c r="K40" i="3"/>
  <c r="K56" i="3"/>
  <c r="I69" i="3"/>
  <c r="I70" i="3"/>
  <c r="K77" i="3"/>
  <c r="K88" i="3"/>
  <c r="I102" i="3"/>
  <c r="K109" i="3"/>
  <c r="I114" i="3"/>
  <c r="I130" i="3"/>
  <c r="I146" i="3"/>
  <c r="I166" i="3"/>
  <c r="K201" i="3"/>
  <c r="K60" i="3"/>
  <c r="I73" i="3"/>
  <c r="I74" i="3"/>
  <c r="K81" i="3"/>
  <c r="K92" i="3"/>
  <c r="I106" i="3"/>
  <c r="K113" i="3"/>
  <c r="K129" i="3"/>
  <c r="K145" i="3"/>
  <c r="K165" i="3"/>
  <c r="I178" i="3"/>
  <c r="K169" i="3"/>
  <c r="I182" i="3"/>
  <c r="J10" i="3"/>
  <c r="I33" i="3"/>
  <c r="K44" i="3"/>
  <c r="K52" i="3"/>
  <c r="I65" i="3"/>
  <c r="I66" i="3"/>
  <c r="K73" i="3"/>
  <c r="K84" i="3"/>
  <c r="I98" i="3"/>
  <c r="K105" i="3"/>
  <c r="K117" i="3"/>
  <c r="K133" i="3"/>
  <c r="K149" i="3"/>
  <c r="K173" i="3"/>
  <c r="K185" i="3"/>
  <c r="J197" i="3"/>
  <c r="J213" i="3"/>
  <c r="J217" i="3"/>
  <c r="J221" i="3"/>
  <c r="J225" i="3"/>
  <c r="J229" i="3"/>
  <c r="J233" i="3"/>
  <c r="J237" i="3"/>
  <c r="K186" i="3"/>
  <c r="K197" i="3"/>
  <c r="I202" i="3"/>
  <c r="I190" i="3"/>
  <c r="I191" i="3"/>
  <c r="J201" i="3"/>
</calcChain>
</file>

<file path=xl/sharedStrings.xml><?xml version="1.0" encoding="utf-8"?>
<sst xmlns="http://schemas.openxmlformats.org/spreadsheetml/2006/main" count="166" uniqueCount="130">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</sst>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B1" sqref="B1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43739</v>
      </c>
      <c r="F7" s="3" t="s">
        <v>3</v>
      </c>
      <c r="G7" s="5">
        <v>43769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F25" sqref="F25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10/01/2019 - 10/31/2019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10/01/2018 - 10/31/2018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103144816.95</v>
      </c>
      <c r="D6" s="41">
        <f t="shared" si="0"/>
        <v>63772199.270000003</v>
      </c>
      <c r="E6" s="42">
        <f t="shared" si="0"/>
        <v>20231170</v>
      </c>
      <c r="F6" s="40">
        <f t="shared" si="0"/>
        <v>99014814.010000005</v>
      </c>
      <c r="G6" s="41">
        <f t="shared" si="0"/>
        <v>58831952.599999994</v>
      </c>
      <c r="H6" s="42">
        <f t="shared" si="0"/>
        <v>19281415.579999994</v>
      </c>
      <c r="I6" s="20">
        <f t="shared" ref="I6:I69" si="1">IFERROR((C6-F6)/F6,"")</f>
        <v>4.1710959933559923E-2</v>
      </c>
      <c r="J6" s="20">
        <f t="shared" ref="J6:J69" si="2">IFERROR((D6-G6)/G6,"")</f>
        <v>8.3972169062429006E-2</v>
      </c>
      <c r="K6" s="20">
        <f t="shared" ref="K6:K69" si="3">IFERROR((E6-H6)/H6,"")</f>
        <v>4.9257504774968694E-2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4311148.25</v>
      </c>
      <c r="D7" s="43">
        <f>IF('County Data'!E2&gt;9,'County Data'!D2,"*")</f>
        <v>1612305.98</v>
      </c>
      <c r="E7" s="44">
        <f>IF('County Data'!G2&gt;9,'County Data'!F2,"*")</f>
        <v>740796.72</v>
      </c>
      <c r="F7" s="43">
        <f>IF('County Data'!I2&gt;9,'County Data'!H2,"*")</f>
        <v>4282341.25</v>
      </c>
      <c r="G7" s="43">
        <f>IF('County Data'!K2&gt;9,'County Data'!J2,"*")</f>
        <v>1659163.21</v>
      </c>
      <c r="H7" s="44">
        <f>IF('County Data'!M2&gt;9,'County Data'!L2,"*")</f>
        <v>794304.76</v>
      </c>
      <c r="I7" s="22">
        <f t="shared" si="1"/>
        <v>6.7269277057263946E-3</v>
      </c>
      <c r="J7" s="22">
        <f t="shared" si="2"/>
        <v>-2.824148324744977E-2</v>
      </c>
      <c r="K7" s="22">
        <f t="shared" si="3"/>
        <v>-6.7364622113053982E-2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7400266.4100000001</v>
      </c>
      <c r="D8" s="43">
        <f>IF('County Data'!E3&gt;9,'County Data'!D3,"*")</f>
        <v>5783808.1399999997</v>
      </c>
      <c r="E8" s="44">
        <f>IF('County Data'!G3&gt;9,'County Data'!F3,"*")</f>
        <v>1531961.52</v>
      </c>
      <c r="F8" s="43">
        <f>IF('County Data'!I3&gt;9,'County Data'!H3,"*")</f>
        <v>6943045.5300000003</v>
      </c>
      <c r="G8" s="43">
        <f>IF('County Data'!K3&gt;9,'County Data'!J3,"*")</f>
        <v>5842501.1399999997</v>
      </c>
      <c r="H8" s="44">
        <f>IF('County Data'!M3&gt;9,'County Data'!L3,"*")</f>
        <v>1466572.38</v>
      </c>
      <c r="I8" s="22">
        <f t="shared" si="1"/>
        <v>6.58530724052446E-2</v>
      </c>
      <c r="J8" s="22">
        <f t="shared" si="2"/>
        <v>-1.0045868814327695E-2</v>
      </c>
      <c r="K8" s="22">
        <f t="shared" si="3"/>
        <v>4.4586370841103756E-2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3429444.97</v>
      </c>
      <c r="D9" s="46">
        <f>IF('County Data'!E4&gt;9,'County Data'!D4,"*")</f>
        <v>1153164.3</v>
      </c>
      <c r="E9" s="47">
        <f>IF('County Data'!G4&gt;9,'County Data'!F4,"*")</f>
        <v>504583.14</v>
      </c>
      <c r="F9" s="45">
        <f>IF('County Data'!I4&gt;9,'County Data'!H4,"*")</f>
        <v>3301718.66</v>
      </c>
      <c r="G9" s="46">
        <f>IF('County Data'!K4&gt;9,'County Data'!J4,"*")</f>
        <v>1100078.95</v>
      </c>
      <c r="H9" s="47">
        <f>IF('County Data'!M4&gt;9,'County Data'!L4,"*")</f>
        <v>450068.42</v>
      </c>
      <c r="I9" s="9">
        <f t="shared" si="1"/>
        <v>3.8684795148475809E-2</v>
      </c>
      <c r="J9" s="9">
        <f t="shared" si="2"/>
        <v>4.8255945630084181E-2</v>
      </c>
      <c r="K9" s="9">
        <f t="shared" si="3"/>
        <v>0.12112540577719279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33145755.09</v>
      </c>
      <c r="D10" s="43">
        <f>IF('County Data'!E5&gt;9,'County Data'!D5,"*")</f>
        <v>15643686.25</v>
      </c>
      <c r="E10" s="44">
        <f>IF('County Data'!G5&gt;9,'County Data'!F5,"*")</f>
        <v>6552118.9699999997</v>
      </c>
      <c r="F10" s="43">
        <f>IF('County Data'!I5&gt;9,'County Data'!H5,"*")</f>
        <v>32038843.07</v>
      </c>
      <c r="G10" s="43">
        <f>IF('County Data'!K5&gt;9,'County Data'!J5,"*")</f>
        <v>15751624.619999999</v>
      </c>
      <c r="H10" s="44">
        <f>IF('County Data'!M5&gt;9,'County Data'!L5,"*")</f>
        <v>6476881.3399999999</v>
      </c>
      <c r="I10" s="22">
        <f t="shared" si="1"/>
        <v>3.454906338476596E-2</v>
      </c>
      <c r="J10" s="22">
        <f t="shared" si="2"/>
        <v>-6.8525230002592068E-3</v>
      </c>
      <c r="K10" s="22">
        <f t="shared" si="3"/>
        <v>1.1616336018902561E-2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173804.2</v>
      </c>
      <c r="D11" s="46" t="str">
        <f>IF('County Data'!E6&gt;9,'County Data'!D6,"*")</f>
        <v>*</v>
      </c>
      <c r="E11" s="47">
        <f>IF('County Data'!G6&gt;9,'County Data'!F6,"*")</f>
        <v>56767.73</v>
      </c>
      <c r="F11" s="45">
        <f>IF('County Data'!I6&gt;9,'County Data'!H6,"*")</f>
        <v>202151.53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-0.14022812491203993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4122229.04</v>
      </c>
      <c r="D12" s="43">
        <f>IF('County Data'!E7&gt;9,'County Data'!D7,"*")</f>
        <v>641058.53</v>
      </c>
      <c r="E12" s="44">
        <f>IF('County Data'!G7&gt;9,'County Data'!F7,"*")</f>
        <v>367824.56</v>
      </c>
      <c r="F12" s="43">
        <f>IF('County Data'!I7&gt;9,'County Data'!H7,"*")</f>
        <v>3988501.03</v>
      </c>
      <c r="G12" s="43">
        <f>IF('County Data'!K7&gt;9,'County Data'!J7,"*")</f>
        <v>589233.56999999995</v>
      </c>
      <c r="H12" s="44">
        <f>IF('County Data'!M7&gt;9,'County Data'!L7,"*")</f>
        <v>371974.76</v>
      </c>
      <c r="I12" s="22">
        <f t="shared" si="1"/>
        <v>3.3528387981888085E-2</v>
      </c>
      <c r="J12" s="22">
        <f t="shared" si="2"/>
        <v>8.795316940275498E-2</v>
      </c>
      <c r="K12" s="22">
        <f t="shared" si="3"/>
        <v>-1.1157208623509862E-2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515563.55</v>
      </c>
      <c r="D13" s="46">
        <f>IF('County Data'!E8&gt;9,'County Data'!D8,"*")</f>
        <v>218474.82</v>
      </c>
      <c r="E13" s="47">
        <f>IF('County Data'!G8&gt;9,'County Data'!F8,"*")</f>
        <v>95071.31</v>
      </c>
      <c r="F13" s="45">
        <f>IF('County Data'!I8&gt;9,'County Data'!H8,"*")</f>
        <v>488732.22</v>
      </c>
      <c r="G13" s="46">
        <f>IF('County Data'!K8&gt;9,'County Data'!J8,"*")</f>
        <v>214278.39999999999</v>
      </c>
      <c r="H13" s="47" t="str">
        <f>IF('County Data'!M8&gt;9,'County Data'!L8,"*")</f>
        <v>*</v>
      </c>
      <c r="I13" s="9">
        <f t="shared" si="1"/>
        <v>5.4899859068018919E-2</v>
      </c>
      <c r="J13" s="9">
        <f t="shared" si="2"/>
        <v>1.9583961799229475E-2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7274895.7000000002</v>
      </c>
      <c r="D14" s="43">
        <f>IF('County Data'!E9&gt;9,'County Data'!D9,"*")</f>
        <v>6940269.79</v>
      </c>
      <c r="E14" s="44">
        <f>IF('County Data'!G9&gt;9,'County Data'!F9,"*")</f>
        <v>2002328.11</v>
      </c>
      <c r="F14" s="43">
        <f>IF('County Data'!I9&gt;9,'County Data'!H9,"*")</f>
        <v>6723526.9299999997</v>
      </c>
      <c r="G14" s="43">
        <f>IF('County Data'!K9&gt;9,'County Data'!J9,"*")</f>
        <v>7066557.7000000002</v>
      </c>
      <c r="H14" s="44">
        <f>IF('County Data'!M9&gt;9,'County Data'!L9,"*")</f>
        <v>1840407.96</v>
      </c>
      <c r="I14" s="22">
        <f t="shared" si="1"/>
        <v>8.2005884075487825E-2</v>
      </c>
      <c r="J14" s="22">
        <f t="shared" si="2"/>
        <v>-1.7871206231005535E-2</v>
      </c>
      <c r="K14" s="22">
        <f t="shared" si="3"/>
        <v>8.7980574698231659E-2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1904941.4</v>
      </c>
      <c r="D15" s="48">
        <f>IF('County Data'!E10&gt;9,'County Data'!D10,"*")</f>
        <v>394777.77</v>
      </c>
      <c r="E15" s="49">
        <f>IF('County Data'!G10&gt;9,'County Data'!F10,"*")</f>
        <v>206718.73</v>
      </c>
      <c r="F15" s="48">
        <f>IF('County Data'!I10&gt;9,'County Data'!H10,"*")</f>
        <v>1873536.41</v>
      </c>
      <c r="G15" s="48">
        <f>IF('County Data'!K10&gt;9,'County Data'!J10,"*")</f>
        <v>443883.16</v>
      </c>
      <c r="H15" s="49">
        <f>IF('County Data'!M10&gt;9,'County Data'!L10,"*")</f>
        <v>169093.62</v>
      </c>
      <c r="I15" s="23">
        <f t="shared" si="1"/>
        <v>1.6762412426241553E-2</v>
      </c>
      <c r="J15" s="23">
        <f t="shared" si="2"/>
        <v>-0.11062683702621194</v>
      </c>
      <c r="K15" s="23">
        <f t="shared" si="3"/>
        <v>0.22251052405170588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2722344.49</v>
      </c>
      <c r="D16" s="43">
        <f>IF('County Data'!E11&gt;9,'County Data'!D11,"*")</f>
        <v>567983.11</v>
      </c>
      <c r="E16" s="44">
        <f>IF('County Data'!G11&gt;9,'County Data'!F11,"*")</f>
        <v>463344.15</v>
      </c>
      <c r="F16" s="43">
        <f>IF('County Data'!I11&gt;9,'County Data'!H11,"*")</f>
        <v>2370907.58</v>
      </c>
      <c r="G16" s="43">
        <f>IF('County Data'!K11&gt;9,'County Data'!J11,"*")</f>
        <v>558549.75</v>
      </c>
      <c r="H16" s="44">
        <f>IF('County Data'!M11&gt;9,'County Data'!L11,"*")</f>
        <v>379583.01</v>
      </c>
      <c r="I16" s="22">
        <f t="shared" si="1"/>
        <v>0.14822885251393905</v>
      </c>
      <c r="J16" s="22">
        <f t="shared" si="2"/>
        <v>1.6889023761983576E-2</v>
      </c>
      <c r="K16" s="22">
        <f t="shared" si="3"/>
        <v>0.22066619894288739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2286660.6</v>
      </c>
      <c r="D17" s="46">
        <f>IF('County Data'!E12&gt;9,'County Data'!D12,"*")</f>
        <v>12800629.529999999</v>
      </c>
      <c r="E17" s="47">
        <f>IF('County Data'!G12&gt;9,'County Data'!F12,"*")</f>
        <v>645041.64</v>
      </c>
      <c r="F17" s="45">
        <f>IF('County Data'!I12&gt;9,'County Data'!H12,"*")</f>
        <v>1932282.39</v>
      </c>
      <c r="G17" s="46">
        <f>IF('County Data'!K12&gt;9,'County Data'!J12,"*")</f>
        <v>7895476.3200000003</v>
      </c>
      <c r="H17" s="47">
        <f>IF('County Data'!M12&gt;9,'County Data'!L12,"*")</f>
        <v>568392.69999999995</v>
      </c>
      <c r="I17" s="9">
        <f t="shared" si="1"/>
        <v>0.18339876812726127</v>
      </c>
      <c r="J17" s="9">
        <f t="shared" si="2"/>
        <v>0.62126121480154084</v>
      </c>
      <c r="K17" s="9">
        <f t="shared" si="3"/>
        <v>0.13485208377940122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9196902.5899999999</v>
      </c>
      <c r="D18" s="43">
        <f>IF('County Data'!E13&gt;9,'County Data'!D13,"*")</f>
        <v>3835180.56</v>
      </c>
      <c r="E18" s="44">
        <f>IF('County Data'!G13&gt;9,'County Data'!F13,"*")</f>
        <v>1603162.51</v>
      </c>
      <c r="F18" s="43">
        <f>IF('County Data'!I13&gt;9,'County Data'!H13,"*")</f>
        <v>9161515.6699999999</v>
      </c>
      <c r="G18" s="43">
        <f>IF('County Data'!K13&gt;9,'County Data'!J13,"*")</f>
        <v>3750346.73</v>
      </c>
      <c r="H18" s="44">
        <f>IF('County Data'!M13&gt;9,'County Data'!L13,"*")</f>
        <v>1537699.3</v>
      </c>
      <c r="I18" s="22">
        <f t="shared" si="1"/>
        <v>3.8625617501126782E-3</v>
      </c>
      <c r="J18" s="22">
        <f t="shared" si="2"/>
        <v>2.2620263166973919E-2</v>
      </c>
      <c r="K18" s="22">
        <f t="shared" si="3"/>
        <v>4.2572179098995466E-2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10020998.24</v>
      </c>
      <c r="D19" s="46">
        <f>IF('County Data'!E14&gt;9,'County Data'!D14,"*")</f>
        <v>3313801.68</v>
      </c>
      <c r="E19" s="47">
        <f>IF('County Data'!G14&gt;9,'County Data'!F14,"*")</f>
        <v>1834391.51</v>
      </c>
      <c r="F19" s="45">
        <f>IF('County Data'!I14&gt;9,'County Data'!H14,"*")</f>
        <v>9493373.5299999993</v>
      </c>
      <c r="G19" s="46">
        <f>IF('County Data'!K14&gt;9,'County Data'!J14,"*")</f>
        <v>3149946.57</v>
      </c>
      <c r="H19" s="47">
        <f>IF('County Data'!M14&gt;9,'County Data'!L14,"*")</f>
        <v>1727730.5</v>
      </c>
      <c r="I19" s="9">
        <f t="shared" si="1"/>
        <v>5.5578210246616196E-2</v>
      </c>
      <c r="J19" s="9">
        <f t="shared" si="2"/>
        <v>5.2018377568861539E-2</v>
      </c>
      <c r="K19" s="9">
        <f t="shared" si="3"/>
        <v>6.1734749719357281E-2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6888791.4299999997</v>
      </c>
      <c r="D20" s="43">
        <f>IF('County Data'!E15&gt;9,'County Data'!D15,"*")</f>
        <v>2872948.82</v>
      </c>
      <c r="E20" s="44">
        <f>IF('County Data'!G15&gt;9,'County Data'!F15,"*")</f>
        <v>1397825.15</v>
      </c>
      <c r="F20" s="43">
        <f>IF('County Data'!I15&gt;9,'County Data'!H15,"*")</f>
        <v>6906778.3399999999</v>
      </c>
      <c r="G20" s="43">
        <f>IF('County Data'!K15&gt;9,'County Data'!J15,"*")</f>
        <v>2903660.35</v>
      </c>
      <c r="H20" s="44">
        <f>IF('County Data'!M15&gt;9,'County Data'!L15,"*")</f>
        <v>1309283.99</v>
      </c>
      <c r="I20" s="22">
        <f t="shared" si="1"/>
        <v>-2.604240228158263E-3</v>
      </c>
      <c r="J20" s="22">
        <f t="shared" si="2"/>
        <v>-1.0576832789689145E-2</v>
      </c>
      <c r="K20" s="22">
        <f t="shared" si="3"/>
        <v>6.7625634068892812E-2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9751070.9900000002</v>
      </c>
      <c r="D21" s="46">
        <f>IF('County Data'!E16&gt;9,'County Data'!D16,"*")</f>
        <v>7994109.9900000002</v>
      </c>
      <c r="E21" s="47">
        <f>IF('County Data'!G16&gt;9,'County Data'!F16,"*")</f>
        <v>2229234.25</v>
      </c>
      <c r="F21" s="45">
        <f>IF('County Data'!I16&gt;9,'County Data'!H16,"*")</f>
        <v>9307559.8699999992</v>
      </c>
      <c r="G21" s="46">
        <f>IF('County Data'!K16&gt;9,'County Data'!J16,"*")</f>
        <v>7906652.1299999999</v>
      </c>
      <c r="H21" s="47">
        <f>IF('County Data'!M16&gt;9,'County Data'!L16,"*")</f>
        <v>2189422.84</v>
      </c>
      <c r="I21" s="9">
        <f t="shared" si="1"/>
        <v>4.7650633054697834E-2</v>
      </c>
      <c r="J21" s="9">
        <f t="shared" si="2"/>
        <v>1.1061301112282568E-2</v>
      </c>
      <c r="K21" s="9">
        <f t="shared" si="3"/>
        <v>1.8183518173218723E-2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10/01/2019 - 10/31/2019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10/01/2018 - 10/31/2018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1149143.99</v>
      </c>
      <c r="D6" s="41" t="str">
        <f>IF('Town Data'!E2&gt;9,'Town Data'!D2,"*")</f>
        <v>*</v>
      </c>
      <c r="E6" s="42">
        <f>IF('Town Data'!G2&gt;9,'Town Data'!F2,"*")</f>
        <v>233556.66</v>
      </c>
      <c r="F6" s="41">
        <f>IF('Town Data'!I2&gt;9,'Town Data'!H2,"*")</f>
        <v>1314972.3899999999</v>
      </c>
      <c r="G6" s="41" t="str">
        <f>IF('Town Data'!K2&gt;9,'Town Data'!J2,"*")</f>
        <v>*</v>
      </c>
      <c r="H6" s="42">
        <f>IF('Town Data'!M2&gt;9,'Town Data'!L2,"*")</f>
        <v>261425.02</v>
      </c>
      <c r="I6" s="20">
        <f t="shared" ref="I6:I69" si="0">IFERROR((C6-F6)/F6,"")</f>
        <v>-0.12610789493458485</v>
      </c>
      <c r="J6" s="20" t="str">
        <f t="shared" ref="J6:J69" si="1">IFERROR((D6-G6)/G6,"")</f>
        <v/>
      </c>
      <c r="K6" s="20">
        <f t="shared" ref="K6:K69" si="2">IFERROR((E6-H6)/H6,"")</f>
        <v>-0.10660173230550002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400524.48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385989.45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3.7656547348638596E-2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215359.28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169109.69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0.27348870428418381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2883659.23</v>
      </c>
      <c r="D9" s="46">
        <f>IF('Town Data'!E5&gt;9,'Town Data'!D5,"*")</f>
        <v>844871.11</v>
      </c>
      <c r="E9" s="47">
        <f>IF('Town Data'!G5&gt;9,'Town Data'!F5,"*")</f>
        <v>374361.41</v>
      </c>
      <c r="F9" s="45">
        <f>IF('Town Data'!I5&gt;9,'Town Data'!H5,"*")</f>
        <v>2856518.07</v>
      </c>
      <c r="G9" s="46">
        <f>IF('Town Data'!K5&gt;9,'Town Data'!J5,"*")</f>
        <v>1077407.44</v>
      </c>
      <c r="H9" s="47">
        <f>IF('Town Data'!M5&gt;9,'Town Data'!L5,"*")</f>
        <v>402551.61</v>
      </c>
      <c r="I9" s="9">
        <f t="shared" si="0"/>
        <v>9.5014837417080125E-3</v>
      </c>
      <c r="J9" s="9">
        <f t="shared" si="1"/>
        <v>-0.21582951942488904</v>
      </c>
      <c r="K9" s="9">
        <f t="shared" si="2"/>
        <v>-7.0028784632112179E-2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1888751.27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1717677.36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9.9596067331294336E-2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453185.17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450008.32000000001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7.0595361436872469E-3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370355.82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349685.85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5.9110112691148443E-2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3721267.32</v>
      </c>
      <c r="D13" s="46">
        <f>IF('Town Data'!E9&gt;9,'Town Data'!D9,"*")</f>
        <v>1231565.74</v>
      </c>
      <c r="E13" s="47">
        <f>IF('Town Data'!G9&gt;9,'Town Data'!F9,"*")</f>
        <v>559279.27</v>
      </c>
      <c r="F13" s="45">
        <f>IF('Town Data'!I9&gt;9,'Town Data'!H9,"*")</f>
        <v>3773663.16</v>
      </c>
      <c r="G13" s="46">
        <f>IF('Town Data'!K9&gt;9,'Town Data'!J9,"*")</f>
        <v>1274444.22</v>
      </c>
      <c r="H13" s="47">
        <f>IF('Town Data'!M9&gt;9,'Town Data'!L9,"*")</f>
        <v>543779.35</v>
      </c>
      <c r="I13" s="9">
        <f t="shared" si="0"/>
        <v>-1.3884609669295528E-2</v>
      </c>
      <c r="J13" s="9">
        <f t="shared" si="1"/>
        <v>-3.364484637860414E-2</v>
      </c>
      <c r="K13" s="9">
        <f t="shared" si="2"/>
        <v>2.8504061435948316E-2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449024.79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413743.38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8.5273654408681954E-2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334291.53000000003</v>
      </c>
      <c r="D15" s="46">
        <f>IF('Town Data'!E11&gt;9,'Town Data'!D11,"*")</f>
        <v>345581.95</v>
      </c>
      <c r="E15" s="47" t="str">
        <f>IF('Town Data'!G11&gt;9,'Town Data'!F11,"*")</f>
        <v>*</v>
      </c>
      <c r="F15" s="45">
        <f>IF('Town Data'!I11&gt;9,'Town Data'!H11,"*")</f>
        <v>318372.57</v>
      </c>
      <c r="G15" s="46">
        <f>IF('Town Data'!K11&gt;9,'Town Data'!J11,"*")</f>
        <v>299201.96000000002</v>
      </c>
      <c r="H15" s="47" t="str">
        <f>IF('Town Data'!M11&gt;9,'Town Data'!L11,"*")</f>
        <v>*</v>
      </c>
      <c r="I15" s="9">
        <f t="shared" si="0"/>
        <v>5.0001041232917841E-2</v>
      </c>
      <c r="J15" s="9">
        <f t="shared" si="1"/>
        <v>0.15501232010645916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11083312.98</v>
      </c>
      <c r="D16" s="53">
        <f>IF('Town Data'!E12&gt;9,'Town Data'!D12,"*")</f>
        <v>6627817.5499999998</v>
      </c>
      <c r="E16" s="54">
        <f>IF('Town Data'!G12&gt;9,'Town Data'!F12,"*")</f>
        <v>3732282.37</v>
      </c>
      <c r="F16" s="53">
        <f>IF('Town Data'!I12&gt;9,'Town Data'!H12,"*")</f>
        <v>11152058.689999999</v>
      </c>
      <c r="G16" s="53">
        <f>IF('Town Data'!K12&gt;9,'Town Data'!J12,"*")</f>
        <v>6563887.6900000004</v>
      </c>
      <c r="H16" s="54">
        <f>IF('Town Data'!M12&gt;9,'Town Data'!L12,"*")</f>
        <v>3783888.24</v>
      </c>
      <c r="I16" s="26">
        <f t="shared" si="0"/>
        <v>-6.1643963604354948E-3</v>
      </c>
      <c r="J16" s="26">
        <f t="shared" si="1"/>
        <v>9.7396334336121767E-3</v>
      </c>
      <c r="K16" s="26">
        <f t="shared" si="2"/>
        <v>-1.363831771099035E-2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587903.27</v>
      </c>
      <c r="D17" s="43" t="str">
        <f>IF('Town Data'!E13&gt;9,'Town Data'!D13,"*")</f>
        <v>*</v>
      </c>
      <c r="E17" s="44">
        <f>IF('Town Data'!G13&gt;9,'Town Data'!F13,"*")</f>
        <v>171300.32</v>
      </c>
      <c r="F17" s="43">
        <f>IF('Town Data'!I13&gt;9,'Town Data'!H13,"*")</f>
        <v>569119.67000000004</v>
      </c>
      <c r="G17" s="43">
        <f>IF('Town Data'!K13&gt;9,'Town Data'!J13,"*")</f>
        <v>350185.89</v>
      </c>
      <c r="H17" s="44">
        <f>IF('Town Data'!M13&gt;9,'Town Data'!L13,"*")</f>
        <v>161564.35</v>
      </c>
      <c r="I17" s="22">
        <f t="shared" si="0"/>
        <v>3.3004657878017069E-2</v>
      </c>
      <c r="J17" s="22" t="str">
        <f t="shared" si="1"/>
        <v/>
      </c>
      <c r="K17" s="22">
        <f t="shared" si="2"/>
        <v>6.0260632992364969E-2</v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460535.95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484359.71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-4.9186089404504779E-2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349456.1</v>
      </c>
      <c r="D19" s="43">
        <f>IF('Town Data'!E15&gt;9,'Town Data'!D15,"*")</f>
        <v>130347.55</v>
      </c>
      <c r="E19" s="44" t="str">
        <f>IF('Town Data'!G15&gt;9,'Town Data'!F15,"*")</f>
        <v>*</v>
      </c>
      <c r="F19" s="43">
        <f>IF('Town Data'!I15&gt;9,'Town Data'!H15,"*")</f>
        <v>381468.49</v>
      </c>
      <c r="G19" s="43">
        <f>IF('Town Data'!K15&gt;9,'Town Data'!J15,"*")</f>
        <v>134504.51</v>
      </c>
      <c r="H19" s="44" t="str">
        <f>IF('Town Data'!M15&gt;9,'Town Data'!L15,"*")</f>
        <v>*</v>
      </c>
      <c r="I19" s="22">
        <f t="shared" si="0"/>
        <v>-8.3918831670736466E-2</v>
      </c>
      <c r="J19" s="22">
        <f t="shared" si="1"/>
        <v>-3.0905729480743851E-2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2360526.9</v>
      </c>
      <c r="D20" s="46" t="str">
        <f>IF('Town Data'!E16&gt;9,'Town Data'!D16,"*")</f>
        <v>*</v>
      </c>
      <c r="E20" s="47">
        <f>IF('Town Data'!G16&gt;9,'Town Data'!F16,"*")</f>
        <v>267673.06</v>
      </c>
      <c r="F20" s="45">
        <f>IF('Town Data'!I16&gt;9,'Town Data'!H16,"*")</f>
        <v>2282348.38</v>
      </c>
      <c r="G20" s="46">
        <f>IF('Town Data'!K16&gt;9,'Town Data'!J16,"*")</f>
        <v>1726702.61</v>
      </c>
      <c r="H20" s="47">
        <f>IF('Town Data'!M16&gt;9,'Town Data'!L16,"*")</f>
        <v>252086.19</v>
      </c>
      <c r="I20" s="9">
        <f t="shared" si="0"/>
        <v>3.4253543711849993E-2</v>
      </c>
      <c r="J20" s="9" t="str">
        <f t="shared" si="1"/>
        <v/>
      </c>
      <c r="K20" s="9">
        <f t="shared" si="2"/>
        <v>6.1831510881258489E-2</v>
      </c>
      <c r="L20" s="15"/>
    </row>
    <row r="21" spans="1:12" x14ac:dyDescent="0.25">
      <c r="A21" s="15"/>
      <c r="B21" s="27" t="str">
        <f>'Town Data'!A17</f>
        <v>DANVILLE</v>
      </c>
      <c r="C21" s="51">
        <f>IF('Town Data'!C17&gt;9,'Town Data'!B17,"*")</f>
        <v>220408.27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DERBY</v>
      </c>
      <c r="C22" s="50">
        <f>IF('Town Data'!C18&gt;9,'Town Data'!B18,"*")</f>
        <v>924837.74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825465.24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0.12038362754075507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DORSET</v>
      </c>
      <c r="C23" s="51">
        <f>IF('Town Data'!C19&gt;9,'Town Data'!B19,"*")</f>
        <v>623286.77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547781.52</v>
      </c>
      <c r="G23" s="43">
        <f>IF('Town Data'!K19&gt;9,'Town Data'!J19,"*")</f>
        <v>345507.83</v>
      </c>
      <c r="H23" s="44" t="str">
        <f>IF('Town Data'!M19&gt;9,'Town Data'!L19,"*")</f>
        <v>*</v>
      </c>
      <c r="I23" s="22">
        <f t="shared" si="0"/>
        <v>0.13783825712119679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DOVER</v>
      </c>
      <c r="C24" s="50">
        <f>IF('Town Data'!C20&gt;9,'Town Data'!B20,"*")</f>
        <v>448910.37</v>
      </c>
      <c r="D24" s="46">
        <f>IF('Town Data'!E20&gt;9,'Town Data'!D20,"*")</f>
        <v>222799.88</v>
      </c>
      <c r="E24" s="47" t="str">
        <f>IF('Town Data'!G20&gt;9,'Town Data'!F20,"*")</f>
        <v>*</v>
      </c>
      <c r="F24" s="45">
        <f>IF('Town Data'!I20&gt;9,'Town Data'!H20,"*")</f>
        <v>427933.38</v>
      </c>
      <c r="G24" s="46">
        <f>IF('Town Data'!K20&gt;9,'Town Data'!J20,"*")</f>
        <v>252498.47</v>
      </c>
      <c r="H24" s="47">
        <f>IF('Town Data'!M20&gt;9,'Town Data'!L20,"*")</f>
        <v>142893.62</v>
      </c>
      <c r="I24" s="9">
        <f t="shared" si="0"/>
        <v>4.9019288936983582E-2</v>
      </c>
      <c r="J24" s="9">
        <f t="shared" si="1"/>
        <v>-0.11761889091842813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ENOSBURG</v>
      </c>
      <c r="C25" s="51">
        <f>IF('Town Data'!C21&gt;9,'Town Data'!B21,"*")</f>
        <v>372874.11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375644.47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-7.3749521721961893E-3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ESSEX</v>
      </c>
      <c r="C26" s="50">
        <f>IF('Town Data'!C22&gt;9,'Town Data'!B22,"*")</f>
        <v>3508830.48</v>
      </c>
      <c r="D26" s="46" t="str">
        <f>IF('Town Data'!E22&gt;9,'Town Data'!D22,"*")</f>
        <v>*</v>
      </c>
      <c r="E26" s="47">
        <f>IF('Town Data'!G22&gt;9,'Town Data'!F22,"*")</f>
        <v>328141.62</v>
      </c>
      <c r="F26" s="45">
        <f>IF('Town Data'!I22&gt;9,'Town Data'!H22,"*")</f>
        <v>3466703.47</v>
      </c>
      <c r="G26" s="46" t="str">
        <f>IF('Town Data'!K22&gt;9,'Town Data'!J22,"*")</f>
        <v>*</v>
      </c>
      <c r="H26" s="47">
        <f>IF('Town Data'!M22&gt;9,'Town Data'!L22,"*")</f>
        <v>344255.57</v>
      </c>
      <c r="I26" s="9">
        <f t="shared" si="0"/>
        <v>1.2151893106680906E-2</v>
      </c>
      <c r="J26" s="9" t="str">
        <f t="shared" si="1"/>
        <v/>
      </c>
      <c r="K26" s="9">
        <f t="shared" si="2"/>
        <v>-4.6808102480375299E-2</v>
      </c>
      <c r="L26" s="15"/>
    </row>
    <row r="27" spans="1:12" x14ac:dyDescent="0.25">
      <c r="A27" s="15"/>
      <c r="B27" s="27" t="str">
        <f>'Town Data'!A23</f>
        <v>FAIR HAVEN</v>
      </c>
      <c r="C27" s="51">
        <f>IF('Town Data'!C23&gt;9,'Town Data'!B23,"*")</f>
        <v>509762.37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478148.59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6.6117062062234611E-2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FERRISBURGH</v>
      </c>
      <c r="C28" s="50">
        <f>IF('Town Data'!C24&gt;9,'Town Data'!B24,"*")</f>
        <v>646786.24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685317.05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-5.6223334878360391E-2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HARDWICK</v>
      </c>
      <c r="C29" s="51">
        <f>IF('Town Data'!C25&gt;9,'Town Data'!B25,"*")</f>
        <v>332040.23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360405.77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-7.8704455813790208E-2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HARTFORD</v>
      </c>
      <c r="C30" s="50">
        <f>IF('Town Data'!C26&gt;9,'Town Data'!B26,"*")</f>
        <v>2606608.9</v>
      </c>
      <c r="D30" s="46">
        <f>IF('Town Data'!E26&gt;9,'Town Data'!D26,"*")</f>
        <v>2073823.34</v>
      </c>
      <c r="E30" s="47">
        <f>IF('Town Data'!G26&gt;9,'Town Data'!F26,"*")</f>
        <v>479818.68</v>
      </c>
      <c r="F30" s="45">
        <f>IF('Town Data'!I26&gt;9,'Town Data'!H26,"*")</f>
        <v>2451926.15</v>
      </c>
      <c r="G30" s="46">
        <f>IF('Town Data'!K26&gt;9,'Town Data'!J26,"*")</f>
        <v>1946507.73</v>
      </c>
      <c r="H30" s="47">
        <f>IF('Town Data'!M26&gt;9,'Town Data'!L26,"*")</f>
        <v>479923.44</v>
      </c>
      <c r="I30" s="9">
        <f t="shared" si="0"/>
        <v>6.3086218971154573E-2</v>
      </c>
      <c r="J30" s="9">
        <f t="shared" si="1"/>
        <v>6.540719465830229E-2</v>
      </c>
      <c r="K30" s="9">
        <f t="shared" si="2"/>
        <v>-2.182848164282397E-4</v>
      </c>
      <c r="L30" s="15"/>
    </row>
    <row r="31" spans="1:12" x14ac:dyDescent="0.25">
      <c r="A31" s="15"/>
      <c r="B31" s="27" t="str">
        <f>'Town Data'!A27</f>
        <v>HINESBURG</v>
      </c>
      <c r="C31" s="51">
        <f>IF('Town Data'!C27&gt;9,'Town Data'!B27,"*")</f>
        <v>483380.51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456174.49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5.9639503296205841E-2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JERICHO</v>
      </c>
      <c r="C32" s="50">
        <f>IF('Town Data'!C28&gt;9,'Town Data'!B28,"*")</f>
        <v>411038.64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394689.86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4.1421839415889804E-2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JOHNSON</v>
      </c>
      <c r="C33" s="51">
        <f>IF('Town Data'!C29&gt;9,'Town Data'!B29,"*")</f>
        <v>234140.92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232148.04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8.5845221867908283E-3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KILLINGTON</v>
      </c>
      <c r="C34" s="50">
        <f>IF('Town Data'!C30&gt;9,'Town Data'!B30,"*")</f>
        <v>1115770.07</v>
      </c>
      <c r="D34" s="46">
        <f>IF('Town Data'!E30&gt;9,'Town Data'!D30,"*")</f>
        <v>1132380.3700000001</v>
      </c>
      <c r="E34" s="47">
        <f>IF('Town Data'!G30&gt;9,'Town Data'!F30,"*")</f>
        <v>469766.61</v>
      </c>
      <c r="F34" s="45">
        <f>IF('Town Data'!I30&gt;9,'Town Data'!H30,"*")</f>
        <v>1028989.67</v>
      </c>
      <c r="G34" s="46">
        <f>IF('Town Data'!K30&gt;9,'Town Data'!J30,"*")</f>
        <v>1077110.6100000001</v>
      </c>
      <c r="H34" s="47">
        <f>IF('Town Data'!M30&gt;9,'Town Data'!L30,"*")</f>
        <v>393007.87</v>
      </c>
      <c r="I34" s="9">
        <f t="shared" si="0"/>
        <v>8.4335540511305637E-2</v>
      </c>
      <c r="J34" s="9">
        <f t="shared" si="1"/>
        <v>5.1312984466841342E-2</v>
      </c>
      <c r="K34" s="9">
        <f t="shared" si="2"/>
        <v>0.19531094886216907</v>
      </c>
      <c r="L34" s="15"/>
    </row>
    <row r="35" spans="1:12" x14ac:dyDescent="0.25">
      <c r="A35" s="15"/>
      <c r="B35" s="27" t="str">
        <f>'Town Data'!A31</f>
        <v>LONDONDERRY</v>
      </c>
      <c r="C35" s="51">
        <f>IF('Town Data'!C31&gt;9,'Town Data'!B31,"*")</f>
        <v>250328.52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165944.29999999999</v>
      </c>
      <c r="G35" s="43">
        <f>IF('Town Data'!K31&gt;9,'Town Data'!J31,"*")</f>
        <v>93074.76</v>
      </c>
      <c r="H35" s="44" t="str">
        <f>IF('Town Data'!M31&gt;9,'Town Data'!L31,"*")</f>
        <v>*</v>
      </c>
      <c r="I35" s="22">
        <f t="shared" si="0"/>
        <v>0.50850930101244818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LUDLOW</v>
      </c>
      <c r="C36" s="50">
        <f>IF('Town Data'!C32&gt;9,'Town Data'!B32,"*")</f>
        <v>1027176.87</v>
      </c>
      <c r="D36" s="46">
        <f>IF('Town Data'!E32&gt;9,'Town Data'!D32,"*")</f>
        <v>219162.36</v>
      </c>
      <c r="E36" s="47">
        <f>IF('Town Data'!G32&gt;9,'Town Data'!F32,"*")</f>
        <v>364779.28</v>
      </c>
      <c r="F36" s="45">
        <f>IF('Town Data'!I32&gt;9,'Town Data'!H32,"*")</f>
        <v>940891.11</v>
      </c>
      <c r="G36" s="46">
        <f>IF('Town Data'!K32&gt;9,'Town Data'!J32,"*")</f>
        <v>322003.8</v>
      </c>
      <c r="H36" s="47">
        <f>IF('Town Data'!M32&gt;9,'Town Data'!L32,"*")</f>
        <v>284048.93</v>
      </c>
      <c r="I36" s="9">
        <f t="shared" si="0"/>
        <v>9.170642498684041E-2</v>
      </c>
      <c r="J36" s="9">
        <f t="shared" si="1"/>
        <v>-0.31937958496141972</v>
      </c>
      <c r="K36" s="9">
        <f t="shared" si="2"/>
        <v>0.28421282910659101</v>
      </c>
      <c r="L36" s="15"/>
    </row>
    <row r="37" spans="1:12" x14ac:dyDescent="0.25">
      <c r="A37" s="15"/>
      <c r="B37" s="27" t="str">
        <f>'Town Data'!A33</f>
        <v>LYNDON</v>
      </c>
      <c r="C37" s="51">
        <f>IF('Town Data'!C33&gt;9,'Town Data'!B33,"*")</f>
        <v>1219696.28</v>
      </c>
      <c r="D37" s="43" t="str">
        <f>IF('Town Data'!E33&gt;9,'Town Data'!D33,"*")</f>
        <v>*</v>
      </c>
      <c r="E37" s="44">
        <f>IF('Town Data'!G33&gt;9,'Town Data'!F33,"*")</f>
        <v>114911.21</v>
      </c>
      <c r="F37" s="43">
        <f>IF('Town Data'!I33&gt;9,'Town Data'!H33,"*")</f>
        <v>1136860.3899999999</v>
      </c>
      <c r="G37" s="43" t="str">
        <f>IF('Town Data'!K33&gt;9,'Town Data'!J33,"*")</f>
        <v>*</v>
      </c>
      <c r="H37" s="44">
        <f>IF('Town Data'!M33&gt;9,'Town Data'!L33,"*")</f>
        <v>96860.54</v>
      </c>
      <c r="I37" s="22">
        <f t="shared" si="0"/>
        <v>7.2863731315329E-2</v>
      </c>
      <c r="J37" s="22" t="str">
        <f t="shared" si="1"/>
        <v/>
      </c>
      <c r="K37" s="22">
        <f t="shared" si="2"/>
        <v>0.18635731330839178</v>
      </c>
      <c r="L37" s="15"/>
    </row>
    <row r="38" spans="1:12" x14ac:dyDescent="0.25">
      <c r="A38" s="15"/>
      <c r="B38" s="15" t="str">
        <f>'Town Data'!A34</f>
        <v>MANCHESTER</v>
      </c>
      <c r="C38" s="50">
        <f>IF('Town Data'!C34&gt;9,'Town Data'!B34,"*")</f>
        <v>3394780.09</v>
      </c>
      <c r="D38" s="46">
        <f>IF('Town Data'!E34&gt;9,'Town Data'!D34,"*")</f>
        <v>4102791.22</v>
      </c>
      <c r="E38" s="47">
        <f>IF('Town Data'!G34&gt;9,'Town Data'!F34,"*")</f>
        <v>880761.78</v>
      </c>
      <c r="F38" s="45">
        <f>IF('Town Data'!I34&gt;9,'Town Data'!H34,"*")</f>
        <v>3058918.5</v>
      </c>
      <c r="G38" s="46">
        <f>IF('Town Data'!K34&gt;9,'Town Data'!J34,"*")</f>
        <v>3911485.84</v>
      </c>
      <c r="H38" s="47">
        <f>IF('Town Data'!M34&gt;9,'Town Data'!L34,"*")</f>
        <v>824845.22</v>
      </c>
      <c r="I38" s="9">
        <f t="shared" si="0"/>
        <v>0.10979749542199305</v>
      </c>
      <c r="J38" s="9">
        <f t="shared" si="1"/>
        <v>4.8908621384655293E-2</v>
      </c>
      <c r="K38" s="9">
        <f t="shared" si="2"/>
        <v>6.7790366779357777E-2</v>
      </c>
      <c r="L38" s="15"/>
    </row>
    <row r="39" spans="1:12" x14ac:dyDescent="0.25">
      <c r="A39" s="15"/>
      <c r="B39" s="27" t="str">
        <f>'Town Data'!A35</f>
        <v>MIDDLEBURY</v>
      </c>
      <c r="C39" s="51">
        <f>IF('Town Data'!C35&gt;9,'Town Data'!B35,"*")</f>
        <v>2382841.38</v>
      </c>
      <c r="D39" s="43" t="str">
        <f>IF('Town Data'!E35&gt;9,'Town Data'!D35,"*")</f>
        <v>*</v>
      </c>
      <c r="E39" s="44">
        <f>IF('Town Data'!G35&gt;9,'Town Data'!F35,"*")</f>
        <v>368297.38</v>
      </c>
      <c r="F39" s="43">
        <f>IF('Town Data'!I35&gt;9,'Town Data'!H35,"*")</f>
        <v>2273765.0099999998</v>
      </c>
      <c r="G39" s="43" t="str">
        <f>IF('Town Data'!K35&gt;9,'Town Data'!J35,"*")</f>
        <v>*</v>
      </c>
      <c r="H39" s="44">
        <f>IF('Town Data'!M35&gt;9,'Town Data'!L35,"*")</f>
        <v>356791.02</v>
      </c>
      <c r="I39" s="22">
        <f t="shared" si="0"/>
        <v>4.7971698711293004E-2</v>
      </c>
      <c r="J39" s="22" t="str">
        <f t="shared" si="1"/>
        <v/>
      </c>
      <c r="K39" s="22">
        <f t="shared" si="2"/>
        <v>3.2249578478740819E-2</v>
      </c>
      <c r="L39" s="15"/>
    </row>
    <row r="40" spans="1:12" x14ac:dyDescent="0.25">
      <c r="A40" s="15"/>
      <c r="B40" s="15" t="str">
        <f>'Town Data'!A36</f>
        <v>MILTON</v>
      </c>
      <c r="C40" s="50">
        <f>IF('Town Data'!C36&gt;9,'Town Data'!B36,"*")</f>
        <v>779888.18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851074.3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-8.3642661986150904E-2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MONTGOMERY</v>
      </c>
      <c r="C41" s="51">
        <f>IF('Town Data'!C37&gt;9,'Town Data'!B37,"*")</f>
        <v>120257.16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MONTPELIER</v>
      </c>
      <c r="C42" s="50">
        <f>IF('Town Data'!C38&gt;9,'Town Data'!B38,"*")</f>
        <v>2440813.04</v>
      </c>
      <c r="D42" s="46" t="str">
        <f>IF('Town Data'!E38&gt;9,'Town Data'!D38,"*")</f>
        <v>*</v>
      </c>
      <c r="E42" s="47">
        <f>IF('Town Data'!G38&gt;9,'Town Data'!F38,"*")</f>
        <v>415359.74</v>
      </c>
      <c r="F42" s="45">
        <f>IF('Town Data'!I38&gt;9,'Town Data'!H38,"*")</f>
        <v>2317410.65</v>
      </c>
      <c r="G42" s="46" t="str">
        <f>IF('Town Data'!K38&gt;9,'Town Data'!J38,"*")</f>
        <v>*</v>
      </c>
      <c r="H42" s="47">
        <f>IF('Town Data'!M38&gt;9,'Town Data'!L38,"*")</f>
        <v>414407.85</v>
      </c>
      <c r="I42" s="9">
        <f t="shared" si="0"/>
        <v>5.3250117755349116E-2</v>
      </c>
      <c r="J42" s="9" t="str">
        <f t="shared" si="1"/>
        <v/>
      </c>
      <c r="K42" s="9">
        <f t="shared" si="2"/>
        <v>2.2969883413164445E-3</v>
      </c>
      <c r="L42" s="15"/>
    </row>
    <row r="43" spans="1:12" x14ac:dyDescent="0.25">
      <c r="A43" s="15"/>
      <c r="B43" s="27" t="str">
        <f>'Town Data'!A39</f>
        <v>MORRISTOWN</v>
      </c>
      <c r="C43" s="51">
        <f>IF('Town Data'!C39&gt;9,'Town Data'!B39,"*")</f>
        <v>1397302.28</v>
      </c>
      <c r="D43" s="43" t="str">
        <f>IF('Town Data'!E39&gt;9,'Town Data'!D39,"*")</f>
        <v>*</v>
      </c>
      <c r="E43" s="44">
        <f>IF('Town Data'!G39&gt;9,'Town Data'!F39,"*")</f>
        <v>127523.2</v>
      </c>
      <c r="F43" s="43">
        <f>IF('Town Data'!I39&gt;9,'Town Data'!H39,"*")</f>
        <v>1330197.02</v>
      </c>
      <c r="G43" s="43">
        <f>IF('Town Data'!K39&gt;9,'Town Data'!J39,"*")</f>
        <v>117582.89</v>
      </c>
      <c r="H43" s="44">
        <f>IF('Town Data'!M39&gt;9,'Town Data'!L39,"*")</f>
        <v>138719.84</v>
      </c>
      <c r="I43" s="22">
        <f t="shared" si="0"/>
        <v>5.044760963304519E-2</v>
      </c>
      <c r="J43" s="22" t="str">
        <f t="shared" si="1"/>
        <v/>
      </c>
      <c r="K43" s="22">
        <f t="shared" si="2"/>
        <v>-8.071404926649281E-2</v>
      </c>
      <c r="L43" s="15"/>
    </row>
    <row r="44" spans="1:12" x14ac:dyDescent="0.25">
      <c r="A44" s="15"/>
      <c r="B44" s="15" t="str">
        <f>'Town Data'!A40</f>
        <v>NEWPORT</v>
      </c>
      <c r="C44" s="50">
        <f>IF('Town Data'!C40&gt;9,'Town Data'!B40,"*")</f>
        <v>994672.37</v>
      </c>
      <c r="D44" s="46" t="str">
        <f>IF('Town Data'!E40&gt;9,'Town Data'!D40,"*")</f>
        <v>*</v>
      </c>
      <c r="E44" s="47">
        <f>IF('Town Data'!G40&gt;9,'Town Data'!F40,"*")</f>
        <v>143926</v>
      </c>
      <c r="F44" s="45">
        <f>IF('Town Data'!I40&gt;9,'Town Data'!H40,"*")</f>
        <v>891070.69</v>
      </c>
      <c r="G44" s="46" t="str">
        <f>IF('Town Data'!K40&gt;9,'Town Data'!J40,"*")</f>
        <v>*</v>
      </c>
      <c r="H44" s="47">
        <f>IF('Town Data'!M40&gt;9,'Town Data'!L40,"*")</f>
        <v>116956.83</v>
      </c>
      <c r="I44" s="9">
        <f t="shared" si="0"/>
        <v>0.1162665107972523</v>
      </c>
      <c r="J44" s="9" t="str">
        <f t="shared" si="1"/>
        <v/>
      </c>
      <c r="K44" s="9">
        <f t="shared" si="2"/>
        <v>0.2305908085915119</v>
      </c>
      <c r="L44" s="15"/>
    </row>
    <row r="45" spans="1:12" x14ac:dyDescent="0.25">
      <c r="A45" s="15"/>
      <c r="B45" s="27" t="str">
        <f>'Town Data'!A41</f>
        <v>NORTH HERO</v>
      </c>
      <c r="C45" s="51" t="str">
        <f>IF('Town Data'!C41&gt;9,'Town Data'!B41,"*")</f>
        <v>*</v>
      </c>
      <c r="D45" s="43">
        <f>IF('Town Data'!E41&gt;9,'Town Data'!D41,"*")</f>
        <v>150884.49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NORTHFIELD</v>
      </c>
      <c r="C46" s="50">
        <f>IF('Town Data'!C42&gt;9,'Town Data'!B42,"*")</f>
        <v>380908.99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371728.75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2.4696072068679086E-2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PLYMOUTH</v>
      </c>
      <c r="C47" s="51" t="str">
        <f>IF('Town Data'!C43&gt;9,'Town Data'!B43,"*")</f>
        <v>*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36120.17</v>
      </c>
      <c r="H47" s="44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POULTNEY</v>
      </c>
      <c r="C48" s="50">
        <f>IF('Town Data'!C44&gt;9,'Town Data'!B44,"*")</f>
        <v>236757.59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235110.39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7.0060706377118526E-3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RANDOLPH</v>
      </c>
      <c r="C49" s="51">
        <f>IF('Town Data'!C45&gt;9,'Town Data'!B45,"*")</f>
        <v>690711.6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645767.91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6.959727992677732E-2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ROCKINGHAM</v>
      </c>
      <c r="C50" s="50">
        <f>IF('Town Data'!C46&gt;9,'Town Data'!B46,"*")</f>
        <v>491950.77</v>
      </c>
      <c r="D50" s="46" t="str">
        <f>IF('Town Data'!E46&gt;9,'Town Data'!D46,"*")</f>
        <v>*</v>
      </c>
      <c r="E50" s="47">
        <f>IF('Town Data'!G46&gt;9,'Town Data'!F46,"*")</f>
        <v>89773.07</v>
      </c>
      <c r="F50" s="45">
        <f>IF('Town Data'!I46&gt;9,'Town Data'!H46,"*")</f>
        <v>516745.12</v>
      </c>
      <c r="G50" s="46" t="str">
        <f>IF('Town Data'!K46&gt;9,'Town Data'!J46,"*")</f>
        <v>*</v>
      </c>
      <c r="H50" s="47">
        <f>IF('Town Data'!M46&gt;9,'Town Data'!L46,"*")</f>
        <v>109750.97</v>
      </c>
      <c r="I50" s="9">
        <f t="shared" si="0"/>
        <v>-4.7981778715200984E-2</v>
      </c>
      <c r="J50" s="9" t="str">
        <f t="shared" si="1"/>
        <v/>
      </c>
      <c r="K50" s="9">
        <f t="shared" si="2"/>
        <v>-0.18202937067435482</v>
      </c>
      <c r="L50" s="15"/>
    </row>
    <row r="51" spans="1:12" x14ac:dyDescent="0.25">
      <c r="A51" s="15"/>
      <c r="B51" s="27" t="str">
        <f>'Town Data'!A47</f>
        <v>ROYALTON</v>
      </c>
      <c r="C51" s="51">
        <f>IF('Town Data'!C47&gt;9,'Town Data'!B47,"*")</f>
        <v>379679.93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294807.84999999998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0.28788948462532465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RUTLAND</v>
      </c>
      <c r="C52" s="50">
        <f>IF('Town Data'!C48&gt;9,'Town Data'!B48,"*")</f>
        <v>3661594.25</v>
      </c>
      <c r="D52" s="46">
        <f>IF('Town Data'!E48&gt;9,'Town Data'!D48,"*")</f>
        <v>627724.66</v>
      </c>
      <c r="E52" s="47">
        <f>IF('Town Data'!G48&gt;9,'Town Data'!F48,"*")</f>
        <v>487269.65</v>
      </c>
      <c r="F52" s="45">
        <f>IF('Town Data'!I48&gt;9,'Town Data'!H48,"*")</f>
        <v>3509662.94</v>
      </c>
      <c r="G52" s="46">
        <f>IF('Town Data'!K48&gt;9,'Town Data'!J48,"*")</f>
        <v>431117.6</v>
      </c>
      <c r="H52" s="47">
        <f>IF('Town Data'!M48&gt;9,'Town Data'!L48,"*")</f>
        <v>471953.49</v>
      </c>
      <c r="I52" s="9">
        <f t="shared" si="0"/>
        <v>4.3289430522920828E-2</v>
      </c>
      <c r="J52" s="9">
        <f t="shared" si="1"/>
        <v>0.45604044000987215</v>
      </c>
      <c r="K52" s="9">
        <f t="shared" si="2"/>
        <v>3.2452689352927624E-2</v>
      </c>
      <c r="L52" s="15"/>
    </row>
    <row r="53" spans="1:12" x14ac:dyDescent="0.25">
      <c r="A53" s="15"/>
      <c r="B53" s="27" t="str">
        <f>'Town Data'!A49</f>
        <v>RUTLAND TOWN</v>
      </c>
      <c r="C53" s="51">
        <f>IF('Town Data'!C49&gt;9,'Town Data'!B49,"*")</f>
        <v>1472532.06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1595458.47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-7.7047702783513958E-2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SHELBURNE</v>
      </c>
      <c r="C54" s="50">
        <f>IF('Town Data'!C50&gt;9,'Town Data'!B50,"*")</f>
        <v>1187251.1200000001</v>
      </c>
      <c r="D54" s="46" t="str">
        <f>IF('Town Data'!E50&gt;9,'Town Data'!D50,"*")</f>
        <v>*</v>
      </c>
      <c r="E54" s="47">
        <f>IF('Town Data'!G50&gt;9,'Town Data'!F50,"*")</f>
        <v>242863.27</v>
      </c>
      <c r="F54" s="45">
        <f>IF('Town Data'!I50&gt;9,'Town Data'!H50,"*")</f>
        <v>1142596.8600000001</v>
      </c>
      <c r="G54" s="46">
        <f>IF('Town Data'!K50&gt;9,'Town Data'!J50,"*")</f>
        <v>723916.87</v>
      </c>
      <c r="H54" s="47">
        <f>IF('Town Data'!M50&gt;9,'Town Data'!L50,"*")</f>
        <v>198034.71</v>
      </c>
      <c r="I54" s="9">
        <f t="shared" si="0"/>
        <v>3.9081378186178461E-2</v>
      </c>
      <c r="J54" s="9" t="str">
        <f t="shared" si="1"/>
        <v/>
      </c>
      <c r="K54" s="9">
        <f t="shared" si="2"/>
        <v>0.22636718583323095</v>
      </c>
      <c r="L54" s="15"/>
    </row>
    <row r="55" spans="1:12" x14ac:dyDescent="0.25">
      <c r="A55" s="15"/>
      <c r="B55" s="27" t="str">
        <f>'Town Data'!A51</f>
        <v>SOUTH BURLINGTON</v>
      </c>
      <c r="C55" s="51">
        <f>IF('Town Data'!C51&gt;9,'Town Data'!B51,"*")</f>
        <v>7932175.0199999996</v>
      </c>
      <c r="D55" s="43">
        <f>IF('Town Data'!E51&gt;9,'Town Data'!D51,"*")</f>
        <v>4924191.1900000004</v>
      </c>
      <c r="E55" s="44">
        <f>IF('Town Data'!G51&gt;9,'Town Data'!F51,"*")</f>
        <v>890953.14</v>
      </c>
      <c r="F55" s="43">
        <f>IF('Town Data'!I51&gt;9,'Town Data'!H51,"*")</f>
        <v>7574588.3200000003</v>
      </c>
      <c r="G55" s="43">
        <f>IF('Town Data'!K51&gt;9,'Town Data'!J51,"*")</f>
        <v>4541327.09</v>
      </c>
      <c r="H55" s="44">
        <f>IF('Town Data'!M51&gt;9,'Town Data'!L51,"*")</f>
        <v>844748.05</v>
      </c>
      <c r="I55" s="22">
        <f t="shared" si="0"/>
        <v>4.7208730678580196E-2</v>
      </c>
      <c r="J55" s="22">
        <f t="shared" si="1"/>
        <v>8.4306655832623714E-2</v>
      </c>
      <c r="K55" s="22">
        <f t="shared" si="2"/>
        <v>5.4696888616670929E-2</v>
      </c>
      <c r="L55" s="15"/>
    </row>
    <row r="56" spans="1:12" x14ac:dyDescent="0.25">
      <c r="A56" s="15"/>
      <c r="B56" s="15" t="str">
        <f>'Town Data'!A52</f>
        <v>SOUTH HERO</v>
      </c>
      <c r="C56" s="50">
        <f>IF('Town Data'!C52&gt;9,'Town Data'!B52,"*")</f>
        <v>263928.84000000003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196977.26</v>
      </c>
      <c r="G56" s="46">
        <f>IF('Town Data'!K52&gt;9,'Town Data'!J52,"*")</f>
        <v>29540.29</v>
      </c>
      <c r="H56" s="47" t="str">
        <f>IF('Town Data'!M52&gt;9,'Town Data'!L52,"*")</f>
        <v>*</v>
      </c>
      <c r="I56" s="9">
        <f t="shared" si="0"/>
        <v>0.33989497061742058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SPRINGFIELD</v>
      </c>
      <c r="C57" s="51">
        <f>IF('Town Data'!C53&gt;9,'Town Data'!B53,"*")</f>
        <v>1040900.29</v>
      </c>
      <c r="D57" s="43" t="str">
        <f>IF('Town Data'!E53&gt;9,'Town Data'!D53,"*")</f>
        <v>*</v>
      </c>
      <c r="E57" s="44">
        <f>IF('Town Data'!G53&gt;9,'Town Data'!F53,"*")</f>
        <v>93789.07</v>
      </c>
      <c r="F57" s="43">
        <f>IF('Town Data'!I53&gt;9,'Town Data'!H53,"*")</f>
        <v>955026.96</v>
      </c>
      <c r="G57" s="43" t="str">
        <f>IF('Town Data'!K53&gt;9,'Town Data'!J53,"*")</f>
        <v>*</v>
      </c>
      <c r="H57" s="44">
        <f>IF('Town Data'!M53&gt;9,'Town Data'!L53,"*")</f>
        <v>88774.03</v>
      </c>
      <c r="I57" s="22">
        <f t="shared" si="0"/>
        <v>8.9917178882573195E-2</v>
      </c>
      <c r="J57" s="22" t="str">
        <f t="shared" si="1"/>
        <v/>
      </c>
      <c r="K57" s="22">
        <f t="shared" si="2"/>
        <v>5.6492197098633554E-2</v>
      </c>
      <c r="L57" s="15"/>
    </row>
    <row r="58" spans="1:12" x14ac:dyDescent="0.25">
      <c r="A58" s="15"/>
      <c r="B58" s="15" t="str">
        <f>'Town Data'!A54</f>
        <v>ST ALBANS</v>
      </c>
      <c r="C58" s="50">
        <f>IF('Town Data'!C54&gt;9,'Town Data'!B54,"*")</f>
        <v>1355624.7</v>
      </c>
      <c r="D58" s="46" t="str">
        <f>IF('Town Data'!E54&gt;9,'Town Data'!D54,"*")</f>
        <v>*</v>
      </c>
      <c r="E58" s="47">
        <f>IF('Town Data'!G54&gt;9,'Town Data'!F54,"*")</f>
        <v>175585.7</v>
      </c>
      <c r="F58" s="45">
        <f>IF('Town Data'!I54&gt;9,'Town Data'!H54,"*")</f>
        <v>1245138.1000000001</v>
      </c>
      <c r="G58" s="46" t="str">
        <f>IF('Town Data'!K54&gt;9,'Town Data'!J54,"*")</f>
        <v>*</v>
      </c>
      <c r="H58" s="47">
        <f>IF('Town Data'!M54&gt;9,'Town Data'!L54,"*")</f>
        <v>187187.33</v>
      </c>
      <c r="I58" s="9">
        <f t="shared" si="0"/>
        <v>8.8734414279026438E-2</v>
      </c>
      <c r="J58" s="9" t="str">
        <f t="shared" si="1"/>
        <v/>
      </c>
      <c r="K58" s="9">
        <f t="shared" si="2"/>
        <v>-6.1978714050785255E-2</v>
      </c>
      <c r="L58" s="15"/>
    </row>
    <row r="59" spans="1:12" x14ac:dyDescent="0.25">
      <c r="A59" s="15"/>
      <c r="B59" s="27" t="str">
        <f>'Town Data'!A55</f>
        <v>ST ALBANS TOWN</v>
      </c>
      <c r="C59" s="51">
        <f>IF('Town Data'!C55&gt;9,'Town Data'!B55,"*")</f>
        <v>1189018.8799999999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1213993.6599999999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-2.0572413862523821E-2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ST JOHNSBURY</v>
      </c>
      <c r="C60" s="50">
        <f>IF('Town Data'!C56&gt;9,'Town Data'!B56,"*")</f>
        <v>1212955.94</v>
      </c>
      <c r="D60" s="46" t="str">
        <f>IF('Town Data'!E56&gt;9,'Town Data'!D56,"*")</f>
        <v>*</v>
      </c>
      <c r="E60" s="47">
        <f>IF('Town Data'!G56&gt;9,'Town Data'!F56,"*")</f>
        <v>126305.15</v>
      </c>
      <c r="F60" s="45">
        <f>IF('Town Data'!I56&gt;9,'Town Data'!H56,"*")</f>
        <v>1139773.81</v>
      </c>
      <c r="G60" s="46" t="str">
        <f>IF('Town Data'!K56&gt;9,'Town Data'!J56,"*")</f>
        <v>*</v>
      </c>
      <c r="H60" s="47">
        <f>IF('Town Data'!M56&gt;9,'Town Data'!L56,"*")</f>
        <v>105779.06</v>
      </c>
      <c r="I60" s="9">
        <f t="shared" si="0"/>
        <v>6.4207590451652752E-2</v>
      </c>
      <c r="J60" s="9" t="str">
        <f t="shared" si="1"/>
        <v/>
      </c>
      <c r="K60" s="9">
        <f t="shared" si="2"/>
        <v>0.19404681796189149</v>
      </c>
      <c r="L60" s="15"/>
    </row>
    <row r="61" spans="1:12" x14ac:dyDescent="0.25">
      <c r="A61" s="15"/>
      <c r="B61" s="27" t="str">
        <f>'Town Data'!A57</f>
        <v>STOWE</v>
      </c>
      <c r="C61" s="51">
        <f>IF('Town Data'!C57&gt;9,'Town Data'!B57,"*")</f>
        <v>4817058.97</v>
      </c>
      <c r="D61" s="43">
        <f>IF('Town Data'!E57&gt;9,'Town Data'!D57,"*")</f>
        <v>6381708.4000000004</v>
      </c>
      <c r="E61" s="44">
        <f>IF('Town Data'!G57&gt;9,'Town Data'!F57,"*")</f>
        <v>1615224.58</v>
      </c>
      <c r="F61" s="43">
        <f>IF('Town Data'!I57&gt;9,'Town Data'!H57,"*")</f>
        <v>4425782.3</v>
      </c>
      <c r="G61" s="43">
        <f>IF('Town Data'!K57&gt;9,'Town Data'!J57,"*")</f>
        <v>6550968.9000000004</v>
      </c>
      <c r="H61" s="44">
        <f>IF('Town Data'!M57&gt;9,'Town Data'!L57,"*")</f>
        <v>1480740.23</v>
      </c>
      <c r="I61" s="22">
        <f t="shared" si="0"/>
        <v>8.8408476395235247E-2</v>
      </c>
      <c r="J61" s="22">
        <f t="shared" si="1"/>
        <v>-2.5837475735841151E-2</v>
      </c>
      <c r="K61" s="22">
        <f t="shared" si="2"/>
        <v>9.0822378750390328E-2</v>
      </c>
      <c r="L61" s="15"/>
    </row>
    <row r="62" spans="1:12" x14ac:dyDescent="0.25">
      <c r="A62" s="15"/>
      <c r="B62" s="15" t="str">
        <f>'Town Data'!A58</f>
        <v>SWANTON</v>
      </c>
      <c r="C62" s="50">
        <f>IF('Town Data'!C58&gt;9,'Town Data'!B58,"*")</f>
        <v>519822.9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504962.06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2.9429616949835848E-2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VERGENNES</v>
      </c>
      <c r="C63" s="51">
        <f>IF('Town Data'!C59&gt;9,'Town Data'!B59,"*")</f>
        <v>376347.91</v>
      </c>
      <c r="D63" s="43" t="str">
        <f>IF('Town Data'!E59&gt;9,'Town Data'!D59,"*")</f>
        <v>*</v>
      </c>
      <c r="E63" s="44">
        <f>IF('Town Data'!G59&gt;9,'Town Data'!F59,"*")</f>
        <v>92999.24</v>
      </c>
      <c r="F63" s="43">
        <f>IF('Town Data'!I59&gt;9,'Town Data'!H59,"*")</f>
        <v>451622.84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-0.16667653478287336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WAITSFIELD</v>
      </c>
      <c r="C64" s="50">
        <f>IF('Town Data'!C60&gt;9,'Town Data'!B60,"*")</f>
        <v>1140495.1100000001</v>
      </c>
      <c r="D64" s="46">
        <f>IF('Town Data'!E60&gt;9,'Town Data'!D60,"*")</f>
        <v>447309.71</v>
      </c>
      <c r="E64" s="47">
        <f>IF('Town Data'!G60&gt;9,'Town Data'!F60,"*")</f>
        <v>423670.61</v>
      </c>
      <c r="F64" s="45">
        <f>IF('Town Data'!I60&gt;9,'Town Data'!H60,"*")</f>
        <v>894262.22</v>
      </c>
      <c r="G64" s="46">
        <f>IF('Town Data'!K60&gt;9,'Town Data'!J60,"*")</f>
        <v>364387.99</v>
      </c>
      <c r="H64" s="47">
        <f>IF('Town Data'!M60&gt;9,'Town Data'!L60,"*")</f>
        <v>290400.18</v>
      </c>
      <c r="I64" s="9">
        <f t="shared" si="0"/>
        <v>0.27534752614283553</v>
      </c>
      <c r="J64" s="9">
        <f t="shared" si="1"/>
        <v>0.22756436072440267</v>
      </c>
      <c r="K64" s="9">
        <f t="shared" si="2"/>
        <v>0.4589199290441211</v>
      </c>
      <c r="L64" s="15"/>
    </row>
    <row r="65" spans="1:12" x14ac:dyDescent="0.25">
      <c r="A65" s="15"/>
      <c r="B65" s="27" t="str">
        <f>'Town Data'!A61</f>
        <v>WARREN</v>
      </c>
      <c r="C65" s="51">
        <f>IF('Town Data'!C61&gt;9,'Town Data'!B61,"*")</f>
        <v>400328.29</v>
      </c>
      <c r="D65" s="43">
        <f>IF('Town Data'!E61&gt;9,'Town Data'!D61,"*")</f>
        <v>508342.76</v>
      </c>
      <c r="E65" s="44" t="str">
        <f>IF('Town Data'!G61&gt;9,'Town Data'!F61,"*")</f>
        <v>*</v>
      </c>
      <c r="F65" s="43">
        <f>IF('Town Data'!I61&gt;9,'Town Data'!H61,"*")</f>
        <v>241573.28</v>
      </c>
      <c r="G65" s="43">
        <f>IF('Town Data'!K61&gt;9,'Town Data'!J61,"*")</f>
        <v>522349.54</v>
      </c>
      <c r="H65" s="44" t="str">
        <f>IF('Town Data'!M61&gt;9,'Town Data'!L61,"*")</f>
        <v>*</v>
      </c>
      <c r="I65" s="22">
        <f t="shared" si="0"/>
        <v>0.65717123185146964</v>
      </c>
      <c r="J65" s="22">
        <f t="shared" si="1"/>
        <v>-2.681495613071655E-2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WATERBURY</v>
      </c>
      <c r="C66" s="50">
        <f>IF('Town Data'!C62&gt;9,'Town Data'!B62,"*")</f>
        <v>1731778.17</v>
      </c>
      <c r="D66" s="46">
        <f>IF('Town Data'!E62&gt;9,'Town Data'!D62,"*")</f>
        <v>1057243.3799999999</v>
      </c>
      <c r="E66" s="47">
        <f>IF('Town Data'!G62&gt;9,'Town Data'!F62,"*")</f>
        <v>414522.23</v>
      </c>
      <c r="F66" s="45">
        <f>IF('Town Data'!I62&gt;9,'Town Data'!H62,"*")</f>
        <v>1701309.36</v>
      </c>
      <c r="G66" s="46">
        <f>IF('Town Data'!K62&gt;9,'Town Data'!J62,"*")</f>
        <v>977415.28</v>
      </c>
      <c r="H66" s="47">
        <f>IF('Town Data'!M62&gt;9,'Town Data'!L62,"*")</f>
        <v>431043.35</v>
      </c>
      <c r="I66" s="9">
        <f t="shared" si="0"/>
        <v>1.7909035661803342E-2</v>
      </c>
      <c r="J66" s="9">
        <f t="shared" si="1"/>
        <v>8.1672654022760791E-2</v>
      </c>
      <c r="K66" s="9">
        <f t="shared" si="2"/>
        <v>-3.8328209912065682E-2</v>
      </c>
      <c r="L66" s="15"/>
    </row>
    <row r="67" spans="1:12" x14ac:dyDescent="0.25">
      <c r="A67" s="15"/>
      <c r="B67" s="27" t="str">
        <f>'Town Data'!A63</f>
        <v>WEST RUTLAND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180552.89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WILLISTON</v>
      </c>
      <c r="C68" s="50">
        <f>IF('Town Data'!C64&gt;9,'Town Data'!B64,"*")</f>
        <v>3609027.55</v>
      </c>
      <c r="D68" s="46" t="str">
        <f>IF('Town Data'!E64&gt;9,'Town Data'!D64,"*")</f>
        <v>*</v>
      </c>
      <c r="E68" s="47">
        <f>IF('Town Data'!G64&gt;9,'Town Data'!F64,"*")</f>
        <v>341993.04</v>
      </c>
      <c r="F68" s="45">
        <f>IF('Town Data'!I64&gt;9,'Town Data'!H64,"*")</f>
        <v>3119683.15</v>
      </c>
      <c r="G68" s="46" t="str">
        <f>IF('Town Data'!K64&gt;9,'Town Data'!J64,"*")</f>
        <v>*</v>
      </c>
      <c r="H68" s="47">
        <f>IF('Town Data'!M64&gt;9,'Town Data'!L64,"*")</f>
        <v>352012.34</v>
      </c>
      <c r="I68" s="9">
        <f t="shared" si="0"/>
        <v>0.15685708338681764</v>
      </c>
      <c r="J68" s="9" t="str">
        <f t="shared" si="1"/>
        <v/>
      </c>
      <c r="K68" s="9">
        <f t="shared" si="2"/>
        <v>-2.8462922635041844E-2</v>
      </c>
      <c r="L68" s="15"/>
    </row>
    <row r="69" spans="1:12" x14ac:dyDescent="0.25">
      <c r="A69" s="15"/>
      <c r="B69" s="27" t="str">
        <f>'Town Data'!A65</f>
        <v>WILMINGTON</v>
      </c>
      <c r="C69" s="51">
        <f>IF('Town Data'!C65&gt;9,'Town Data'!B65,"*")</f>
        <v>598706.01</v>
      </c>
      <c r="D69" s="43">
        <f>IF('Town Data'!E65&gt;9,'Town Data'!D65,"*")</f>
        <v>182681.65</v>
      </c>
      <c r="E69" s="44">
        <f>IF('Town Data'!G65&gt;9,'Town Data'!F65,"*")</f>
        <v>93325.119999999995</v>
      </c>
      <c r="F69" s="43">
        <f>IF('Town Data'!I65&gt;9,'Town Data'!H65,"*")</f>
        <v>592124.31000000006</v>
      </c>
      <c r="G69" s="43">
        <f>IF('Town Data'!K65&gt;9,'Town Data'!J65,"*")</f>
        <v>132912.13</v>
      </c>
      <c r="H69" s="44">
        <f>IF('Town Data'!M65&gt;9,'Town Data'!L65,"*")</f>
        <v>101188.91</v>
      </c>
      <c r="I69" s="22">
        <f t="shared" si="0"/>
        <v>1.1115402439734239E-2</v>
      </c>
      <c r="J69" s="22">
        <f t="shared" si="1"/>
        <v>0.37445431052831663</v>
      </c>
      <c r="K69" s="22">
        <f t="shared" si="2"/>
        <v>-7.7713951064400322E-2</v>
      </c>
      <c r="L69" s="15"/>
    </row>
    <row r="70" spans="1:12" x14ac:dyDescent="0.25">
      <c r="A70" s="15"/>
      <c r="B70" s="15" t="str">
        <f>'Town Data'!A66</f>
        <v>WINDSOR</v>
      </c>
      <c r="C70" s="50">
        <f>IF('Town Data'!C66&gt;9,'Town Data'!B66,"*")</f>
        <v>408568.92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372390.49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>
        <f t="shared" ref="I70:I133" si="3">IFERROR((C70-F70)/F70,"")</f>
        <v>9.7151863357197957E-2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WINHALL</v>
      </c>
      <c r="C71" s="51" t="str">
        <f>IF('Town Data'!C67&gt;9,'Town Data'!B67,"*")</f>
        <v>*</v>
      </c>
      <c r="D71" s="43">
        <f>IF('Town Data'!E67&gt;9,'Town Data'!D67,"*")</f>
        <v>54995.61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>
        <f>IF('Town Data'!K67&gt;9,'Town Data'!J67,"*")</f>
        <v>81856.08</v>
      </c>
      <c r="H71" s="44" t="str">
        <f>IF('Town Data'!M67&gt;9,'Town Data'!L67,"*")</f>
        <v>*</v>
      </c>
      <c r="I71" s="22" t="str">
        <f t="shared" si="3"/>
        <v/>
      </c>
      <c r="J71" s="22">
        <f t="shared" si="4"/>
        <v>-0.32814263766356755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WINOOSKI</v>
      </c>
      <c r="C72" s="50">
        <f>IF('Town Data'!C68&gt;9,'Town Data'!B68,"*")</f>
        <v>1323331.06</v>
      </c>
      <c r="D72" s="46" t="str">
        <f>IF('Town Data'!E68&gt;9,'Town Data'!D68,"*")</f>
        <v>*</v>
      </c>
      <c r="E72" s="47">
        <f>IF('Town Data'!G68&gt;9,'Town Data'!F68,"*")</f>
        <v>458297.41</v>
      </c>
      <c r="F72" s="45">
        <f>IF('Town Data'!I68&gt;9,'Town Data'!H68,"*")</f>
        <v>1166668.82</v>
      </c>
      <c r="G72" s="46" t="str">
        <f>IF('Town Data'!K68&gt;9,'Town Data'!J68,"*")</f>
        <v>*</v>
      </c>
      <c r="H72" s="47">
        <f>IF('Town Data'!M68&gt;9,'Town Data'!L68,"*")</f>
        <v>428717.83</v>
      </c>
      <c r="I72" s="9">
        <f t="shared" si="3"/>
        <v>0.13428167215439937</v>
      </c>
      <c r="J72" s="9" t="str">
        <f t="shared" si="4"/>
        <v/>
      </c>
      <c r="K72" s="9">
        <f t="shared" si="5"/>
        <v>6.8995450923979434E-2</v>
      </c>
      <c r="L72" s="15"/>
    </row>
    <row r="73" spans="1:12" x14ac:dyDescent="0.25">
      <c r="A73" s="15"/>
      <c r="B73" s="27" t="str">
        <f>'Town Data'!A69</f>
        <v>WOODSTOCK</v>
      </c>
      <c r="C73" s="51">
        <f>IF('Town Data'!C69&gt;9,'Town Data'!B69,"*")</f>
        <v>1786052.56</v>
      </c>
      <c r="D73" s="43">
        <f>IF('Town Data'!E69&gt;9,'Town Data'!D69,"*")</f>
        <v>3214182.02</v>
      </c>
      <c r="E73" s="44">
        <f>IF('Town Data'!G69&gt;9,'Town Data'!F69,"*")</f>
        <v>494925.38</v>
      </c>
      <c r="F73" s="43">
        <f>IF('Town Data'!I69&gt;9,'Town Data'!H69,"*")</f>
        <v>1896470.37</v>
      </c>
      <c r="G73" s="43">
        <f>IF('Town Data'!K69&gt;9,'Town Data'!J69,"*")</f>
        <v>3006032.7</v>
      </c>
      <c r="H73" s="44">
        <f>IF('Town Data'!M69&gt;9,'Town Data'!L69,"*")</f>
        <v>579584.77</v>
      </c>
      <c r="I73" s="22">
        <f t="shared" si="3"/>
        <v>-5.8222797332710262E-2</v>
      </c>
      <c r="J73" s="22">
        <f t="shared" si="4"/>
        <v>6.9243864180186673E-2</v>
      </c>
      <c r="K73" s="22">
        <f t="shared" si="5"/>
        <v>-0.14606903835654619</v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1149143.99</v>
      </c>
      <c r="C2" s="39">
        <v>32</v>
      </c>
      <c r="D2" s="39">
        <v>0</v>
      </c>
      <c r="E2" s="39">
        <v>0</v>
      </c>
      <c r="F2" s="39">
        <v>233556.66</v>
      </c>
      <c r="G2" s="39">
        <v>15</v>
      </c>
      <c r="H2" s="39">
        <v>1314972.3899999999</v>
      </c>
      <c r="I2" s="39">
        <v>38</v>
      </c>
      <c r="J2" s="39">
        <v>0</v>
      </c>
      <c r="K2" s="39">
        <v>0</v>
      </c>
      <c r="L2" s="39">
        <v>261425.02</v>
      </c>
      <c r="M2" s="39">
        <v>21</v>
      </c>
    </row>
    <row r="3" spans="1:13" x14ac:dyDescent="0.25">
      <c r="A3" s="38" t="s">
        <v>48</v>
      </c>
      <c r="B3" s="39">
        <v>400524.48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385989.45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215359.28</v>
      </c>
      <c r="C4" s="39">
        <v>16</v>
      </c>
      <c r="D4" s="39">
        <v>0</v>
      </c>
      <c r="E4" s="39">
        <v>0</v>
      </c>
      <c r="F4" s="39">
        <v>0</v>
      </c>
      <c r="G4" s="39">
        <v>0</v>
      </c>
      <c r="H4" s="39">
        <v>169109.69</v>
      </c>
      <c r="I4" s="39">
        <v>15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2883659.23</v>
      </c>
      <c r="C5" s="39">
        <v>66</v>
      </c>
      <c r="D5" s="39">
        <v>844871.11</v>
      </c>
      <c r="E5" s="39">
        <v>15</v>
      </c>
      <c r="F5" s="39">
        <v>374361.41</v>
      </c>
      <c r="G5" s="39">
        <v>26</v>
      </c>
      <c r="H5" s="39">
        <v>2856518.07</v>
      </c>
      <c r="I5" s="39">
        <v>68</v>
      </c>
      <c r="J5" s="39">
        <v>1077407.44</v>
      </c>
      <c r="K5" s="39">
        <v>21</v>
      </c>
      <c r="L5" s="39">
        <v>402551.61</v>
      </c>
      <c r="M5" s="39">
        <v>29</v>
      </c>
    </row>
    <row r="6" spans="1:13" x14ac:dyDescent="0.25">
      <c r="A6" s="38" t="s">
        <v>51</v>
      </c>
      <c r="B6" s="39">
        <v>1888751.27</v>
      </c>
      <c r="C6" s="39">
        <v>21</v>
      </c>
      <c r="D6" s="39">
        <v>0</v>
      </c>
      <c r="E6" s="39">
        <v>0</v>
      </c>
      <c r="F6" s="39">
        <v>0</v>
      </c>
      <c r="G6" s="39">
        <v>0</v>
      </c>
      <c r="H6" s="39">
        <v>1717677.36</v>
      </c>
      <c r="I6" s="39">
        <v>22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453185.17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450008.32000000001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370355.82</v>
      </c>
      <c r="C8" s="39">
        <v>18</v>
      </c>
      <c r="D8" s="39">
        <v>0</v>
      </c>
      <c r="E8" s="39">
        <v>0</v>
      </c>
      <c r="F8" s="39">
        <v>0</v>
      </c>
      <c r="G8" s="39">
        <v>0</v>
      </c>
      <c r="H8" s="39">
        <v>349685.85</v>
      </c>
      <c r="I8" s="39">
        <v>19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3721267.32</v>
      </c>
      <c r="C9" s="39">
        <v>76</v>
      </c>
      <c r="D9" s="39">
        <v>1231565.74</v>
      </c>
      <c r="E9" s="39">
        <v>18</v>
      </c>
      <c r="F9" s="39">
        <v>559279.27</v>
      </c>
      <c r="G9" s="39">
        <v>33</v>
      </c>
      <c r="H9" s="39">
        <v>3773663.16</v>
      </c>
      <c r="I9" s="39">
        <v>82</v>
      </c>
      <c r="J9" s="39">
        <v>1274444.22</v>
      </c>
      <c r="K9" s="39">
        <v>19</v>
      </c>
      <c r="L9" s="39">
        <v>543779.35</v>
      </c>
      <c r="M9" s="39">
        <v>38</v>
      </c>
    </row>
    <row r="10" spans="1:13" x14ac:dyDescent="0.25">
      <c r="A10" s="38" t="s">
        <v>55</v>
      </c>
      <c r="B10" s="39">
        <v>449024.79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413743.38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334291.53000000003</v>
      </c>
      <c r="C11" s="39">
        <v>14</v>
      </c>
      <c r="D11" s="39">
        <v>345581.95</v>
      </c>
      <c r="E11" s="39">
        <v>20</v>
      </c>
      <c r="F11" s="39">
        <v>0</v>
      </c>
      <c r="G11" s="39">
        <v>0</v>
      </c>
      <c r="H11" s="39">
        <v>318372.57</v>
      </c>
      <c r="I11" s="39">
        <v>14</v>
      </c>
      <c r="J11" s="39">
        <v>299201.96000000002</v>
      </c>
      <c r="K11" s="39">
        <v>17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11083312.98</v>
      </c>
      <c r="C12" s="39">
        <v>179</v>
      </c>
      <c r="D12" s="39">
        <v>6627817.5499999998</v>
      </c>
      <c r="E12" s="39">
        <v>21</v>
      </c>
      <c r="F12" s="39">
        <v>3732282.37</v>
      </c>
      <c r="G12" s="39">
        <v>102</v>
      </c>
      <c r="H12" s="39">
        <v>11152058.689999999</v>
      </c>
      <c r="I12" s="39">
        <v>187</v>
      </c>
      <c r="J12" s="39">
        <v>6563887.6900000004</v>
      </c>
      <c r="K12" s="39">
        <v>22</v>
      </c>
      <c r="L12" s="39">
        <v>3783888.24</v>
      </c>
      <c r="M12" s="39">
        <v>112</v>
      </c>
    </row>
    <row r="13" spans="1:13" x14ac:dyDescent="0.25">
      <c r="A13" s="38" t="s">
        <v>58</v>
      </c>
      <c r="B13" s="39">
        <v>587903.27</v>
      </c>
      <c r="C13" s="39">
        <v>18</v>
      </c>
      <c r="D13" s="39">
        <v>0</v>
      </c>
      <c r="E13" s="39">
        <v>0</v>
      </c>
      <c r="F13" s="39">
        <v>171300.32</v>
      </c>
      <c r="G13" s="39">
        <v>11</v>
      </c>
      <c r="H13" s="39">
        <v>569119.67000000004</v>
      </c>
      <c r="I13" s="39">
        <v>16</v>
      </c>
      <c r="J13" s="39">
        <v>350185.89</v>
      </c>
      <c r="K13" s="39">
        <v>14</v>
      </c>
      <c r="L13" s="39">
        <v>161564.35</v>
      </c>
      <c r="M13" s="39">
        <v>10</v>
      </c>
    </row>
    <row r="14" spans="1:13" x14ac:dyDescent="0.25">
      <c r="A14" s="38" t="s">
        <v>59</v>
      </c>
      <c r="B14" s="39">
        <v>460535.95</v>
      </c>
      <c r="C14" s="39">
        <v>18</v>
      </c>
      <c r="D14" s="39">
        <v>0</v>
      </c>
      <c r="E14" s="39">
        <v>0</v>
      </c>
      <c r="F14" s="39">
        <v>0</v>
      </c>
      <c r="G14" s="39">
        <v>0</v>
      </c>
      <c r="H14" s="39">
        <v>484359.71</v>
      </c>
      <c r="I14" s="39">
        <v>19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349456.1</v>
      </c>
      <c r="C15" s="39">
        <v>14</v>
      </c>
      <c r="D15" s="39">
        <v>130347.55</v>
      </c>
      <c r="E15" s="39">
        <v>11</v>
      </c>
      <c r="F15" s="39">
        <v>0</v>
      </c>
      <c r="G15" s="39">
        <v>0</v>
      </c>
      <c r="H15" s="39">
        <v>381468.49</v>
      </c>
      <c r="I15" s="39">
        <v>15</v>
      </c>
      <c r="J15" s="39">
        <v>134504.51</v>
      </c>
      <c r="K15" s="39">
        <v>11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2360526.9</v>
      </c>
      <c r="C16" s="39">
        <v>47</v>
      </c>
      <c r="D16" s="39">
        <v>0</v>
      </c>
      <c r="E16" s="39">
        <v>0</v>
      </c>
      <c r="F16" s="39">
        <v>267673.06</v>
      </c>
      <c r="G16" s="39">
        <v>14</v>
      </c>
      <c r="H16" s="39">
        <v>2282348.38</v>
      </c>
      <c r="I16" s="39">
        <v>50</v>
      </c>
      <c r="J16" s="39">
        <v>1726702.61</v>
      </c>
      <c r="K16" s="39">
        <v>14</v>
      </c>
      <c r="L16" s="39">
        <v>252086.19</v>
      </c>
      <c r="M16" s="39">
        <v>17</v>
      </c>
    </row>
    <row r="17" spans="1:13" x14ac:dyDescent="0.25">
      <c r="A17" s="38" t="s">
        <v>62</v>
      </c>
      <c r="B17" s="39">
        <v>220408.27</v>
      </c>
      <c r="C17" s="39">
        <v>10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924837.74</v>
      </c>
      <c r="C18" s="39">
        <v>20</v>
      </c>
      <c r="D18" s="39">
        <v>0</v>
      </c>
      <c r="E18" s="39">
        <v>0</v>
      </c>
      <c r="F18" s="39">
        <v>0</v>
      </c>
      <c r="G18" s="39">
        <v>0</v>
      </c>
      <c r="H18" s="39">
        <v>825465.24</v>
      </c>
      <c r="I18" s="39">
        <v>22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623286.77</v>
      </c>
      <c r="C19" s="39">
        <v>11</v>
      </c>
      <c r="D19" s="39">
        <v>0</v>
      </c>
      <c r="E19" s="39">
        <v>0</v>
      </c>
      <c r="F19" s="39">
        <v>0</v>
      </c>
      <c r="G19" s="39">
        <v>0</v>
      </c>
      <c r="H19" s="39">
        <v>547781.52</v>
      </c>
      <c r="I19" s="39">
        <v>12</v>
      </c>
      <c r="J19" s="39">
        <v>345507.83</v>
      </c>
      <c r="K19" s="39">
        <v>10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448910.37</v>
      </c>
      <c r="C20" s="39">
        <v>17</v>
      </c>
      <c r="D20" s="39">
        <v>222799.88</v>
      </c>
      <c r="E20" s="39">
        <v>21</v>
      </c>
      <c r="F20" s="39">
        <v>0</v>
      </c>
      <c r="G20" s="39">
        <v>0</v>
      </c>
      <c r="H20" s="39">
        <v>427933.38</v>
      </c>
      <c r="I20" s="39">
        <v>21</v>
      </c>
      <c r="J20" s="39">
        <v>252498.47</v>
      </c>
      <c r="K20" s="39">
        <v>22</v>
      </c>
      <c r="L20" s="39">
        <v>142893.62</v>
      </c>
      <c r="M20" s="39">
        <v>10</v>
      </c>
    </row>
    <row r="21" spans="1:13" x14ac:dyDescent="0.25">
      <c r="A21" s="38" t="s">
        <v>66</v>
      </c>
      <c r="B21" s="39">
        <v>372874.11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375644.47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3508830.48</v>
      </c>
      <c r="C22" s="39">
        <v>73</v>
      </c>
      <c r="D22" s="39">
        <v>0</v>
      </c>
      <c r="E22" s="39">
        <v>0</v>
      </c>
      <c r="F22" s="39">
        <v>328141.62</v>
      </c>
      <c r="G22" s="39">
        <v>22</v>
      </c>
      <c r="H22" s="39">
        <v>3466703.47</v>
      </c>
      <c r="I22" s="39">
        <v>79</v>
      </c>
      <c r="J22" s="39">
        <v>0</v>
      </c>
      <c r="K22" s="39">
        <v>0</v>
      </c>
      <c r="L22" s="39">
        <v>344255.57</v>
      </c>
      <c r="M22" s="39">
        <v>26</v>
      </c>
    </row>
    <row r="23" spans="1:13" x14ac:dyDescent="0.25">
      <c r="A23" s="38" t="s">
        <v>68</v>
      </c>
      <c r="B23" s="39">
        <v>509762.37</v>
      </c>
      <c r="C23" s="39">
        <v>17</v>
      </c>
      <c r="D23" s="39">
        <v>0</v>
      </c>
      <c r="E23" s="39">
        <v>0</v>
      </c>
      <c r="F23" s="39">
        <v>0</v>
      </c>
      <c r="G23" s="39">
        <v>0</v>
      </c>
      <c r="H23" s="39">
        <v>478148.59</v>
      </c>
      <c r="I23" s="39">
        <v>16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646786.24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685317.05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332040.23</v>
      </c>
      <c r="C25" s="39">
        <v>16</v>
      </c>
      <c r="D25" s="39">
        <v>0</v>
      </c>
      <c r="E25" s="39">
        <v>0</v>
      </c>
      <c r="F25" s="39">
        <v>0</v>
      </c>
      <c r="G25" s="39">
        <v>0</v>
      </c>
      <c r="H25" s="39">
        <v>360405.77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2606608.9</v>
      </c>
      <c r="C26" s="39">
        <v>42</v>
      </c>
      <c r="D26" s="39">
        <v>2073823.34</v>
      </c>
      <c r="E26" s="39">
        <v>17</v>
      </c>
      <c r="F26" s="39">
        <v>479818.68</v>
      </c>
      <c r="G26" s="39">
        <v>20</v>
      </c>
      <c r="H26" s="39">
        <v>2451926.15</v>
      </c>
      <c r="I26" s="39">
        <v>45</v>
      </c>
      <c r="J26" s="39">
        <v>1946507.73</v>
      </c>
      <c r="K26" s="39">
        <v>21</v>
      </c>
      <c r="L26" s="39">
        <v>479923.44</v>
      </c>
      <c r="M26" s="39">
        <v>20</v>
      </c>
    </row>
    <row r="27" spans="1:13" x14ac:dyDescent="0.25">
      <c r="A27" s="38" t="s">
        <v>72</v>
      </c>
      <c r="B27" s="39">
        <v>483380.51</v>
      </c>
      <c r="C27" s="39">
        <v>12</v>
      </c>
      <c r="D27" s="39">
        <v>0</v>
      </c>
      <c r="E27" s="39">
        <v>0</v>
      </c>
      <c r="F27" s="39">
        <v>0</v>
      </c>
      <c r="G27" s="39">
        <v>0</v>
      </c>
      <c r="H27" s="39">
        <v>456174.49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411038.64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394689.86</v>
      </c>
      <c r="I28" s="39">
        <v>10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234140.92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232148.04</v>
      </c>
      <c r="I29" s="39">
        <v>12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1115770.07</v>
      </c>
      <c r="C30" s="39">
        <v>28</v>
      </c>
      <c r="D30" s="39">
        <v>1132380.3700000001</v>
      </c>
      <c r="E30" s="39">
        <v>31</v>
      </c>
      <c r="F30" s="39">
        <v>469766.61</v>
      </c>
      <c r="G30" s="39">
        <v>22</v>
      </c>
      <c r="H30" s="39">
        <v>1028989.67</v>
      </c>
      <c r="I30" s="39">
        <v>30</v>
      </c>
      <c r="J30" s="39">
        <v>1077110.6100000001</v>
      </c>
      <c r="K30" s="39">
        <v>44</v>
      </c>
      <c r="L30" s="39">
        <v>393007.87</v>
      </c>
      <c r="M30" s="39">
        <v>24</v>
      </c>
    </row>
    <row r="31" spans="1:13" x14ac:dyDescent="0.25">
      <c r="A31" s="38" t="s">
        <v>76</v>
      </c>
      <c r="B31" s="39">
        <v>250328.52</v>
      </c>
      <c r="C31" s="39">
        <v>13</v>
      </c>
      <c r="D31" s="39">
        <v>0</v>
      </c>
      <c r="E31" s="39">
        <v>0</v>
      </c>
      <c r="F31" s="39">
        <v>0</v>
      </c>
      <c r="G31" s="39">
        <v>0</v>
      </c>
      <c r="H31" s="39">
        <v>165944.29999999999</v>
      </c>
      <c r="I31" s="39">
        <v>12</v>
      </c>
      <c r="J31" s="39">
        <v>93074.76</v>
      </c>
      <c r="K31" s="39">
        <v>10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1027176.87</v>
      </c>
      <c r="C32" s="39">
        <v>37</v>
      </c>
      <c r="D32" s="39">
        <v>219162.36</v>
      </c>
      <c r="E32" s="39">
        <v>14</v>
      </c>
      <c r="F32" s="39">
        <v>364779.28</v>
      </c>
      <c r="G32" s="39">
        <v>21</v>
      </c>
      <c r="H32" s="39">
        <v>940891.11</v>
      </c>
      <c r="I32" s="39">
        <v>37</v>
      </c>
      <c r="J32" s="39">
        <v>322003.8</v>
      </c>
      <c r="K32" s="39">
        <v>27</v>
      </c>
      <c r="L32" s="39">
        <v>284048.93</v>
      </c>
      <c r="M32" s="39">
        <v>22</v>
      </c>
    </row>
    <row r="33" spans="1:13" x14ac:dyDescent="0.25">
      <c r="A33" s="38" t="s">
        <v>78</v>
      </c>
      <c r="B33" s="39">
        <v>1219696.28</v>
      </c>
      <c r="C33" s="39">
        <v>25</v>
      </c>
      <c r="D33" s="39">
        <v>0</v>
      </c>
      <c r="E33" s="39">
        <v>0</v>
      </c>
      <c r="F33" s="39">
        <v>114911.21</v>
      </c>
      <c r="G33" s="39">
        <v>12</v>
      </c>
      <c r="H33" s="39">
        <v>1136860.3899999999</v>
      </c>
      <c r="I33" s="39">
        <v>25</v>
      </c>
      <c r="J33" s="39">
        <v>0</v>
      </c>
      <c r="K33" s="39">
        <v>0</v>
      </c>
      <c r="L33" s="39">
        <v>96860.54</v>
      </c>
      <c r="M33" s="39">
        <v>12</v>
      </c>
    </row>
    <row r="34" spans="1:13" x14ac:dyDescent="0.25">
      <c r="A34" s="38" t="s">
        <v>79</v>
      </c>
      <c r="B34" s="39">
        <v>3394780.09</v>
      </c>
      <c r="C34" s="39">
        <v>59</v>
      </c>
      <c r="D34" s="39">
        <v>4102791.22</v>
      </c>
      <c r="E34" s="39">
        <v>29</v>
      </c>
      <c r="F34" s="39">
        <v>880761.78</v>
      </c>
      <c r="G34" s="39">
        <v>36</v>
      </c>
      <c r="H34" s="39">
        <v>3058918.5</v>
      </c>
      <c r="I34" s="39">
        <v>58</v>
      </c>
      <c r="J34" s="39">
        <v>3911485.84</v>
      </c>
      <c r="K34" s="39">
        <v>32</v>
      </c>
      <c r="L34" s="39">
        <v>824845.22</v>
      </c>
      <c r="M34" s="39">
        <v>36</v>
      </c>
    </row>
    <row r="35" spans="1:13" x14ac:dyDescent="0.25">
      <c r="A35" s="38" t="s">
        <v>80</v>
      </c>
      <c r="B35" s="39">
        <v>2382841.38</v>
      </c>
      <c r="C35" s="39">
        <v>49</v>
      </c>
      <c r="D35" s="39">
        <v>0</v>
      </c>
      <c r="E35" s="39">
        <v>0</v>
      </c>
      <c r="F35" s="39">
        <v>368297.38</v>
      </c>
      <c r="G35" s="39">
        <v>22</v>
      </c>
      <c r="H35" s="39">
        <v>2273765.0099999998</v>
      </c>
      <c r="I35" s="39">
        <v>49</v>
      </c>
      <c r="J35" s="39">
        <v>0</v>
      </c>
      <c r="K35" s="39">
        <v>0</v>
      </c>
      <c r="L35" s="39">
        <v>356791.02</v>
      </c>
      <c r="M35" s="39">
        <v>24</v>
      </c>
    </row>
    <row r="36" spans="1:13" x14ac:dyDescent="0.25">
      <c r="A36" s="38" t="s">
        <v>81</v>
      </c>
      <c r="B36" s="39">
        <v>779888.18</v>
      </c>
      <c r="C36" s="39">
        <v>19</v>
      </c>
      <c r="D36" s="39">
        <v>0</v>
      </c>
      <c r="E36" s="39">
        <v>0</v>
      </c>
      <c r="F36" s="39">
        <v>0</v>
      </c>
      <c r="G36" s="39">
        <v>0</v>
      </c>
      <c r="H36" s="39">
        <v>851074.3</v>
      </c>
      <c r="I36" s="39">
        <v>23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120257.16</v>
      </c>
      <c r="C37" s="39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2440813.04</v>
      </c>
      <c r="C38" s="39">
        <v>53</v>
      </c>
      <c r="D38" s="39">
        <v>0</v>
      </c>
      <c r="E38" s="39">
        <v>0</v>
      </c>
      <c r="F38" s="39">
        <v>415359.74</v>
      </c>
      <c r="G38" s="39">
        <v>27</v>
      </c>
      <c r="H38" s="39">
        <v>2317410.65</v>
      </c>
      <c r="I38" s="39">
        <v>54</v>
      </c>
      <c r="J38" s="39">
        <v>0</v>
      </c>
      <c r="K38" s="39">
        <v>0</v>
      </c>
      <c r="L38" s="39">
        <v>414407.85</v>
      </c>
      <c r="M38" s="39">
        <v>25</v>
      </c>
    </row>
    <row r="39" spans="1:13" x14ac:dyDescent="0.25">
      <c r="A39" s="38" t="s">
        <v>84</v>
      </c>
      <c r="B39" s="39">
        <v>1397302.28</v>
      </c>
      <c r="C39" s="39">
        <v>34</v>
      </c>
      <c r="D39" s="39">
        <v>0</v>
      </c>
      <c r="E39" s="39">
        <v>0</v>
      </c>
      <c r="F39" s="39">
        <v>127523.2</v>
      </c>
      <c r="G39" s="39">
        <v>12</v>
      </c>
      <c r="H39" s="39">
        <v>1330197.02</v>
      </c>
      <c r="I39" s="39">
        <v>30</v>
      </c>
      <c r="J39" s="39">
        <v>117582.89</v>
      </c>
      <c r="K39" s="39">
        <v>11</v>
      </c>
      <c r="L39" s="39">
        <v>138719.84</v>
      </c>
      <c r="M39" s="39">
        <v>12</v>
      </c>
    </row>
    <row r="40" spans="1:13" x14ac:dyDescent="0.25">
      <c r="A40" s="38" t="s">
        <v>85</v>
      </c>
      <c r="B40" s="39">
        <v>994672.37</v>
      </c>
      <c r="C40" s="39">
        <v>27</v>
      </c>
      <c r="D40" s="39">
        <v>0</v>
      </c>
      <c r="E40" s="39">
        <v>0</v>
      </c>
      <c r="F40" s="39">
        <v>143926</v>
      </c>
      <c r="G40" s="39">
        <v>13</v>
      </c>
      <c r="H40" s="39">
        <v>891070.69</v>
      </c>
      <c r="I40" s="39">
        <v>28</v>
      </c>
      <c r="J40" s="39">
        <v>0</v>
      </c>
      <c r="K40" s="39">
        <v>0</v>
      </c>
      <c r="L40" s="39">
        <v>116956.83</v>
      </c>
      <c r="M40" s="39">
        <v>13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150884.49</v>
      </c>
      <c r="E41" s="39">
        <v>11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380908.99</v>
      </c>
      <c r="C42" s="39">
        <v>23</v>
      </c>
      <c r="D42" s="39">
        <v>0</v>
      </c>
      <c r="E42" s="39">
        <v>0</v>
      </c>
      <c r="F42" s="39">
        <v>0</v>
      </c>
      <c r="G42" s="39">
        <v>0</v>
      </c>
      <c r="H42" s="39">
        <v>371728.75</v>
      </c>
      <c r="I42" s="39">
        <v>24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36120.17</v>
      </c>
      <c r="K43" s="39">
        <v>11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236757.59</v>
      </c>
      <c r="C44" s="39">
        <v>13</v>
      </c>
      <c r="D44" s="39">
        <v>0</v>
      </c>
      <c r="E44" s="39">
        <v>0</v>
      </c>
      <c r="F44" s="39">
        <v>0</v>
      </c>
      <c r="G44" s="39">
        <v>0</v>
      </c>
      <c r="H44" s="39">
        <v>235110.39</v>
      </c>
      <c r="I44" s="39">
        <v>13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690711.6</v>
      </c>
      <c r="C45" s="39">
        <v>22</v>
      </c>
      <c r="D45" s="39">
        <v>0</v>
      </c>
      <c r="E45" s="39">
        <v>0</v>
      </c>
      <c r="F45" s="39">
        <v>0</v>
      </c>
      <c r="G45" s="39">
        <v>0</v>
      </c>
      <c r="H45" s="39">
        <v>645767.91</v>
      </c>
      <c r="I45" s="39">
        <v>20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491950.77</v>
      </c>
      <c r="C46" s="39">
        <v>31</v>
      </c>
      <c r="D46" s="39">
        <v>0</v>
      </c>
      <c r="E46" s="39">
        <v>0</v>
      </c>
      <c r="F46" s="39">
        <v>89773.07</v>
      </c>
      <c r="G46" s="39">
        <v>12</v>
      </c>
      <c r="H46" s="39">
        <v>516745.12</v>
      </c>
      <c r="I46" s="39">
        <v>35</v>
      </c>
      <c r="J46" s="39">
        <v>0</v>
      </c>
      <c r="K46" s="39">
        <v>0</v>
      </c>
      <c r="L46" s="39">
        <v>109750.97</v>
      </c>
      <c r="M46" s="39">
        <v>14</v>
      </c>
    </row>
    <row r="47" spans="1:13" x14ac:dyDescent="0.25">
      <c r="A47" s="38" t="s">
        <v>92</v>
      </c>
      <c r="B47" s="39">
        <v>379679.93</v>
      </c>
      <c r="C47" s="39">
        <v>13</v>
      </c>
      <c r="D47" s="39">
        <v>0</v>
      </c>
      <c r="E47" s="39">
        <v>0</v>
      </c>
      <c r="F47" s="39">
        <v>0</v>
      </c>
      <c r="G47" s="39">
        <v>0</v>
      </c>
      <c r="H47" s="39">
        <v>294807.84999999998</v>
      </c>
      <c r="I47" s="39">
        <v>11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3661594.25</v>
      </c>
      <c r="C48" s="39">
        <v>81</v>
      </c>
      <c r="D48" s="39">
        <v>627724.66</v>
      </c>
      <c r="E48" s="39">
        <v>12</v>
      </c>
      <c r="F48" s="39">
        <v>487269.65</v>
      </c>
      <c r="G48" s="39">
        <v>35</v>
      </c>
      <c r="H48" s="39">
        <v>3509662.94</v>
      </c>
      <c r="I48" s="39">
        <v>84</v>
      </c>
      <c r="J48" s="39">
        <v>431117.6</v>
      </c>
      <c r="K48" s="39">
        <v>12</v>
      </c>
      <c r="L48" s="39">
        <v>471953.49</v>
      </c>
      <c r="M48" s="39">
        <v>37</v>
      </c>
    </row>
    <row r="49" spans="1:13" x14ac:dyDescent="0.25">
      <c r="A49" s="38" t="s">
        <v>94</v>
      </c>
      <c r="B49" s="39">
        <v>1472532.06</v>
      </c>
      <c r="C49" s="39">
        <v>18</v>
      </c>
      <c r="D49" s="39">
        <v>0</v>
      </c>
      <c r="E49" s="39">
        <v>0</v>
      </c>
      <c r="F49" s="39">
        <v>0</v>
      </c>
      <c r="G49" s="39">
        <v>0</v>
      </c>
      <c r="H49" s="39">
        <v>1595458.47</v>
      </c>
      <c r="I49" s="39">
        <v>19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1187251.1200000001</v>
      </c>
      <c r="C50" s="39">
        <v>25</v>
      </c>
      <c r="D50" s="39">
        <v>0</v>
      </c>
      <c r="E50" s="39">
        <v>0</v>
      </c>
      <c r="F50" s="39">
        <v>242863.27</v>
      </c>
      <c r="G50" s="39">
        <v>15</v>
      </c>
      <c r="H50" s="39">
        <v>1142596.8600000001</v>
      </c>
      <c r="I50" s="39">
        <v>26</v>
      </c>
      <c r="J50" s="39">
        <v>723916.87</v>
      </c>
      <c r="K50" s="39">
        <v>11</v>
      </c>
      <c r="L50" s="39">
        <v>198034.71</v>
      </c>
      <c r="M50" s="39">
        <v>17</v>
      </c>
    </row>
    <row r="51" spans="1:13" x14ac:dyDescent="0.25">
      <c r="A51" s="38" t="s">
        <v>96</v>
      </c>
      <c r="B51" s="39">
        <v>7932175.0199999996</v>
      </c>
      <c r="C51" s="39">
        <v>96</v>
      </c>
      <c r="D51" s="39">
        <v>4924191.1900000004</v>
      </c>
      <c r="E51" s="39">
        <v>21</v>
      </c>
      <c r="F51" s="39">
        <v>890953.14</v>
      </c>
      <c r="G51" s="39">
        <v>34</v>
      </c>
      <c r="H51" s="39">
        <v>7574588.3200000003</v>
      </c>
      <c r="I51" s="39">
        <v>95</v>
      </c>
      <c r="J51" s="39">
        <v>4541327.09</v>
      </c>
      <c r="K51" s="39">
        <v>21</v>
      </c>
      <c r="L51" s="39">
        <v>844748.05</v>
      </c>
      <c r="M51" s="39">
        <v>34</v>
      </c>
    </row>
    <row r="52" spans="1:13" x14ac:dyDescent="0.25">
      <c r="A52" s="38" t="s">
        <v>97</v>
      </c>
      <c r="B52" s="39">
        <v>263928.84000000003</v>
      </c>
      <c r="C52" s="39">
        <v>14</v>
      </c>
      <c r="D52" s="39">
        <v>0</v>
      </c>
      <c r="E52" s="39">
        <v>0</v>
      </c>
      <c r="F52" s="39">
        <v>0</v>
      </c>
      <c r="G52" s="39">
        <v>0</v>
      </c>
      <c r="H52" s="39">
        <v>196977.26</v>
      </c>
      <c r="I52" s="39">
        <v>14</v>
      </c>
      <c r="J52" s="39">
        <v>29540.29</v>
      </c>
      <c r="K52" s="39">
        <v>10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1040900.29</v>
      </c>
      <c r="C53" s="39">
        <v>34</v>
      </c>
      <c r="D53" s="39">
        <v>0</v>
      </c>
      <c r="E53" s="39">
        <v>0</v>
      </c>
      <c r="F53" s="39">
        <v>93789.07</v>
      </c>
      <c r="G53" s="39">
        <v>15</v>
      </c>
      <c r="H53" s="39">
        <v>955026.96</v>
      </c>
      <c r="I53" s="39">
        <v>34</v>
      </c>
      <c r="J53" s="39">
        <v>0</v>
      </c>
      <c r="K53" s="39">
        <v>0</v>
      </c>
      <c r="L53" s="39">
        <v>88774.03</v>
      </c>
      <c r="M53" s="39">
        <v>14</v>
      </c>
    </row>
    <row r="54" spans="1:13" x14ac:dyDescent="0.25">
      <c r="A54" s="38" t="s">
        <v>99</v>
      </c>
      <c r="B54" s="39">
        <v>1355624.7</v>
      </c>
      <c r="C54" s="39">
        <v>34</v>
      </c>
      <c r="D54" s="39">
        <v>0</v>
      </c>
      <c r="E54" s="39">
        <v>0</v>
      </c>
      <c r="F54" s="39">
        <v>175585.7</v>
      </c>
      <c r="G54" s="39">
        <v>12</v>
      </c>
      <c r="H54" s="39">
        <v>1245138.1000000001</v>
      </c>
      <c r="I54" s="39">
        <v>37</v>
      </c>
      <c r="J54" s="39">
        <v>0</v>
      </c>
      <c r="K54" s="39">
        <v>0</v>
      </c>
      <c r="L54" s="39">
        <v>187187.33</v>
      </c>
      <c r="M54" s="39">
        <v>16</v>
      </c>
    </row>
    <row r="55" spans="1:13" x14ac:dyDescent="0.25">
      <c r="A55" s="38" t="s">
        <v>100</v>
      </c>
      <c r="B55" s="39">
        <v>1189018.8799999999</v>
      </c>
      <c r="C55" s="39">
        <v>21</v>
      </c>
      <c r="D55" s="39">
        <v>0</v>
      </c>
      <c r="E55" s="39">
        <v>0</v>
      </c>
      <c r="F55" s="39">
        <v>0</v>
      </c>
      <c r="G55" s="39">
        <v>0</v>
      </c>
      <c r="H55" s="39">
        <v>1213993.6599999999</v>
      </c>
      <c r="I55" s="39">
        <v>21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1212955.94</v>
      </c>
      <c r="C56" s="39">
        <v>45</v>
      </c>
      <c r="D56" s="39">
        <v>0</v>
      </c>
      <c r="E56" s="39">
        <v>0</v>
      </c>
      <c r="F56" s="39">
        <v>126305.15</v>
      </c>
      <c r="G56" s="39">
        <v>21</v>
      </c>
      <c r="H56" s="39">
        <v>1139773.81</v>
      </c>
      <c r="I56" s="39">
        <v>45</v>
      </c>
      <c r="J56" s="39">
        <v>0</v>
      </c>
      <c r="K56" s="39">
        <v>0</v>
      </c>
      <c r="L56" s="39">
        <v>105779.06</v>
      </c>
      <c r="M56" s="39">
        <v>21</v>
      </c>
    </row>
    <row r="57" spans="1:13" x14ac:dyDescent="0.25">
      <c r="A57" s="38" t="s">
        <v>102</v>
      </c>
      <c r="B57" s="39">
        <v>4817058.97</v>
      </c>
      <c r="C57" s="39">
        <v>60</v>
      </c>
      <c r="D57" s="39">
        <v>6381708.4000000004</v>
      </c>
      <c r="E57" s="39">
        <v>78</v>
      </c>
      <c r="F57" s="39">
        <v>1615224.58</v>
      </c>
      <c r="G57" s="39">
        <v>43</v>
      </c>
      <c r="H57" s="39">
        <v>4425782.3</v>
      </c>
      <c r="I57" s="39">
        <v>71</v>
      </c>
      <c r="J57" s="39">
        <v>6550968.9000000004</v>
      </c>
      <c r="K57" s="39">
        <v>98</v>
      </c>
      <c r="L57" s="39">
        <v>1480740.23</v>
      </c>
      <c r="M57" s="39">
        <v>45</v>
      </c>
    </row>
    <row r="58" spans="1:13" x14ac:dyDescent="0.25">
      <c r="A58" s="38" t="s">
        <v>103</v>
      </c>
      <c r="B58" s="39">
        <v>519822.9</v>
      </c>
      <c r="C58" s="39">
        <v>14</v>
      </c>
      <c r="D58" s="39">
        <v>0</v>
      </c>
      <c r="E58" s="39">
        <v>0</v>
      </c>
      <c r="F58" s="39">
        <v>0</v>
      </c>
      <c r="G58" s="39">
        <v>0</v>
      </c>
      <c r="H58" s="39">
        <v>504962.06</v>
      </c>
      <c r="I58" s="39">
        <v>16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376347.91</v>
      </c>
      <c r="C59" s="39">
        <v>16</v>
      </c>
      <c r="D59" s="39">
        <v>0</v>
      </c>
      <c r="E59" s="39">
        <v>0</v>
      </c>
      <c r="F59" s="39">
        <v>92999.24</v>
      </c>
      <c r="G59" s="39">
        <v>10</v>
      </c>
      <c r="H59" s="39">
        <v>451622.84</v>
      </c>
      <c r="I59" s="39">
        <v>16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1140495.1100000001</v>
      </c>
      <c r="C60" s="39">
        <v>31</v>
      </c>
      <c r="D60" s="39">
        <v>447309.71</v>
      </c>
      <c r="E60" s="39">
        <v>15</v>
      </c>
      <c r="F60" s="39">
        <v>423670.61</v>
      </c>
      <c r="G60" s="39">
        <v>19</v>
      </c>
      <c r="H60" s="39">
        <v>894262.22</v>
      </c>
      <c r="I60" s="39">
        <v>30</v>
      </c>
      <c r="J60" s="39">
        <v>364387.99</v>
      </c>
      <c r="K60" s="39">
        <v>18</v>
      </c>
      <c r="L60" s="39">
        <v>290400.18</v>
      </c>
      <c r="M60" s="39">
        <v>18</v>
      </c>
    </row>
    <row r="61" spans="1:13" x14ac:dyDescent="0.25">
      <c r="A61" s="38" t="s">
        <v>106</v>
      </c>
      <c r="B61" s="39">
        <v>400328.29</v>
      </c>
      <c r="C61" s="39">
        <v>11</v>
      </c>
      <c r="D61" s="39">
        <v>508342.76</v>
      </c>
      <c r="E61" s="39">
        <v>14</v>
      </c>
      <c r="F61" s="39">
        <v>0</v>
      </c>
      <c r="G61" s="39">
        <v>0</v>
      </c>
      <c r="H61" s="39">
        <v>241573.28</v>
      </c>
      <c r="I61" s="39">
        <v>12</v>
      </c>
      <c r="J61" s="39">
        <v>522349.54</v>
      </c>
      <c r="K61" s="39">
        <v>20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1731778.17</v>
      </c>
      <c r="C62" s="39">
        <v>41</v>
      </c>
      <c r="D62" s="39">
        <v>1057243.3799999999</v>
      </c>
      <c r="E62" s="39">
        <v>11</v>
      </c>
      <c r="F62" s="39">
        <v>414522.23</v>
      </c>
      <c r="G62" s="39">
        <v>18</v>
      </c>
      <c r="H62" s="39">
        <v>1701309.36</v>
      </c>
      <c r="I62" s="39">
        <v>41</v>
      </c>
      <c r="J62" s="39">
        <v>977415.28</v>
      </c>
      <c r="K62" s="39">
        <v>12</v>
      </c>
      <c r="L62" s="39">
        <v>431043.35</v>
      </c>
      <c r="M62" s="39">
        <v>17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180552.89</v>
      </c>
      <c r="I63" s="39">
        <v>10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3609027.55</v>
      </c>
      <c r="C64" s="39">
        <v>49</v>
      </c>
      <c r="D64" s="39">
        <v>0</v>
      </c>
      <c r="E64" s="39">
        <v>0</v>
      </c>
      <c r="F64" s="39">
        <v>341993.04</v>
      </c>
      <c r="G64" s="39">
        <v>20</v>
      </c>
      <c r="H64" s="39">
        <v>3119683.15</v>
      </c>
      <c r="I64" s="39">
        <v>45</v>
      </c>
      <c r="J64" s="39">
        <v>0</v>
      </c>
      <c r="K64" s="39">
        <v>0</v>
      </c>
      <c r="L64" s="39">
        <v>352012.34</v>
      </c>
      <c r="M64" s="39">
        <v>19</v>
      </c>
    </row>
    <row r="65" spans="1:13" x14ac:dyDescent="0.25">
      <c r="A65" s="38" t="s">
        <v>110</v>
      </c>
      <c r="B65" s="39">
        <v>598706.01</v>
      </c>
      <c r="C65" s="39">
        <v>22</v>
      </c>
      <c r="D65" s="39">
        <v>182681.65</v>
      </c>
      <c r="E65" s="39">
        <v>13</v>
      </c>
      <c r="F65" s="39">
        <v>93325.119999999995</v>
      </c>
      <c r="G65" s="39">
        <v>13</v>
      </c>
      <c r="H65" s="39">
        <v>592124.31000000006</v>
      </c>
      <c r="I65" s="39">
        <v>20</v>
      </c>
      <c r="J65" s="39">
        <v>132912.13</v>
      </c>
      <c r="K65" s="39">
        <v>17</v>
      </c>
      <c r="L65" s="39">
        <v>101188.91</v>
      </c>
      <c r="M65" s="39">
        <v>12</v>
      </c>
    </row>
    <row r="66" spans="1:13" x14ac:dyDescent="0.25">
      <c r="A66" s="38" t="s">
        <v>111</v>
      </c>
      <c r="B66" s="39">
        <v>408568.92</v>
      </c>
      <c r="C66" s="39">
        <v>13</v>
      </c>
      <c r="D66" s="39">
        <v>0</v>
      </c>
      <c r="E66" s="39">
        <v>0</v>
      </c>
      <c r="F66" s="39">
        <v>0</v>
      </c>
      <c r="G66" s="39">
        <v>0</v>
      </c>
      <c r="H66" s="39">
        <v>372390.49</v>
      </c>
      <c r="I66" s="39">
        <v>14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54995.61</v>
      </c>
      <c r="E67" s="39">
        <v>10</v>
      </c>
      <c r="F67" s="39">
        <v>0</v>
      </c>
      <c r="G67" s="39">
        <v>0</v>
      </c>
      <c r="H67" s="39">
        <v>0</v>
      </c>
      <c r="I67" s="39">
        <v>0</v>
      </c>
      <c r="J67" s="39">
        <v>81856.08</v>
      </c>
      <c r="K67" s="39">
        <v>12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1323331.06</v>
      </c>
      <c r="C68" s="39">
        <v>32</v>
      </c>
      <c r="D68" s="39">
        <v>0</v>
      </c>
      <c r="E68" s="39">
        <v>0</v>
      </c>
      <c r="F68" s="39">
        <v>458297.41</v>
      </c>
      <c r="G68" s="39">
        <v>15</v>
      </c>
      <c r="H68" s="39">
        <v>1166668.82</v>
      </c>
      <c r="I68" s="39">
        <v>34</v>
      </c>
      <c r="J68" s="39">
        <v>0</v>
      </c>
      <c r="K68" s="39">
        <v>0</v>
      </c>
      <c r="L68" s="39">
        <v>428717.83</v>
      </c>
      <c r="M68" s="39">
        <v>16</v>
      </c>
    </row>
    <row r="69" spans="1:13" x14ac:dyDescent="0.25">
      <c r="A69" s="38" t="s">
        <v>114</v>
      </c>
      <c r="B69" s="39">
        <v>1786052.56</v>
      </c>
      <c r="C69" s="39">
        <v>22</v>
      </c>
      <c r="D69" s="39">
        <v>3214182.02</v>
      </c>
      <c r="E69" s="39">
        <v>22</v>
      </c>
      <c r="F69" s="39">
        <v>494925.38</v>
      </c>
      <c r="G69" s="39">
        <v>13</v>
      </c>
      <c r="H69" s="39">
        <v>1896470.37</v>
      </c>
      <c r="I69" s="39">
        <v>24</v>
      </c>
      <c r="J69" s="39">
        <v>3006032.7</v>
      </c>
      <c r="K69" s="39">
        <v>27</v>
      </c>
      <c r="L69" s="39">
        <v>579584.77</v>
      </c>
      <c r="M69" s="39">
        <v>16</v>
      </c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115</v>
      </c>
      <c r="B2" s="35">
        <v>4311148.25</v>
      </c>
      <c r="C2" s="36">
        <v>121</v>
      </c>
      <c r="D2" s="35">
        <v>1612305.98</v>
      </c>
      <c r="E2" s="36">
        <v>46</v>
      </c>
      <c r="F2" s="35">
        <v>740796.72</v>
      </c>
      <c r="G2" s="36">
        <v>51</v>
      </c>
      <c r="H2" s="35">
        <v>4282341.25</v>
      </c>
      <c r="I2" s="36">
        <v>123</v>
      </c>
      <c r="J2" s="35">
        <v>1659163.21</v>
      </c>
      <c r="K2" s="36">
        <v>53</v>
      </c>
      <c r="L2" s="35">
        <v>794304.76</v>
      </c>
      <c r="M2" s="37">
        <v>54</v>
      </c>
      <c r="N2" s="35"/>
      <c r="O2" s="35"/>
      <c r="P2" s="35"/>
      <c r="Q2" s="35"/>
      <c r="R2" s="35"/>
    </row>
    <row r="3" spans="1:18" x14ac:dyDescent="0.25">
      <c r="A3" s="35" t="s">
        <v>116</v>
      </c>
      <c r="B3" s="35">
        <v>7400266.4100000001</v>
      </c>
      <c r="C3" s="36">
        <v>167</v>
      </c>
      <c r="D3" s="35">
        <v>5783808.1399999997</v>
      </c>
      <c r="E3" s="36">
        <v>85</v>
      </c>
      <c r="F3" s="35">
        <v>1531961.52</v>
      </c>
      <c r="G3" s="36">
        <v>83</v>
      </c>
      <c r="H3" s="35">
        <v>6943045.5300000003</v>
      </c>
      <c r="I3" s="36">
        <v>173</v>
      </c>
      <c r="J3" s="35">
        <v>5842501.1399999997</v>
      </c>
      <c r="K3" s="36">
        <v>101</v>
      </c>
      <c r="L3" s="35">
        <v>1466572.38</v>
      </c>
      <c r="M3" s="37">
        <v>89</v>
      </c>
      <c r="N3" s="35"/>
      <c r="O3" s="35"/>
      <c r="P3" s="35"/>
      <c r="Q3" s="35"/>
      <c r="R3" s="35"/>
    </row>
    <row r="4" spans="1:18" x14ac:dyDescent="0.25">
      <c r="A4" s="35" t="s">
        <v>117</v>
      </c>
      <c r="B4" s="35">
        <v>3429444.97</v>
      </c>
      <c r="C4" s="36">
        <v>119</v>
      </c>
      <c r="D4" s="35">
        <v>1153164.3</v>
      </c>
      <c r="E4" s="36">
        <v>41</v>
      </c>
      <c r="F4" s="35">
        <v>504583.14</v>
      </c>
      <c r="G4" s="36">
        <v>51</v>
      </c>
      <c r="H4" s="35">
        <v>3301718.66</v>
      </c>
      <c r="I4" s="36">
        <v>116</v>
      </c>
      <c r="J4" s="35">
        <v>1100078.95</v>
      </c>
      <c r="K4" s="36">
        <v>48</v>
      </c>
      <c r="L4" s="35">
        <v>450068.42</v>
      </c>
      <c r="M4" s="37">
        <v>51</v>
      </c>
      <c r="N4" s="35"/>
      <c r="O4" s="35"/>
      <c r="P4" s="35"/>
      <c r="Q4" s="35"/>
      <c r="R4" s="35"/>
    </row>
    <row r="5" spans="1:18" x14ac:dyDescent="0.25">
      <c r="A5" s="35" t="s">
        <v>118</v>
      </c>
      <c r="B5" s="35">
        <v>33145755.09</v>
      </c>
      <c r="C5" s="36">
        <v>566</v>
      </c>
      <c r="D5" s="35">
        <v>15643686.25</v>
      </c>
      <c r="E5" s="36">
        <v>86</v>
      </c>
      <c r="F5" s="35">
        <v>6552118.9699999997</v>
      </c>
      <c r="G5" s="36">
        <v>244</v>
      </c>
      <c r="H5" s="35">
        <v>32038843.07</v>
      </c>
      <c r="I5" s="36">
        <v>584</v>
      </c>
      <c r="J5" s="35">
        <v>15751624.619999999</v>
      </c>
      <c r="K5" s="36">
        <v>100</v>
      </c>
      <c r="L5" s="35">
        <v>6476881.3399999999</v>
      </c>
      <c r="M5" s="37">
        <v>265</v>
      </c>
      <c r="N5" s="35"/>
      <c r="O5" s="35"/>
      <c r="P5" s="35"/>
      <c r="Q5" s="35"/>
      <c r="R5" s="35"/>
    </row>
    <row r="6" spans="1:18" x14ac:dyDescent="0.25">
      <c r="A6" s="35" t="s">
        <v>119</v>
      </c>
      <c r="B6" s="35">
        <v>173804.2</v>
      </c>
      <c r="C6" s="36">
        <v>16</v>
      </c>
      <c r="D6" s="35">
        <v>0</v>
      </c>
      <c r="E6" s="36">
        <v>0</v>
      </c>
      <c r="F6" s="35">
        <v>56767.73</v>
      </c>
      <c r="G6" s="36">
        <v>10</v>
      </c>
      <c r="H6" s="35">
        <v>202151.53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120</v>
      </c>
      <c r="B7" s="35">
        <v>4122229.04</v>
      </c>
      <c r="C7" s="36">
        <v>120</v>
      </c>
      <c r="D7" s="35">
        <v>641058.53</v>
      </c>
      <c r="E7" s="36">
        <v>24</v>
      </c>
      <c r="F7" s="35">
        <v>367824.56</v>
      </c>
      <c r="G7" s="36">
        <v>40</v>
      </c>
      <c r="H7" s="35">
        <v>3988501.03</v>
      </c>
      <c r="I7" s="36">
        <v>126</v>
      </c>
      <c r="J7" s="35">
        <v>589233.56999999995</v>
      </c>
      <c r="K7" s="36">
        <v>25</v>
      </c>
      <c r="L7" s="35">
        <v>371974.76</v>
      </c>
      <c r="M7" s="37">
        <v>43</v>
      </c>
      <c r="N7" s="35"/>
      <c r="O7" s="35"/>
      <c r="P7" s="35"/>
      <c r="Q7" s="35"/>
      <c r="R7" s="35"/>
    </row>
    <row r="8" spans="1:18" x14ac:dyDescent="0.25">
      <c r="A8" s="35" t="s">
        <v>121</v>
      </c>
      <c r="B8" s="35">
        <v>515563.55</v>
      </c>
      <c r="C8" s="36">
        <v>32</v>
      </c>
      <c r="D8" s="35">
        <v>218474.82</v>
      </c>
      <c r="E8" s="36">
        <v>31</v>
      </c>
      <c r="F8" s="35">
        <v>95071.31</v>
      </c>
      <c r="G8" s="36">
        <v>12</v>
      </c>
      <c r="H8" s="35">
        <v>488732.22</v>
      </c>
      <c r="I8" s="36">
        <v>31</v>
      </c>
      <c r="J8" s="35">
        <v>214278.39999999999</v>
      </c>
      <c r="K8" s="36">
        <v>30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122</v>
      </c>
      <c r="B9" s="35">
        <v>7274895.7000000002</v>
      </c>
      <c r="C9" s="36">
        <v>133</v>
      </c>
      <c r="D9" s="35">
        <v>6940269.79</v>
      </c>
      <c r="E9" s="36">
        <v>104</v>
      </c>
      <c r="F9" s="35">
        <v>2002328.11</v>
      </c>
      <c r="G9" s="36">
        <v>73</v>
      </c>
      <c r="H9" s="35">
        <v>6723526.9299999997</v>
      </c>
      <c r="I9" s="36">
        <v>139</v>
      </c>
      <c r="J9" s="35">
        <v>7066557.7000000002</v>
      </c>
      <c r="K9" s="36">
        <v>134</v>
      </c>
      <c r="L9" s="35">
        <v>1840407.96</v>
      </c>
      <c r="M9" s="37">
        <v>72</v>
      </c>
      <c r="N9" s="35"/>
      <c r="O9" s="35"/>
      <c r="P9" s="35"/>
      <c r="Q9" s="35"/>
      <c r="R9" s="35"/>
    </row>
    <row r="10" spans="1:18" x14ac:dyDescent="0.25">
      <c r="A10" s="35" t="s">
        <v>123</v>
      </c>
      <c r="B10" s="35">
        <v>1904941.4</v>
      </c>
      <c r="C10" s="36">
        <v>66</v>
      </c>
      <c r="D10" s="35">
        <v>394777.77</v>
      </c>
      <c r="E10" s="36">
        <v>20</v>
      </c>
      <c r="F10" s="35">
        <v>206718.73</v>
      </c>
      <c r="G10" s="36">
        <v>21</v>
      </c>
      <c r="H10" s="35">
        <v>1873536.41</v>
      </c>
      <c r="I10" s="36">
        <v>66</v>
      </c>
      <c r="J10" s="35">
        <v>443883.16</v>
      </c>
      <c r="K10" s="36">
        <v>21</v>
      </c>
      <c r="L10" s="35">
        <v>169093.62</v>
      </c>
      <c r="M10" s="37">
        <v>21</v>
      </c>
      <c r="N10" s="35"/>
      <c r="O10" s="35"/>
      <c r="P10" s="35"/>
      <c r="Q10" s="35"/>
      <c r="R10" s="35"/>
    </row>
    <row r="11" spans="1:18" x14ac:dyDescent="0.25">
      <c r="A11" s="35" t="s">
        <v>124</v>
      </c>
      <c r="B11" s="35">
        <v>2722344.49</v>
      </c>
      <c r="C11" s="36">
        <v>98</v>
      </c>
      <c r="D11" s="35">
        <v>567983.11</v>
      </c>
      <c r="E11" s="36">
        <v>41</v>
      </c>
      <c r="F11" s="35">
        <v>463344.15</v>
      </c>
      <c r="G11" s="36">
        <v>37</v>
      </c>
      <c r="H11" s="35">
        <v>2370907.58</v>
      </c>
      <c r="I11" s="36">
        <v>102</v>
      </c>
      <c r="J11" s="35">
        <v>558549.75</v>
      </c>
      <c r="K11" s="36">
        <v>45</v>
      </c>
      <c r="L11" s="35">
        <v>379583.01</v>
      </c>
      <c r="M11" s="37">
        <v>37</v>
      </c>
      <c r="N11" s="35"/>
      <c r="O11" s="35"/>
      <c r="P11" s="35"/>
      <c r="Q11" s="35"/>
      <c r="R11" s="35"/>
    </row>
    <row r="12" spans="1:18" x14ac:dyDescent="0.25">
      <c r="A12" s="35" t="s">
        <v>125</v>
      </c>
      <c r="B12" s="35">
        <v>2286660.6</v>
      </c>
      <c r="C12" s="36">
        <v>42</v>
      </c>
      <c r="D12" s="35">
        <v>12800629.529999999</v>
      </c>
      <c r="E12" s="36">
        <v>32</v>
      </c>
      <c r="F12" s="35">
        <v>645041.64</v>
      </c>
      <c r="G12" s="36">
        <v>16</v>
      </c>
      <c r="H12" s="35">
        <v>1932282.39</v>
      </c>
      <c r="I12" s="36">
        <v>40</v>
      </c>
      <c r="J12" s="35">
        <v>7895476.3200000003</v>
      </c>
      <c r="K12" s="36">
        <v>34</v>
      </c>
      <c r="L12" s="35">
        <v>568392.69999999995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126</v>
      </c>
      <c r="B13" s="35">
        <v>9196902.5899999999</v>
      </c>
      <c r="C13" s="36">
        <v>257</v>
      </c>
      <c r="D13" s="35">
        <v>3835180.56</v>
      </c>
      <c r="E13" s="36">
        <v>92</v>
      </c>
      <c r="F13" s="35">
        <v>1603162.51</v>
      </c>
      <c r="G13" s="36">
        <v>111</v>
      </c>
      <c r="H13" s="35">
        <v>9161515.6699999999</v>
      </c>
      <c r="I13" s="36">
        <v>264</v>
      </c>
      <c r="J13" s="35">
        <v>3750346.73</v>
      </c>
      <c r="K13" s="36">
        <v>121</v>
      </c>
      <c r="L13" s="35">
        <v>1537699.3</v>
      </c>
      <c r="M13" s="37">
        <v>116</v>
      </c>
      <c r="N13" s="35"/>
      <c r="O13" s="35"/>
      <c r="P13" s="35"/>
      <c r="Q13" s="35"/>
      <c r="R13" s="35"/>
    </row>
    <row r="14" spans="1:18" x14ac:dyDescent="0.25">
      <c r="A14" s="35" t="s">
        <v>127</v>
      </c>
      <c r="B14" s="35">
        <v>10020998.24</v>
      </c>
      <c r="C14" s="36">
        <v>249</v>
      </c>
      <c r="D14" s="35">
        <v>3313801.68</v>
      </c>
      <c r="E14" s="36">
        <v>71</v>
      </c>
      <c r="F14" s="35">
        <v>1834391.51</v>
      </c>
      <c r="G14" s="36">
        <v>105</v>
      </c>
      <c r="H14" s="35">
        <v>9493373.5299999993</v>
      </c>
      <c r="I14" s="36">
        <v>262</v>
      </c>
      <c r="J14" s="35">
        <v>3149946.57</v>
      </c>
      <c r="K14" s="36">
        <v>91</v>
      </c>
      <c r="L14" s="35">
        <v>1727730.5</v>
      </c>
      <c r="M14" s="37">
        <v>112</v>
      </c>
      <c r="N14" s="35"/>
      <c r="O14" s="35"/>
      <c r="P14" s="35"/>
      <c r="Q14" s="35"/>
      <c r="R14" s="35"/>
    </row>
    <row r="15" spans="1:18" x14ac:dyDescent="0.25">
      <c r="A15" s="35" t="s">
        <v>128</v>
      </c>
      <c r="B15" s="35">
        <v>6888791.4299999997</v>
      </c>
      <c r="C15" s="36">
        <v>208</v>
      </c>
      <c r="D15" s="35">
        <v>2872948.82</v>
      </c>
      <c r="E15" s="36">
        <v>94</v>
      </c>
      <c r="F15" s="35">
        <v>1397825.15</v>
      </c>
      <c r="G15" s="36">
        <v>94</v>
      </c>
      <c r="H15" s="35">
        <v>6906778.3399999999</v>
      </c>
      <c r="I15" s="36">
        <v>224</v>
      </c>
      <c r="J15" s="35">
        <v>2903660.35</v>
      </c>
      <c r="K15" s="36">
        <v>108</v>
      </c>
      <c r="L15" s="35">
        <v>1309283.99</v>
      </c>
      <c r="M15" s="37">
        <v>103</v>
      </c>
      <c r="N15" s="35"/>
      <c r="O15" s="35"/>
      <c r="P15" s="35"/>
      <c r="Q15" s="35"/>
      <c r="R15" s="35"/>
    </row>
    <row r="16" spans="1:18" x14ac:dyDescent="0.25">
      <c r="A16" s="35" t="s">
        <v>129</v>
      </c>
      <c r="B16" s="35">
        <v>9751070.9900000002</v>
      </c>
      <c r="C16" s="36">
        <v>237</v>
      </c>
      <c r="D16" s="35">
        <v>7994109.9900000002</v>
      </c>
      <c r="E16" s="36">
        <v>108</v>
      </c>
      <c r="F16" s="35">
        <v>2229234.25</v>
      </c>
      <c r="G16" s="36">
        <v>117</v>
      </c>
      <c r="H16" s="35">
        <v>9307559.8699999992</v>
      </c>
      <c r="I16" s="36">
        <v>248</v>
      </c>
      <c r="J16" s="35">
        <v>7906652.1299999999</v>
      </c>
      <c r="K16" s="36">
        <v>153</v>
      </c>
      <c r="L16" s="35">
        <v>2189422.84</v>
      </c>
      <c r="M16" s="37">
        <v>121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2020-01-21T18:13:26Z</dcterms:modified>
</cp:coreProperties>
</file>