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jects\MRT and SUT\missing Oct 20 report generated manually\"/>
    </mc:Choice>
  </mc:AlternateContent>
  <xr:revisionPtr revIDLastSave="0" documentId="13_ncr:1_{93CCC288-ACF1-4A7A-A380-C7778DCE52B5}" xr6:coauthVersionLast="46" xr6:coauthVersionMax="46" xr10:uidLastSave="{00000000-0000-0000-0000-000000000000}"/>
  <bookViews>
    <workbookView xWindow="1050" yWindow="435" windowWidth="18030" windowHeight="11220" xr2:uid="{00000000-000D-0000-FFFF-FFFF00000000}"/>
  </bookViews>
  <sheets>
    <sheet name="Cover" sheetId="3" r:id="rId1"/>
    <sheet name="County" sheetId="7" r:id="rId2"/>
    <sheet name="Town" sheetId="6" r:id="rId3"/>
    <sheet name="Town Data" sheetId="1" r:id="rId4"/>
    <sheet name="County Data" sheetId="2" r:id="rId5"/>
  </sheets>
  <externalReferences>
    <externalReference r:id="rId6"/>
  </externalReferences>
  <definedNames>
    <definedName name="_xlnm._FilterDatabase" localSheetId="4" hidden="1">'County Data'!$1:$1</definedName>
    <definedName name="_xlnm._FilterDatabase" localSheetId="3" hidden="1">'Town Data'!$1:$1</definedName>
    <definedName name="_xlnm.Print_Titles" localSheetId="4">'County Data'!$1:$1</definedName>
    <definedName name="_xlnm.Print_Titles" localSheetId="3">'Town Data'!$1:$1</definedName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7" l="1"/>
  <c r="G73" i="7"/>
  <c r="F73" i="7"/>
  <c r="I73" i="7" s="1"/>
  <c r="E73" i="7"/>
  <c r="D73" i="7"/>
  <c r="C73" i="7"/>
  <c r="B73" i="7"/>
  <c r="H72" i="7"/>
  <c r="G72" i="7"/>
  <c r="F72" i="7"/>
  <c r="E72" i="7"/>
  <c r="K72" i="7" s="1"/>
  <c r="D72" i="7"/>
  <c r="C72" i="7"/>
  <c r="B72" i="7"/>
  <c r="H71" i="7"/>
  <c r="G71" i="7"/>
  <c r="F71" i="7"/>
  <c r="E71" i="7"/>
  <c r="D71" i="7"/>
  <c r="J71" i="7" s="1"/>
  <c r="C71" i="7"/>
  <c r="B71" i="7"/>
  <c r="H70" i="7"/>
  <c r="G70" i="7"/>
  <c r="F70" i="7"/>
  <c r="E70" i="7"/>
  <c r="D70" i="7"/>
  <c r="C70" i="7"/>
  <c r="I70" i="7" s="1"/>
  <c r="B70" i="7"/>
  <c r="H69" i="7"/>
  <c r="G69" i="7"/>
  <c r="F69" i="7"/>
  <c r="E69" i="7"/>
  <c r="D69" i="7"/>
  <c r="C69" i="7"/>
  <c r="B69" i="7"/>
  <c r="H68" i="7"/>
  <c r="G68" i="7"/>
  <c r="F68" i="7"/>
  <c r="E68" i="7"/>
  <c r="D68" i="7"/>
  <c r="C68" i="7"/>
  <c r="B68" i="7"/>
  <c r="H67" i="7"/>
  <c r="K67" i="7" s="1"/>
  <c r="G67" i="7"/>
  <c r="F67" i="7"/>
  <c r="E67" i="7"/>
  <c r="D67" i="7"/>
  <c r="C67" i="7"/>
  <c r="B67" i="7"/>
  <c r="H66" i="7"/>
  <c r="G66" i="7"/>
  <c r="J66" i="7" s="1"/>
  <c r="F66" i="7"/>
  <c r="E66" i="7"/>
  <c r="D66" i="7"/>
  <c r="C66" i="7"/>
  <c r="B66" i="7"/>
  <c r="H65" i="7"/>
  <c r="G65" i="7"/>
  <c r="F65" i="7"/>
  <c r="I65" i="7" s="1"/>
  <c r="E65" i="7"/>
  <c r="D65" i="7"/>
  <c r="C65" i="7"/>
  <c r="B65" i="7"/>
  <c r="H64" i="7"/>
  <c r="G64" i="7"/>
  <c r="F64" i="7"/>
  <c r="E64" i="7"/>
  <c r="K64" i="7" s="1"/>
  <c r="D64" i="7"/>
  <c r="C64" i="7"/>
  <c r="B64" i="7"/>
  <c r="H63" i="7"/>
  <c r="G63" i="7"/>
  <c r="F63" i="7"/>
  <c r="E63" i="7"/>
  <c r="D63" i="7"/>
  <c r="J63" i="7" s="1"/>
  <c r="C63" i="7"/>
  <c r="B63" i="7"/>
  <c r="H62" i="7"/>
  <c r="G62" i="7"/>
  <c r="F62" i="7"/>
  <c r="E62" i="7"/>
  <c r="D62" i="7"/>
  <c r="C62" i="7"/>
  <c r="I62" i="7" s="1"/>
  <c r="B62" i="7"/>
  <c r="H61" i="7"/>
  <c r="G61" i="7"/>
  <c r="F61" i="7"/>
  <c r="E61" i="7"/>
  <c r="D61" i="7"/>
  <c r="C61" i="7"/>
  <c r="B61" i="7"/>
  <c r="H60" i="7"/>
  <c r="G60" i="7"/>
  <c r="F60" i="7"/>
  <c r="E60" i="7"/>
  <c r="D60" i="7"/>
  <c r="C60" i="7"/>
  <c r="B60" i="7"/>
  <c r="H59" i="7"/>
  <c r="K59" i="7" s="1"/>
  <c r="G59" i="7"/>
  <c r="F59" i="7"/>
  <c r="E59" i="7"/>
  <c r="D59" i="7"/>
  <c r="C59" i="7"/>
  <c r="B59" i="7"/>
  <c r="H58" i="7"/>
  <c r="G58" i="7"/>
  <c r="F58" i="7"/>
  <c r="E58" i="7"/>
  <c r="D58" i="7"/>
  <c r="C58" i="7"/>
  <c r="B58" i="7"/>
  <c r="H57" i="7"/>
  <c r="G57" i="7"/>
  <c r="F57" i="7"/>
  <c r="I57" i="7" s="1"/>
  <c r="E57" i="7"/>
  <c r="D57" i="7"/>
  <c r="C57" i="7"/>
  <c r="B57" i="7"/>
  <c r="H56" i="7"/>
  <c r="G56" i="7"/>
  <c r="F56" i="7"/>
  <c r="E56" i="7"/>
  <c r="K56" i="7" s="1"/>
  <c r="D56" i="7"/>
  <c r="C56" i="7"/>
  <c r="B56" i="7"/>
  <c r="H55" i="7"/>
  <c r="G55" i="7"/>
  <c r="F55" i="7"/>
  <c r="E55" i="7"/>
  <c r="D55" i="7"/>
  <c r="J55" i="7" s="1"/>
  <c r="C55" i="7"/>
  <c r="B55" i="7"/>
  <c r="H54" i="7"/>
  <c r="G54" i="7"/>
  <c r="F54" i="7"/>
  <c r="E54" i="7"/>
  <c r="D54" i="7"/>
  <c r="C54" i="7"/>
  <c r="I54" i="7" s="1"/>
  <c r="B54" i="7"/>
  <c r="H53" i="7"/>
  <c r="G53" i="7"/>
  <c r="F53" i="7"/>
  <c r="E53" i="7"/>
  <c r="D53" i="7"/>
  <c r="C53" i="7"/>
  <c r="B53" i="7"/>
  <c r="H52" i="7"/>
  <c r="G52" i="7"/>
  <c r="F52" i="7"/>
  <c r="E52" i="7"/>
  <c r="D52" i="7"/>
  <c r="C52" i="7"/>
  <c r="B52" i="7"/>
  <c r="H51" i="7"/>
  <c r="K51" i="7" s="1"/>
  <c r="G51" i="7"/>
  <c r="F51" i="7"/>
  <c r="E51" i="7"/>
  <c r="D51" i="7"/>
  <c r="C51" i="7"/>
  <c r="B51" i="7"/>
  <c r="H50" i="7"/>
  <c r="G50" i="7"/>
  <c r="F50" i="7"/>
  <c r="E50" i="7"/>
  <c r="D50" i="7"/>
  <c r="C50" i="7"/>
  <c r="B50" i="7"/>
  <c r="H49" i="7"/>
  <c r="G49" i="7"/>
  <c r="F49" i="7"/>
  <c r="I49" i="7" s="1"/>
  <c r="E49" i="7"/>
  <c r="D49" i="7"/>
  <c r="C49" i="7"/>
  <c r="B49" i="7"/>
  <c r="H48" i="7"/>
  <c r="G48" i="7"/>
  <c r="F48" i="7"/>
  <c r="E48" i="7"/>
  <c r="K48" i="7" s="1"/>
  <c r="D48" i="7"/>
  <c r="C48" i="7"/>
  <c r="B48" i="7"/>
  <c r="H47" i="7"/>
  <c r="G47" i="7"/>
  <c r="F47" i="7"/>
  <c r="E47" i="7"/>
  <c r="D47" i="7"/>
  <c r="J47" i="7" s="1"/>
  <c r="C47" i="7"/>
  <c r="B47" i="7"/>
  <c r="H46" i="7"/>
  <c r="G46" i="7"/>
  <c r="F46" i="7"/>
  <c r="E46" i="7"/>
  <c r="D46" i="7"/>
  <c r="C46" i="7"/>
  <c r="I46" i="7" s="1"/>
  <c r="B46" i="7"/>
  <c r="H45" i="7"/>
  <c r="G45" i="7"/>
  <c r="F45" i="7"/>
  <c r="E45" i="7"/>
  <c r="D45" i="7"/>
  <c r="C45" i="7"/>
  <c r="B45" i="7"/>
  <c r="H44" i="7"/>
  <c r="G44" i="7"/>
  <c r="F44" i="7"/>
  <c r="E44" i="7"/>
  <c r="D44" i="7"/>
  <c r="C44" i="7"/>
  <c r="B44" i="7"/>
  <c r="H43" i="7"/>
  <c r="K43" i="7" s="1"/>
  <c r="G43" i="7"/>
  <c r="F43" i="7"/>
  <c r="E43" i="7"/>
  <c r="D43" i="7"/>
  <c r="C43" i="7"/>
  <c r="B43" i="7"/>
  <c r="H42" i="7"/>
  <c r="G42" i="7"/>
  <c r="F42" i="7"/>
  <c r="E42" i="7"/>
  <c r="D42" i="7"/>
  <c r="C42" i="7"/>
  <c r="B42" i="7"/>
  <c r="H41" i="7"/>
  <c r="G41" i="7"/>
  <c r="F41" i="7"/>
  <c r="I41" i="7" s="1"/>
  <c r="E41" i="7"/>
  <c r="D41" i="7"/>
  <c r="C41" i="7"/>
  <c r="B41" i="7"/>
  <c r="H40" i="7"/>
  <c r="G40" i="7"/>
  <c r="F40" i="7"/>
  <c r="E40" i="7"/>
  <c r="K40" i="7" s="1"/>
  <c r="D40" i="7"/>
  <c r="C40" i="7"/>
  <c r="B40" i="7"/>
  <c r="H39" i="7"/>
  <c r="G39" i="7"/>
  <c r="F39" i="7"/>
  <c r="E39" i="7"/>
  <c r="D39" i="7"/>
  <c r="J39" i="7" s="1"/>
  <c r="C39" i="7"/>
  <c r="B39" i="7"/>
  <c r="H38" i="7"/>
  <c r="G38" i="7"/>
  <c r="F38" i="7"/>
  <c r="E38" i="7"/>
  <c r="D38" i="7"/>
  <c r="C38" i="7"/>
  <c r="I38" i="7" s="1"/>
  <c r="B38" i="7"/>
  <c r="H37" i="7"/>
  <c r="G37" i="7"/>
  <c r="F37" i="7"/>
  <c r="E37" i="7"/>
  <c r="D37" i="7"/>
  <c r="C37" i="7"/>
  <c r="B37" i="7"/>
  <c r="H36" i="7"/>
  <c r="G36" i="7"/>
  <c r="F36" i="7"/>
  <c r="E36" i="7"/>
  <c r="D36" i="7"/>
  <c r="C36" i="7"/>
  <c r="B36" i="7"/>
  <c r="H35" i="7"/>
  <c r="K35" i="7" s="1"/>
  <c r="G35" i="7"/>
  <c r="F35" i="7"/>
  <c r="E35" i="7"/>
  <c r="D35" i="7"/>
  <c r="C35" i="7"/>
  <c r="B35" i="7"/>
  <c r="H34" i="7"/>
  <c r="G34" i="7"/>
  <c r="F34" i="7"/>
  <c r="E34" i="7"/>
  <c r="D34" i="7"/>
  <c r="C34" i="7"/>
  <c r="B34" i="7"/>
  <c r="H33" i="7"/>
  <c r="G33" i="7"/>
  <c r="F33" i="7"/>
  <c r="I33" i="7" s="1"/>
  <c r="E33" i="7"/>
  <c r="D33" i="7"/>
  <c r="C33" i="7"/>
  <c r="B33" i="7"/>
  <c r="H32" i="7"/>
  <c r="G32" i="7"/>
  <c r="F32" i="7"/>
  <c r="E32" i="7"/>
  <c r="K32" i="7" s="1"/>
  <c r="D32" i="7"/>
  <c r="C32" i="7"/>
  <c r="B32" i="7"/>
  <c r="H31" i="7"/>
  <c r="G31" i="7"/>
  <c r="F31" i="7"/>
  <c r="E31" i="7"/>
  <c r="D31" i="7"/>
  <c r="J31" i="7" s="1"/>
  <c r="C31" i="7"/>
  <c r="B31" i="7"/>
  <c r="H30" i="7"/>
  <c r="G30" i="7"/>
  <c r="F30" i="7"/>
  <c r="E30" i="7"/>
  <c r="D30" i="7"/>
  <c r="C30" i="7"/>
  <c r="I30" i="7" s="1"/>
  <c r="B30" i="7"/>
  <c r="H29" i="7"/>
  <c r="G29" i="7"/>
  <c r="F29" i="7"/>
  <c r="E29" i="7"/>
  <c r="D29" i="7"/>
  <c r="C29" i="7"/>
  <c r="B29" i="7"/>
  <c r="H28" i="7"/>
  <c r="G28" i="7"/>
  <c r="F28" i="7"/>
  <c r="E28" i="7"/>
  <c r="D28" i="7"/>
  <c r="C28" i="7"/>
  <c r="B28" i="7"/>
  <c r="H27" i="7"/>
  <c r="K27" i="7" s="1"/>
  <c r="G27" i="7"/>
  <c r="F27" i="7"/>
  <c r="E27" i="7"/>
  <c r="D27" i="7"/>
  <c r="C27" i="7"/>
  <c r="B27" i="7"/>
  <c r="H26" i="7"/>
  <c r="G26" i="7"/>
  <c r="J26" i="7" s="1"/>
  <c r="F26" i="7"/>
  <c r="E26" i="7"/>
  <c r="D26" i="7"/>
  <c r="C26" i="7"/>
  <c r="B26" i="7"/>
  <c r="H25" i="7"/>
  <c r="G25" i="7"/>
  <c r="F25" i="7"/>
  <c r="I25" i="7" s="1"/>
  <c r="E25" i="7"/>
  <c r="D25" i="7"/>
  <c r="C25" i="7"/>
  <c r="B25" i="7"/>
  <c r="H24" i="7"/>
  <c r="G24" i="7"/>
  <c r="F24" i="7"/>
  <c r="E24" i="7"/>
  <c r="K24" i="7" s="1"/>
  <c r="D24" i="7"/>
  <c r="C24" i="7"/>
  <c r="B24" i="7"/>
  <c r="H23" i="7"/>
  <c r="G23" i="7"/>
  <c r="F23" i="7"/>
  <c r="E23" i="7"/>
  <c r="D23" i="7"/>
  <c r="J23" i="7" s="1"/>
  <c r="C23" i="7"/>
  <c r="B23" i="7"/>
  <c r="H22" i="7"/>
  <c r="G22" i="7"/>
  <c r="F22" i="7"/>
  <c r="E22" i="7"/>
  <c r="D22" i="7"/>
  <c r="C22" i="7"/>
  <c r="I22" i="7" s="1"/>
  <c r="B22" i="7"/>
  <c r="H21" i="7"/>
  <c r="G21" i="7"/>
  <c r="F21" i="7"/>
  <c r="E21" i="7"/>
  <c r="D21" i="7"/>
  <c r="C21" i="7"/>
  <c r="B21" i="7"/>
  <c r="H20" i="7"/>
  <c r="G20" i="7"/>
  <c r="F20" i="7"/>
  <c r="E20" i="7"/>
  <c r="D20" i="7"/>
  <c r="C20" i="7"/>
  <c r="B20" i="7"/>
  <c r="H19" i="7"/>
  <c r="G19" i="7"/>
  <c r="J19" i="7" s="1"/>
  <c r="F19" i="7"/>
  <c r="E19" i="7"/>
  <c r="D19" i="7"/>
  <c r="C19" i="7"/>
  <c r="B19" i="7"/>
  <c r="H18" i="7"/>
  <c r="G18" i="7"/>
  <c r="F18" i="7"/>
  <c r="I18" i="7" s="1"/>
  <c r="E18" i="7"/>
  <c r="D18" i="7"/>
  <c r="C18" i="7"/>
  <c r="B18" i="7"/>
  <c r="H17" i="7"/>
  <c r="G17" i="7"/>
  <c r="J17" i="7" s="1"/>
  <c r="F17" i="7"/>
  <c r="E17" i="7"/>
  <c r="K17" i="7" s="1"/>
  <c r="D17" i="7"/>
  <c r="C17" i="7"/>
  <c r="B17" i="7"/>
  <c r="H16" i="7"/>
  <c r="G16" i="7"/>
  <c r="F16" i="7"/>
  <c r="E16" i="7"/>
  <c r="D16" i="7"/>
  <c r="J16" i="7" s="1"/>
  <c r="C16" i="7"/>
  <c r="B16" i="7"/>
  <c r="H15" i="7"/>
  <c r="G15" i="7"/>
  <c r="F15" i="7"/>
  <c r="E15" i="7"/>
  <c r="K15" i="7" s="1"/>
  <c r="D15" i="7"/>
  <c r="C15" i="7"/>
  <c r="I15" i="7" s="1"/>
  <c r="B15" i="7"/>
  <c r="H14" i="7"/>
  <c r="G14" i="7"/>
  <c r="F14" i="7"/>
  <c r="E14" i="7"/>
  <c r="D14" i="7"/>
  <c r="C14" i="7"/>
  <c r="B14" i="7"/>
  <c r="H13" i="7"/>
  <c r="G13" i="7"/>
  <c r="F13" i="7"/>
  <c r="E13" i="7"/>
  <c r="D13" i="7"/>
  <c r="C13" i="7"/>
  <c r="I13" i="7" s="1"/>
  <c r="B13" i="7"/>
  <c r="H12" i="7"/>
  <c r="G12" i="7"/>
  <c r="F12" i="7"/>
  <c r="E12" i="7"/>
  <c r="D12" i="7"/>
  <c r="C12" i="7"/>
  <c r="B12" i="7"/>
  <c r="H11" i="7"/>
  <c r="G11" i="7"/>
  <c r="J11" i="7" s="1"/>
  <c r="F11" i="7"/>
  <c r="I11" i="7" s="1"/>
  <c r="E11" i="7"/>
  <c r="D11" i="7"/>
  <c r="C11" i="7"/>
  <c r="B11" i="7"/>
  <c r="H10" i="7"/>
  <c r="G10" i="7"/>
  <c r="F10" i="7"/>
  <c r="E10" i="7"/>
  <c r="D10" i="7"/>
  <c r="C10" i="7"/>
  <c r="B10" i="7"/>
  <c r="H9" i="7"/>
  <c r="G9" i="7"/>
  <c r="F9" i="7"/>
  <c r="E9" i="7"/>
  <c r="K9" i="7" s="1"/>
  <c r="D9" i="7"/>
  <c r="J9" i="7" s="1"/>
  <c r="C9" i="7"/>
  <c r="B9" i="7"/>
  <c r="H8" i="7"/>
  <c r="G8" i="7"/>
  <c r="F8" i="7"/>
  <c r="E8" i="7"/>
  <c r="D8" i="7"/>
  <c r="J8" i="7" s="1"/>
  <c r="C8" i="7"/>
  <c r="I8" i="7" s="1"/>
  <c r="B8" i="7"/>
  <c r="H7" i="7"/>
  <c r="G7" i="7"/>
  <c r="F7" i="7"/>
  <c r="I7" i="7" s="1"/>
  <c r="E7" i="7"/>
  <c r="D7" i="7"/>
  <c r="C7" i="7"/>
  <c r="B7" i="7"/>
  <c r="K73" i="7"/>
  <c r="J73" i="7"/>
  <c r="J72" i="7"/>
  <c r="I72" i="7"/>
  <c r="K71" i="7"/>
  <c r="I71" i="7"/>
  <c r="K70" i="7"/>
  <c r="J70" i="7"/>
  <c r="I69" i="7"/>
  <c r="K69" i="7"/>
  <c r="J69" i="7"/>
  <c r="K68" i="7"/>
  <c r="J68" i="7"/>
  <c r="I68" i="7"/>
  <c r="J67" i="7"/>
  <c r="I67" i="7"/>
  <c r="K66" i="7"/>
  <c r="I66" i="7"/>
  <c r="K65" i="7"/>
  <c r="J65" i="7"/>
  <c r="J64" i="7"/>
  <c r="I64" i="7"/>
  <c r="K63" i="7"/>
  <c r="I63" i="7"/>
  <c r="J62" i="7"/>
  <c r="K62" i="7"/>
  <c r="I61" i="7"/>
  <c r="K61" i="7"/>
  <c r="J61" i="7"/>
  <c r="K60" i="7"/>
  <c r="J60" i="7"/>
  <c r="I60" i="7"/>
  <c r="J59" i="7"/>
  <c r="I59" i="7"/>
  <c r="J58" i="7"/>
  <c r="K58" i="7"/>
  <c r="I58" i="7"/>
  <c r="K57" i="7"/>
  <c r="J57" i="7"/>
  <c r="J56" i="7"/>
  <c r="I56" i="7"/>
  <c r="K55" i="7"/>
  <c r="I55" i="7"/>
  <c r="J54" i="7"/>
  <c r="K54" i="7"/>
  <c r="I53" i="7"/>
  <c r="K53" i="7"/>
  <c r="J53" i="7"/>
  <c r="K52" i="7"/>
  <c r="J52" i="7"/>
  <c r="I52" i="7"/>
  <c r="J51" i="7"/>
  <c r="I51" i="7"/>
  <c r="J50" i="7"/>
  <c r="I50" i="7"/>
  <c r="K50" i="7"/>
  <c r="K49" i="7"/>
  <c r="J49" i="7"/>
  <c r="J48" i="7"/>
  <c r="I48" i="7"/>
  <c r="K47" i="7"/>
  <c r="I47" i="7"/>
  <c r="J46" i="7"/>
  <c r="K46" i="7"/>
  <c r="I45" i="7"/>
  <c r="K45" i="7"/>
  <c r="J45" i="7"/>
  <c r="K44" i="7"/>
  <c r="J44" i="7"/>
  <c r="I44" i="7"/>
  <c r="J43" i="7"/>
  <c r="I43" i="7"/>
  <c r="J42" i="7"/>
  <c r="I42" i="7"/>
  <c r="K42" i="7"/>
  <c r="K41" i="7"/>
  <c r="J41" i="7"/>
  <c r="J40" i="7"/>
  <c r="I40" i="7"/>
  <c r="K39" i="7"/>
  <c r="I39" i="7"/>
  <c r="J38" i="7"/>
  <c r="K38" i="7"/>
  <c r="I37" i="7"/>
  <c r="K37" i="7"/>
  <c r="J37" i="7"/>
  <c r="K36" i="7"/>
  <c r="J36" i="7"/>
  <c r="I36" i="7"/>
  <c r="J35" i="7"/>
  <c r="I35" i="7"/>
  <c r="J34" i="7"/>
  <c r="I34" i="7"/>
  <c r="K34" i="7"/>
  <c r="K33" i="7"/>
  <c r="J33" i="7"/>
  <c r="J32" i="7"/>
  <c r="I32" i="7"/>
  <c r="K31" i="7"/>
  <c r="I31" i="7"/>
  <c r="J30" i="7"/>
  <c r="K30" i="7"/>
  <c r="I29" i="7"/>
  <c r="K29" i="7"/>
  <c r="J29" i="7"/>
  <c r="K28" i="7"/>
  <c r="J28" i="7"/>
  <c r="I28" i="7"/>
  <c r="J27" i="7"/>
  <c r="I27" i="7"/>
  <c r="I26" i="7"/>
  <c r="K26" i="7"/>
  <c r="K25" i="7"/>
  <c r="J25" i="7"/>
  <c r="J24" i="7"/>
  <c r="I24" i="7"/>
  <c r="K23" i="7"/>
  <c r="I23" i="7"/>
  <c r="K22" i="7"/>
  <c r="J22" i="7"/>
  <c r="I21" i="7"/>
  <c r="K21" i="7"/>
  <c r="J21" i="7"/>
  <c r="K20" i="7"/>
  <c r="J20" i="7"/>
  <c r="I20" i="7"/>
  <c r="K19" i="7"/>
  <c r="I19" i="7"/>
  <c r="K18" i="7"/>
  <c r="J18" i="7"/>
  <c r="I17" i="7"/>
  <c r="K16" i="7"/>
  <c r="I16" i="7"/>
  <c r="J15" i="7"/>
  <c r="I14" i="7"/>
  <c r="K14" i="7"/>
  <c r="J14" i="7"/>
  <c r="K13" i="7"/>
  <c r="J13" i="7"/>
  <c r="K12" i="7"/>
  <c r="J12" i="7"/>
  <c r="I12" i="7"/>
  <c r="K11" i="7"/>
  <c r="K10" i="7"/>
  <c r="J10" i="7"/>
  <c r="I9" i="7"/>
  <c r="K8" i="7"/>
  <c r="K7" i="7"/>
  <c r="J7" i="7"/>
  <c r="I2" i="7"/>
  <c r="G2" i="7"/>
  <c r="K72" i="6"/>
  <c r="H72" i="6"/>
  <c r="G72" i="6"/>
  <c r="F72" i="6"/>
  <c r="E72" i="6"/>
  <c r="D72" i="6"/>
  <c r="J72" i="6" s="1"/>
  <c r="C72" i="6"/>
  <c r="I72" i="6" s="1"/>
  <c r="K71" i="6"/>
  <c r="J71" i="6"/>
  <c r="H71" i="6"/>
  <c r="G71" i="6"/>
  <c r="F71" i="6"/>
  <c r="E71" i="6"/>
  <c r="D71" i="6"/>
  <c r="C71" i="6"/>
  <c r="I71" i="6" s="1"/>
  <c r="K70" i="6"/>
  <c r="H70" i="6"/>
  <c r="G70" i="6"/>
  <c r="F70" i="6"/>
  <c r="E70" i="6"/>
  <c r="D70" i="6"/>
  <c r="J70" i="6" s="1"/>
  <c r="C70" i="6"/>
  <c r="I70" i="6" s="1"/>
  <c r="J69" i="6"/>
  <c r="H69" i="6"/>
  <c r="G69" i="6"/>
  <c r="F69" i="6"/>
  <c r="E69" i="6"/>
  <c r="K69" i="6" s="1"/>
  <c r="D69" i="6"/>
  <c r="C69" i="6"/>
  <c r="I69" i="6" s="1"/>
  <c r="K68" i="6"/>
  <c r="J68" i="6"/>
  <c r="H68" i="6"/>
  <c r="G68" i="6"/>
  <c r="F68" i="6"/>
  <c r="E68" i="6"/>
  <c r="D68" i="6"/>
  <c r="C68" i="6"/>
  <c r="I68" i="6" s="1"/>
  <c r="K67" i="6"/>
  <c r="H67" i="6"/>
  <c r="G67" i="6"/>
  <c r="F67" i="6"/>
  <c r="E67" i="6"/>
  <c r="D67" i="6"/>
  <c r="J67" i="6" s="1"/>
  <c r="C67" i="6"/>
  <c r="I67" i="6" s="1"/>
  <c r="H66" i="6"/>
  <c r="G66" i="6"/>
  <c r="F66" i="6"/>
  <c r="E66" i="6"/>
  <c r="K66" i="6" s="1"/>
  <c r="D66" i="6"/>
  <c r="J66" i="6" s="1"/>
  <c r="C66" i="6"/>
  <c r="I66" i="6" s="1"/>
  <c r="H65" i="6"/>
  <c r="G65" i="6"/>
  <c r="F65" i="6"/>
  <c r="I65" i="6" s="1"/>
  <c r="E65" i="6"/>
  <c r="K65" i="6" s="1"/>
  <c r="D65" i="6"/>
  <c r="J65" i="6" s="1"/>
  <c r="C65" i="6"/>
  <c r="H64" i="6"/>
  <c r="G64" i="6"/>
  <c r="J64" i="6" s="1"/>
  <c r="F64" i="6"/>
  <c r="I64" i="6" s="1"/>
  <c r="E64" i="6"/>
  <c r="K64" i="6" s="1"/>
  <c r="D64" i="6"/>
  <c r="C64" i="6"/>
  <c r="H63" i="6"/>
  <c r="K63" i="6" s="1"/>
  <c r="G63" i="6"/>
  <c r="J63" i="6" s="1"/>
  <c r="F63" i="6"/>
  <c r="E63" i="6"/>
  <c r="D63" i="6"/>
  <c r="C63" i="6"/>
  <c r="I63" i="6" s="1"/>
  <c r="I62" i="6"/>
  <c r="H62" i="6"/>
  <c r="K62" i="6" s="1"/>
  <c r="G62" i="6"/>
  <c r="F62" i="6"/>
  <c r="E62" i="6"/>
  <c r="D62" i="6"/>
  <c r="J62" i="6" s="1"/>
  <c r="C62" i="6"/>
  <c r="J61" i="6"/>
  <c r="I61" i="6"/>
  <c r="H61" i="6"/>
  <c r="G61" i="6"/>
  <c r="F61" i="6"/>
  <c r="E61" i="6"/>
  <c r="K61" i="6" s="1"/>
  <c r="D61" i="6"/>
  <c r="C61" i="6"/>
  <c r="K60" i="6"/>
  <c r="J60" i="6"/>
  <c r="H60" i="6"/>
  <c r="G60" i="6"/>
  <c r="F60" i="6"/>
  <c r="E60" i="6"/>
  <c r="D60" i="6"/>
  <c r="C60" i="6"/>
  <c r="I60" i="6" s="1"/>
  <c r="K59" i="6"/>
  <c r="H59" i="6"/>
  <c r="G59" i="6"/>
  <c r="F59" i="6"/>
  <c r="E59" i="6"/>
  <c r="D59" i="6"/>
  <c r="J59" i="6" s="1"/>
  <c r="C59" i="6"/>
  <c r="I59" i="6" s="1"/>
  <c r="H58" i="6"/>
  <c r="G58" i="6"/>
  <c r="F58" i="6"/>
  <c r="E58" i="6"/>
  <c r="K58" i="6" s="1"/>
  <c r="D58" i="6"/>
  <c r="J58" i="6" s="1"/>
  <c r="C58" i="6"/>
  <c r="I58" i="6" s="1"/>
  <c r="H57" i="6"/>
  <c r="G57" i="6"/>
  <c r="F57" i="6"/>
  <c r="I57" i="6" s="1"/>
  <c r="E57" i="6"/>
  <c r="K57" i="6" s="1"/>
  <c r="D57" i="6"/>
  <c r="J57" i="6" s="1"/>
  <c r="C57" i="6"/>
  <c r="H56" i="6"/>
  <c r="G56" i="6"/>
  <c r="J56" i="6" s="1"/>
  <c r="F56" i="6"/>
  <c r="I56" i="6" s="1"/>
  <c r="E56" i="6"/>
  <c r="K56" i="6" s="1"/>
  <c r="D56" i="6"/>
  <c r="C56" i="6"/>
  <c r="H55" i="6"/>
  <c r="K55" i="6" s="1"/>
  <c r="G55" i="6"/>
  <c r="J55" i="6" s="1"/>
  <c r="F55" i="6"/>
  <c r="E55" i="6"/>
  <c r="D55" i="6"/>
  <c r="C55" i="6"/>
  <c r="I55" i="6" s="1"/>
  <c r="I54" i="6"/>
  <c r="H54" i="6"/>
  <c r="K54" i="6" s="1"/>
  <c r="G54" i="6"/>
  <c r="F54" i="6"/>
  <c r="E54" i="6"/>
  <c r="D54" i="6"/>
  <c r="J54" i="6" s="1"/>
  <c r="C54" i="6"/>
  <c r="J53" i="6"/>
  <c r="I53" i="6"/>
  <c r="H53" i="6"/>
  <c r="G53" i="6"/>
  <c r="F53" i="6"/>
  <c r="E53" i="6"/>
  <c r="K53" i="6" s="1"/>
  <c r="D53" i="6"/>
  <c r="C53" i="6"/>
  <c r="K52" i="6"/>
  <c r="J52" i="6"/>
  <c r="H52" i="6"/>
  <c r="G52" i="6"/>
  <c r="F52" i="6"/>
  <c r="E52" i="6"/>
  <c r="D52" i="6"/>
  <c r="C52" i="6"/>
  <c r="I52" i="6" s="1"/>
  <c r="K51" i="6"/>
  <c r="H51" i="6"/>
  <c r="G51" i="6"/>
  <c r="F51" i="6"/>
  <c r="E51" i="6"/>
  <c r="D51" i="6"/>
  <c r="J51" i="6" s="1"/>
  <c r="C51" i="6"/>
  <c r="I51" i="6" s="1"/>
  <c r="H50" i="6"/>
  <c r="G50" i="6"/>
  <c r="F50" i="6"/>
  <c r="E50" i="6"/>
  <c r="K50" i="6" s="1"/>
  <c r="D50" i="6"/>
  <c r="J50" i="6" s="1"/>
  <c r="C50" i="6"/>
  <c r="I50" i="6" s="1"/>
  <c r="H49" i="6"/>
  <c r="G49" i="6"/>
  <c r="F49" i="6"/>
  <c r="I49" i="6" s="1"/>
  <c r="E49" i="6"/>
  <c r="K49" i="6" s="1"/>
  <c r="D49" i="6"/>
  <c r="J49" i="6" s="1"/>
  <c r="C49" i="6"/>
  <c r="H48" i="6"/>
  <c r="G48" i="6"/>
  <c r="J48" i="6" s="1"/>
  <c r="F48" i="6"/>
  <c r="I48" i="6" s="1"/>
  <c r="E48" i="6"/>
  <c r="K48" i="6" s="1"/>
  <c r="D48" i="6"/>
  <c r="C48" i="6"/>
  <c r="H47" i="6"/>
  <c r="K47" i="6" s="1"/>
  <c r="G47" i="6"/>
  <c r="J47" i="6" s="1"/>
  <c r="F47" i="6"/>
  <c r="E47" i="6"/>
  <c r="D47" i="6"/>
  <c r="C47" i="6"/>
  <c r="I47" i="6" s="1"/>
  <c r="I46" i="6"/>
  <c r="H46" i="6"/>
  <c r="K46" i="6" s="1"/>
  <c r="G46" i="6"/>
  <c r="F46" i="6"/>
  <c r="E46" i="6"/>
  <c r="D46" i="6"/>
  <c r="J46" i="6" s="1"/>
  <c r="C46" i="6"/>
  <c r="J45" i="6"/>
  <c r="I45" i="6"/>
  <c r="H45" i="6"/>
  <c r="G45" i="6"/>
  <c r="F45" i="6"/>
  <c r="E45" i="6"/>
  <c r="K45" i="6" s="1"/>
  <c r="D45" i="6"/>
  <c r="C45" i="6"/>
  <c r="K44" i="6"/>
  <c r="J44" i="6"/>
  <c r="H44" i="6"/>
  <c r="G44" i="6"/>
  <c r="F44" i="6"/>
  <c r="E44" i="6"/>
  <c r="D44" i="6"/>
  <c r="C44" i="6"/>
  <c r="I44" i="6" s="1"/>
  <c r="K43" i="6"/>
  <c r="H43" i="6"/>
  <c r="G43" i="6"/>
  <c r="F43" i="6"/>
  <c r="E43" i="6"/>
  <c r="D43" i="6"/>
  <c r="J43" i="6" s="1"/>
  <c r="C43" i="6"/>
  <c r="I43" i="6" s="1"/>
  <c r="H42" i="6"/>
  <c r="G42" i="6"/>
  <c r="F42" i="6"/>
  <c r="E42" i="6"/>
  <c r="K42" i="6" s="1"/>
  <c r="D42" i="6"/>
  <c r="J42" i="6" s="1"/>
  <c r="C42" i="6"/>
  <c r="I42" i="6" s="1"/>
  <c r="H41" i="6"/>
  <c r="G41" i="6"/>
  <c r="F41" i="6"/>
  <c r="I41" i="6" s="1"/>
  <c r="E41" i="6"/>
  <c r="K41" i="6" s="1"/>
  <c r="D41" i="6"/>
  <c r="J41" i="6" s="1"/>
  <c r="C41" i="6"/>
  <c r="H40" i="6"/>
  <c r="G40" i="6"/>
  <c r="J40" i="6" s="1"/>
  <c r="F40" i="6"/>
  <c r="I40" i="6" s="1"/>
  <c r="E40" i="6"/>
  <c r="K40" i="6" s="1"/>
  <c r="D40" i="6"/>
  <c r="C40" i="6"/>
  <c r="H39" i="6"/>
  <c r="K39" i="6" s="1"/>
  <c r="G39" i="6"/>
  <c r="J39" i="6" s="1"/>
  <c r="F39" i="6"/>
  <c r="E39" i="6"/>
  <c r="D39" i="6"/>
  <c r="C39" i="6"/>
  <c r="I39" i="6" s="1"/>
  <c r="I38" i="6"/>
  <c r="H38" i="6"/>
  <c r="K38" i="6" s="1"/>
  <c r="G38" i="6"/>
  <c r="F38" i="6"/>
  <c r="E38" i="6"/>
  <c r="D38" i="6"/>
  <c r="J38" i="6" s="1"/>
  <c r="C38" i="6"/>
  <c r="J37" i="6"/>
  <c r="I37" i="6"/>
  <c r="H37" i="6"/>
  <c r="G37" i="6"/>
  <c r="F37" i="6"/>
  <c r="E37" i="6"/>
  <c r="K37" i="6" s="1"/>
  <c r="D37" i="6"/>
  <c r="C37" i="6"/>
  <c r="K36" i="6"/>
  <c r="J36" i="6"/>
  <c r="H36" i="6"/>
  <c r="G36" i="6"/>
  <c r="F36" i="6"/>
  <c r="E36" i="6"/>
  <c r="D36" i="6"/>
  <c r="C36" i="6"/>
  <c r="I36" i="6" s="1"/>
  <c r="K35" i="6"/>
  <c r="H35" i="6"/>
  <c r="G35" i="6"/>
  <c r="F35" i="6"/>
  <c r="E35" i="6"/>
  <c r="D35" i="6"/>
  <c r="J35" i="6" s="1"/>
  <c r="C35" i="6"/>
  <c r="I35" i="6" s="1"/>
  <c r="H34" i="6"/>
  <c r="G34" i="6"/>
  <c r="F34" i="6"/>
  <c r="E34" i="6"/>
  <c r="K34" i="6" s="1"/>
  <c r="D34" i="6"/>
  <c r="J34" i="6" s="1"/>
  <c r="C34" i="6"/>
  <c r="I34" i="6" s="1"/>
  <c r="H33" i="6"/>
  <c r="G33" i="6"/>
  <c r="F33" i="6"/>
  <c r="I33" i="6" s="1"/>
  <c r="E33" i="6"/>
  <c r="K33" i="6" s="1"/>
  <c r="D33" i="6"/>
  <c r="J33" i="6" s="1"/>
  <c r="C33" i="6"/>
  <c r="H32" i="6"/>
  <c r="G32" i="6"/>
  <c r="J32" i="6" s="1"/>
  <c r="F32" i="6"/>
  <c r="I32" i="6" s="1"/>
  <c r="E32" i="6"/>
  <c r="K32" i="6" s="1"/>
  <c r="D32" i="6"/>
  <c r="C32" i="6"/>
  <c r="H31" i="6"/>
  <c r="K31" i="6" s="1"/>
  <c r="G31" i="6"/>
  <c r="J31" i="6" s="1"/>
  <c r="F31" i="6"/>
  <c r="E31" i="6"/>
  <c r="D31" i="6"/>
  <c r="C31" i="6"/>
  <c r="I31" i="6" s="1"/>
  <c r="I30" i="6"/>
  <c r="H30" i="6"/>
  <c r="K30" i="6" s="1"/>
  <c r="G30" i="6"/>
  <c r="F30" i="6"/>
  <c r="E30" i="6"/>
  <c r="D30" i="6"/>
  <c r="J30" i="6" s="1"/>
  <c r="C30" i="6"/>
  <c r="J29" i="6"/>
  <c r="I29" i="6"/>
  <c r="H29" i="6"/>
  <c r="G29" i="6"/>
  <c r="F29" i="6"/>
  <c r="E29" i="6"/>
  <c r="K29" i="6" s="1"/>
  <c r="D29" i="6"/>
  <c r="C29" i="6"/>
  <c r="K28" i="6"/>
  <c r="J28" i="6"/>
  <c r="H28" i="6"/>
  <c r="G28" i="6"/>
  <c r="F28" i="6"/>
  <c r="E28" i="6"/>
  <c r="D28" i="6"/>
  <c r="C28" i="6"/>
  <c r="I28" i="6" s="1"/>
  <c r="K27" i="6"/>
  <c r="H27" i="6"/>
  <c r="G27" i="6"/>
  <c r="F27" i="6"/>
  <c r="E27" i="6"/>
  <c r="D27" i="6"/>
  <c r="J27" i="6" s="1"/>
  <c r="C27" i="6"/>
  <c r="I27" i="6" s="1"/>
  <c r="H26" i="6"/>
  <c r="G26" i="6"/>
  <c r="F26" i="6"/>
  <c r="E26" i="6"/>
  <c r="K26" i="6" s="1"/>
  <c r="D26" i="6"/>
  <c r="J26" i="6" s="1"/>
  <c r="C26" i="6"/>
  <c r="I26" i="6" s="1"/>
  <c r="H25" i="6"/>
  <c r="G25" i="6"/>
  <c r="F25" i="6"/>
  <c r="I25" i="6" s="1"/>
  <c r="E25" i="6"/>
  <c r="K25" i="6" s="1"/>
  <c r="D25" i="6"/>
  <c r="J25" i="6" s="1"/>
  <c r="C25" i="6"/>
  <c r="H24" i="6"/>
  <c r="G24" i="6"/>
  <c r="J24" i="6" s="1"/>
  <c r="F24" i="6"/>
  <c r="I24" i="6" s="1"/>
  <c r="E24" i="6"/>
  <c r="K24" i="6" s="1"/>
  <c r="D24" i="6"/>
  <c r="C24" i="6"/>
  <c r="H23" i="6"/>
  <c r="K23" i="6" s="1"/>
  <c r="G23" i="6"/>
  <c r="J23" i="6" s="1"/>
  <c r="F23" i="6"/>
  <c r="E23" i="6"/>
  <c r="D23" i="6"/>
  <c r="C23" i="6"/>
  <c r="I23" i="6" s="1"/>
  <c r="I22" i="6"/>
  <c r="H22" i="6"/>
  <c r="K22" i="6" s="1"/>
  <c r="G22" i="6"/>
  <c r="F22" i="6"/>
  <c r="E22" i="6"/>
  <c r="D22" i="6"/>
  <c r="J22" i="6" s="1"/>
  <c r="C22" i="6"/>
  <c r="J21" i="6"/>
  <c r="I21" i="6"/>
  <c r="H21" i="6"/>
  <c r="G21" i="6"/>
  <c r="F21" i="6"/>
  <c r="E21" i="6"/>
  <c r="K21" i="6" s="1"/>
  <c r="D21" i="6"/>
  <c r="C21" i="6"/>
  <c r="K20" i="6"/>
  <c r="J20" i="6"/>
  <c r="H20" i="6"/>
  <c r="G20" i="6"/>
  <c r="F20" i="6"/>
  <c r="E20" i="6"/>
  <c r="D20" i="6"/>
  <c r="C20" i="6"/>
  <c r="I20" i="6" s="1"/>
  <c r="K19" i="6"/>
  <c r="H19" i="6"/>
  <c r="G19" i="6"/>
  <c r="F19" i="6"/>
  <c r="E19" i="6"/>
  <c r="D19" i="6"/>
  <c r="J19" i="6" s="1"/>
  <c r="C19" i="6"/>
  <c r="I19" i="6" s="1"/>
  <c r="H18" i="6"/>
  <c r="G18" i="6"/>
  <c r="F18" i="6"/>
  <c r="E18" i="6"/>
  <c r="K18" i="6" s="1"/>
  <c r="D18" i="6"/>
  <c r="J18" i="6" s="1"/>
  <c r="C18" i="6"/>
  <c r="I18" i="6" s="1"/>
  <c r="H17" i="6"/>
  <c r="G17" i="6"/>
  <c r="F17" i="6"/>
  <c r="I17" i="6" s="1"/>
  <c r="E17" i="6"/>
  <c r="K17" i="6" s="1"/>
  <c r="D17" i="6"/>
  <c r="J17" i="6" s="1"/>
  <c r="C17" i="6"/>
  <c r="H16" i="6"/>
  <c r="G16" i="6"/>
  <c r="J16" i="6" s="1"/>
  <c r="F16" i="6"/>
  <c r="I16" i="6" s="1"/>
  <c r="E16" i="6"/>
  <c r="K16" i="6" s="1"/>
  <c r="D16" i="6"/>
  <c r="C16" i="6"/>
  <c r="H15" i="6"/>
  <c r="K15" i="6" s="1"/>
  <c r="G15" i="6"/>
  <c r="J15" i="6" s="1"/>
  <c r="F15" i="6"/>
  <c r="E15" i="6"/>
  <c r="D15" i="6"/>
  <c r="C15" i="6"/>
  <c r="I15" i="6" s="1"/>
  <c r="I14" i="6"/>
  <c r="H14" i="6"/>
  <c r="K14" i="6" s="1"/>
  <c r="G14" i="6"/>
  <c r="F14" i="6"/>
  <c r="E14" i="6"/>
  <c r="D14" i="6"/>
  <c r="J14" i="6" s="1"/>
  <c r="C14" i="6"/>
  <c r="J13" i="6"/>
  <c r="I13" i="6"/>
  <c r="H13" i="6"/>
  <c r="G13" i="6"/>
  <c r="F13" i="6"/>
  <c r="E13" i="6"/>
  <c r="K13" i="6" s="1"/>
  <c r="D13" i="6"/>
  <c r="C13" i="6"/>
  <c r="K12" i="6"/>
  <c r="J12" i="6"/>
  <c r="H12" i="6"/>
  <c r="G12" i="6"/>
  <c r="F12" i="6"/>
  <c r="E12" i="6"/>
  <c r="D12" i="6"/>
  <c r="C12" i="6"/>
  <c r="I12" i="6" s="1"/>
  <c r="K11" i="6"/>
  <c r="H11" i="6"/>
  <c r="G11" i="6"/>
  <c r="F11" i="6"/>
  <c r="E11" i="6"/>
  <c r="D11" i="6"/>
  <c r="J11" i="6" s="1"/>
  <c r="C11" i="6"/>
  <c r="I11" i="6" s="1"/>
  <c r="H10" i="6"/>
  <c r="G10" i="6"/>
  <c r="F10" i="6"/>
  <c r="E10" i="6"/>
  <c r="K10" i="6" s="1"/>
  <c r="D10" i="6"/>
  <c r="J10" i="6" s="1"/>
  <c r="C10" i="6"/>
  <c r="I10" i="6" s="1"/>
  <c r="H9" i="6"/>
  <c r="G9" i="6"/>
  <c r="F9" i="6"/>
  <c r="I9" i="6" s="1"/>
  <c r="E9" i="6"/>
  <c r="K9" i="6" s="1"/>
  <c r="D9" i="6"/>
  <c r="J9" i="6" s="1"/>
  <c r="C9" i="6"/>
  <c r="H8" i="6"/>
  <c r="G8" i="6"/>
  <c r="J8" i="6" s="1"/>
  <c r="F8" i="6"/>
  <c r="I8" i="6" s="1"/>
  <c r="E8" i="6"/>
  <c r="K8" i="6" s="1"/>
  <c r="D8" i="6"/>
  <c r="C8" i="6"/>
  <c r="H7" i="6"/>
  <c r="K7" i="6" s="1"/>
  <c r="G7" i="6"/>
  <c r="J7" i="6" s="1"/>
  <c r="F7" i="6"/>
  <c r="E7" i="6"/>
  <c r="D7" i="6"/>
  <c r="C7" i="6"/>
  <c r="I7" i="6" s="1"/>
  <c r="K6" i="6"/>
  <c r="J6" i="6"/>
  <c r="I6" i="6"/>
  <c r="H6" i="6"/>
  <c r="G6" i="6"/>
  <c r="F6" i="6"/>
  <c r="E6" i="6"/>
  <c r="D6" i="6"/>
  <c r="C6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I2" i="6"/>
  <c r="F6" i="7" l="1"/>
  <c r="I10" i="7"/>
  <c r="G6" i="7"/>
  <c r="C6" i="7"/>
  <c r="D6" i="7"/>
  <c r="E6" i="7"/>
  <c r="H6" i="7"/>
  <c r="M69" i="1"/>
  <c r="L69" i="1"/>
  <c r="K69" i="1"/>
  <c r="J69" i="1"/>
  <c r="I69" i="1"/>
  <c r="H69" i="1"/>
  <c r="G69" i="1"/>
  <c r="F69" i="1"/>
  <c r="E69" i="1"/>
  <c r="D69" i="1"/>
  <c r="C69" i="1"/>
  <c r="B69" i="1"/>
  <c r="I6" i="7" l="1"/>
  <c r="K6" i="7"/>
  <c r="J6" i="7"/>
</calcChain>
</file>

<file path=xl/sharedStrings.xml><?xml version="1.0" encoding="utf-8"?>
<sst xmlns="http://schemas.openxmlformats.org/spreadsheetml/2006/main" count="170" uniqueCount="131">
  <si>
    <t>Meals Count</t>
  </si>
  <si>
    <t>Rent Count</t>
  </si>
  <si>
    <t>Alcohol Count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</si>
  <si>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</si>
  <si>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</si>
  <si>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</si>
  <si>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</si>
  <si>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</si>
  <si>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</si>
  <si>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</si>
  <si>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</si>
  <si>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</si>
  <si>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</si>
  <si>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</si>
  <si>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</si>
  <si>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</si>
  <si>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</si>
  <si>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</si>
  <si>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</si>
  <si>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</si>
  <si>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</si>
  <si>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</si>
  <si>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</si>
  <si>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</si>
  <si>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</si>
  <si>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</si>
  <si>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</si>
  <si>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</si>
  <si>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</si>
  <si>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</si>
  <si>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</si>
  <si>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</si>
  <si>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</si>
  <si>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</si>
  <si>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</si>
  <si>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</si>
  <si>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</si>
  <si>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</si>
  <si>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</si>
  <si>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</si>
  <si>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</si>
  <si>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</si>
  <si>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</si>
  <si>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</si>
  <si>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</si>
  <si>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</si>
  <si>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</si>
  <si>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</si>
  <si>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</si>
  <si>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</si>
  <si>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</si>
  <si>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</si>
  <si>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</si>
  <si>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</si>
  <si>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</si>
  <si>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</si>
  <si>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</si>
  <si>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</si>
  <si>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</si>
  <si>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</si>
  <si>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</si>
  <si>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</si>
  <si>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</si>
  <si>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</si>
  <si>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</si>
  <si>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</si>
  <si>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</si>
  <si>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</si>
  <si>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</si>
  <si>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</si>
  <si>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Windsor</t>
  </si>
  <si>
    <t>Windham</t>
  </si>
  <si>
    <t>Washington</t>
  </si>
  <si>
    <t>Rutland</t>
  </si>
  <si>
    <t>Other</t>
  </si>
  <si>
    <t>Orleans</t>
  </si>
  <si>
    <t>Orange</t>
  </si>
  <si>
    <t>Lamoille</t>
  </si>
  <si>
    <t>Grand Isle</t>
  </si>
  <si>
    <t>Franklin</t>
  </si>
  <si>
    <t>Essex</t>
  </si>
  <si>
    <t>Chittenden</t>
  </si>
  <si>
    <t>Caledonia</t>
  </si>
  <si>
    <t>Bennington</t>
  </si>
  <si>
    <t>Addison</t>
  </si>
  <si>
    <t>State of Vermont Department of Taxes</t>
  </si>
  <si>
    <t>Meals and Rooms Statistics Report</t>
  </si>
  <si>
    <t>Period Summary by County/Town</t>
  </si>
  <si>
    <t>Monthly Report</t>
  </si>
  <si>
    <t>75 Day Processing</t>
  </si>
  <si>
    <t>Quarterly Report</t>
  </si>
  <si>
    <t>180 Day Processing</t>
  </si>
  <si>
    <t>Period:</t>
  </si>
  <si>
    <t>through</t>
  </si>
  <si>
    <t>Annual Report</t>
  </si>
  <si>
    <t>Fiscal Report</t>
  </si>
  <si>
    <t>Reports are located in the "County" and "Town" tabs. "Town Data" and "County Data" tabs hold unformatted data.</t>
  </si>
  <si>
    <t>Report Notes:</t>
  </si>
  <si>
    <t>1)</t>
  </si>
  <si>
    <t>Information pertaining to fewer than ten accounts has been suppressed to protect confidentiality of taxpayer information. Suppressed information is noted by "*".</t>
  </si>
  <si>
    <t>2)</t>
  </si>
  <si>
    <t>Monthly reports hold information for monthly filers only, while Multiple Period reports hold information for monthly and quarterly filers.</t>
  </si>
  <si>
    <t>3)</t>
  </si>
  <si>
    <t>Previous period figures reflect current status of prior year returns and may not match previously published statistics.</t>
  </si>
  <si>
    <t>4)</t>
  </si>
  <si>
    <t>75 and 180 Day processing reports reflect returns posted within that time frame after the close of the reporting period.</t>
  </si>
  <si>
    <t>5)</t>
  </si>
  <si>
    <t>The "Other" county name contains sales data from multi-site businesses who file one composite return and from out-of-state businesses.</t>
  </si>
  <si>
    <t>Report Type:</t>
  </si>
  <si>
    <t>County</t>
  </si>
  <si>
    <t>Meals</t>
  </si>
  <si>
    <t>Rent</t>
  </si>
  <si>
    <t>Alcohol</t>
  </si>
  <si>
    <t>Past Meals</t>
  </si>
  <si>
    <t>Past Meals count</t>
  </si>
  <si>
    <t>Past Rent</t>
  </si>
  <si>
    <t>Past Rent Count</t>
  </si>
  <si>
    <t>Past Alcohol</t>
  </si>
  <si>
    <t>Past Alchohol Count</t>
  </si>
  <si>
    <t>Town</t>
  </si>
  <si>
    <t>Summary of Towns with 10 or more reporting accounts</t>
  </si>
  <si>
    <t>Current Receipts</t>
  </si>
  <si>
    <t>Previous Receipts</t>
  </si>
  <si>
    <t>Period to Period Change</t>
  </si>
  <si>
    <t>Rooms</t>
  </si>
  <si>
    <t>10/01/2019 - 10/31/2019</t>
  </si>
  <si>
    <t>10/01/2020 - 10/31/2020</t>
  </si>
  <si>
    <t>County Summary</t>
  </si>
  <si>
    <t>Current Taxable Receipts</t>
  </si>
  <si>
    <t>Previous Taxable Receipts</t>
  </si>
  <si>
    <t>Vermont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</si>
</sst>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68">
    <xf numFmtId="0" fontId="0" fillId="0" borderId="0" xfId="0"/>
    <xf numFmtId="0" fontId="18" fillId="0" borderId="0" xfId="42" applyAlignment="1">
      <alignment vertical="center"/>
    </xf>
    <xf numFmtId="0" fontId="19" fillId="0" borderId="0" xfId="42" applyFont="1" applyAlignment="1">
      <alignment vertical="center"/>
    </xf>
    <xf numFmtId="0" fontId="20" fillId="0" borderId="0" xfId="42" applyFont="1" applyAlignment="1">
      <alignment horizontal="center" vertical="center"/>
    </xf>
    <xf numFmtId="14" fontId="20" fillId="0" borderId="0" xfId="42" applyNumberFormat="1" applyFont="1" applyAlignment="1">
      <alignment horizontal="center" vertical="center"/>
    </xf>
    <xf numFmtId="0" fontId="18" fillId="0" borderId="0" xfId="42" applyAlignment="1">
      <alignment horizontal="center" vertical="center"/>
    </xf>
    <xf numFmtId="0" fontId="22" fillId="0" borderId="0" xfId="42" applyFont="1" applyAlignment="1">
      <alignment horizontal="right" vertical="center"/>
    </xf>
    <xf numFmtId="0" fontId="22" fillId="0" borderId="0" xfId="42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44" fontId="18" fillId="0" borderId="0" xfId="0" applyNumberFormat="1" applyFont="1"/>
    <xf numFmtId="164" fontId="0" fillId="0" borderId="0" xfId="0" applyNumberFormat="1" applyAlignment="1">
      <alignment horizontal="center" vertical="center"/>
    </xf>
    <xf numFmtId="44" fontId="21" fillId="0" borderId="16" xfId="0" applyNumberFormat="1" applyFont="1" applyBorder="1" applyAlignment="1">
      <alignment horizontal="center" vertical="center"/>
    </xf>
    <xf numFmtId="44" fontId="21" fillId="0" borderId="12" xfId="0" applyNumberFormat="1" applyFont="1" applyBorder="1" applyAlignment="1">
      <alignment horizontal="center" vertical="center"/>
    </xf>
    <xf numFmtId="44" fontId="21" fillId="0" borderId="17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0" fillId="0" borderId="18" xfId="0" applyBorder="1"/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center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0" fontId="0" fillId="0" borderId="21" xfId="0" applyBorder="1"/>
    <xf numFmtId="42" fontId="0" fillId="0" borderId="22" xfId="0" applyNumberFormat="1" applyBorder="1" applyAlignment="1">
      <alignment horizontal="right" vertical="center"/>
    </xf>
    <xf numFmtId="42" fontId="0" fillId="0" borderId="21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center" vertical="center"/>
    </xf>
    <xf numFmtId="0" fontId="0" fillId="0" borderId="24" xfId="0" applyBorder="1"/>
    <xf numFmtId="42" fontId="0" fillId="0" borderId="25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6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center" vertical="center"/>
    </xf>
    <xf numFmtId="42" fontId="0" fillId="0" borderId="27" xfId="0" applyNumberFormat="1" applyBorder="1" applyAlignment="1">
      <alignment horizontal="right" vertical="center"/>
    </xf>
    <xf numFmtId="44" fontId="21" fillId="0" borderId="0" xfId="0" applyNumberFormat="1" applyFont="1" applyAlignment="1">
      <alignment horizontal="center" vertical="center"/>
    </xf>
    <xf numFmtId="0" fontId="0" fillId="0" borderId="20" xfId="0" applyBorder="1"/>
    <xf numFmtId="0" fontId="0" fillId="0" borderId="23" xfId="0" applyBorder="1"/>
    <xf numFmtId="0" fontId="0" fillId="0" borderId="15" xfId="0" applyBorder="1"/>
    <xf numFmtId="0" fontId="0" fillId="0" borderId="27" xfId="0" applyBorder="1"/>
    <xf numFmtId="42" fontId="0" fillId="0" borderId="28" xfId="0" applyNumberFormat="1" applyBorder="1" applyAlignment="1">
      <alignment horizontal="right" vertical="center"/>
    </xf>
    <xf numFmtId="164" fontId="0" fillId="0" borderId="28" xfId="0" applyNumberFormat="1" applyBorder="1" applyAlignment="1">
      <alignment horizontal="center" vertical="center"/>
    </xf>
    <xf numFmtId="0" fontId="18" fillId="0" borderId="0" xfId="42" applyAlignment="1">
      <alignment vertical="center"/>
    </xf>
    <xf numFmtId="0" fontId="19" fillId="0" borderId="0" xfId="42" applyFont="1" applyAlignment="1">
      <alignment horizontal="center" vertical="center"/>
    </xf>
    <xf numFmtId="0" fontId="18" fillId="0" borderId="0" xfId="42" applyAlignment="1">
      <alignment horizontal="center" vertical="center"/>
    </xf>
    <xf numFmtId="0" fontId="21" fillId="0" borderId="0" xfId="42" applyFont="1" applyAlignment="1">
      <alignment vertical="center"/>
    </xf>
    <xf numFmtId="0" fontId="21" fillId="0" borderId="11" xfId="42" applyFont="1" applyBorder="1" applyAlignment="1">
      <alignment horizontal="left" vertical="center"/>
    </xf>
    <xf numFmtId="164" fontId="2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4" fontId="22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4" fontId="21" fillId="0" borderId="0" xfId="0" applyNumberFormat="1" applyFont="1" applyAlignment="1">
      <alignment horizontal="center" vertical="center"/>
    </xf>
    <xf numFmtId="44" fontId="21" fillId="0" borderId="15" xfId="0" applyNumberFormat="1" applyFont="1" applyBorder="1" applyAlignment="1">
      <alignment horizontal="center" vertical="center"/>
    </xf>
    <xf numFmtId="44" fontId="21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4" fontId="21" fillId="0" borderId="14" xfId="0" applyNumberFormat="1" applyFont="1" applyBorder="1" applyAlignment="1">
      <alignment horizontal="center" vertical="center"/>
    </xf>
    <xf numFmtId="44" fontId="21" fillId="0" borderId="13" xfId="0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A6E09D4C-D7E2-4A19-B884-C600B581E6D9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icks-t\AppData\Local\Temp\2\10312019MRTStatsMonthlyReport75D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unty"/>
      <sheetName val="Town"/>
      <sheetName val="Town Data"/>
      <sheetName val="County Data"/>
    </sheetNames>
    <sheetDataSet>
      <sheetData sheetId="0">
        <row r="22">
          <cell r="E22" t="str">
            <v>Monthly Report</v>
          </cell>
        </row>
        <row r="24">
          <cell r="E24" t="str">
            <v>75 Day Processing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EEF1D-9927-4DA6-9631-FEAFF334848C}">
  <sheetPr>
    <pageSetUpPr fitToPage="1"/>
  </sheetPr>
  <dimension ref="B2:R24"/>
  <sheetViews>
    <sheetView showGridLines="0" tabSelected="1" workbookViewId="0"/>
  </sheetViews>
  <sheetFormatPr defaultColWidth="8" defaultRowHeight="15" x14ac:dyDescent="0.25"/>
  <cols>
    <col min="1" max="1" width="4.625" style="1" customWidth="1"/>
    <col min="2" max="2" width="3.375" style="1" customWidth="1"/>
    <col min="3" max="3" width="14.375" style="1" customWidth="1"/>
    <col min="4" max="4" width="16.625" style="1" customWidth="1"/>
    <col min="5" max="5" width="23.625" style="1" bestFit="1" customWidth="1"/>
    <col min="6" max="6" width="17.375" style="1" customWidth="1"/>
    <col min="7" max="7" width="23.625" style="1" bestFit="1" customWidth="1"/>
    <col min="8" max="8" width="35.5" style="1" customWidth="1"/>
    <col min="9" max="14" width="8" style="1" customWidth="1"/>
    <col min="15" max="15" width="14" style="1" hidden="1" customWidth="1"/>
    <col min="16" max="17" width="0" style="1" hidden="1" customWidth="1"/>
    <col min="18" max="18" width="17.625" style="1" hidden="1" customWidth="1"/>
    <col min="19" max="19" width="8" style="1" customWidth="1"/>
    <col min="20" max="16384" width="8" style="1"/>
  </cols>
  <sheetData>
    <row r="2" spans="2:18" ht="28.5" customHeight="1" x14ac:dyDescent="0.25"/>
    <row r="3" spans="2:18" ht="36" x14ac:dyDescent="0.25">
      <c r="D3" s="49" t="s">
        <v>85</v>
      </c>
      <c r="E3" s="49"/>
      <c r="F3" s="49"/>
      <c r="G3" s="49"/>
      <c r="H3" s="2"/>
    </row>
    <row r="4" spans="2:18" ht="36" x14ac:dyDescent="0.25">
      <c r="D4" s="49" t="s">
        <v>86</v>
      </c>
      <c r="E4" s="49"/>
      <c r="F4" s="49"/>
      <c r="G4" s="49"/>
      <c r="H4" s="2"/>
    </row>
    <row r="5" spans="2:18" ht="36" x14ac:dyDescent="0.25">
      <c r="D5" s="49" t="s">
        <v>87</v>
      </c>
      <c r="E5" s="49"/>
      <c r="F5" s="49"/>
      <c r="G5" s="49"/>
      <c r="H5" s="2"/>
      <c r="O5" s="1" t="s">
        <v>88</v>
      </c>
      <c r="R5" s="1" t="s">
        <v>89</v>
      </c>
    </row>
    <row r="6" spans="2:18" x14ac:dyDescent="0.25">
      <c r="E6" s="50"/>
      <c r="F6" s="50"/>
      <c r="G6" s="50"/>
      <c r="H6" s="50"/>
      <c r="O6" s="1" t="s">
        <v>90</v>
      </c>
      <c r="R6" s="1" t="s">
        <v>91</v>
      </c>
    </row>
    <row r="7" spans="2:18" ht="33.75" x14ac:dyDescent="0.25">
      <c r="D7" s="3" t="s">
        <v>92</v>
      </c>
      <c r="E7" s="4">
        <v>44105</v>
      </c>
      <c r="F7" s="3" t="s">
        <v>93</v>
      </c>
      <c r="G7" s="4">
        <v>44135</v>
      </c>
      <c r="O7" s="1" t="s">
        <v>94</v>
      </c>
    </row>
    <row r="8" spans="2:18" x14ac:dyDescent="0.25">
      <c r="O8" s="1" t="s">
        <v>95</v>
      </c>
    </row>
    <row r="12" spans="2:18" ht="18.75" x14ac:dyDescent="0.25">
      <c r="C12" s="51" t="s">
        <v>96</v>
      </c>
      <c r="D12" s="51"/>
      <c r="E12" s="51"/>
      <c r="F12" s="51"/>
      <c r="G12" s="51"/>
      <c r="H12" s="51"/>
    </row>
    <row r="14" spans="2:18" ht="18.75" x14ac:dyDescent="0.25">
      <c r="C14" s="52" t="s">
        <v>97</v>
      </c>
      <c r="D14" s="52"/>
      <c r="E14" s="52"/>
      <c r="F14" s="52"/>
      <c r="G14" s="52"/>
      <c r="H14" s="52"/>
    </row>
    <row r="15" spans="2:18" ht="16.5" customHeight="1" x14ac:dyDescent="0.25">
      <c r="B15" s="5" t="s">
        <v>98</v>
      </c>
      <c r="C15" s="48" t="s">
        <v>99</v>
      </c>
      <c r="D15" s="48"/>
      <c r="E15" s="48"/>
      <c r="F15" s="48"/>
      <c r="G15" s="48"/>
      <c r="H15" s="48"/>
    </row>
    <row r="16" spans="2:18" ht="16.5" customHeight="1" x14ac:dyDescent="0.25">
      <c r="B16" s="5" t="s">
        <v>100</v>
      </c>
      <c r="C16" s="48" t="s">
        <v>101</v>
      </c>
      <c r="D16" s="48"/>
      <c r="E16" s="48"/>
      <c r="F16" s="48"/>
      <c r="G16" s="48"/>
      <c r="H16" s="48"/>
    </row>
    <row r="17" spans="2:8" ht="16.5" customHeight="1" x14ac:dyDescent="0.25">
      <c r="B17" s="5" t="s">
        <v>102</v>
      </c>
      <c r="C17" s="48" t="s">
        <v>103</v>
      </c>
      <c r="D17" s="48"/>
      <c r="E17" s="48"/>
      <c r="F17" s="48"/>
      <c r="G17" s="48"/>
      <c r="H17" s="48"/>
    </row>
    <row r="18" spans="2:8" ht="16.5" customHeight="1" x14ac:dyDescent="0.25">
      <c r="B18" s="5" t="s">
        <v>104</v>
      </c>
      <c r="C18" s="48" t="s">
        <v>105</v>
      </c>
      <c r="D18" s="48"/>
      <c r="E18" s="48"/>
      <c r="F18" s="48"/>
      <c r="G18" s="48"/>
      <c r="H18" s="48"/>
    </row>
    <row r="19" spans="2:8" ht="16.5" customHeight="1" x14ac:dyDescent="0.25">
      <c r="B19" s="5" t="s">
        <v>106</v>
      </c>
      <c r="C19" s="48" t="s">
        <v>107</v>
      </c>
      <c r="D19" s="48"/>
      <c r="E19" s="48"/>
      <c r="F19" s="48"/>
      <c r="G19" s="48"/>
      <c r="H19" s="48"/>
    </row>
    <row r="20" spans="2:8" ht="16.5" customHeight="1" x14ac:dyDescent="0.25">
      <c r="B20" s="5"/>
    </row>
    <row r="21" spans="2:8" ht="16.5" customHeight="1" x14ac:dyDescent="0.25">
      <c r="B21" s="5"/>
    </row>
    <row r="22" spans="2:8" ht="16.5" customHeight="1" x14ac:dyDescent="0.25">
      <c r="B22" s="5"/>
      <c r="D22" s="6" t="s">
        <v>108</v>
      </c>
      <c r="E22" s="7" t="s">
        <v>88</v>
      </c>
    </row>
    <row r="23" spans="2:8" ht="11.25" customHeight="1" x14ac:dyDescent="0.25">
      <c r="B23" s="5"/>
    </row>
    <row r="24" spans="2:8" ht="18.75" x14ac:dyDescent="0.25">
      <c r="E24" s="7" t="s">
        <v>89</v>
      </c>
    </row>
  </sheetData>
  <mergeCells count="11">
    <mergeCell ref="C14:H14"/>
    <mergeCell ref="D3:G3"/>
    <mergeCell ref="D4:G4"/>
    <mergeCell ref="D5:G5"/>
    <mergeCell ref="E6:H6"/>
    <mergeCell ref="C12:H12"/>
    <mergeCell ref="C15:H15"/>
    <mergeCell ref="C16:H16"/>
    <mergeCell ref="C17:H17"/>
    <mergeCell ref="C18:H18"/>
    <mergeCell ref="C19:H19"/>
  </mergeCells>
  <dataValidations count="2">
    <dataValidation type="list" allowBlank="1" showInputMessage="1" showErrorMessage="1" sqref="E24" xr:uid="{A4EFFDDE-87D2-4369-B8A4-C31C885B8A6D}">
      <formula1>Processing</formula1>
    </dataValidation>
    <dataValidation type="list" allowBlank="1" showInputMessage="1" showErrorMessage="1" sqref="E22" xr:uid="{9F853A80-69B9-4A5A-9DC1-6567E53E0741}">
      <formula1>ReportType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A7F2-595A-46A4-A3FF-12A4A45E43C7}">
  <dimension ref="B1:K73"/>
  <sheetViews>
    <sheetView showGridLines="0" workbookViewId="0">
      <selection activeCell="B23" sqref="B23"/>
    </sheetView>
  </sheetViews>
  <sheetFormatPr defaultRowHeight="15.75" x14ac:dyDescent="0.25"/>
  <cols>
    <col min="2" max="8" width="18.625" customWidth="1"/>
    <col min="9" max="11" width="12.125" customWidth="1"/>
  </cols>
  <sheetData>
    <row r="1" spans="2:11" x14ac:dyDescent="0.25">
      <c r="C1" s="8"/>
      <c r="D1" s="8"/>
      <c r="E1" s="8"/>
      <c r="F1" s="8"/>
      <c r="G1" s="8"/>
      <c r="H1" s="8"/>
      <c r="I1" s="16"/>
      <c r="J1" s="16"/>
      <c r="K1" s="16"/>
    </row>
    <row r="2" spans="2:11" ht="19.5" thickBot="1" x14ac:dyDescent="0.3">
      <c r="B2" s="54" t="s">
        <v>85</v>
      </c>
      <c r="C2" s="54"/>
      <c r="D2" s="54"/>
      <c r="E2" s="55" t="s">
        <v>86</v>
      </c>
      <c r="F2" s="55"/>
      <c r="G2" s="55" t="str">
        <f>[1]Cover!E22</f>
        <v>Monthly Report</v>
      </c>
      <c r="H2" s="55"/>
      <c r="I2" s="55" t="str">
        <f>[1]Cover!E24</f>
        <v>75 Day Processing</v>
      </c>
      <c r="J2" s="55"/>
      <c r="K2" s="55"/>
    </row>
    <row r="3" spans="2:11" ht="19.5" thickTop="1" x14ac:dyDescent="0.25">
      <c r="B3" s="56" t="s">
        <v>127</v>
      </c>
      <c r="C3" s="59" t="s">
        <v>128</v>
      </c>
      <c r="D3" s="59"/>
      <c r="E3" s="60"/>
      <c r="F3" s="59" t="s">
        <v>129</v>
      </c>
      <c r="G3" s="59"/>
      <c r="H3" s="60"/>
      <c r="I3" s="53" t="s">
        <v>123</v>
      </c>
      <c r="J3" s="53"/>
      <c r="K3" s="53"/>
    </row>
    <row r="4" spans="2:11" ht="18.75" x14ac:dyDescent="0.25">
      <c r="B4" s="57"/>
      <c r="C4" s="61" t="s">
        <v>126</v>
      </c>
      <c r="D4" s="59"/>
      <c r="E4" s="60"/>
      <c r="F4" s="59" t="s">
        <v>125</v>
      </c>
      <c r="G4" s="59"/>
      <c r="H4" s="60"/>
      <c r="I4" s="53"/>
      <c r="J4" s="53"/>
      <c r="K4" s="53"/>
    </row>
    <row r="5" spans="2:11" ht="19.5" thickBot="1" x14ac:dyDescent="0.3">
      <c r="B5" s="58"/>
      <c r="C5" s="18" t="s">
        <v>110</v>
      </c>
      <c r="D5" s="18" t="s">
        <v>124</v>
      </c>
      <c r="E5" s="19" t="s">
        <v>112</v>
      </c>
      <c r="F5" s="18" t="s">
        <v>110</v>
      </c>
      <c r="G5" s="18" t="s">
        <v>124</v>
      </c>
      <c r="H5" s="19" t="s">
        <v>112</v>
      </c>
      <c r="I5" s="41" t="s">
        <v>110</v>
      </c>
      <c r="J5" s="18" t="s">
        <v>124</v>
      </c>
      <c r="K5" s="18" t="s">
        <v>112</v>
      </c>
    </row>
    <row r="6" spans="2:11" ht="16.5" thickTop="1" x14ac:dyDescent="0.25">
      <c r="B6" s="42" t="s">
        <v>130</v>
      </c>
      <c r="C6" s="23">
        <f t="shared" ref="C6:H6" si="0">SUM(C7:C51)</f>
        <v>84762426.689999998</v>
      </c>
      <c r="D6" s="24">
        <f t="shared" si="0"/>
        <v>43798501.669999994</v>
      </c>
      <c r="E6" s="25">
        <f t="shared" si="0"/>
        <v>11928680.469999997</v>
      </c>
      <c r="F6" s="23">
        <f t="shared" si="0"/>
        <v>104228236.47000001</v>
      </c>
      <c r="G6" s="24">
        <f t="shared" si="0"/>
        <v>64465762.500000015</v>
      </c>
      <c r="H6" s="25">
        <f t="shared" si="0"/>
        <v>20581373.690000001</v>
      </c>
      <c r="I6" s="26">
        <f t="shared" ref="I6:K69" si="1">IFERROR((C6-F6)/F6,"")</f>
        <v>-0.18676138481536003</v>
      </c>
      <c r="J6" s="26">
        <f t="shared" si="1"/>
        <v>-0.32059282367132502</v>
      </c>
      <c r="K6" s="26">
        <f t="shared" si="1"/>
        <v>-0.42041378531522128</v>
      </c>
    </row>
    <row r="7" spans="2:11" x14ac:dyDescent="0.25">
      <c r="B7" s="43" t="str">
        <f>'County Data'!A2</f>
        <v>Addison</v>
      </c>
      <c r="C7" s="32">
        <f>IF('County Data'!C2&gt;9,'County Data'!B2,"*")</f>
        <v>3145059.09</v>
      </c>
      <c r="D7" s="32">
        <f>IF('County Data'!E2&gt;9,'County Data'!D2,"*")</f>
        <v>704831.89</v>
      </c>
      <c r="E7" s="33">
        <f>IF('County Data'!G2&gt;9,'County Data'!F2,"*")</f>
        <v>304591.59999999998</v>
      </c>
      <c r="F7" s="32">
        <f>IF('County Data'!I2&gt;9,'County Data'!H2,"*")</f>
        <v>4361758.99</v>
      </c>
      <c r="G7" s="32">
        <f>IF('County Data'!K2&gt;9,'County Data'!J2,"*")</f>
        <v>1610216.14</v>
      </c>
      <c r="H7" s="33">
        <f>IF('County Data'!M2&gt;9,'County Data'!L2,"*")</f>
        <v>761491.97</v>
      </c>
      <c r="I7" s="34">
        <f t="shared" si="1"/>
        <v>-0.27894707222234677</v>
      </c>
      <c r="J7" s="34">
        <f t="shared" si="1"/>
        <v>-0.56227498129536813</v>
      </c>
      <c r="K7" s="34">
        <f t="shared" si="1"/>
        <v>-0.60000681294117919</v>
      </c>
    </row>
    <row r="8" spans="2:11" x14ac:dyDescent="0.25">
      <c r="B8" s="43" t="str">
        <f>'County Data'!A3</f>
        <v>Bennington</v>
      </c>
      <c r="C8" s="32">
        <f>IF('County Data'!C3&gt;9,'County Data'!B3,"*")</f>
        <v>6140512.6699999999</v>
      </c>
      <c r="D8" s="32">
        <f>IF('County Data'!E3&gt;9,'County Data'!D3,"*")</f>
        <v>3573556.37</v>
      </c>
      <c r="E8" s="33">
        <f>IF('County Data'!G3&gt;9,'County Data'!F3,"*")</f>
        <v>1162079.28</v>
      </c>
      <c r="F8" s="32">
        <f>IF('County Data'!I3&gt;9,'County Data'!H3,"*")</f>
        <v>7514350.1100000003</v>
      </c>
      <c r="G8" s="32">
        <f>IF('County Data'!K3&gt;9,'County Data'!J3,"*")</f>
        <v>5982520.3300000001</v>
      </c>
      <c r="H8" s="33">
        <f>IF('County Data'!M3&gt;9,'County Data'!L3,"*")</f>
        <v>1597314.39</v>
      </c>
      <c r="I8" s="34">
        <f t="shared" si="1"/>
        <v>-0.18282851076791262</v>
      </c>
      <c r="J8" s="34">
        <f t="shared" si="1"/>
        <v>-0.40266707459730439</v>
      </c>
      <c r="K8" s="34">
        <f t="shared" si="1"/>
        <v>-0.27247930196133768</v>
      </c>
    </row>
    <row r="9" spans="2:11" x14ac:dyDescent="0.25">
      <c r="B9" s="44" t="str">
        <f>'County Data'!A4</f>
        <v>Caledonia</v>
      </c>
      <c r="C9" s="28">
        <f>IF('County Data'!C4&gt;9,'County Data'!B4,"*")</f>
        <v>3065853.09</v>
      </c>
      <c r="D9" s="28">
        <f>IF('County Data'!E4&gt;9,'County Data'!D4,"*")</f>
        <v>625159.53</v>
      </c>
      <c r="E9" s="29">
        <f>IF('County Data'!G4&gt;9,'County Data'!F4,"*")</f>
        <v>293419.65999999997</v>
      </c>
      <c r="F9" s="28">
        <f>IF('County Data'!I4&gt;9,'County Data'!H4,"*")</f>
        <v>3469662.01</v>
      </c>
      <c r="G9" s="28">
        <f>IF('County Data'!K4&gt;9,'County Data'!J4,"*")</f>
        <v>1211795.8</v>
      </c>
      <c r="H9" s="29">
        <f>IF('County Data'!M4&gt;9,'County Data'!L4,"*")</f>
        <v>527783.17000000004</v>
      </c>
      <c r="I9" s="16">
        <f t="shared" si="1"/>
        <v>-0.11638278277139737</v>
      </c>
      <c r="J9" s="16">
        <f t="shared" si="1"/>
        <v>-0.48410488796874851</v>
      </c>
      <c r="K9" s="16">
        <f t="shared" si="1"/>
        <v>-0.44405264002639577</v>
      </c>
    </row>
    <row r="10" spans="2:11" x14ac:dyDescent="0.25">
      <c r="B10" s="43" t="str">
        <f>'County Data'!A5</f>
        <v>Chittenden</v>
      </c>
      <c r="C10" s="32">
        <f>IF('County Data'!C5&gt;9,'County Data'!B5,"*")</f>
        <v>26681655.379999999</v>
      </c>
      <c r="D10" s="32">
        <f>IF('County Data'!E5&gt;9,'County Data'!D5,"*")</f>
        <v>6631983</v>
      </c>
      <c r="E10" s="33">
        <f>IF('County Data'!G5&gt;9,'County Data'!F5,"*")</f>
        <v>3796330.19</v>
      </c>
      <c r="F10" s="32">
        <f>IF('County Data'!I5&gt;9,'County Data'!H5,"*")</f>
        <v>33420873.190000001</v>
      </c>
      <c r="G10" s="32">
        <f>IF('County Data'!K5&gt;9,'County Data'!J5,"*")</f>
        <v>15903529.550000001</v>
      </c>
      <c r="H10" s="33">
        <f>IF('County Data'!M5&gt;9,'County Data'!L5,"*")</f>
        <v>6645984.7000000002</v>
      </c>
      <c r="I10" s="34">
        <f t="shared" si="1"/>
        <v>-0.20164696989474445</v>
      </c>
      <c r="J10" s="34">
        <f t="shared" si="1"/>
        <v>-0.5829867213344474</v>
      </c>
      <c r="K10" s="34">
        <f t="shared" si="1"/>
        <v>-0.42877837350423031</v>
      </c>
    </row>
    <row r="11" spans="2:11" x14ac:dyDescent="0.25">
      <c r="B11" s="44" t="str">
        <f>'County Data'!A6</f>
        <v>Essex</v>
      </c>
      <c r="C11" s="28">
        <f>IF('County Data'!C6&gt;9,'County Data'!B6,"*")</f>
        <v>221477.82</v>
      </c>
      <c r="D11" s="28" t="str">
        <f>IF('County Data'!E6&gt;9,'County Data'!D6,"*")</f>
        <v>*</v>
      </c>
      <c r="E11" s="29">
        <f>IF('County Data'!G6&gt;9,'County Data'!F6,"*")</f>
        <v>52500.76</v>
      </c>
      <c r="F11" s="28">
        <f>IF('County Data'!I6&gt;9,'County Data'!H6,"*")</f>
        <v>175005.2</v>
      </c>
      <c r="G11" s="28" t="str">
        <f>IF('County Data'!K6&gt;9,'County Data'!J6,"*")</f>
        <v>*</v>
      </c>
      <c r="H11" s="29">
        <f>IF('County Data'!M6&gt;9,'County Data'!L6,"*")</f>
        <v>57054.73</v>
      </c>
      <c r="I11" s="16">
        <f t="shared" si="1"/>
        <v>0.26554993794470105</v>
      </c>
      <c r="J11" s="16" t="str">
        <f t="shared" si="1"/>
        <v/>
      </c>
      <c r="K11" s="16">
        <f t="shared" si="1"/>
        <v>-7.9817571654444794E-2</v>
      </c>
    </row>
    <row r="12" spans="2:11" x14ac:dyDescent="0.25">
      <c r="B12" s="43" t="str">
        <f>'County Data'!A7</f>
        <v>Franklin</v>
      </c>
      <c r="C12" s="32">
        <f>IF('County Data'!C7&gt;9,'County Data'!B7,"*")</f>
        <v>4305655.5999999996</v>
      </c>
      <c r="D12" s="32">
        <f>IF('County Data'!E7&gt;9,'County Data'!D7,"*")</f>
        <v>444692.79</v>
      </c>
      <c r="E12" s="33">
        <f>IF('County Data'!G7&gt;9,'County Data'!F7,"*")</f>
        <v>275651.32</v>
      </c>
      <c r="F12" s="32">
        <f>IF('County Data'!I7&gt;9,'County Data'!H7,"*")</f>
        <v>4200245.4400000004</v>
      </c>
      <c r="G12" s="32">
        <f>IF('County Data'!K7&gt;9,'County Data'!J7,"*")</f>
        <v>649769.91</v>
      </c>
      <c r="H12" s="33">
        <f>IF('County Data'!M7&gt;9,'County Data'!L7,"*")</f>
        <v>416324.06</v>
      </c>
      <c r="I12" s="34">
        <f t="shared" si="1"/>
        <v>2.5096190569282355E-2</v>
      </c>
      <c r="J12" s="34">
        <f t="shared" si="1"/>
        <v>-0.31561498438731955</v>
      </c>
      <c r="K12" s="34">
        <f t="shared" si="1"/>
        <v>-0.33789241006152754</v>
      </c>
    </row>
    <row r="13" spans="2:11" x14ac:dyDescent="0.25">
      <c r="B13" s="44" t="str">
        <f>'County Data'!A8</f>
        <v>Grand Isle</v>
      </c>
      <c r="C13" s="28">
        <f>IF('County Data'!C8&gt;9,'County Data'!B8,"*")</f>
        <v>398697.89</v>
      </c>
      <c r="D13" s="28">
        <f>IF('County Data'!E8&gt;9,'County Data'!D8,"*")</f>
        <v>115926.59</v>
      </c>
      <c r="E13" s="29" t="str">
        <f>IF('County Data'!G8&gt;9,'County Data'!F8,"*")</f>
        <v>*</v>
      </c>
      <c r="F13" s="28">
        <f>IF('County Data'!I8&gt;9,'County Data'!H8,"*")</f>
        <v>515563.55</v>
      </c>
      <c r="G13" s="28">
        <f>IF('County Data'!K8&gt;9,'County Data'!J8,"*")</f>
        <v>217398.82</v>
      </c>
      <c r="H13" s="29">
        <f>IF('County Data'!M8&gt;9,'County Data'!L8,"*")</f>
        <v>95071.31</v>
      </c>
      <c r="I13" s="16">
        <f t="shared" si="1"/>
        <v>-0.22667556695968902</v>
      </c>
      <c r="J13" s="16">
        <f t="shared" si="1"/>
        <v>-0.46675612130737421</v>
      </c>
      <c r="K13" s="16" t="str">
        <f t="shared" si="1"/>
        <v/>
      </c>
    </row>
    <row r="14" spans="2:11" x14ac:dyDescent="0.25">
      <c r="B14" s="43" t="str">
        <f>'County Data'!A9</f>
        <v>Lamoille</v>
      </c>
      <c r="C14" s="32">
        <f>IF('County Data'!C9&gt;9,'County Data'!B9,"*")</f>
        <v>5509027.9299999997</v>
      </c>
      <c r="D14" s="32">
        <f>IF('County Data'!E9&gt;9,'County Data'!D9,"*")</f>
        <v>4355878.1500000004</v>
      </c>
      <c r="E14" s="33">
        <f>IF('County Data'!G9&gt;9,'County Data'!F9,"*")</f>
        <v>1398482.4</v>
      </c>
      <c r="F14" s="32">
        <f>IF('County Data'!I9&gt;9,'County Data'!H9,"*")</f>
        <v>7281171.29</v>
      </c>
      <c r="G14" s="32">
        <f>IF('County Data'!K9&gt;9,'County Data'!J9,"*")</f>
        <v>7019039.2599999998</v>
      </c>
      <c r="H14" s="33">
        <f>IF('County Data'!M9&gt;9,'County Data'!L9,"*")</f>
        <v>2002328.11</v>
      </c>
      <c r="I14" s="34">
        <f t="shared" si="1"/>
        <v>-0.24338712679838634</v>
      </c>
      <c r="J14" s="34">
        <f t="shared" si="1"/>
        <v>-0.37941960592481422</v>
      </c>
      <c r="K14" s="34">
        <f t="shared" si="1"/>
        <v>-0.30157180882807472</v>
      </c>
    </row>
    <row r="15" spans="2:11" x14ac:dyDescent="0.25">
      <c r="B15" s="45" t="str">
        <f>'County Data'!A10</f>
        <v>Orange</v>
      </c>
      <c r="C15" s="46">
        <f>IF('County Data'!C10&gt;9,'County Data'!B10,"*")</f>
        <v>1538677.27</v>
      </c>
      <c r="D15" s="46">
        <f>IF('County Data'!E10&gt;9,'County Data'!D10,"*")</f>
        <v>190029.04</v>
      </c>
      <c r="E15" s="40">
        <f>IF('County Data'!G10&gt;9,'County Data'!F10,"*")</f>
        <v>107344.91</v>
      </c>
      <c r="F15" s="46">
        <f>IF('County Data'!I10&gt;9,'County Data'!H10,"*")</f>
        <v>1932461.55</v>
      </c>
      <c r="G15" s="46">
        <f>IF('County Data'!K10&gt;9,'County Data'!J10,"*")</f>
        <v>394777.77</v>
      </c>
      <c r="H15" s="40">
        <f>IF('County Data'!M10&gt;9,'County Data'!L10,"*")</f>
        <v>214724.73</v>
      </c>
      <c r="I15" s="47">
        <f t="shared" si="1"/>
        <v>-0.20377341013589637</v>
      </c>
      <c r="J15" s="47">
        <f t="shared" si="1"/>
        <v>-0.51864300768505789</v>
      </c>
      <c r="K15" s="47">
        <f t="shared" si="1"/>
        <v>-0.50008129012433733</v>
      </c>
    </row>
    <row r="16" spans="2:11" x14ac:dyDescent="0.25">
      <c r="B16" s="43" t="str">
        <f>'County Data'!A11</f>
        <v>Orleans</v>
      </c>
      <c r="C16" s="32">
        <f>IF('County Data'!C11&gt;9,'County Data'!B11,"*")</f>
        <v>2625311.0499999998</v>
      </c>
      <c r="D16" s="32">
        <f>IF('County Data'!E11&gt;9,'County Data'!D11,"*")</f>
        <v>252982</v>
      </c>
      <c r="E16" s="33">
        <f>IF('County Data'!G11&gt;9,'County Data'!F11,"*")</f>
        <v>287656.93</v>
      </c>
      <c r="F16" s="32">
        <f>IF('County Data'!I11&gt;9,'County Data'!H11,"*")</f>
        <v>2722672.49</v>
      </c>
      <c r="G16" s="32">
        <f>IF('County Data'!K11&gt;9,'County Data'!J11,"*")</f>
        <v>567983.11</v>
      </c>
      <c r="H16" s="33">
        <f>IF('County Data'!M11&gt;9,'County Data'!L11,"*")</f>
        <v>469330.9</v>
      </c>
      <c r="I16" s="34">
        <f t="shared" si="1"/>
        <v>-3.5759512154912326E-2</v>
      </c>
      <c r="J16" s="34">
        <f t="shared" si="1"/>
        <v>-0.55459591043120982</v>
      </c>
      <c r="K16" s="34">
        <f t="shared" si="1"/>
        <v>-0.38709143165301929</v>
      </c>
    </row>
    <row r="17" spans="2:11" x14ac:dyDescent="0.25">
      <c r="B17" s="44" t="str">
        <f>'County Data'!A12</f>
        <v>Other</v>
      </c>
      <c r="C17" s="28">
        <f>IF('County Data'!C12&gt;9,'County Data'!B12,"*")</f>
        <v>1628723.86</v>
      </c>
      <c r="D17" s="28">
        <f>IF('County Data'!E12&gt;9,'County Data'!D12,"*")</f>
        <v>17405649.379999999</v>
      </c>
      <c r="E17" s="29">
        <f>IF('County Data'!G12&gt;9,'County Data'!F12,"*")</f>
        <v>246997.78</v>
      </c>
      <c r="F17" s="28">
        <f>IF('County Data'!I12&gt;9,'County Data'!H12,"*")</f>
        <v>2283134.2999999998</v>
      </c>
      <c r="G17" s="28">
        <f>IF('County Data'!K12&gt;9,'County Data'!J12,"*")</f>
        <v>12802150.529999999</v>
      </c>
      <c r="H17" s="29">
        <f>IF('County Data'!M12&gt;9,'County Data'!L12,"*")</f>
        <v>645041.64</v>
      </c>
      <c r="I17" s="16">
        <f t="shared" si="1"/>
        <v>-0.2866280971732586</v>
      </c>
      <c r="J17" s="16">
        <f t="shared" si="1"/>
        <v>0.35958793323140215</v>
      </c>
      <c r="K17" s="16">
        <f t="shared" si="1"/>
        <v>-0.61708242587253748</v>
      </c>
    </row>
    <row r="18" spans="2:11" x14ac:dyDescent="0.25">
      <c r="B18" s="43" t="str">
        <f>'County Data'!A13</f>
        <v>Rutland</v>
      </c>
      <c r="C18" s="32">
        <f>IF('County Data'!C13&gt;9,'County Data'!B13,"*")</f>
        <v>8254615.9100000001</v>
      </c>
      <c r="D18" s="32">
        <f>IF('County Data'!E13&gt;9,'County Data'!D13,"*")</f>
        <v>1924112.56</v>
      </c>
      <c r="E18" s="33">
        <f>IF('County Data'!G13&gt;9,'County Data'!F13,"*")</f>
        <v>954178.16</v>
      </c>
      <c r="F18" s="32">
        <f>IF('County Data'!I13&gt;9,'County Data'!H13,"*")</f>
        <v>9294322.1400000006</v>
      </c>
      <c r="G18" s="32">
        <f>IF('County Data'!K13&gt;9,'County Data'!J13,"*")</f>
        <v>3838180.56</v>
      </c>
      <c r="H18" s="33">
        <f>IF('County Data'!M13&gt;9,'County Data'!L13,"*")</f>
        <v>1620303.44</v>
      </c>
      <c r="I18" s="34">
        <f t="shared" si="1"/>
        <v>-0.11186466472099281</v>
      </c>
      <c r="J18" s="34">
        <f t="shared" si="1"/>
        <v>-0.49869149459711715</v>
      </c>
      <c r="K18" s="34">
        <f t="shared" si="1"/>
        <v>-0.41111143971897013</v>
      </c>
    </row>
    <row r="19" spans="2:11" x14ac:dyDescent="0.25">
      <c r="B19" s="44" t="str">
        <f>'County Data'!A14</f>
        <v>Washington</v>
      </c>
      <c r="C19" s="28">
        <f>IF('County Data'!C14&gt;9,'County Data'!B14,"*")</f>
        <v>7846648.1299999999</v>
      </c>
      <c r="D19" s="28">
        <f>IF('County Data'!E14&gt;9,'County Data'!D14,"*")</f>
        <v>1447813.44</v>
      </c>
      <c r="E19" s="29">
        <f>IF('County Data'!G14&gt;9,'County Data'!F14,"*")</f>
        <v>872175.12</v>
      </c>
      <c r="F19" s="28">
        <f>IF('County Data'!I14&gt;9,'County Data'!H14,"*")</f>
        <v>10183634.57</v>
      </c>
      <c r="G19" s="28">
        <f>IF('County Data'!K14&gt;9,'County Data'!J14,"*")</f>
        <v>3317136.18</v>
      </c>
      <c r="H19" s="29">
        <f>IF('County Data'!M14&gt;9,'County Data'!L14,"*")</f>
        <v>1849666.09</v>
      </c>
      <c r="I19" s="16">
        <f t="shared" si="1"/>
        <v>-0.22948451497705308</v>
      </c>
      <c r="J19" s="16">
        <f t="shared" si="1"/>
        <v>-0.5635351214311618</v>
      </c>
      <c r="K19" s="16">
        <f t="shared" si="1"/>
        <v>-0.5284688816455515</v>
      </c>
    </row>
    <row r="20" spans="2:11" x14ac:dyDescent="0.25">
      <c r="B20" s="43" t="str">
        <f>'County Data'!A15</f>
        <v>Windham</v>
      </c>
      <c r="C20" s="32">
        <f>IF('County Data'!C15&gt;9,'County Data'!B15,"*")</f>
        <v>6002997.25</v>
      </c>
      <c r="D20" s="32">
        <f>IF('County Data'!E15&gt;9,'County Data'!D15,"*")</f>
        <v>1089751.48</v>
      </c>
      <c r="E20" s="33">
        <f>IF('County Data'!G15&gt;9,'County Data'!F15,"*")</f>
        <v>818692.18</v>
      </c>
      <c r="F20" s="32">
        <f>IF('County Data'!I15&gt;9,'County Data'!H15,"*")</f>
        <v>7044787.2800000003</v>
      </c>
      <c r="G20" s="32">
        <f>IF('County Data'!K15&gt;9,'County Data'!J15,"*")</f>
        <v>2880556.84</v>
      </c>
      <c r="H20" s="33">
        <f>IF('County Data'!M15&gt;9,'County Data'!L15,"*")</f>
        <v>1436025.95</v>
      </c>
      <c r="I20" s="34">
        <f t="shared" si="1"/>
        <v>-0.14788097760703431</v>
      </c>
      <c r="J20" s="34">
        <f t="shared" si="1"/>
        <v>-0.62168721517052239</v>
      </c>
      <c r="K20" s="34">
        <f t="shared" si="1"/>
        <v>-0.42989039996108702</v>
      </c>
    </row>
    <row r="21" spans="2:11" x14ac:dyDescent="0.25">
      <c r="B21" s="44" t="str">
        <f>'County Data'!A16</f>
        <v>Windsor</v>
      </c>
      <c r="C21" s="28">
        <f>IF('County Data'!C16&gt;9,'County Data'!B16,"*")</f>
        <v>7397513.75</v>
      </c>
      <c r="D21" s="28">
        <f>IF('County Data'!E16&gt;9,'County Data'!D16,"*")</f>
        <v>5036135.45</v>
      </c>
      <c r="E21" s="29">
        <f>IF('County Data'!G16&gt;9,'County Data'!F16,"*")</f>
        <v>1358580.18</v>
      </c>
      <c r="F21" s="28">
        <f>IF('County Data'!I16&gt;9,'County Data'!H16,"*")</f>
        <v>9828594.3599999994</v>
      </c>
      <c r="G21" s="28">
        <f>IF('County Data'!K16&gt;9,'County Data'!J16,"*")</f>
        <v>8070707.7000000002</v>
      </c>
      <c r="H21" s="29">
        <f>IF('County Data'!M16&gt;9,'County Data'!L16,"*")</f>
        <v>2242928.5</v>
      </c>
      <c r="I21" s="16">
        <f t="shared" si="1"/>
        <v>-0.24734774078111404</v>
      </c>
      <c r="J21" s="16">
        <f t="shared" si="1"/>
        <v>-0.37599828451227391</v>
      </c>
      <c r="K21" s="16">
        <f t="shared" si="1"/>
        <v>-0.39428288507636339</v>
      </c>
    </row>
    <row r="22" spans="2:11" x14ac:dyDescent="0.25">
      <c r="B22" s="43">
        <f>'County Data'!A17</f>
        <v>0</v>
      </c>
      <c r="C22" s="32" t="str">
        <f>IF('County Data'!C17&gt;9,'County Data'!B17,"*")</f>
        <v>*</v>
      </c>
      <c r="D22" s="32" t="str">
        <f>IF('County Data'!E17&gt;9,'County Data'!D17,"*")</f>
        <v>*</v>
      </c>
      <c r="E22" s="33" t="str">
        <f>IF('County Data'!G17&gt;9,'County Data'!F17,"*")</f>
        <v>*</v>
      </c>
      <c r="F22" s="32" t="str">
        <f>IF('County Data'!I17&gt;9,'County Data'!H17,"*")</f>
        <v>*</v>
      </c>
      <c r="G22" s="32" t="str">
        <f>IF('County Data'!K17&gt;9,'County Data'!J17,"*")</f>
        <v>*</v>
      </c>
      <c r="H22" s="33" t="str">
        <f>IF('County Data'!M17&gt;9,'County Data'!L17,"*")</f>
        <v>*</v>
      </c>
      <c r="I22" s="34" t="str">
        <f t="shared" si="1"/>
        <v/>
      </c>
      <c r="J22" s="34" t="str">
        <f t="shared" si="1"/>
        <v/>
      </c>
      <c r="K22" s="34" t="str">
        <f t="shared" si="1"/>
        <v/>
      </c>
    </row>
    <row r="23" spans="2:11" x14ac:dyDescent="0.25">
      <c r="B23" s="44">
        <f>'County Data'!A18</f>
        <v>0</v>
      </c>
      <c r="C23" s="28" t="str">
        <f>IF('County Data'!C18&gt;9,'County Data'!B18,"*")</f>
        <v>*</v>
      </c>
      <c r="D23" s="28" t="str">
        <f>IF('County Data'!E18&gt;9,'County Data'!D18,"*")</f>
        <v>*</v>
      </c>
      <c r="E23" s="29" t="str">
        <f>IF('County Data'!G18&gt;9,'County Data'!F18,"*")</f>
        <v>*</v>
      </c>
      <c r="F23" s="28" t="str">
        <f>IF('County Data'!I18&gt;9,'County Data'!H18,"*")</f>
        <v>*</v>
      </c>
      <c r="G23" s="28" t="str">
        <f>IF('County Data'!K18&gt;9,'County Data'!J18,"*")</f>
        <v>*</v>
      </c>
      <c r="H23" s="29" t="str">
        <f>IF('County Data'!M18&gt;9,'County Data'!L18,"*")</f>
        <v>*</v>
      </c>
      <c r="I23" s="16" t="str">
        <f t="shared" si="1"/>
        <v/>
      </c>
      <c r="J23" s="16" t="str">
        <f t="shared" si="1"/>
        <v/>
      </c>
      <c r="K23" s="16" t="str">
        <f t="shared" si="1"/>
        <v/>
      </c>
    </row>
    <row r="24" spans="2:11" x14ac:dyDescent="0.25">
      <c r="B24" s="43">
        <f>'County Data'!A19</f>
        <v>0</v>
      </c>
      <c r="C24" s="32" t="str">
        <f>IF('County Data'!C19&gt;9,'County Data'!B19,"*")</f>
        <v>*</v>
      </c>
      <c r="D24" s="32" t="str">
        <f>IF('County Data'!E19&gt;9,'County Data'!D19,"*")</f>
        <v>*</v>
      </c>
      <c r="E24" s="33" t="str">
        <f>IF('County Data'!G19&gt;9,'County Data'!F19,"*")</f>
        <v>*</v>
      </c>
      <c r="F24" s="32" t="str">
        <f>IF('County Data'!I19&gt;9,'County Data'!H19,"*")</f>
        <v>*</v>
      </c>
      <c r="G24" s="32" t="str">
        <f>IF('County Data'!K19&gt;9,'County Data'!J19,"*")</f>
        <v>*</v>
      </c>
      <c r="H24" s="33" t="str">
        <f>IF('County Data'!M19&gt;9,'County Data'!L19,"*")</f>
        <v>*</v>
      </c>
      <c r="I24" s="34" t="str">
        <f t="shared" si="1"/>
        <v/>
      </c>
      <c r="J24" s="34" t="str">
        <f t="shared" si="1"/>
        <v/>
      </c>
      <c r="K24" s="34" t="str">
        <f t="shared" si="1"/>
        <v/>
      </c>
    </row>
    <row r="25" spans="2:11" x14ac:dyDescent="0.25">
      <c r="B25" s="44">
        <f>'County Data'!A20</f>
        <v>0</v>
      </c>
      <c r="C25" s="28" t="str">
        <f>IF('County Data'!C20&gt;9,'County Data'!B20,"*")</f>
        <v>*</v>
      </c>
      <c r="D25" s="28" t="str">
        <f>IF('County Data'!E20&gt;9,'County Data'!D20,"*")</f>
        <v>*</v>
      </c>
      <c r="E25" s="29" t="str">
        <f>IF('County Data'!G20&gt;9,'County Data'!F20,"*")</f>
        <v>*</v>
      </c>
      <c r="F25" s="28" t="str">
        <f>IF('County Data'!I20&gt;9,'County Data'!H20,"*")</f>
        <v>*</v>
      </c>
      <c r="G25" s="28" t="str">
        <f>IF('County Data'!K20&gt;9,'County Data'!J20,"*")</f>
        <v>*</v>
      </c>
      <c r="H25" s="29" t="str">
        <f>IF('County Data'!M20&gt;9,'County Data'!L20,"*")</f>
        <v>*</v>
      </c>
      <c r="I25" s="16" t="str">
        <f t="shared" si="1"/>
        <v/>
      </c>
      <c r="J25" s="16" t="str">
        <f t="shared" si="1"/>
        <v/>
      </c>
      <c r="K25" s="16" t="str">
        <f t="shared" si="1"/>
        <v/>
      </c>
    </row>
    <row r="26" spans="2:11" x14ac:dyDescent="0.25">
      <c r="B26" s="43">
        <f>'County Data'!A21</f>
        <v>0</v>
      </c>
      <c r="C26" s="32" t="str">
        <f>IF('County Data'!C21&gt;9,'County Data'!B21,"*")</f>
        <v>*</v>
      </c>
      <c r="D26" s="32" t="str">
        <f>IF('County Data'!E21&gt;9,'County Data'!D21,"*")</f>
        <v>*</v>
      </c>
      <c r="E26" s="33" t="str">
        <f>IF('County Data'!G21&gt;9,'County Data'!F21,"*")</f>
        <v>*</v>
      </c>
      <c r="F26" s="32" t="str">
        <f>IF('County Data'!I21&gt;9,'County Data'!H21,"*")</f>
        <v>*</v>
      </c>
      <c r="G26" s="32" t="str">
        <f>IF('County Data'!K21&gt;9,'County Data'!J21,"*")</f>
        <v>*</v>
      </c>
      <c r="H26" s="33" t="str">
        <f>IF('County Data'!M21&gt;9,'County Data'!L21,"*")</f>
        <v>*</v>
      </c>
      <c r="I26" s="34" t="str">
        <f t="shared" si="1"/>
        <v/>
      </c>
      <c r="J26" s="34" t="str">
        <f t="shared" si="1"/>
        <v/>
      </c>
      <c r="K26" s="34" t="str">
        <f t="shared" si="1"/>
        <v/>
      </c>
    </row>
    <row r="27" spans="2:11" x14ac:dyDescent="0.25">
      <c r="B27" s="44">
        <f>'County Data'!A22</f>
        <v>0</v>
      </c>
      <c r="C27" s="28" t="str">
        <f>IF('County Data'!C22&gt;9,'County Data'!B22,"*")</f>
        <v>*</v>
      </c>
      <c r="D27" s="28" t="str">
        <f>IF('County Data'!E22&gt;9,'County Data'!D22,"*")</f>
        <v>*</v>
      </c>
      <c r="E27" s="29" t="str">
        <f>IF('County Data'!G22&gt;9,'County Data'!F22,"*")</f>
        <v>*</v>
      </c>
      <c r="F27" s="28" t="str">
        <f>IF('County Data'!I22&gt;9,'County Data'!H22,"*")</f>
        <v>*</v>
      </c>
      <c r="G27" s="28" t="str">
        <f>IF('County Data'!K22&gt;9,'County Data'!J22,"*")</f>
        <v>*</v>
      </c>
      <c r="H27" s="29" t="str">
        <f>IF('County Data'!M22&gt;9,'County Data'!L22,"*")</f>
        <v>*</v>
      </c>
      <c r="I27" s="16" t="str">
        <f t="shared" si="1"/>
        <v/>
      </c>
      <c r="J27" s="16" t="str">
        <f t="shared" si="1"/>
        <v/>
      </c>
      <c r="K27" s="16" t="str">
        <f t="shared" si="1"/>
        <v/>
      </c>
    </row>
    <row r="28" spans="2:11" x14ac:dyDescent="0.25">
      <c r="B28" s="43">
        <f>'County Data'!A23</f>
        <v>0</v>
      </c>
      <c r="C28" s="32" t="str">
        <f>IF('County Data'!C23&gt;9,'County Data'!B23,"*")</f>
        <v>*</v>
      </c>
      <c r="D28" s="32" t="str">
        <f>IF('County Data'!E23&gt;9,'County Data'!D23,"*")</f>
        <v>*</v>
      </c>
      <c r="E28" s="33" t="str">
        <f>IF('County Data'!G23&gt;9,'County Data'!F23,"*")</f>
        <v>*</v>
      </c>
      <c r="F28" s="32" t="str">
        <f>IF('County Data'!I23&gt;9,'County Data'!H23,"*")</f>
        <v>*</v>
      </c>
      <c r="G28" s="32" t="str">
        <f>IF('County Data'!K23&gt;9,'County Data'!J23,"*")</f>
        <v>*</v>
      </c>
      <c r="H28" s="33" t="str">
        <f>IF('County Data'!M23&gt;9,'County Data'!L23,"*")</f>
        <v>*</v>
      </c>
      <c r="I28" s="34" t="str">
        <f t="shared" si="1"/>
        <v/>
      </c>
      <c r="J28" s="34" t="str">
        <f t="shared" si="1"/>
        <v/>
      </c>
      <c r="K28" s="34" t="str">
        <f t="shared" si="1"/>
        <v/>
      </c>
    </row>
    <row r="29" spans="2:11" x14ac:dyDescent="0.25">
      <c r="B29" s="44">
        <f>'County Data'!A24</f>
        <v>0</v>
      </c>
      <c r="C29" s="28" t="str">
        <f>IF('County Data'!C24&gt;9,'County Data'!B24,"*")</f>
        <v>*</v>
      </c>
      <c r="D29" s="28" t="str">
        <f>IF('County Data'!E24&gt;9,'County Data'!D24,"*")</f>
        <v>*</v>
      </c>
      <c r="E29" s="29" t="str">
        <f>IF('County Data'!G24&gt;9,'County Data'!F24,"*")</f>
        <v>*</v>
      </c>
      <c r="F29" s="28" t="str">
        <f>IF('County Data'!I24&gt;9,'County Data'!H24,"*")</f>
        <v>*</v>
      </c>
      <c r="G29" s="28" t="str">
        <f>IF('County Data'!K24&gt;9,'County Data'!J24,"*")</f>
        <v>*</v>
      </c>
      <c r="H29" s="29" t="str">
        <f>IF('County Data'!M24&gt;9,'County Data'!L24,"*")</f>
        <v>*</v>
      </c>
      <c r="I29" s="16" t="str">
        <f t="shared" si="1"/>
        <v/>
      </c>
      <c r="J29" s="16" t="str">
        <f t="shared" si="1"/>
        <v/>
      </c>
      <c r="K29" s="16" t="str">
        <f t="shared" si="1"/>
        <v/>
      </c>
    </row>
    <row r="30" spans="2:11" x14ac:dyDescent="0.25">
      <c r="B30" s="43">
        <f>'County Data'!A25</f>
        <v>0</v>
      </c>
      <c r="C30" s="32" t="str">
        <f>IF('County Data'!C25&gt;9,'County Data'!B25,"*")</f>
        <v>*</v>
      </c>
      <c r="D30" s="32" t="str">
        <f>IF('County Data'!E25&gt;9,'County Data'!D25,"*")</f>
        <v>*</v>
      </c>
      <c r="E30" s="33" t="str">
        <f>IF('County Data'!G25&gt;9,'County Data'!F25,"*")</f>
        <v>*</v>
      </c>
      <c r="F30" s="32" t="str">
        <f>IF('County Data'!I25&gt;9,'County Data'!H25,"*")</f>
        <v>*</v>
      </c>
      <c r="G30" s="32" t="str">
        <f>IF('County Data'!K25&gt;9,'County Data'!J25,"*")</f>
        <v>*</v>
      </c>
      <c r="H30" s="33" t="str">
        <f>IF('County Data'!M25&gt;9,'County Data'!L25,"*")</f>
        <v>*</v>
      </c>
      <c r="I30" s="34" t="str">
        <f t="shared" si="1"/>
        <v/>
      </c>
      <c r="J30" s="34" t="str">
        <f t="shared" si="1"/>
        <v/>
      </c>
      <c r="K30" s="34" t="str">
        <f t="shared" si="1"/>
        <v/>
      </c>
    </row>
    <row r="31" spans="2:11" x14ac:dyDescent="0.25">
      <c r="B31" s="44">
        <f>'County Data'!A26</f>
        <v>0</v>
      </c>
      <c r="C31" s="28" t="str">
        <f>IF('County Data'!C26&gt;9,'County Data'!B26,"*")</f>
        <v>*</v>
      </c>
      <c r="D31" s="28" t="str">
        <f>IF('County Data'!E26&gt;9,'County Data'!D26,"*")</f>
        <v>*</v>
      </c>
      <c r="E31" s="29" t="str">
        <f>IF('County Data'!G26&gt;9,'County Data'!F26,"*")</f>
        <v>*</v>
      </c>
      <c r="F31" s="28" t="str">
        <f>IF('County Data'!I26&gt;9,'County Data'!H26,"*")</f>
        <v>*</v>
      </c>
      <c r="G31" s="28" t="str">
        <f>IF('County Data'!K26&gt;9,'County Data'!J26,"*")</f>
        <v>*</v>
      </c>
      <c r="H31" s="29" t="str">
        <f>IF('County Data'!M26&gt;9,'County Data'!L26,"*")</f>
        <v>*</v>
      </c>
      <c r="I31" s="16" t="str">
        <f t="shared" si="1"/>
        <v/>
      </c>
      <c r="J31" s="16" t="str">
        <f t="shared" si="1"/>
        <v/>
      </c>
      <c r="K31" s="16" t="str">
        <f t="shared" si="1"/>
        <v/>
      </c>
    </row>
    <row r="32" spans="2:11" x14ac:dyDescent="0.25">
      <c r="B32" s="43">
        <f>'County Data'!A27</f>
        <v>0</v>
      </c>
      <c r="C32" s="32" t="str">
        <f>IF('County Data'!C27&gt;9,'County Data'!B27,"*")</f>
        <v>*</v>
      </c>
      <c r="D32" s="32" t="str">
        <f>IF('County Data'!E27&gt;9,'County Data'!D27,"*")</f>
        <v>*</v>
      </c>
      <c r="E32" s="33" t="str">
        <f>IF('County Data'!G27&gt;9,'County Data'!F27,"*")</f>
        <v>*</v>
      </c>
      <c r="F32" s="32" t="str">
        <f>IF('County Data'!I27&gt;9,'County Data'!H27,"*")</f>
        <v>*</v>
      </c>
      <c r="G32" s="32" t="str">
        <f>IF('County Data'!K27&gt;9,'County Data'!J27,"*")</f>
        <v>*</v>
      </c>
      <c r="H32" s="33" t="str">
        <f>IF('County Data'!M27&gt;9,'County Data'!L27,"*")</f>
        <v>*</v>
      </c>
      <c r="I32" s="34" t="str">
        <f t="shared" si="1"/>
        <v/>
      </c>
      <c r="J32" s="34" t="str">
        <f t="shared" si="1"/>
        <v/>
      </c>
      <c r="K32" s="34" t="str">
        <f t="shared" si="1"/>
        <v/>
      </c>
    </row>
    <row r="33" spans="2:11" x14ac:dyDescent="0.25">
      <c r="B33" s="44">
        <f>'County Data'!A28</f>
        <v>0</v>
      </c>
      <c r="C33" s="28" t="str">
        <f>IF('County Data'!C28&gt;9,'County Data'!B28,"*")</f>
        <v>*</v>
      </c>
      <c r="D33" s="28" t="str">
        <f>IF('County Data'!E28&gt;9,'County Data'!D28,"*")</f>
        <v>*</v>
      </c>
      <c r="E33" s="29" t="str">
        <f>IF('County Data'!G28&gt;9,'County Data'!F28,"*")</f>
        <v>*</v>
      </c>
      <c r="F33" s="28" t="str">
        <f>IF('County Data'!I28&gt;9,'County Data'!H28,"*")</f>
        <v>*</v>
      </c>
      <c r="G33" s="28" t="str">
        <f>IF('County Data'!K28&gt;9,'County Data'!J28,"*")</f>
        <v>*</v>
      </c>
      <c r="H33" s="29" t="str">
        <f>IF('County Data'!M28&gt;9,'County Data'!L28,"*")</f>
        <v>*</v>
      </c>
      <c r="I33" s="16" t="str">
        <f t="shared" si="1"/>
        <v/>
      </c>
      <c r="J33" s="16" t="str">
        <f t="shared" si="1"/>
        <v/>
      </c>
      <c r="K33" s="16" t="str">
        <f t="shared" si="1"/>
        <v/>
      </c>
    </row>
    <row r="34" spans="2:11" x14ac:dyDescent="0.25">
      <c r="B34" s="43">
        <f>'County Data'!A29</f>
        <v>0</v>
      </c>
      <c r="C34" s="32" t="str">
        <f>IF('County Data'!C29&gt;9,'County Data'!B29,"*")</f>
        <v>*</v>
      </c>
      <c r="D34" s="32" t="str">
        <f>IF('County Data'!E29&gt;9,'County Data'!D29,"*")</f>
        <v>*</v>
      </c>
      <c r="E34" s="33" t="str">
        <f>IF('County Data'!G29&gt;9,'County Data'!F29,"*")</f>
        <v>*</v>
      </c>
      <c r="F34" s="32" t="str">
        <f>IF('County Data'!I29&gt;9,'County Data'!H29,"*")</f>
        <v>*</v>
      </c>
      <c r="G34" s="32" t="str">
        <f>IF('County Data'!K29&gt;9,'County Data'!J29,"*")</f>
        <v>*</v>
      </c>
      <c r="H34" s="33" t="str">
        <f>IF('County Data'!M29&gt;9,'County Data'!L29,"*")</f>
        <v>*</v>
      </c>
      <c r="I34" s="34" t="str">
        <f t="shared" si="1"/>
        <v/>
      </c>
      <c r="J34" s="34" t="str">
        <f t="shared" si="1"/>
        <v/>
      </c>
      <c r="K34" s="34" t="str">
        <f t="shared" si="1"/>
        <v/>
      </c>
    </row>
    <row r="35" spans="2:11" x14ac:dyDescent="0.25">
      <c r="B35" s="44">
        <f>'County Data'!A30</f>
        <v>0</v>
      </c>
      <c r="C35" s="28" t="str">
        <f>IF('County Data'!C30&gt;9,'County Data'!B30,"*")</f>
        <v>*</v>
      </c>
      <c r="D35" s="28" t="str">
        <f>IF('County Data'!E30&gt;9,'County Data'!D30,"*")</f>
        <v>*</v>
      </c>
      <c r="E35" s="29" t="str">
        <f>IF('County Data'!G30&gt;9,'County Data'!F30,"*")</f>
        <v>*</v>
      </c>
      <c r="F35" s="28" t="str">
        <f>IF('County Data'!I30&gt;9,'County Data'!H30,"*")</f>
        <v>*</v>
      </c>
      <c r="G35" s="28" t="str">
        <f>IF('County Data'!K30&gt;9,'County Data'!J30,"*")</f>
        <v>*</v>
      </c>
      <c r="H35" s="29" t="str">
        <f>IF('County Data'!M30&gt;9,'County Data'!L30,"*")</f>
        <v>*</v>
      </c>
      <c r="I35" s="16" t="str">
        <f t="shared" si="1"/>
        <v/>
      </c>
      <c r="J35" s="16" t="str">
        <f t="shared" si="1"/>
        <v/>
      </c>
      <c r="K35" s="16" t="str">
        <f t="shared" si="1"/>
        <v/>
      </c>
    </row>
    <row r="36" spans="2:11" x14ac:dyDescent="0.25">
      <c r="B36" s="43">
        <f>'County Data'!A31</f>
        <v>0</v>
      </c>
      <c r="C36" s="32" t="str">
        <f>IF('County Data'!C31&gt;9,'County Data'!B31,"*")</f>
        <v>*</v>
      </c>
      <c r="D36" s="32" t="str">
        <f>IF('County Data'!E31&gt;9,'County Data'!D31,"*")</f>
        <v>*</v>
      </c>
      <c r="E36" s="33" t="str">
        <f>IF('County Data'!G31&gt;9,'County Data'!F31,"*")</f>
        <v>*</v>
      </c>
      <c r="F36" s="32" t="str">
        <f>IF('County Data'!I31&gt;9,'County Data'!H31,"*")</f>
        <v>*</v>
      </c>
      <c r="G36" s="32" t="str">
        <f>IF('County Data'!K31&gt;9,'County Data'!J31,"*")</f>
        <v>*</v>
      </c>
      <c r="H36" s="33" t="str">
        <f>IF('County Data'!M31&gt;9,'County Data'!L31,"*")</f>
        <v>*</v>
      </c>
      <c r="I36" s="34" t="str">
        <f t="shared" si="1"/>
        <v/>
      </c>
      <c r="J36" s="34" t="str">
        <f t="shared" si="1"/>
        <v/>
      </c>
      <c r="K36" s="34" t="str">
        <f t="shared" si="1"/>
        <v/>
      </c>
    </row>
    <row r="37" spans="2:11" x14ac:dyDescent="0.25">
      <c r="B37" s="44">
        <f>'County Data'!A32</f>
        <v>0</v>
      </c>
      <c r="C37" s="28" t="str">
        <f>IF('County Data'!C32&gt;9,'County Data'!B32,"*")</f>
        <v>*</v>
      </c>
      <c r="D37" s="28" t="str">
        <f>IF('County Data'!E32&gt;9,'County Data'!D32,"*")</f>
        <v>*</v>
      </c>
      <c r="E37" s="29" t="str">
        <f>IF('County Data'!G32&gt;9,'County Data'!F32,"*")</f>
        <v>*</v>
      </c>
      <c r="F37" s="28" t="str">
        <f>IF('County Data'!I32&gt;9,'County Data'!H32,"*")</f>
        <v>*</v>
      </c>
      <c r="G37" s="28" t="str">
        <f>IF('County Data'!K32&gt;9,'County Data'!J32,"*")</f>
        <v>*</v>
      </c>
      <c r="H37" s="29" t="str">
        <f>IF('County Data'!M32&gt;9,'County Data'!L32,"*")</f>
        <v>*</v>
      </c>
      <c r="I37" s="16" t="str">
        <f t="shared" si="1"/>
        <v/>
      </c>
      <c r="J37" s="16" t="str">
        <f t="shared" si="1"/>
        <v/>
      </c>
      <c r="K37" s="16" t="str">
        <f t="shared" si="1"/>
        <v/>
      </c>
    </row>
    <row r="38" spans="2:11" x14ac:dyDescent="0.25">
      <c r="B38" s="43">
        <f>'County Data'!A33</f>
        <v>0</v>
      </c>
      <c r="C38" s="32" t="str">
        <f>IF('County Data'!C33&gt;9,'County Data'!B33,"*")</f>
        <v>*</v>
      </c>
      <c r="D38" s="32" t="str">
        <f>IF('County Data'!E33&gt;9,'County Data'!D33,"*")</f>
        <v>*</v>
      </c>
      <c r="E38" s="33" t="str">
        <f>IF('County Data'!G33&gt;9,'County Data'!F33,"*")</f>
        <v>*</v>
      </c>
      <c r="F38" s="32" t="str">
        <f>IF('County Data'!I33&gt;9,'County Data'!H33,"*")</f>
        <v>*</v>
      </c>
      <c r="G38" s="32" t="str">
        <f>IF('County Data'!K33&gt;9,'County Data'!J33,"*")</f>
        <v>*</v>
      </c>
      <c r="H38" s="33" t="str">
        <f>IF('County Data'!M33&gt;9,'County Data'!L33,"*")</f>
        <v>*</v>
      </c>
      <c r="I38" s="34" t="str">
        <f t="shared" si="1"/>
        <v/>
      </c>
      <c r="J38" s="34" t="str">
        <f t="shared" si="1"/>
        <v/>
      </c>
      <c r="K38" s="34" t="str">
        <f t="shared" si="1"/>
        <v/>
      </c>
    </row>
    <row r="39" spans="2:11" x14ac:dyDescent="0.25">
      <c r="B39" s="44">
        <f>'County Data'!A34</f>
        <v>0</v>
      </c>
      <c r="C39" s="28" t="str">
        <f>IF('County Data'!C34&gt;9,'County Data'!B34,"*")</f>
        <v>*</v>
      </c>
      <c r="D39" s="28" t="str">
        <f>IF('County Data'!E34&gt;9,'County Data'!D34,"*")</f>
        <v>*</v>
      </c>
      <c r="E39" s="29" t="str">
        <f>IF('County Data'!G34&gt;9,'County Data'!F34,"*")</f>
        <v>*</v>
      </c>
      <c r="F39" s="28" t="str">
        <f>IF('County Data'!I34&gt;9,'County Data'!H34,"*")</f>
        <v>*</v>
      </c>
      <c r="G39" s="28" t="str">
        <f>IF('County Data'!K34&gt;9,'County Data'!J34,"*")</f>
        <v>*</v>
      </c>
      <c r="H39" s="29" t="str">
        <f>IF('County Data'!M34&gt;9,'County Data'!L34,"*")</f>
        <v>*</v>
      </c>
      <c r="I39" s="16" t="str">
        <f t="shared" si="1"/>
        <v/>
      </c>
      <c r="J39" s="16" t="str">
        <f t="shared" si="1"/>
        <v/>
      </c>
      <c r="K39" s="16" t="str">
        <f t="shared" si="1"/>
        <v/>
      </c>
    </row>
    <row r="40" spans="2:11" x14ac:dyDescent="0.25">
      <c r="B40" s="43">
        <f>'County Data'!A35</f>
        <v>0</v>
      </c>
      <c r="C40" s="32" t="str">
        <f>IF('County Data'!C35&gt;9,'County Data'!B35,"*")</f>
        <v>*</v>
      </c>
      <c r="D40" s="32" t="str">
        <f>IF('County Data'!E35&gt;9,'County Data'!D35,"*")</f>
        <v>*</v>
      </c>
      <c r="E40" s="33" t="str">
        <f>IF('County Data'!G35&gt;9,'County Data'!F35,"*")</f>
        <v>*</v>
      </c>
      <c r="F40" s="32" t="str">
        <f>IF('County Data'!I35&gt;9,'County Data'!H35,"*")</f>
        <v>*</v>
      </c>
      <c r="G40" s="32" t="str">
        <f>IF('County Data'!K35&gt;9,'County Data'!J35,"*")</f>
        <v>*</v>
      </c>
      <c r="H40" s="33" t="str">
        <f>IF('County Data'!M35&gt;9,'County Data'!L35,"*")</f>
        <v>*</v>
      </c>
      <c r="I40" s="34" t="str">
        <f t="shared" si="1"/>
        <v/>
      </c>
      <c r="J40" s="34" t="str">
        <f t="shared" si="1"/>
        <v/>
      </c>
      <c r="K40" s="34" t="str">
        <f t="shared" si="1"/>
        <v/>
      </c>
    </row>
    <row r="41" spans="2:11" x14ac:dyDescent="0.25">
      <c r="B41" s="44">
        <f>'County Data'!A36</f>
        <v>0</v>
      </c>
      <c r="C41" s="28" t="str">
        <f>IF('County Data'!C36&gt;9,'County Data'!B36,"*")</f>
        <v>*</v>
      </c>
      <c r="D41" s="28" t="str">
        <f>IF('County Data'!E36&gt;9,'County Data'!D36,"*")</f>
        <v>*</v>
      </c>
      <c r="E41" s="29" t="str">
        <f>IF('County Data'!G36&gt;9,'County Data'!F36,"*")</f>
        <v>*</v>
      </c>
      <c r="F41" s="28" t="str">
        <f>IF('County Data'!I36&gt;9,'County Data'!H36,"*")</f>
        <v>*</v>
      </c>
      <c r="G41" s="28" t="str">
        <f>IF('County Data'!K36&gt;9,'County Data'!J36,"*")</f>
        <v>*</v>
      </c>
      <c r="H41" s="29" t="str">
        <f>IF('County Data'!M36&gt;9,'County Data'!L36,"*")</f>
        <v>*</v>
      </c>
      <c r="I41" s="16" t="str">
        <f t="shared" si="1"/>
        <v/>
      </c>
      <c r="J41" s="16" t="str">
        <f t="shared" si="1"/>
        <v/>
      </c>
      <c r="K41" s="16" t="str">
        <f t="shared" si="1"/>
        <v/>
      </c>
    </row>
    <row r="42" spans="2:11" x14ac:dyDescent="0.25">
      <c r="B42" s="43">
        <f>'County Data'!A37</f>
        <v>0</v>
      </c>
      <c r="C42" s="32" t="str">
        <f>IF('County Data'!C37&gt;9,'County Data'!B37,"*")</f>
        <v>*</v>
      </c>
      <c r="D42" s="32" t="str">
        <f>IF('County Data'!E37&gt;9,'County Data'!D37,"*")</f>
        <v>*</v>
      </c>
      <c r="E42" s="33" t="str">
        <f>IF('County Data'!G37&gt;9,'County Data'!F37,"*")</f>
        <v>*</v>
      </c>
      <c r="F42" s="32" t="str">
        <f>IF('County Data'!I37&gt;9,'County Data'!H37,"*")</f>
        <v>*</v>
      </c>
      <c r="G42" s="32" t="str">
        <f>IF('County Data'!K37&gt;9,'County Data'!J37,"*")</f>
        <v>*</v>
      </c>
      <c r="H42" s="33" t="str">
        <f>IF('County Data'!M37&gt;9,'County Data'!L37,"*")</f>
        <v>*</v>
      </c>
      <c r="I42" s="34" t="str">
        <f t="shared" si="1"/>
        <v/>
      </c>
      <c r="J42" s="34" t="str">
        <f t="shared" si="1"/>
        <v/>
      </c>
      <c r="K42" s="34" t="str">
        <f t="shared" si="1"/>
        <v/>
      </c>
    </row>
    <row r="43" spans="2:11" x14ac:dyDescent="0.25">
      <c r="B43" s="44">
        <f>'County Data'!A38</f>
        <v>0</v>
      </c>
      <c r="C43" s="28" t="str">
        <f>IF('County Data'!C38&gt;9,'County Data'!B38,"*")</f>
        <v>*</v>
      </c>
      <c r="D43" s="28" t="str">
        <f>IF('County Data'!E38&gt;9,'County Data'!D38,"*")</f>
        <v>*</v>
      </c>
      <c r="E43" s="29" t="str">
        <f>IF('County Data'!G38&gt;9,'County Data'!F38,"*")</f>
        <v>*</v>
      </c>
      <c r="F43" s="28" t="str">
        <f>IF('County Data'!I38&gt;9,'County Data'!H38,"*")</f>
        <v>*</v>
      </c>
      <c r="G43" s="28" t="str">
        <f>IF('County Data'!K38&gt;9,'County Data'!J38,"*")</f>
        <v>*</v>
      </c>
      <c r="H43" s="29" t="str">
        <f>IF('County Data'!M38&gt;9,'County Data'!L38,"*")</f>
        <v>*</v>
      </c>
      <c r="I43" s="16" t="str">
        <f t="shared" si="1"/>
        <v/>
      </c>
      <c r="J43" s="16" t="str">
        <f t="shared" si="1"/>
        <v/>
      </c>
      <c r="K43" s="16" t="str">
        <f t="shared" si="1"/>
        <v/>
      </c>
    </row>
    <row r="44" spans="2:11" x14ac:dyDescent="0.25">
      <c r="B44" s="43">
        <f>'County Data'!A39</f>
        <v>0</v>
      </c>
      <c r="C44" s="32" t="str">
        <f>IF('County Data'!C39&gt;9,'County Data'!B39,"*")</f>
        <v>*</v>
      </c>
      <c r="D44" s="32" t="str">
        <f>IF('County Data'!E39&gt;9,'County Data'!D39,"*")</f>
        <v>*</v>
      </c>
      <c r="E44" s="33" t="str">
        <f>IF('County Data'!G39&gt;9,'County Data'!F39,"*")</f>
        <v>*</v>
      </c>
      <c r="F44" s="32" t="str">
        <f>IF('County Data'!I39&gt;9,'County Data'!H39,"*")</f>
        <v>*</v>
      </c>
      <c r="G44" s="32" t="str">
        <f>IF('County Data'!K39&gt;9,'County Data'!J39,"*")</f>
        <v>*</v>
      </c>
      <c r="H44" s="33" t="str">
        <f>IF('County Data'!M39&gt;9,'County Data'!L39,"*")</f>
        <v>*</v>
      </c>
      <c r="I44" s="34" t="str">
        <f t="shared" si="1"/>
        <v/>
      </c>
      <c r="J44" s="34" t="str">
        <f t="shared" si="1"/>
        <v/>
      </c>
      <c r="K44" s="34" t="str">
        <f t="shared" si="1"/>
        <v/>
      </c>
    </row>
    <row r="45" spans="2:11" x14ac:dyDescent="0.25">
      <c r="B45" s="44">
        <f>'County Data'!A40</f>
        <v>0</v>
      </c>
      <c r="C45" s="28" t="str">
        <f>IF('County Data'!C40&gt;9,'County Data'!B40,"*")</f>
        <v>*</v>
      </c>
      <c r="D45" s="28" t="str">
        <f>IF('County Data'!E40&gt;9,'County Data'!D40,"*")</f>
        <v>*</v>
      </c>
      <c r="E45" s="29" t="str">
        <f>IF('County Data'!G40&gt;9,'County Data'!F40,"*")</f>
        <v>*</v>
      </c>
      <c r="F45" s="28" t="str">
        <f>IF('County Data'!I40&gt;9,'County Data'!H40,"*")</f>
        <v>*</v>
      </c>
      <c r="G45" s="28" t="str">
        <f>IF('County Data'!K40&gt;9,'County Data'!J40,"*")</f>
        <v>*</v>
      </c>
      <c r="H45" s="29" t="str">
        <f>IF('County Data'!M40&gt;9,'County Data'!L40,"*")</f>
        <v>*</v>
      </c>
      <c r="I45" s="16" t="str">
        <f t="shared" si="1"/>
        <v/>
      </c>
      <c r="J45" s="16" t="str">
        <f t="shared" si="1"/>
        <v/>
      </c>
      <c r="K45" s="16" t="str">
        <f t="shared" si="1"/>
        <v/>
      </c>
    </row>
    <row r="46" spans="2:11" x14ac:dyDescent="0.25">
      <c r="B46" s="43">
        <f>'County Data'!A41</f>
        <v>0</v>
      </c>
      <c r="C46" s="32" t="str">
        <f>IF('County Data'!C41&gt;9,'County Data'!B41,"*")</f>
        <v>*</v>
      </c>
      <c r="D46" s="32" t="str">
        <f>IF('County Data'!E41&gt;9,'County Data'!D41,"*")</f>
        <v>*</v>
      </c>
      <c r="E46" s="33" t="str">
        <f>IF('County Data'!G41&gt;9,'County Data'!F41,"*")</f>
        <v>*</v>
      </c>
      <c r="F46" s="32" t="str">
        <f>IF('County Data'!I41&gt;9,'County Data'!H41,"*")</f>
        <v>*</v>
      </c>
      <c r="G46" s="32" t="str">
        <f>IF('County Data'!K41&gt;9,'County Data'!J41,"*")</f>
        <v>*</v>
      </c>
      <c r="H46" s="33" t="str">
        <f>IF('County Data'!M41&gt;9,'County Data'!L41,"*")</f>
        <v>*</v>
      </c>
      <c r="I46" s="34" t="str">
        <f t="shared" si="1"/>
        <v/>
      </c>
      <c r="J46" s="34" t="str">
        <f t="shared" si="1"/>
        <v/>
      </c>
      <c r="K46" s="34" t="str">
        <f t="shared" si="1"/>
        <v/>
      </c>
    </row>
    <row r="47" spans="2:11" x14ac:dyDescent="0.25">
      <c r="B47" s="44">
        <f>'County Data'!A42</f>
        <v>0</v>
      </c>
      <c r="C47" s="28" t="str">
        <f>IF('County Data'!C42&gt;9,'County Data'!B42,"*")</f>
        <v>*</v>
      </c>
      <c r="D47" s="28" t="str">
        <f>IF('County Data'!E42&gt;9,'County Data'!D42,"*")</f>
        <v>*</v>
      </c>
      <c r="E47" s="29" t="str">
        <f>IF('County Data'!G42&gt;9,'County Data'!F42,"*")</f>
        <v>*</v>
      </c>
      <c r="F47" s="28" t="str">
        <f>IF('County Data'!I42&gt;9,'County Data'!H42,"*")</f>
        <v>*</v>
      </c>
      <c r="G47" s="28" t="str">
        <f>IF('County Data'!K42&gt;9,'County Data'!J42,"*")</f>
        <v>*</v>
      </c>
      <c r="H47" s="29" t="str">
        <f>IF('County Data'!M42&gt;9,'County Data'!L42,"*")</f>
        <v>*</v>
      </c>
      <c r="I47" s="16" t="str">
        <f t="shared" si="1"/>
        <v/>
      </c>
      <c r="J47" s="16" t="str">
        <f t="shared" si="1"/>
        <v/>
      </c>
      <c r="K47" s="16" t="str">
        <f t="shared" si="1"/>
        <v/>
      </c>
    </row>
    <row r="48" spans="2:11" x14ac:dyDescent="0.25">
      <c r="B48" s="43">
        <f>'County Data'!A43</f>
        <v>0</v>
      </c>
      <c r="C48" s="32" t="str">
        <f>IF('County Data'!C43&gt;9,'County Data'!B43,"*")</f>
        <v>*</v>
      </c>
      <c r="D48" s="32" t="str">
        <f>IF('County Data'!E43&gt;9,'County Data'!D43,"*")</f>
        <v>*</v>
      </c>
      <c r="E48" s="33" t="str">
        <f>IF('County Data'!G43&gt;9,'County Data'!F43,"*")</f>
        <v>*</v>
      </c>
      <c r="F48" s="32" t="str">
        <f>IF('County Data'!I43&gt;9,'County Data'!H43,"*")</f>
        <v>*</v>
      </c>
      <c r="G48" s="32" t="str">
        <f>IF('County Data'!K43&gt;9,'County Data'!J43,"*")</f>
        <v>*</v>
      </c>
      <c r="H48" s="33" t="str">
        <f>IF('County Data'!M43&gt;9,'County Data'!L43,"*")</f>
        <v>*</v>
      </c>
      <c r="I48" s="34" t="str">
        <f t="shared" si="1"/>
        <v/>
      </c>
      <c r="J48" s="34" t="str">
        <f t="shared" si="1"/>
        <v/>
      </c>
      <c r="K48" s="34" t="str">
        <f t="shared" si="1"/>
        <v/>
      </c>
    </row>
    <row r="49" spans="2:11" x14ac:dyDescent="0.25">
      <c r="B49" s="44">
        <f>'County Data'!A44</f>
        <v>0</v>
      </c>
      <c r="C49" s="28" t="str">
        <f>IF('County Data'!C44&gt;9,'County Data'!B44,"*")</f>
        <v>*</v>
      </c>
      <c r="D49" s="28" t="str">
        <f>IF('County Data'!E44&gt;9,'County Data'!D44,"*")</f>
        <v>*</v>
      </c>
      <c r="E49" s="29" t="str">
        <f>IF('County Data'!G44&gt;9,'County Data'!F44,"*")</f>
        <v>*</v>
      </c>
      <c r="F49" s="28" t="str">
        <f>IF('County Data'!I44&gt;9,'County Data'!H44,"*")</f>
        <v>*</v>
      </c>
      <c r="G49" s="28" t="str">
        <f>IF('County Data'!K44&gt;9,'County Data'!J44,"*")</f>
        <v>*</v>
      </c>
      <c r="H49" s="29" t="str">
        <f>IF('County Data'!M44&gt;9,'County Data'!L44,"*")</f>
        <v>*</v>
      </c>
      <c r="I49" s="16" t="str">
        <f t="shared" si="1"/>
        <v/>
      </c>
      <c r="J49" s="16" t="str">
        <f t="shared" si="1"/>
        <v/>
      </c>
      <c r="K49" s="16" t="str">
        <f t="shared" si="1"/>
        <v/>
      </c>
    </row>
    <row r="50" spans="2:11" x14ac:dyDescent="0.25">
      <c r="B50" s="43">
        <f>'County Data'!A45</f>
        <v>0</v>
      </c>
      <c r="C50" s="32" t="str">
        <f>IF('County Data'!C45&gt;9,'County Data'!B45,"*")</f>
        <v>*</v>
      </c>
      <c r="D50" s="32" t="str">
        <f>IF('County Data'!E45&gt;9,'County Data'!D45,"*")</f>
        <v>*</v>
      </c>
      <c r="E50" s="33" t="str">
        <f>IF('County Data'!G45&gt;9,'County Data'!F45,"*")</f>
        <v>*</v>
      </c>
      <c r="F50" s="32" t="str">
        <f>IF('County Data'!I45&gt;9,'County Data'!H45,"*")</f>
        <v>*</v>
      </c>
      <c r="G50" s="32" t="str">
        <f>IF('County Data'!K45&gt;9,'County Data'!J45,"*")</f>
        <v>*</v>
      </c>
      <c r="H50" s="33" t="str">
        <f>IF('County Data'!M45&gt;9,'County Data'!L45,"*")</f>
        <v>*</v>
      </c>
      <c r="I50" s="34" t="str">
        <f t="shared" si="1"/>
        <v/>
      </c>
      <c r="J50" s="34" t="str">
        <f t="shared" si="1"/>
        <v/>
      </c>
      <c r="K50" s="34" t="str">
        <f t="shared" si="1"/>
        <v/>
      </c>
    </row>
    <row r="51" spans="2:11" x14ac:dyDescent="0.25">
      <c r="B51" s="43">
        <f>'County Data'!A46</f>
        <v>0</v>
      </c>
      <c r="C51" s="32" t="str">
        <f>IF('County Data'!C46&gt;9,'County Data'!B46,"*")</f>
        <v>*</v>
      </c>
      <c r="D51" s="32" t="str">
        <f>IF('County Data'!E46&gt;9,'County Data'!D46,"*")</f>
        <v>*</v>
      </c>
      <c r="E51" s="33" t="str">
        <f>IF('County Data'!G46&gt;9,'County Data'!F46,"*")</f>
        <v>*</v>
      </c>
      <c r="F51" s="32" t="str">
        <f>IF('County Data'!I46&gt;9,'County Data'!H46,"*")</f>
        <v>*</v>
      </c>
      <c r="G51" s="32" t="str">
        <f>IF('County Data'!K46&gt;9,'County Data'!J46,"*")</f>
        <v>*</v>
      </c>
      <c r="H51" s="33" t="str">
        <f>IF('County Data'!M46&gt;9,'County Data'!L46,"*")</f>
        <v>*</v>
      </c>
      <c r="I51" s="34" t="str">
        <f t="shared" si="1"/>
        <v/>
      </c>
      <c r="J51" s="34" t="str">
        <f t="shared" si="1"/>
        <v/>
      </c>
      <c r="K51" s="34" t="str">
        <f t="shared" si="1"/>
        <v/>
      </c>
    </row>
    <row r="52" spans="2:11" x14ac:dyDescent="0.25">
      <c r="B52" s="43">
        <f>'County Data'!A47</f>
        <v>0</v>
      </c>
      <c r="C52" s="32" t="str">
        <f>IF('County Data'!C47&gt;9,'County Data'!B47,"*")</f>
        <v>*</v>
      </c>
      <c r="D52" s="32" t="str">
        <f>IF('County Data'!E47&gt;9,'County Data'!D47,"*")</f>
        <v>*</v>
      </c>
      <c r="E52" s="33" t="str">
        <f>IF('County Data'!G47&gt;9,'County Data'!F47,"*")</f>
        <v>*</v>
      </c>
      <c r="F52" s="32" t="str">
        <f>IF('County Data'!I47&gt;9,'County Data'!H47,"*")</f>
        <v>*</v>
      </c>
      <c r="G52" s="32" t="str">
        <f>IF('County Data'!K47&gt;9,'County Data'!J47,"*")</f>
        <v>*</v>
      </c>
      <c r="H52" s="33" t="str">
        <f>IF('County Data'!M47&gt;9,'County Data'!L47,"*")</f>
        <v>*</v>
      </c>
      <c r="I52" s="34" t="str">
        <f t="shared" si="1"/>
        <v/>
      </c>
      <c r="J52" s="34" t="str">
        <f t="shared" si="1"/>
        <v/>
      </c>
      <c r="K52" s="34" t="str">
        <f t="shared" si="1"/>
        <v/>
      </c>
    </row>
    <row r="53" spans="2:11" x14ac:dyDescent="0.25">
      <c r="B53" s="43">
        <f>'County Data'!A48</f>
        <v>0</v>
      </c>
      <c r="C53" s="32" t="str">
        <f>IF('County Data'!C48&gt;9,'County Data'!B48,"*")</f>
        <v>*</v>
      </c>
      <c r="D53" s="32" t="str">
        <f>IF('County Data'!E48&gt;9,'County Data'!D48,"*")</f>
        <v>*</v>
      </c>
      <c r="E53" s="33" t="str">
        <f>IF('County Data'!G48&gt;9,'County Data'!F48,"*")</f>
        <v>*</v>
      </c>
      <c r="F53" s="32" t="str">
        <f>IF('County Data'!I48&gt;9,'County Data'!H48,"*")</f>
        <v>*</v>
      </c>
      <c r="G53" s="32" t="str">
        <f>IF('County Data'!K48&gt;9,'County Data'!J48,"*")</f>
        <v>*</v>
      </c>
      <c r="H53" s="33" t="str">
        <f>IF('County Data'!M48&gt;9,'County Data'!L48,"*")</f>
        <v>*</v>
      </c>
      <c r="I53" s="34" t="str">
        <f t="shared" si="1"/>
        <v/>
      </c>
      <c r="J53" s="34" t="str">
        <f t="shared" si="1"/>
        <v/>
      </c>
      <c r="K53" s="34" t="str">
        <f t="shared" si="1"/>
        <v/>
      </c>
    </row>
    <row r="54" spans="2:11" x14ac:dyDescent="0.25">
      <c r="B54" s="43">
        <f>'County Data'!A49</f>
        <v>0</v>
      </c>
      <c r="C54" s="32" t="str">
        <f>IF('County Data'!C49&gt;9,'County Data'!B49,"*")</f>
        <v>*</v>
      </c>
      <c r="D54" s="32" t="str">
        <f>IF('County Data'!E49&gt;9,'County Data'!D49,"*")</f>
        <v>*</v>
      </c>
      <c r="E54" s="33" t="str">
        <f>IF('County Data'!G49&gt;9,'County Data'!F49,"*")</f>
        <v>*</v>
      </c>
      <c r="F54" s="32" t="str">
        <f>IF('County Data'!I49&gt;9,'County Data'!H49,"*")</f>
        <v>*</v>
      </c>
      <c r="G54" s="32" t="str">
        <f>IF('County Data'!K49&gt;9,'County Data'!J49,"*")</f>
        <v>*</v>
      </c>
      <c r="H54" s="33" t="str">
        <f>IF('County Data'!M49&gt;9,'County Data'!L49,"*")</f>
        <v>*</v>
      </c>
      <c r="I54" s="34" t="str">
        <f t="shared" si="1"/>
        <v/>
      </c>
      <c r="J54" s="34" t="str">
        <f t="shared" si="1"/>
        <v/>
      </c>
      <c r="K54" s="34" t="str">
        <f t="shared" si="1"/>
        <v/>
      </c>
    </row>
    <row r="55" spans="2:11" x14ac:dyDescent="0.25">
      <c r="B55" s="43">
        <f>'County Data'!A50</f>
        <v>0</v>
      </c>
      <c r="C55" s="32" t="str">
        <f>IF('County Data'!C50&gt;9,'County Data'!B50,"*")</f>
        <v>*</v>
      </c>
      <c r="D55" s="32" t="str">
        <f>IF('County Data'!E50&gt;9,'County Data'!D50,"*")</f>
        <v>*</v>
      </c>
      <c r="E55" s="33" t="str">
        <f>IF('County Data'!G50&gt;9,'County Data'!F50,"*")</f>
        <v>*</v>
      </c>
      <c r="F55" s="32" t="str">
        <f>IF('County Data'!I50&gt;9,'County Data'!H50,"*")</f>
        <v>*</v>
      </c>
      <c r="G55" s="32" t="str">
        <f>IF('County Data'!K50&gt;9,'County Data'!J50,"*")</f>
        <v>*</v>
      </c>
      <c r="H55" s="33" t="str">
        <f>IF('County Data'!M50&gt;9,'County Data'!L50,"*")</f>
        <v>*</v>
      </c>
      <c r="I55" s="34" t="str">
        <f t="shared" si="1"/>
        <v/>
      </c>
      <c r="J55" s="34" t="str">
        <f t="shared" si="1"/>
        <v/>
      </c>
      <c r="K55" s="34" t="str">
        <f t="shared" si="1"/>
        <v/>
      </c>
    </row>
    <row r="56" spans="2:11" x14ac:dyDescent="0.25">
      <c r="B56" s="43">
        <f>'County Data'!A51</f>
        <v>0</v>
      </c>
      <c r="C56" s="32" t="str">
        <f>IF('County Data'!C51&gt;9,'County Data'!B51,"*")</f>
        <v>*</v>
      </c>
      <c r="D56" s="32" t="str">
        <f>IF('County Data'!E51&gt;9,'County Data'!D51,"*")</f>
        <v>*</v>
      </c>
      <c r="E56" s="33" t="str">
        <f>IF('County Data'!G51&gt;9,'County Data'!F51,"*")</f>
        <v>*</v>
      </c>
      <c r="F56" s="32" t="str">
        <f>IF('County Data'!I51&gt;9,'County Data'!H51,"*")</f>
        <v>*</v>
      </c>
      <c r="G56" s="32" t="str">
        <f>IF('County Data'!K51&gt;9,'County Data'!J51,"*")</f>
        <v>*</v>
      </c>
      <c r="H56" s="33" t="str">
        <f>IF('County Data'!M51&gt;9,'County Data'!L51,"*")</f>
        <v>*</v>
      </c>
      <c r="I56" s="34" t="str">
        <f t="shared" si="1"/>
        <v/>
      </c>
      <c r="J56" s="34" t="str">
        <f t="shared" si="1"/>
        <v/>
      </c>
      <c r="K56" s="34" t="str">
        <f t="shared" si="1"/>
        <v/>
      </c>
    </row>
    <row r="57" spans="2:11" x14ac:dyDescent="0.25">
      <c r="B57" s="43">
        <f>'County Data'!A52</f>
        <v>0</v>
      </c>
      <c r="C57" s="32" t="str">
        <f>IF('County Data'!C52&gt;9,'County Data'!B52,"*")</f>
        <v>*</v>
      </c>
      <c r="D57" s="32" t="str">
        <f>IF('County Data'!E52&gt;9,'County Data'!D52,"*")</f>
        <v>*</v>
      </c>
      <c r="E57" s="33" t="str">
        <f>IF('County Data'!G52&gt;9,'County Data'!F52,"*")</f>
        <v>*</v>
      </c>
      <c r="F57" s="32" t="str">
        <f>IF('County Data'!I52&gt;9,'County Data'!H52,"*")</f>
        <v>*</v>
      </c>
      <c r="G57" s="32" t="str">
        <f>IF('County Data'!K52&gt;9,'County Data'!J52,"*")</f>
        <v>*</v>
      </c>
      <c r="H57" s="33" t="str">
        <f>IF('County Data'!M52&gt;9,'County Data'!L52,"*")</f>
        <v>*</v>
      </c>
      <c r="I57" s="34" t="str">
        <f t="shared" si="1"/>
        <v/>
      </c>
      <c r="J57" s="34" t="str">
        <f t="shared" si="1"/>
        <v/>
      </c>
      <c r="K57" s="34" t="str">
        <f t="shared" si="1"/>
        <v/>
      </c>
    </row>
    <row r="58" spans="2:11" x14ac:dyDescent="0.25">
      <c r="B58" s="43">
        <f>'County Data'!A53</f>
        <v>0</v>
      </c>
      <c r="C58" s="32" t="str">
        <f>IF('County Data'!C53&gt;9,'County Data'!B53,"*")</f>
        <v>*</v>
      </c>
      <c r="D58" s="32" t="str">
        <f>IF('County Data'!E53&gt;9,'County Data'!D53,"*")</f>
        <v>*</v>
      </c>
      <c r="E58" s="33" t="str">
        <f>IF('County Data'!G53&gt;9,'County Data'!F53,"*")</f>
        <v>*</v>
      </c>
      <c r="F58" s="32" t="str">
        <f>IF('County Data'!I53&gt;9,'County Data'!H53,"*")</f>
        <v>*</v>
      </c>
      <c r="G58" s="32" t="str">
        <f>IF('County Data'!K53&gt;9,'County Data'!J53,"*")</f>
        <v>*</v>
      </c>
      <c r="H58" s="33" t="str">
        <f>IF('County Data'!M53&gt;9,'County Data'!L53,"*")</f>
        <v>*</v>
      </c>
      <c r="I58" s="34" t="str">
        <f t="shared" si="1"/>
        <v/>
      </c>
      <c r="J58" s="34" t="str">
        <f t="shared" si="1"/>
        <v/>
      </c>
      <c r="K58" s="34" t="str">
        <f t="shared" si="1"/>
        <v/>
      </c>
    </row>
    <row r="59" spans="2:11" x14ac:dyDescent="0.25">
      <c r="B59" s="43">
        <f>'County Data'!A54</f>
        <v>0</v>
      </c>
      <c r="C59" s="32" t="str">
        <f>IF('County Data'!C54&gt;9,'County Data'!B54,"*")</f>
        <v>*</v>
      </c>
      <c r="D59" s="32" t="str">
        <f>IF('County Data'!E54&gt;9,'County Data'!D54,"*")</f>
        <v>*</v>
      </c>
      <c r="E59" s="33" t="str">
        <f>IF('County Data'!G54&gt;9,'County Data'!F54,"*")</f>
        <v>*</v>
      </c>
      <c r="F59" s="32" t="str">
        <f>IF('County Data'!I54&gt;9,'County Data'!H54,"*")</f>
        <v>*</v>
      </c>
      <c r="G59" s="32" t="str">
        <f>IF('County Data'!K54&gt;9,'County Data'!J54,"*")</f>
        <v>*</v>
      </c>
      <c r="H59" s="33" t="str">
        <f>IF('County Data'!M54&gt;9,'County Data'!L54,"*")</f>
        <v>*</v>
      </c>
      <c r="I59" s="34" t="str">
        <f t="shared" si="1"/>
        <v/>
      </c>
      <c r="J59" s="34" t="str">
        <f t="shared" si="1"/>
        <v/>
      </c>
      <c r="K59" s="34" t="str">
        <f t="shared" si="1"/>
        <v/>
      </c>
    </row>
    <row r="60" spans="2:11" x14ac:dyDescent="0.25">
      <c r="B60" s="43">
        <f>'County Data'!A55</f>
        <v>0</v>
      </c>
      <c r="C60" s="32" t="str">
        <f>IF('County Data'!C55&gt;9,'County Data'!B55,"*")</f>
        <v>*</v>
      </c>
      <c r="D60" s="32" t="str">
        <f>IF('County Data'!E55&gt;9,'County Data'!D55,"*")</f>
        <v>*</v>
      </c>
      <c r="E60" s="33" t="str">
        <f>IF('County Data'!G55&gt;9,'County Data'!F55,"*")</f>
        <v>*</v>
      </c>
      <c r="F60" s="32" t="str">
        <f>IF('County Data'!I55&gt;9,'County Data'!H55,"*")</f>
        <v>*</v>
      </c>
      <c r="G60" s="32" t="str">
        <f>IF('County Data'!K55&gt;9,'County Data'!J55,"*")</f>
        <v>*</v>
      </c>
      <c r="H60" s="33" t="str">
        <f>IF('County Data'!M55&gt;9,'County Data'!L55,"*")</f>
        <v>*</v>
      </c>
      <c r="I60" s="34" t="str">
        <f t="shared" si="1"/>
        <v/>
      </c>
      <c r="J60" s="34" t="str">
        <f t="shared" si="1"/>
        <v/>
      </c>
      <c r="K60" s="34" t="str">
        <f t="shared" si="1"/>
        <v/>
      </c>
    </row>
    <row r="61" spans="2:11" x14ac:dyDescent="0.25">
      <c r="B61" s="43">
        <f>'County Data'!A56</f>
        <v>0</v>
      </c>
      <c r="C61" s="32" t="str">
        <f>IF('County Data'!C56&gt;9,'County Data'!B56,"*")</f>
        <v>*</v>
      </c>
      <c r="D61" s="32" t="str">
        <f>IF('County Data'!E56&gt;9,'County Data'!D56,"*")</f>
        <v>*</v>
      </c>
      <c r="E61" s="33" t="str">
        <f>IF('County Data'!G56&gt;9,'County Data'!F56,"*")</f>
        <v>*</v>
      </c>
      <c r="F61" s="32" t="str">
        <f>IF('County Data'!I56&gt;9,'County Data'!H56,"*")</f>
        <v>*</v>
      </c>
      <c r="G61" s="32" t="str">
        <f>IF('County Data'!K56&gt;9,'County Data'!J56,"*")</f>
        <v>*</v>
      </c>
      <c r="H61" s="33" t="str">
        <f>IF('County Data'!M56&gt;9,'County Data'!L56,"*")</f>
        <v>*</v>
      </c>
      <c r="I61" s="34" t="str">
        <f t="shared" si="1"/>
        <v/>
      </c>
      <c r="J61" s="34" t="str">
        <f t="shared" si="1"/>
        <v/>
      </c>
      <c r="K61" s="34" t="str">
        <f t="shared" si="1"/>
        <v/>
      </c>
    </row>
    <row r="62" spans="2:11" x14ac:dyDescent="0.25">
      <c r="B62" s="43">
        <f>'County Data'!A57</f>
        <v>0</v>
      </c>
      <c r="C62" s="32" t="str">
        <f>IF('County Data'!C57&gt;9,'County Data'!B57,"*")</f>
        <v>*</v>
      </c>
      <c r="D62" s="32" t="str">
        <f>IF('County Data'!E57&gt;9,'County Data'!D57,"*")</f>
        <v>*</v>
      </c>
      <c r="E62" s="33" t="str">
        <f>IF('County Data'!G57&gt;9,'County Data'!F57,"*")</f>
        <v>*</v>
      </c>
      <c r="F62" s="32" t="str">
        <f>IF('County Data'!I57&gt;9,'County Data'!H57,"*")</f>
        <v>*</v>
      </c>
      <c r="G62" s="32" t="str">
        <f>IF('County Data'!K57&gt;9,'County Data'!J57,"*")</f>
        <v>*</v>
      </c>
      <c r="H62" s="33" t="str">
        <f>IF('County Data'!M57&gt;9,'County Data'!L57,"*")</f>
        <v>*</v>
      </c>
      <c r="I62" s="34" t="str">
        <f t="shared" si="1"/>
        <v/>
      </c>
      <c r="J62" s="34" t="str">
        <f t="shared" si="1"/>
        <v/>
      </c>
      <c r="K62" s="34" t="str">
        <f t="shared" si="1"/>
        <v/>
      </c>
    </row>
    <row r="63" spans="2:11" x14ac:dyDescent="0.25">
      <c r="B63" s="43">
        <f>'County Data'!A58</f>
        <v>0</v>
      </c>
      <c r="C63" s="32" t="str">
        <f>IF('County Data'!C58&gt;9,'County Data'!B58,"*")</f>
        <v>*</v>
      </c>
      <c r="D63" s="32" t="str">
        <f>IF('County Data'!E58&gt;9,'County Data'!D58,"*")</f>
        <v>*</v>
      </c>
      <c r="E63" s="33" t="str">
        <f>IF('County Data'!G58&gt;9,'County Data'!F58,"*")</f>
        <v>*</v>
      </c>
      <c r="F63" s="32" t="str">
        <f>IF('County Data'!I58&gt;9,'County Data'!H58,"*")</f>
        <v>*</v>
      </c>
      <c r="G63" s="32" t="str">
        <f>IF('County Data'!K58&gt;9,'County Data'!J58,"*")</f>
        <v>*</v>
      </c>
      <c r="H63" s="33" t="str">
        <f>IF('County Data'!M58&gt;9,'County Data'!L58,"*")</f>
        <v>*</v>
      </c>
      <c r="I63" s="34" t="str">
        <f t="shared" si="1"/>
        <v/>
      </c>
      <c r="J63" s="34" t="str">
        <f t="shared" si="1"/>
        <v/>
      </c>
      <c r="K63" s="34" t="str">
        <f t="shared" si="1"/>
        <v/>
      </c>
    </row>
    <row r="64" spans="2:11" x14ac:dyDescent="0.25">
      <c r="B64" s="43">
        <f>'County Data'!A59</f>
        <v>0</v>
      </c>
      <c r="C64" s="32" t="str">
        <f>IF('County Data'!C59&gt;9,'County Data'!B59,"*")</f>
        <v>*</v>
      </c>
      <c r="D64" s="32" t="str">
        <f>IF('County Data'!E59&gt;9,'County Data'!D59,"*")</f>
        <v>*</v>
      </c>
      <c r="E64" s="33" t="str">
        <f>IF('County Data'!G59&gt;9,'County Data'!F59,"*")</f>
        <v>*</v>
      </c>
      <c r="F64" s="32" t="str">
        <f>IF('County Data'!I59&gt;9,'County Data'!H59,"*")</f>
        <v>*</v>
      </c>
      <c r="G64" s="32" t="str">
        <f>IF('County Data'!K59&gt;9,'County Data'!J59,"*")</f>
        <v>*</v>
      </c>
      <c r="H64" s="33" t="str">
        <f>IF('County Data'!M59&gt;9,'County Data'!L59,"*")</f>
        <v>*</v>
      </c>
      <c r="I64" s="34" t="str">
        <f t="shared" si="1"/>
        <v/>
      </c>
      <c r="J64" s="34" t="str">
        <f t="shared" si="1"/>
        <v/>
      </c>
      <c r="K64" s="34" t="str">
        <f t="shared" si="1"/>
        <v/>
      </c>
    </row>
    <row r="65" spans="2:11" x14ac:dyDescent="0.25">
      <c r="B65" s="43">
        <f>'County Data'!A60</f>
        <v>0</v>
      </c>
      <c r="C65" s="32" t="str">
        <f>IF('County Data'!C60&gt;9,'County Data'!B60,"*")</f>
        <v>*</v>
      </c>
      <c r="D65" s="32" t="str">
        <f>IF('County Data'!E60&gt;9,'County Data'!D60,"*")</f>
        <v>*</v>
      </c>
      <c r="E65" s="33" t="str">
        <f>IF('County Data'!G60&gt;9,'County Data'!F60,"*")</f>
        <v>*</v>
      </c>
      <c r="F65" s="32" t="str">
        <f>IF('County Data'!I60&gt;9,'County Data'!H60,"*")</f>
        <v>*</v>
      </c>
      <c r="G65" s="32" t="str">
        <f>IF('County Data'!K60&gt;9,'County Data'!J60,"*")</f>
        <v>*</v>
      </c>
      <c r="H65" s="33" t="str">
        <f>IF('County Data'!M60&gt;9,'County Data'!L60,"*")</f>
        <v>*</v>
      </c>
      <c r="I65" s="34" t="str">
        <f t="shared" si="1"/>
        <v/>
      </c>
      <c r="J65" s="34" t="str">
        <f t="shared" si="1"/>
        <v/>
      </c>
      <c r="K65" s="34" t="str">
        <f t="shared" si="1"/>
        <v/>
      </c>
    </row>
    <row r="66" spans="2:11" x14ac:dyDescent="0.25">
      <c r="B66" s="43">
        <f>'County Data'!A61</f>
        <v>0</v>
      </c>
      <c r="C66" s="32" t="str">
        <f>IF('County Data'!C61&gt;9,'County Data'!B61,"*")</f>
        <v>*</v>
      </c>
      <c r="D66" s="32" t="str">
        <f>IF('County Data'!E61&gt;9,'County Data'!D61,"*")</f>
        <v>*</v>
      </c>
      <c r="E66" s="33" t="str">
        <f>IF('County Data'!G61&gt;9,'County Data'!F61,"*")</f>
        <v>*</v>
      </c>
      <c r="F66" s="32" t="str">
        <f>IF('County Data'!I61&gt;9,'County Data'!H61,"*")</f>
        <v>*</v>
      </c>
      <c r="G66" s="32" t="str">
        <f>IF('County Data'!K61&gt;9,'County Data'!J61,"*")</f>
        <v>*</v>
      </c>
      <c r="H66" s="33" t="str">
        <f>IF('County Data'!M61&gt;9,'County Data'!L61,"*")</f>
        <v>*</v>
      </c>
      <c r="I66" s="34" t="str">
        <f t="shared" si="1"/>
        <v/>
      </c>
      <c r="J66" s="34" t="str">
        <f t="shared" si="1"/>
        <v/>
      </c>
      <c r="K66" s="34" t="str">
        <f t="shared" si="1"/>
        <v/>
      </c>
    </row>
    <row r="67" spans="2:11" x14ac:dyDescent="0.25">
      <c r="B67" s="43">
        <f>'County Data'!A62</f>
        <v>0</v>
      </c>
      <c r="C67" s="32" t="str">
        <f>IF('County Data'!C62&gt;9,'County Data'!B62,"*")</f>
        <v>*</v>
      </c>
      <c r="D67" s="32" t="str">
        <f>IF('County Data'!E62&gt;9,'County Data'!D62,"*")</f>
        <v>*</v>
      </c>
      <c r="E67" s="33" t="str">
        <f>IF('County Data'!G62&gt;9,'County Data'!F62,"*")</f>
        <v>*</v>
      </c>
      <c r="F67" s="32" t="str">
        <f>IF('County Data'!I62&gt;9,'County Data'!H62,"*")</f>
        <v>*</v>
      </c>
      <c r="G67" s="32" t="str">
        <f>IF('County Data'!K62&gt;9,'County Data'!J62,"*")</f>
        <v>*</v>
      </c>
      <c r="H67" s="33" t="str">
        <f>IF('County Data'!M62&gt;9,'County Data'!L62,"*")</f>
        <v>*</v>
      </c>
      <c r="I67" s="34" t="str">
        <f t="shared" si="1"/>
        <v/>
      </c>
      <c r="J67" s="34" t="str">
        <f t="shared" si="1"/>
        <v/>
      </c>
      <c r="K67" s="34" t="str">
        <f t="shared" si="1"/>
        <v/>
      </c>
    </row>
    <row r="68" spans="2:11" x14ac:dyDescent="0.25">
      <c r="B68" s="43">
        <f>'County Data'!A63</f>
        <v>0</v>
      </c>
      <c r="C68" s="32" t="str">
        <f>IF('County Data'!C63&gt;9,'County Data'!B63,"*")</f>
        <v>*</v>
      </c>
      <c r="D68" s="32" t="str">
        <f>IF('County Data'!E63&gt;9,'County Data'!D63,"*")</f>
        <v>*</v>
      </c>
      <c r="E68" s="33" t="str">
        <f>IF('County Data'!G63&gt;9,'County Data'!F63,"*")</f>
        <v>*</v>
      </c>
      <c r="F68" s="32" t="str">
        <f>IF('County Data'!I63&gt;9,'County Data'!H63,"*")</f>
        <v>*</v>
      </c>
      <c r="G68" s="32" t="str">
        <f>IF('County Data'!K63&gt;9,'County Data'!J63,"*")</f>
        <v>*</v>
      </c>
      <c r="H68" s="33" t="str">
        <f>IF('County Data'!M63&gt;9,'County Data'!L63,"*")</f>
        <v>*</v>
      </c>
      <c r="I68" s="34" t="str">
        <f t="shared" si="1"/>
        <v/>
      </c>
      <c r="J68" s="34" t="str">
        <f t="shared" si="1"/>
        <v/>
      </c>
      <c r="K68" s="34" t="str">
        <f t="shared" si="1"/>
        <v/>
      </c>
    </row>
    <row r="69" spans="2:11" x14ac:dyDescent="0.25">
      <c r="B69" s="43">
        <f>'County Data'!A64</f>
        <v>0</v>
      </c>
      <c r="C69" s="32" t="str">
        <f>IF('County Data'!C64&gt;9,'County Data'!B64,"*")</f>
        <v>*</v>
      </c>
      <c r="D69" s="32" t="str">
        <f>IF('County Data'!E64&gt;9,'County Data'!D64,"*")</f>
        <v>*</v>
      </c>
      <c r="E69" s="33" t="str">
        <f>IF('County Data'!G64&gt;9,'County Data'!F64,"*")</f>
        <v>*</v>
      </c>
      <c r="F69" s="32" t="str">
        <f>IF('County Data'!I64&gt;9,'County Data'!H64,"*")</f>
        <v>*</v>
      </c>
      <c r="G69" s="32" t="str">
        <f>IF('County Data'!K64&gt;9,'County Data'!J64,"*")</f>
        <v>*</v>
      </c>
      <c r="H69" s="33" t="str">
        <f>IF('County Data'!M64&gt;9,'County Data'!L64,"*")</f>
        <v>*</v>
      </c>
      <c r="I69" s="34" t="str">
        <f t="shared" si="1"/>
        <v/>
      </c>
      <c r="J69" s="34" t="str">
        <f t="shared" si="1"/>
        <v/>
      </c>
      <c r="K69" s="34" t="str">
        <f t="shared" si="1"/>
        <v/>
      </c>
    </row>
    <row r="70" spans="2:11" x14ac:dyDescent="0.25">
      <c r="B70" s="43">
        <f>'County Data'!A65</f>
        <v>0</v>
      </c>
      <c r="C70" s="32" t="str">
        <f>IF('County Data'!C65&gt;9,'County Data'!B65,"*")</f>
        <v>*</v>
      </c>
      <c r="D70" s="32" t="str">
        <f>IF('County Data'!E65&gt;9,'County Data'!D65,"*")</f>
        <v>*</v>
      </c>
      <c r="E70" s="33" t="str">
        <f>IF('County Data'!G65&gt;9,'County Data'!F65,"*")</f>
        <v>*</v>
      </c>
      <c r="F70" s="32" t="str">
        <f>IF('County Data'!I65&gt;9,'County Data'!H65,"*")</f>
        <v>*</v>
      </c>
      <c r="G70" s="32" t="str">
        <f>IF('County Data'!K65&gt;9,'County Data'!J65,"*")</f>
        <v>*</v>
      </c>
      <c r="H70" s="33" t="str">
        <f>IF('County Data'!M65&gt;9,'County Data'!L65,"*")</f>
        <v>*</v>
      </c>
      <c r="I70" s="34" t="str">
        <f t="shared" ref="I70:K73" si="2">IFERROR((C70-F70)/F70,"")</f>
        <v/>
      </c>
      <c r="J70" s="34" t="str">
        <f t="shared" si="2"/>
        <v/>
      </c>
      <c r="K70" s="34" t="str">
        <f t="shared" si="2"/>
        <v/>
      </c>
    </row>
    <row r="71" spans="2:11" x14ac:dyDescent="0.25">
      <c r="B71" s="43">
        <f>'County Data'!A66</f>
        <v>0</v>
      </c>
      <c r="C71" s="32" t="str">
        <f>IF('County Data'!C66&gt;9,'County Data'!B66,"*")</f>
        <v>*</v>
      </c>
      <c r="D71" s="32" t="str">
        <f>IF('County Data'!E66&gt;9,'County Data'!D66,"*")</f>
        <v>*</v>
      </c>
      <c r="E71" s="33" t="str">
        <f>IF('County Data'!G66&gt;9,'County Data'!F66,"*")</f>
        <v>*</v>
      </c>
      <c r="F71" s="32" t="str">
        <f>IF('County Data'!I66&gt;9,'County Data'!H66,"*")</f>
        <v>*</v>
      </c>
      <c r="G71" s="32" t="str">
        <f>IF('County Data'!K66&gt;9,'County Data'!J66,"*")</f>
        <v>*</v>
      </c>
      <c r="H71" s="33" t="str">
        <f>IF('County Data'!M66&gt;9,'County Data'!L66,"*")</f>
        <v>*</v>
      </c>
      <c r="I71" s="34" t="str">
        <f t="shared" si="2"/>
        <v/>
      </c>
      <c r="J71" s="34" t="str">
        <f t="shared" si="2"/>
        <v/>
      </c>
      <c r="K71" s="34" t="str">
        <f t="shared" si="2"/>
        <v/>
      </c>
    </row>
    <row r="72" spans="2:11" x14ac:dyDescent="0.25">
      <c r="B72" s="43">
        <f>'County Data'!A67</f>
        <v>0</v>
      </c>
      <c r="C72" s="32" t="str">
        <f>IF('County Data'!C67&gt;9,'County Data'!B67,"*")</f>
        <v>*</v>
      </c>
      <c r="D72" s="32" t="str">
        <f>IF('County Data'!E67&gt;9,'County Data'!D67,"*")</f>
        <v>*</v>
      </c>
      <c r="E72" s="33" t="str">
        <f>IF('County Data'!G67&gt;9,'County Data'!F67,"*")</f>
        <v>*</v>
      </c>
      <c r="F72" s="32" t="str">
        <f>IF('County Data'!I67&gt;9,'County Data'!H67,"*")</f>
        <v>*</v>
      </c>
      <c r="G72" s="32" t="str">
        <f>IF('County Data'!K67&gt;9,'County Data'!J67,"*")</f>
        <v>*</v>
      </c>
      <c r="H72" s="33" t="str">
        <f>IF('County Data'!M67&gt;9,'County Data'!L67,"*")</f>
        <v>*</v>
      </c>
      <c r="I72" s="34" t="str">
        <f t="shared" si="2"/>
        <v/>
      </c>
      <c r="J72" s="34" t="str">
        <f t="shared" si="2"/>
        <v/>
      </c>
      <c r="K72" s="34" t="str">
        <f t="shared" si="2"/>
        <v/>
      </c>
    </row>
    <row r="73" spans="2:11" x14ac:dyDescent="0.25">
      <c r="B73" s="43">
        <f>'County Data'!A68</f>
        <v>0</v>
      </c>
      <c r="C73" s="32" t="str">
        <f>IF('County Data'!C68&gt;9,'County Data'!B68,"*")</f>
        <v>*</v>
      </c>
      <c r="D73" s="32" t="str">
        <f>IF('County Data'!E68&gt;9,'County Data'!D68,"*")</f>
        <v>*</v>
      </c>
      <c r="E73" s="33" t="str">
        <f>IF('County Data'!G68&gt;9,'County Data'!F68,"*")</f>
        <v>*</v>
      </c>
      <c r="F73" s="32" t="str">
        <f>IF('County Data'!I68&gt;9,'County Data'!H68,"*")</f>
        <v>*</v>
      </c>
      <c r="G73" s="32" t="str">
        <f>IF('County Data'!K68&gt;9,'County Data'!J68,"*")</f>
        <v>*</v>
      </c>
      <c r="H73" s="33" t="str">
        <f>IF('County Data'!M68&gt;9,'County Data'!L68,"*")</f>
        <v>*</v>
      </c>
      <c r="I73" s="34" t="str">
        <f t="shared" si="2"/>
        <v/>
      </c>
      <c r="J73" s="34" t="str">
        <f t="shared" si="2"/>
        <v/>
      </c>
      <c r="K73" s="34" t="str">
        <f t="shared" si="2"/>
        <v/>
      </c>
    </row>
  </sheetData>
  <mergeCells count="11">
    <mergeCell ref="I4:K4"/>
    <mergeCell ref="B2:D2"/>
    <mergeCell ref="E2:F2"/>
    <mergeCell ref="G2:H2"/>
    <mergeCell ref="I2:K2"/>
    <mergeCell ref="B3:B5"/>
    <mergeCell ref="C3:E3"/>
    <mergeCell ref="F3:H3"/>
    <mergeCell ref="I3:K3"/>
    <mergeCell ref="C4:E4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EF656-4EAE-405C-9AE1-CF181DBA9DE3}">
  <dimension ref="B1:K351"/>
  <sheetViews>
    <sheetView showGridLines="0" workbookViewId="0">
      <selection activeCell="B3" sqref="B3:B5"/>
    </sheetView>
  </sheetViews>
  <sheetFormatPr defaultColWidth="8" defaultRowHeight="15.75" x14ac:dyDescent="0.25"/>
  <cols>
    <col min="2" max="2" width="18.625" customWidth="1"/>
    <col min="3" max="8" width="18.625" style="8" customWidth="1"/>
    <col min="9" max="11" width="12.125" style="16" customWidth="1"/>
  </cols>
  <sheetData>
    <row r="1" spans="2:11" ht="26.25" customHeight="1" x14ac:dyDescent="0.25"/>
    <row r="2" spans="2:11" ht="22.5" customHeight="1" thickBot="1" x14ac:dyDescent="0.3">
      <c r="B2" s="62" t="s">
        <v>85</v>
      </c>
      <c r="C2" s="62"/>
      <c r="D2" s="62"/>
      <c r="E2" s="55" t="s">
        <v>86</v>
      </c>
      <c r="F2" s="55"/>
      <c r="G2" s="55" t="s">
        <v>88</v>
      </c>
      <c r="H2" s="55"/>
      <c r="I2" s="55" t="str">
        <f>[1]Cover!E24</f>
        <v>75 Day Processing</v>
      </c>
      <c r="J2" s="55"/>
      <c r="K2" s="55"/>
    </row>
    <row r="3" spans="2:11" ht="23.25" customHeight="1" thickTop="1" x14ac:dyDescent="0.25">
      <c r="B3" s="63" t="s">
        <v>120</v>
      </c>
      <c r="C3" s="66" t="s">
        <v>121</v>
      </c>
      <c r="D3" s="66"/>
      <c r="E3" s="67"/>
      <c r="F3" s="66" t="s">
        <v>122</v>
      </c>
      <c r="G3" s="66"/>
      <c r="H3" s="60"/>
      <c r="I3" s="53" t="s">
        <v>123</v>
      </c>
      <c r="J3" s="53"/>
      <c r="K3" s="53"/>
    </row>
    <row r="4" spans="2:11" ht="23.25" customHeight="1" x14ac:dyDescent="0.25">
      <c r="B4" s="64"/>
      <c r="C4" s="61" t="s">
        <v>126</v>
      </c>
      <c r="D4" s="59"/>
      <c r="E4" s="60"/>
      <c r="F4" s="59" t="s">
        <v>125</v>
      </c>
      <c r="G4" s="59"/>
      <c r="H4" s="60"/>
      <c r="I4" s="53"/>
      <c r="J4" s="53"/>
      <c r="K4" s="53"/>
    </row>
    <row r="5" spans="2:11" ht="23.25" customHeight="1" thickBot="1" x14ac:dyDescent="0.3">
      <c r="B5" s="65"/>
      <c r="C5" s="17" t="s">
        <v>110</v>
      </c>
      <c r="D5" s="18" t="s">
        <v>124</v>
      </c>
      <c r="E5" s="19" t="s">
        <v>112</v>
      </c>
      <c r="F5" s="18" t="s">
        <v>110</v>
      </c>
      <c r="G5" s="18" t="s">
        <v>124</v>
      </c>
      <c r="H5" s="19" t="s">
        <v>112</v>
      </c>
      <c r="I5" s="20" t="s">
        <v>110</v>
      </c>
      <c r="J5" s="21" t="s">
        <v>124</v>
      </c>
      <c r="K5" s="21" t="s">
        <v>112</v>
      </c>
    </row>
    <row r="6" spans="2:11" ht="16.5" thickTop="1" x14ac:dyDescent="0.25">
      <c r="B6" s="22" t="str">
        <f>'Town Data'!A2</f>
        <v>BARRE</v>
      </c>
      <c r="C6" s="23">
        <f>IF('Town Data'!C2&gt;9,'Town Data'!B2,"*")</f>
        <v>1425943.31</v>
      </c>
      <c r="D6" s="24" t="str">
        <f>IF('Town Data'!E2&gt;9,'Town Data'!D2,"*")</f>
        <v>*</v>
      </c>
      <c r="E6" s="25">
        <f>IF('Town Data'!G2&gt;9,'Town Data'!F2,"*")</f>
        <v>175534.17</v>
      </c>
      <c r="F6" s="24">
        <f>IF('Town Data'!I2&gt;9,'Town Data'!H2,"*")</f>
        <v>1410422.86</v>
      </c>
      <c r="G6" s="24" t="str">
        <f>IF('Town Data'!K2&gt;9,'Town Data'!J2,"*")</f>
        <v>*</v>
      </c>
      <c r="H6" s="25">
        <f>IF('Town Data'!M2&gt;9,'Town Data'!L2,"*")</f>
        <v>248759.11</v>
      </c>
      <c r="I6" s="26">
        <f t="shared" ref="I6:K6" si="0">IFERROR((C6-F6)/F6,"")</f>
        <v>1.1004111206762455E-2</v>
      </c>
      <c r="J6" s="26" t="str">
        <f t="shared" si="0"/>
        <v/>
      </c>
      <c r="K6" s="26">
        <f t="shared" si="0"/>
        <v>-0.29436083767947224</v>
      </c>
    </row>
    <row r="7" spans="2:11" x14ac:dyDescent="0.25">
      <c r="B7" t="str">
        <f>'Town Data'!A3</f>
        <v>BARRE TOWN</v>
      </c>
      <c r="C7" s="27">
        <f>IF('Town Data'!C3&gt;9,'Town Data'!B3,"*")</f>
        <v>417053.08</v>
      </c>
      <c r="D7" s="28" t="str">
        <f>IF('Town Data'!E3&gt;9,'Town Data'!D3,"*")</f>
        <v>*</v>
      </c>
      <c r="E7" s="29" t="str">
        <f>IF('Town Data'!G3&gt;9,'Town Data'!F3,"*")</f>
        <v>*</v>
      </c>
      <c r="F7" s="28">
        <f>IF('Town Data'!I3&gt;9,'Town Data'!H3,"*")</f>
        <v>400524.48</v>
      </c>
      <c r="G7" s="28" t="str">
        <f>IF('Town Data'!K3&gt;9,'Town Data'!J3,"*")</f>
        <v>*</v>
      </c>
      <c r="H7" s="29" t="str">
        <f>IF('Town Data'!M3&gt;9,'Town Data'!L3,"*")</f>
        <v>*</v>
      </c>
      <c r="I7" s="16">
        <f t="shared" ref="I7:I70" si="1">IFERROR((C7-F7)/F7,"")</f>
        <v>4.1267390197972507E-2</v>
      </c>
      <c r="J7" s="16" t="str">
        <f t="shared" ref="J7:J70" si="2">IFERROR((D7-G7)/G7,"")</f>
        <v/>
      </c>
      <c r="K7" s="16" t="str">
        <f t="shared" ref="K7:K70" si="3">IFERROR((E7-H7)/H7,"")</f>
        <v/>
      </c>
    </row>
    <row r="8" spans="2:11" x14ac:dyDescent="0.25">
      <c r="B8" s="30" t="str">
        <f>'Town Data'!A4</f>
        <v>BARTON</v>
      </c>
      <c r="C8" s="31">
        <f>IF('Town Data'!C4&gt;9,'Town Data'!B4,"*")</f>
        <v>221458.29</v>
      </c>
      <c r="D8" s="32" t="str">
        <f>IF('Town Data'!E4&gt;9,'Town Data'!D4,"*")</f>
        <v>*</v>
      </c>
      <c r="E8" s="33" t="str">
        <f>IF('Town Data'!G4&gt;9,'Town Data'!F4,"*")</f>
        <v>*</v>
      </c>
      <c r="F8" s="32">
        <f>IF('Town Data'!I4&gt;9,'Town Data'!H4,"*")</f>
        <v>215359.28</v>
      </c>
      <c r="G8" s="32" t="str">
        <f>IF('Town Data'!K4&gt;9,'Town Data'!J4,"*")</f>
        <v>*</v>
      </c>
      <c r="H8" s="33" t="str">
        <f>IF('Town Data'!M4&gt;9,'Town Data'!L4,"*")</f>
        <v>*</v>
      </c>
      <c r="I8" s="34">
        <f t="shared" si="1"/>
        <v>2.8320163403220931E-2</v>
      </c>
      <c r="J8" s="34" t="str">
        <f t="shared" si="2"/>
        <v/>
      </c>
      <c r="K8" s="34" t="str">
        <f t="shared" si="3"/>
        <v/>
      </c>
    </row>
    <row r="9" spans="2:11" x14ac:dyDescent="0.25">
      <c r="B9" t="str">
        <f>'Town Data'!A5</f>
        <v>BENNINGTON</v>
      </c>
      <c r="C9" s="27">
        <f>IF('Town Data'!C5&gt;9,'Town Data'!B5,"*")</f>
        <v>2530081.5099999998</v>
      </c>
      <c r="D9" s="28">
        <f>IF('Town Data'!E5&gt;9,'Town Data'!D5,"*")</f>
        <v>451616.36</v>
      </c>
      <c r="E9" s="29">
        <f>IF('Town Data'!G5&gt;9,'Town Data'!F5,"*")</f>
        <v>262172.12</v>
      </c>
      <c r="F9" s="28">
        <f>IF('Town Data'!I5&gt;9,'Town Data'!H5,"*")</f>
        <v>2982480.78</v>
      </c>
      <c r="G9" s="28">
        <f>IF('Town Data'!K5&gt;9,'Town Data'!J5,"*")</f>
        <v>1041301</v>
      </c>
      <c r="H9" s="29">
        <f>IF('Town Data'!M5&gt;9,'Town Data'!L5,"*")</f>
        <v>421031.69</v>
      </c>
      <c r="I9" s="16">
        <f t="shared" si="1"/>
        <v>-0.15168556090410079</v>
      </c>
      <c r="J9" s="16">
        <f t="shared" si="2"/>
        <v>-0.56629604696432634</v>
      </c>
      <c r="K9" s="16">
        <f t="shared" si="3"/>
        <v>-0.37731024474666031</v>
      </c>
    </row>
    <row r="10" spans="2:11" x14ac:dyDescent="0.25">
      <c r="B10" s="30" t="str">
        <f>'Town Data'!A6</f>
        <v>BERLIN</v>
      </c>
      <c r="C10" s="31">
        <f>IF('Town Data'!C6&gt;9,'Town Data'!B6,"*")</f>
        <v>1608057.47</v>
      </c>
      <c r="D10" s="32" t="str">
        <f>IF('Town Data'!E6&gt;9,'Town Data'!D6,"*")</f>
        <v>*</v>
      </c>
      <c r="E10" s="33" t="str">
        <f>IF('Town Data'!G6&gt;9,'Town Data'!F6,"*")</f>
        <v>*</v>
      </c>
      <c r="F10" s="32">
        <f>IF('Town Data'!I6&gt;9,'Town Data'!H6,"*")</f>
        <v>1820902.28</v>
      </c>
      <c r="G10" s="32" t="str">
        <f>IF('Town Data'!K6&gt;9,'Town Data'!J6,"*")</f>
        <v>*</v>
      </c>
      <c r="H10" s="33" t="str">
        <f>IF('Town Data'!M6&gt;9,'Town Data'!L6,"*")</f>
        <v>*</v>
      </c>
      <c r="I10" s="34">
        <f t="shared" si="1"/>
        <v>-0.11688974874588001</v>
      </c>
      <c r="J10" s="34" t="str">
        <f t="shared" si="2"/>
        <v/>
      </c>
      <c r="K10" s="34" t="str">
        <f t="shared" si="3"/>
        <v/>
      </c>
    </row>
    <row r="11" spans="2:11" x14ac:dyDescent="0.25">
      <c r="B11" t="str">
        <f>'Town Data'!A7</f>
        <v>BRADFORD</v>
      </c>
      <c r="C11" s="27">
        <f>IF('Town Data'!C7&gt;9,'Town Data'!B7,"*")</f>
        <v>406549.6</v>
      </c>
      <c r="D11" s="28" t="str">
        <f>IF('Town Data'!E7&gt;9,'Town Data'!D7,"*")</f>
        <v>*</v>
      </c>
      <c r="E11" s="29" t="str">
        <f>IF('Town Data'!G7&gt;9,'Town Data'!F7,"*")</f>
        <v>*</v>
      </c>
      <c r="F11" s="28">
        <f>IF('Town Data'!I7&gt;9,'Town Data'!H7,"*")</f>
        <v>461011.32</v>
      </c>
      <c r="G11" s="28" t="str">
        <f>IF('Town Data'!K7&gt;9,'Town Data'!J7,"*")</f>
        <v>*</v>
      </c>
      <c r="H11" s="29" t="str">
        <f>IF('Town Data'!M7&gt;9,'Town Data'!L7,"*")</f>
        <v>*</v>
      </c>
      <c r="I11" s="16">
        <f t="shared" si="1"/>
        <v>-0.1181353204081844</v>
      </c>
      <c r="J11" s="16" t="str">
        <f t="shared" si="2"/>
        <v/>
      </c>
      <c r="K11" s="16" t="str">
        <f t="shared" si="3"/>
        <v/>
      </c>
    </row>
    <row r="12" spans="2:11" x14ac:dyDescent="0.25">
      <c r="B12" s="30" t="str">
        <f>'Town Data'!A8</f>
        <v>BRANDON</v>
      </c>
      <c r="C12" s="31">
        <f>IF('Town Data'!C8&gt;9,'Town Data'!B8,"*")</f>
        <v>336015.16</v>
      </c>
      <c r="D12" s="32" t="str">
        <f>IF('Town Data'!E8&gt;9,'Town Data'!D8,"*")</f>
        <v>*</v>
      </c>
      <c r="E12" s="33" t="str">
        <f>IF('Town Data'!G8&gt;9,'Town Data'!F8,"*")</f>
        <v>*</v>
      </c>
      <c r="F12" s="32">
        <f>IF('Town Data'!I8&gt;9,'Town Data'!H8,"*")</f>
        <v>370355.82</v>
      </c>
      <c r="G12" s="32" t="str">
        <f>IF('Town Data'!K8&gt;9,'Town Data'!J8,"*")</f>
        <v>*</v>
      </c>
      <c r="H12" s="33" t="str">
        <f>IF('Town Data'!M8&gt;9,'Town Data'!L8,"*")</f>
        <v>*</v>
      </c>
      <c r="I12" s="34">
        <f t="shared" si="1"/>
        <v>-9.272342473246413E-2</v>
      </c>
      <c r="J12" s="34" t="str">
        <f t="shared" si="2"/>
        <v/>
      </c>
      <c r="K12" s="34" t="str">
        <f t="shared" si="3"/>
        <v/>
      </c>
    </row>
    <row r="13" spans="2:11" x14ac:dyDescent="0.25">
      <c r="B13" t="str">
        <f>'Town Data'!A9</f>
        <v>BRATTLEBORO</v>
      </c>
      <c r="C13" s="27">
        <f>IF('Town Data'!C9&gt;9,'Town Data'!B9,"*")</f>
        <v>3424813.02</v>
      </c>
      <c r="D13" s="28">
        <f>IF('Town Data'!E9&gt;9,'Town Data'!D9,"*")</f>
        <v>514868.61</v>
      </c>
      <c r="E13" s="29">
        <f>IF('Town Data'!G9&gt;9,'Town Data'!F9,"*")</f>
        <v>317549.99</v>
      </c>
      <c r="F13" s="28">
        <f>IF('Town Data'!I9&gt;9,'Town Data'!H9,"*")</f>
        <v>3776004.84</v>
      </c>
      <c r="G13" s="28">
        <f>IF('Town Data'!K9&gt;9,'Town Data'!J9,"*")</f>
        <v>1240325.76</v>
      </c>
      <c r="H13" s="29">
        <f>IF('Town Data'!M9&gt;9,'Town Data'!L9,"*")</f>
        <v>566111.21</v>
      </c>
      <c r="I13" s="16">
        <f t="shared" si="1"/>
        <v>-9.3006189049270355E-2</v>
      </c>
      <c r="J13" s="16">
        <f t="shared" si="2"/>
        <v>-0.58489243180759221</v>
      </c>
      <c r="K13" s="16">
        <f t="shared" si="3"/>
        <v>-0.43906782909315645</v>
      </c>
    </row>
    <row r="14" spans="2:11" x14ac:dyDescent="0.25">
      <c r="B14" s="30" t="str">
        <f>'Town Data'!A10</f>
        <v>BRISTOL</v>
      </c>
      <c r="C14" s="31">
        <f>IF('Town Data'!C10&gt;9,'Town Data'!B10,"*")</f>
        <v>337619.29</v>
      </c>
      <c r="D14" s="32" t="str">
        <f>IF('Town Data'!E10&gt;9,'Town Data'!D10,"*")</f>
        <v>*</v>
      </c>
      <c r="E14" s="33" t="str">
        <f>IF('Town Data'!G10&gt;9,'Town Data'!F10,"*")</f>
        <v>*</v>
      </c>
      <c r="F14" s="32">
        <f>IF('Town Data'!I10&gt;9,'Town Data'!H10,"*")</f>
        <v>451512.19</v>
      </c>
      <c r="G14" s="32" t="str">
        <f>IF('Town Data'!K10&gt;9,'Town Data'!J10,"*")</f>
        <v>*</v>
      </c>
      <c r="H14" s="33" t="str">
        <f>IF('Town Data'!M10&gt;9,'Town Data'!L10,"*")</f>
        <v>*</v>
      </c>
      <c r="I14" s="34">
        <f t="shared" si="1"/>
        <v>-0.25224767464196263</v>
      </c>
      <c r="J14" s="34" t="str">
        <f t="shared" si="2"/>
        <v/>
      </c>
      <c r="K14" s="34" t="str">
        <f t="shared" si="3"/>
        <v/>
      </c>
    </row>
    <row r="15" spans="2:11" x14ac:dyDescent="0.25">
      <c r="B15" t="str">
        <f>'Town Data'!A11</f>
        <v>BURKE</v>
      </c>
      <c r="C15" s="27">
        <f>IF('Town Data'!C11&gt;9,'Town Data'!B11,"*")</f>
        <v>163435.26</v>
      </c>
      <c r="D15" s="28">
        <f>IF('Town Data'!E11&gt;9,'Town Data'!D11,"*")</f>
        <v>219369.67</v>
      </c>
      <c r="E15" s="29" t="str">
        <f>IF('Town Data'!G11&gt;9,'Town Data'!F11,"*")</f>
        <v>*</v>
      </c>
      <c r="F15" s="28">
        <f>IF('Town Data'!I11&gt;9,'Town Data'!H11,"*")</f>
        <v>304038.46999999997</v>
      </c>
      <c r="G15" s="28">
        <f>IF('Town Data'!K11&gt;9,'Town Data'!J11,"*")</f>
        <v>346606.95</v>
      </c>
      <c r="H15" s="29" t="str">
        <f>IF('Town Data'!M11&gt;9,'Town Data'!L11,"*")</f>
        <v>*</v>
      </c>
      <c r="I15" s="16">
        <f t="shared" si="1"/>
        <v>-0.46245203773061999</v>
      </c>
      <c r="J15" s="16">
        <f t="shared" si="2"/>
        <v>-0.36709385083016943</v>
      </c>
      <c r="K15" s="16" t="str">
        <f t="shared" si="3"/>
        <v/>
      </c>
    </row>
    <row r="16" spans="2:11" x14ac:dyDescent="0.25">
      <c r="B16" s="35" t="str">
        <f>'Town Data'!A12</f>
        <v>BURLINGTON</v>
      </c>
      <c r="C16" s="36">
        <f>IF('Town Data'!C12&gt;9,'Town Data'!B12,"*")</f>
        <v>7971886.54</v>
      </c>
      <c r="D16" s="37">
        <f>IF('Town Data'!E12&gt;9,'Town Data'!D12,"*")</f>
        <v>3041942.01</v>
      </c>
      <c r="E16" s="38">
        <f>IF('Town Data'!G12&gt;9,'Town Data'!F12,"*")</f>
        <v>2153426.7799999998</v>
      </c>
      <c r="F16" s="37">
        <f>IF('Town Data'!I12&gt;9,'Town Data'!H12,"*")</f>
        <v>11240033.58</v>
      </c>
      <c r="G16" s="37">
        <f>IF('Town Data'!K12&gt;9,'Town Data'!J12,"*")</f>
        <v>6634873.9100000001</v>
      </c>
      <c r="H16" s="38">
        <f>IF('Town Data'!M12&gt;9,'Town Data'!L12,"*")</f>
        <v>3771521.95</v>
      </c>
      <c r="I16" s="39">
        <f t="shared" si="1"/>
        <v>-0.2907595441543156</v>
      </c>
      <c r="J16" s="39">
        <f t="shared" si="2"/>
        <v>-0.54152225780580066</v>
      </c>
      <c r="K16" s="39">
        <f t="shared" si="3"/>
        <v>-0.42902976343542171</v>
      </c>
    </row>
    <row r="17" spans="2:11" x14ac:dyDescent="0.25">
      <c r="B17" s="30" t="str">
        <f>'Town Data'!A13</f>
        <v>CAMBRIDGE</v>
      </c>
      <c r="C17" s="31">
        <f>IF('Town Data'!C13&gt;9,'Town Data'!B13,"*")</f>
        <v>433019.98</v>
      </c>
      <c r="D17" s="32" t="str">
        <f>IF('Town Data'!E13&gt;9,'Town Data'!D13,"*")</f>
        <v>*</v>
      </c>
      <c r="E17" s="33" t="str">
        <f>IF('Town Data'!G13&gt;9,'Town Data'!F13,"*")</f>
        <v>*</v>
      </c>
      <c r="F17" s="32">
        <f>IF('Town Data'!I13&gt;9,'Town Data'!H13,"*")</f>
        <v>594178.86</v>
      </c>
      <c r="G17" s="32">
        <f>IF('Town Data'!K13&gt;9,'Town Data'!J13,"*")</f>
        <v>371625.47</v>
      </c>
      <c r="H17" s="33">
        <f>IF('Town Data'!M13&gt;9,'Town Data'!L13,"*")</f>
        <v>171300.32</v>
      </c>
      <c r="I17" s="34">
        <f t="shared" si="1"/>
        <v>-0.27122957555238503</v>
      </c>
      <c r="J17" s="34" t="str">
        <f t="shared" si="2"/>
        <v/>
      </c>
      <c r="K17" s="34" t="str">
        <f t="shared" si="3"/>
        <v/>
      </c>
    </row>
    <row r="18" spans="2:11" x14ac:dyDescent="0.25">
      <c r="B18" t="str">
        <f>'Town Data'!A14</f>
        <v>CASTLETON</v>
      </c>
      <c r="C18" s="27">
        <f>IF('Town Data'!C14&gt;9,'Town Data'!B14,"*")</f>
        <v>409204.17</v>
      </c>
      <c r="D18" s="28" t="str">
        <f>IF('Town Data'!E14&gt;9,'Town Data'!D14,"*")</f>
        <v>*</v>
      </c>
      <c r="E18" s="29" t="str">
        <f>IF('Town Data'!G14&gt;9,'Town Data'!F14,"*")</f>
        <v>*</v>
      </c>
      <c r="F18" s="28">
        <f>IF('Town Data'!I14&gt;9,'Town Data'!H14,"*")</f>
        <v>489078.85</v>
      </c>
      <c r="G18" s="28" t="str">
        <f>IF('Town Data'!K14&gt;9,'Town Data'!J14,"*")</f>
        <v>*</v>
      </c>
      <c r="H18" s="29" t="str">
        <f>IF('Town Data'!M14&gt;9,'Town Data'!L14,"*")</f>
        <v>*</v>
      </c>
      <c r="I18" s="16">
        <f t="shared" si="1"/>
        <v>-0.16331656950612361</v>
      </c>
      <c r="J18" s="16" t="str">
        <f t="shared" si="2"/>
        <v/>
      </c>
      <c r="K18" s="16" t="str">
        <f t="shared" si="3"/>
        <v/>
      </c>
    </row>
    <row r="19" spans="2:11" x14ac:dyDescent="0.25">
      <c r="B19" s="30" t="str">
        <f>'Town Data'!A15</f>
        <v>CHESTER</v>
      </c>
      <c r="C19" s="31">
        <f>IF('Town Data'!C15&gt;9,'Town Data'!B15,"*")</f>
        <v>247975.34</v>
      </c>
      <c r="D19" s="32" t="str">
        <f>IF('Town Data'!E15&gt;9,'Town Data'!D15,"*")</f>
        <v>*</v>
      </c>
      <c r="E19" s="33" t="str">
        <f>IF('Town Data'!G15&gt;9,'Town Data'!F15,"*")</f>
        <v>*</v>
      </c>
      <c r="F19" s="32">
        <f>IF('Town Data'!I15&gt;9,'Town Data'!H15,"*")</f>
        <v>402029.25</v>
      </c>
      <c r="G19" s="32">
        <f>IF('Town Data'!K15&gt;9,'Town Data'!J15,"*")</f>
        <v>140784.72</v>
      </c>
      <c r="H19" s="33" t="str">
        <f>IF('Town Data'!M15&gt;9,'Town Data'!L15,"*")</f>
        <v>*</v>
      </c>
      <c r="I19" s="34">
        <f t="shared" si="1"/>
        <v>-0.38319080017187807</v>
      </c>
      <c r="J19" s="34" t="str">
        <f t="shared" si="2"/>
        <v/>
      </c>
      <c r="K19" s="34" t="str">
        <f t="shared" si="3"/>
        <v/>
      </c>
    </row>
    <row r="20" spans="2:11" x14ac:dyDescent="0.25">
      <c r="B20" t="str">
        <f>'Town Data'!A16</f>
        <v>COLCHESTER</v>
      </c>
      <c r="C20" s="27">
        <f>IF('Town Data'!C16&gt;9,'Town Data'!B16,"*")</f>
        <v>2195910.1800000002</v>
      </c>
      <c r="D20" s="28" t="str">
        <f>IF('Town Data'!E16&gt;9,'Town Data'!D16,"*")</f>
        <v>*</v>
      </c>
      <c r="E20" s="29">
        <f>IF('Town Data'!G16&gt;9,'Town Data'!F16,"*")</f>
        <v>171301.01</v>
      </c>
      <c r="F20" s="28">
        <f>IF('Town Data'!I16&gt;9,'Town Data'!H16,"*")</f>
        <v>2378305.9</v>
      </c>
      <c r="G20" s="28">
        <f>IF('Town Data'!K16&gt;9,'Town Data'!J16,"*")</f>
        <v>1762714.53</v>
      </c>
      <c r="H20" s="29">
        <f>IF('Town Data'!M16&gt;9,'Town Data'!L16,"*")</f>
        <v>267857.76</v>
      </c>
      <c r="I20" s="16">
        <f t="shared" si="1"/>
        <v>-7.6691446630141116E-2</v>
      </c>
      <c r="J20" s="16" t="str">
        <f t="shared" si="2"/>
        <v/>
      </c>
      <c r="K20" s="16">
        <f t="shared" si="3"/>
        <v>-0.36047770279270608</v>
      </c>
    </row>
    <row r="21" spans="2:11" x14ac:dyDescent="0.25">
      <c r="B21" s="30" t="str">
        <f>'Town Data'!A17</f>
        <v>DANVILLE</v>
      </c>
      <c r="C21" s="31" t="str">
        <f>IF('Town Data'!C17&gt;9,'Town Data'!B17,"*")</f>
        <v>*</v>
      </c>
      <c r="D21" s="32" t="str">
        <f>IF('Town Data'!E17&gt;9,'Town Data'!D17,"*")</f>
        <v>*</v>
      </c>
      <c r="E21" s="33" t="str">
        <f>IF('Town Data'!G17&gt;9,'Town Data'!F17,"*")</f>
        <v>*</v>
      </c>
      <c r="F21" s="32">
        <f>IF('Town Data'!I17&gt;9,'Town Data'!H17,"*")</f>
        <v>220408.27</v>
      </c>
      <c r="G21" s="32" t="str">
        <f>IF('Town Data'!K17&gt;9,'Town Data'!J17,"*")</f>
        <v>*</v>
      </c>
      <c r="H21" s="33" t="str">
        <f>IF('Town Data'!M17&gt;9,'Town Data'!L17,"*")</f>
        <v>*</v>
      </c>
      <c r="I21" s="34" t="str">
        <f t="shared" si="1"/>
        <v/>
      </c>
      <c r="J21" s="34" t="str">
        <f t="shared" si="2"/>
        <v/>
      </c>
      <c r="K21" s="34" t="str">
        <f t="shared" si="3"/>
        <v/>
      </c>
    </row>
    <row r="22" spans="2:11" x14ac:dyDescent="0.25">
      <c r="B22" t="str">
        <f>'Town Data'!A18</f>
        <v>DERBY</v>
      </c>
      <c r="C22" s="27">
        <f>IF('Town Data'!C18&gt;9,'Town Data'!B18,"*")</f>
        <v>874134.74</v>
      </c>
      <c r="D22" s="28" t="str">
        <f>IF('Town Data'!E18&gt;9,'Town Data'!D18,"*")</f>
        <v>*</v>
      </c>
      <c r="E22" s="29" t="str">
        <f>IF('Town Data'!G18&gt;9,'Town Data'!F18,"*")</f>
        <v>*</v>
      </c>
      <c r="F22" s="28">
        <f>IF('Town Data'!I18&gt;9,'Town Data'!H18,"*")</f>
        <v>925165.74</v>
      </c>
      <c r="G22" s="28" t="str">
        <f>IF('Town Data'!K18&gt;9,'Town Data'!J18,"*")</f>
        <v>*</v>
      </c>
      <c r="H22" s="29" t="str">
        <f>IF('Town Data'!M18&gt;9,'Town Data'!L18,"*")</f>
        <v>*</v>
      </c>
      <c r="I22" s="16">
        <f t="shared" si="1"/>
        <v>-5.5158765390512621E-2</v>
      </c>
      <c r="J22" s="16" t="str">
        <f t="shared" si="2"/>
        <v/>
      </c>
      <c r="K22" s="16" t="str">
        <f t="shared" si="3"/>
        <v/>
      </c>
    </row>
    <row r="23" spans="2:11" x14ac:dyDescent="0.25">
      <c r="B23" s="30" t="str">
        <f>'Town Data'!A19</f>
        <v>DORSET</v>
      </c>
      <c r="C23" s="31">
        <f>IF('Town Data'!C19&gt;9,'Town Data'!B19,"*")</f>
        <v>514069.43</v>
      </c>
      <c r="D23" s="32" t="str">
        <f>IF('Town Data'!E19&gt;9,'Town Data'!D19,"*")</f>
        <v>*</v>
      </c>
      <c r="E23" s="33" t="str">
        <f>IF('Town Data'!G19&gt;9,'Town Data'!F19,"*")</f>
        <v>*</v>
      </c>
      <c r="F23" s="32">
        <f>IF('Town Data'!I19&gt;9,'Town Data'!H19,"*")</f>
        <v>623286.77</v>
      </c>
      <c r="G23" s="32" t="str">
        <f>IF('Town Data'!K19&gt;9,'Town Data'!J19,"*")</f>
        <v>*</v>
      </c>
      <c r="H23" s="33" t="str">
        <f>IF('Town Data'!M19&gt;9,'Town Data'!L19,"*")</f>
        <v>*</v>
      </c>
      <c r="I23" s="34">
        <f t="shared" si="1"/>
        <v>-0.17522807358802117</v>
      </c>
      <c r="J23" s="34" t="str">
        <f t="shared" si="2"/>
        <v/>
      </c>
      <c r="K23" s="34" t="str">
        <f t="shared" si="3"/>
        <v/>
      </c>
    </row>
    <row r="24" spans="2:11" x14ac:dyDescent="0.25">
      <c r="B24" t="str">
        <f>'Town Data'!A20</f>
        <v>DOVER</v>
      </c>
      <c r="C24" s="27">
        <f>IF('Town Data'!C20&gt;9,'Town Data'!B20,"*")</f>
        <v>535339.11</v>
      </c>
      <c r="D24" s="28">
        <f>IF('Town Data'!E20&gt;9,'Town Data'!D20,"*")</f>
        <v>113371.22</v>
      </c>
      <c r="E24" s="29">
        <f>IF('Town Data'!G20&gt;9,'Town Data'!F20,"*")</f>
        <v>187612.9</v>
      </c>
      <c r="F24" s="28">
        <f>IF('Town Data'!I20&gt;9,'Town Data'!H20,"*")</f>
        <v>454442.37</v>
      </c>
      <c r="G24" s="28">
        <f>IF('Town Data'!K20&gt;9,'Town Data'!J20,"*")</f>
        <v>224147.88</v>
      </c>
      <c r="H24" s="29" t="str">
        <f>IF('Town Data'!M20&gt;9,'Town Data'!L20,"*")</f>
        <v>*</v>
      </c>
      <c r="I24" s="16">
        <f t="shared" si="1"/>
        <v>0.17801319890132603</v>
      </c>
      <c r="J24" s="16">
        <f t="shared" si="2"/>
        <v>-0.49421239228316594</v>
      </c>
      <c r="K24" s="16" t="str">
        <f t="shared" si="3"/>
        <v/>
      </c>
    </row>
    <row r="25" spans="2:11" x14ac:dyDescent="0.25">
      <c r="B25" s="30" t="str">
        <f>'Town Data'!A21</f>
        <v>ENOSBURG</v>
      </c>
      <c r="C25" s="31">
        <f>IF('Town Data'!C21&gt;9,'Town Data'!B21,"*")</f>
        <v>412253.41</v>
      </c>
      <c r="D25" s="32" t="str">
        <f>IF('Town Data'!E21&gt;9,'Town Data'!D21,"*")</f>
        <v>*</v>
      </c>
      <c r="E25" s="33" t="str">
        <f>IF('Town Data'!G21&gt;9,'Town Data'!F21,"*")</f>
        <v>*</v>
      </c>
      <c r="F25" s="32">
        <f>IF('Town Data'!I21&gt;9,'Town Data'!H21,"*")</f>
        <v>372874.11</v>
      </c>
      <c r="G25" s="32" t="str">
        <f>IF('Town Data'!K21&gt;9,'Town Data'!J21,"*")</f>
        <v>*</v>
      </c>
      <c r="H25" s="33" t="str">
        <f>IF('Town Data'!M21&gt;9,'Town Data'!L21,"*")</f>
        <v>*</v>
      </c>
      <c r="I25" s="34">
        <f t="shared" si="1"/>
        <v>0.10561017497299555</v>
      </c>
      <c r="J25" s="34" t="str">
        <f t="shared" si="2"/>
        <v/>
      </c>
      <c r="K25" s="34" t="str">
        <f t="shared" si="3"/>
        <v/>
      </c>
    </row>
    <row r="26" spans="2:11" x14ac:dyDescent="0.25">
      <c r="B26" t="str">
        <f>'Town Data'!A22</f>
        <v>ESSEX</v>
      </c>
      <c r="C26" s="27">
        <f>IF('Town Data'!C22&gt;9,'Town Data'!B22,"*")</f>
        <v>3548123.17</v>
      </c>
      <c r="D26" s="28" t="str">
        <f>IF('Town Data'!E22&gt;9,'Town Data'!D22,"*")</f>
        <v>*</v>
      </c>
      <c r="E26" s="29">
        <f>IF('Town Data'!G22&gt;9,'Town Data'!F22,"*")</f>
        <v>275055.42</v>
      </c>
      <c r="F26" s="28">
        <f>IF('Town Data'!I22&gt;9,'Town Data'!H22,"*")</f>
        <v>3560603.48</v>
      </c>
      <c r="G26" s="28" t="str">
        <f>IF('Town Data'!K22&gt;9,'Town Data'!J22,"*")</f>
        <v>*</v>
      </c>
      <c r="H26" s="29">
        <f>IF('Town Data'!M22&gt;9,'Town Data'!L22,"*")</f>
        <v>378529.62</v>
      </c>
      <c r="I26" s="16">
        <f t="shared" si="1"/>
        <v>-3.5051108808105912E-3</v>
      </c>
      <c r="J26" s="16" t="str">
        <f t="shared" si="2"/>
        <v/>
      </c>
      <c r="K26" s="16">
        <f t="shared" si="3"/>
        <v>-0.27335826453950951</v>
      </c>
    </row>
    <row r="27" spans="2:11" x14ac:dyDescent="0.25">
      <c r="B27" s="30" t="str">
        <f>'Town Data'!A23</f>
        <v>FAIR HAVEN</v>
      </c>
      <c r="C27" s="31">
        <f>IF('Town Data'!C23&gt;9,'Town Data'!B23,"*")</f>
        <v>469932.34</v>
      </c>
      <c r="D27" s="32" t="str">
        <f>IF('Town Data'!E23&gt;9,'Town Data'!D23,"*")</f>
        <v>*</v>
      </c>
      <c r="E27" s="33" t="str">
        <f>IF('Town Data'!G23&gt;9,'Town Data'!F23,"*")</f>
        <v>*</v>
      </c>
      <c r="F27" s="32">
        <f>IF('Town Data'!I23&gt;9,'Town Data'!H23,"*")</f>
        <v>509762.37</v>
      </c>
      <c r="G27" s="32" t="str">
        <f>IF('Town Data'!K23&gt;9,'Town Data'!J23,"*")</f>
        <v>*</v>
      </c>
      <c r="H27" s="33" t="str">
        <f>IF('Town Data'!M23&gt;9,'Town Data'!L23,"*")</f>
        <v>*</v>
      </c>
      <c r="I27" s="34">
        <f t="shared" si="1"/>
        <v>-7.8134504121989176E-2</v>
      </c>
      <c r="J27" s="34" t="str">
        <f t="shared" si="2"/>
        <v/>
      </c>
      <c r="K27" s="34" t="str">
        <f t="shared" si="3"/>
        <v/>
      </c>
    </row>
    <row r="28" spans="2:11" x14ac:dyDescent="0.25">
      <c r="B28" t="str">
        <f>'Town Data'!A24</f>
        <v>HARDWICK</v>
      </c>
      <c r="C28" s="27">
        <f>IF('Town Data'!C24&gt;9,'Town Data'!B24,"*")</f>
        <v>287292.5</v>
      </c>
      <c r="D28" s="28" t="str">
        <f>IF('Town Data'!E24&gt;9,'Town Data'!D24,"*")</f>
        <v>*</v>
      </c>
      <c r="E28" s="29" t="str">
        <f>IF('Town Data'!G24&gt;9,'Town Data'!F24,"*")</f>
        <v>*</v>
      </c>
      <c r="F28" s="28">
        <f>IF('Town Data'!I24&gt;9,'Town Data'!H24,"*")</f>
        <v>378543.25</v>
      </c>
      <c r="G28" s="28" t="str">
        <f>IF('Town Data'!K24&gt;9,'Town Data'!J24,"*")</f>
        <v>*</v>
      </c>
      <c r="H28" s="29" t="str">
        <f>IF('Town Data'!M24&gt;9,'Town Data'!L24,"*")</f>
        <v>*</v>
      </c>
      <c r="I28" s="16">
        <f t="shared" si="1"/>
        <v>-0.24105765985788943</v>
      </c>
      <c r="J28" s="16" t="str">
        <f t="shared" si="2"/>
        <v/>
      </c>
      <c r="K28" s="16" t="str">
        <f t="shared" si="3"/>
        <v/>
      </c>
    </row>
    <row r="29" spans="2:11" x14ac:dyDescent="0.25">
      <c r="B29" s="30" t="str">
        <f>'Town Data'!A25</f>
        <v>HARTFORD</v>
      </c>
      <c r="C29" s="31">
        <f>IF('Town Data'!C25&gt;9,'Town Data'!B25,"*")</f>
        <v>1846004.74</v>
      </c>
      <c r="D29" s="32">
        <f>IF('Town Data'!E25&gt;9,'Town Data'!D25,"*")</f>
        <v>889741.76</v>
      </c>
      <c r="E29" s="33">
        <f>IF('Town Data'!G25&gt;9,'Town Data'!F25,"*")</f>
        <v>257187.53</v>
      </c>
      <c r="F29" s="32">
        <f>IF('Town Data'!I25&gt;9,'Town Data'!H25,"*")</f>
        <v>2561090.9</v>
      </c>
      <c r="G29" s="32">
        <f>IF('Town Data'!K25&gt;9,'Town Data'!J25,"*")</f>
        <v>2058291.87</v>
      </c>
      <c r="H29" s="33">
        <f>IF('Town Data'!M25&gt;9,'Town Data'!L25,"*")</f>
        <v>454726.25</v>
      </c>
      <c r="I29" s="34">
        <f t="shared" si="1"/>
        <v>-0.27921155004689602</v>
      </c>
      <c r="J29" s="34">
        <f t="shared" si="2"/>
        <v>-0.56772808901975602</v>
      </c>
      <c r="K29" s="34">
        <f t="shared" si="3"/>
        <v>-0.43441239646930435</v>
      </c>
    </row>
    <row r="30" spans="2:11" x14ac:dyDescent="0.25">
      <c r="B30" t="str">
        <f>'Town Data'!A26</f>
        <v>HINESBURG</v>
      </c>
      <c r="C30" s="27">
        <f>IF('Town Data'!C26&gt;9,'Town Data'!B26,"*")</f>
        <v>358241.44</v>
      </c>
      <c r="D30" s="28" t="str">
        <f>IF('Town Data'!E26&gt;9,'Town Data'!D26,"*")</f>
        <v>*</v>
      </c>
      <c r="E30" s="29" t="str">
        <f>IF('Town Data'!G26&gt;9,'Town Data'!F26,"*")</f>
        <v>*</v>
      </c>
      <c r="F30" s="28">
        <f>IF('Town Data'!I26&gt;9,'Town Data'!H26,"*")</f>
        <v>483380.51</v>
      </c>
      <c r="G30" s="28" t="str">
        <f>IF('Town Data'!K26&gt;9,'Town Data'!J26,"*")</f>
        <v>*</v>
      </c>
      <c r="H30" s="29" t="str">
        <f>IF('Town Data'!M26&gt;9,'Town Data'!L26,"*")</f>
        <v>*</v>
      </c>
      <c r="I30" s="16">
        <f t="shared" si="1"/>
        <v>-0.25888315190862787</v>
      </c>
      <c r="J30" s="16" t="str">
        <f t="shared" si="2"/>
        <v/>
      </c>
      <c r="K30" s="16" t="str">
        <f t="shared" si="3"/>
        <v/>
      </c>
    </row>
    <row r="31" spans="2:11" x14ac:dyDescent="0.25">
      <c r="B31" s="30" t="str">
        <f>'Town Data'!A27</f>
        <v>JERICHO</v>
      </c>
      <c r="C31" s="31">
        <f>IF('Town Data'!C27&gt;9,'Town Data'!B27,"*")</f>
        <v>392221.33</v>
      </c>
      <c r="D31" s="32" t="str">
        <f>IF('Town Data'!E27&gt;9,'Town Data'!D27,"*")</f>
        <v>*</v>
      </c>
      <c r="E31" s="33" t="str">
        <f>IF('Town Data'!G27&gt;9,'Town Data'!F27,"*")</f>
        <v>*</v>
      </c>
      <c r="F31" s="32">
        <f>IF('Town Data'!I27&gt;9,'Town Data'!H27,"*")</f>
        <v>411038.64</v>
      </c>
      <c r="G31" s="32" t="str">
        <f>IF('Town Data'!K27&gt;9,'Town Data'!J27,"*")</f>
        <v>*</v>
      </c>
      <c r="H31" s="33" t="str">
        <f>IF('Town Data'!M27&gt;9,'Town Data'!L27,"*")</f>
        <v>*</v>
      </c>
      <c r="I31" s="34">
        <f t="shared" si="1"/>
        <v>-4.5779905266327268E-2</v>
      </c>
      <c r="J31" s="34" t="str">
        <f t="shared" si="2"/>
        <v/>
      </c>
      <c r="K31" s="34" t="str">
        <f t="shared" si="3"/>
        <v/>
      </c>
    </row>
    <row r="32" spans="2:11" x14ac:dyDescent="0.25">
      <c r="B32" t="str">
        <f>'Town Data'!A28</f>
        <v>JOHNSON</v>
      </c>
      <c r="C32" s="27" t="str">
        <f>IF('Town Data'!C28&gt;9,'Town Data'!B28,"*")</f>
        <v>*</v>
      </c>
      <c r="D32" s="28" t="str">
        <f>IF('Town Data'!E28&gt;9,'Town Data'!D28,"*")</f>
        <v>*</v>
      </c>
      <c r="E32" s="29" t="str">
        <f>IF('Town Data'!G28&gt;9,'Town Data'!F28,"*")</f>
        <v>*</v>
      </c>
      <c r="F32" s="28">
        <f>IF('Town Data'!I28&gt;9,'Town Data'!H28,"*")</f>
        <v>234140.92</v>
      </c>
      <c r="G32" s="28" t="str">
        <f>IF('Town Data'!K28&gt;9,'Town Data'!J28,"*")</f>
        <v>*</v>
      </c>
      <c r="H32" s="29" t="str">
        <f>IF('Town Data'!M28&gt;9,'Town Data'!L28,"*")</f>
        <v>*</v>
      </c>
      <c r="I32" s="16" t="str">
        <f t="shared" si="1"/>
        <v/>
      </c>
      <c r="J32" s="16" t="str">
        <f t="shared" si="2"/>
        <v/>
      </c>
      <c r="K32" s="16" t="str">
        <f t="shared" si="3"/>
        <v/>
      </c>
    </row>
    <row r="33" spans="2:11" x14ac:dyDescent="0.25">
      <c r="B33" s="30" t="str">
        <f>'Town Data'!A29</f>
        <v>KILLINGTON</v>
      </c>
      <c r="C33" s="31">
        <f>IF('Town Data'!C29&gt;9,'Town Data'!B29,"*")</f>
        <v>914507.19</v>
      </c>
      <c r="D33" s="32">
        <f>IF('Town Data'!E29&gt;9,'Town Data'!D29,"*")</f>
        <v>636903.35</v>
      </c>
      <c r="E33" s="33">
        <f>IF('Town Data'!G29&gt;9,'Town Data'!F29,"*")</f>
        <v>271718.7</v>
      </c>
      <c r="F33" s="32">
        <f>IF('Town Data'!I29&gt;9,'Town Data'!H29,"*")</f>
        <v>1115770.07</v>
      </c>
      <c r="G33" s="32">
        <f>IF('Town Data'!K29&gt;9,'Town Data'!J29,"*")</f>
        <v>1135380.3700000001</v>
      </c>
      <c r="H33" s="33">
        <f>IF('Town Data'!M29&gt;9,'Town Data'!L29,"*")</f>
        <v>469766.61</v>
      </c>
      <c r="I33" s="34">
        <f t="shared" si="1"/>
        <v>-0.18038024626346189</v>
      </c>
      <c r="J33" s="34">
        <f t="shared" si="2"/>
        <v>-0.43903966738477262</v>
      </c>
      <c r="K33" s="34">
        <f t="shared" si="3"/>
        <v>-0.42158788169299638</v>
      </c>
    </row>
    <row r="34" spans="2:11" x14ac:dyDescent="0.25">
      <c r="B34" t="str">
        <f>'Town Data'!A30</f>
        <v>LONDONDERRY</v>
      </c>
      <c r="C34" s="27">
        <f>IF('Town Data'!C30&gt;9,'Town Data'!B30,"*")</f>
        <v>217045.74</v>
      </c>
      <c r="D34" s="28" t="str">
        <f>IF('Town Data'!E30&gt;9,'Town Data'!D30,"*")</f>
        <v>*</v>
      </c>
      <c r="E34" s="29" t="str">
        <f>IF('Town Data'!G30&gt;9,'Town Data'!F30,"*")</f>
        <v>*</v>
      </c>
      <c r="F34" s="28">
        <f>IF('Town Data'!I30&gt;9,'Town Data'!H30,"*")</f>
        <v>287158.96999999997</v>
      </c>
      <c r="G34" s="28" t="str">
        <f>IF('Town Data'!K30&gt;9,'Town Data'!J30,"*")</f>
        <v>*</v>
      </c>
      <c r="H34" s="29" t="str">
        <f>IF('Town Data'!M30&gt;9,'Town Data'!L30,"*")</f>
        <v>*</v>
      </c>
      <c r="I34" s="16">
        <f t="shared" si="1"/>
        <v>-0.24416172686508797</v>
      </c>
      <c r="J34" s="16" t="str">
        <f t="shared" si="2"/>
        <v/>
      </c>
      <c r="K34" s="16" t="str">
        <f t="shared" si="3"/>
        <v/>
      </c>
    </row>
    <row r="35" spans="2:11" x14ac:dyDescent="0.25">
      <c r="B35" s="30" t="str">
        <f>'Town Data'!A31</f>
        <v>LUDLOW</v>
      </c>
      <c r="C35" s="31">
        <f>IF('Town Data'!C31&gt;9,'Town Data'!B31,"*")</f>
        <v>811570.85</v>
      </c>
      <c r="D35" s="32">
        <f>IF('Town Data'!E31&gt;9,'Town Data'!D31,"*")</f>
        <v>178895.57</v>
      </c>
      <c r="E35" s="33">
        <f>IF('Town Data'!G31&gt;9,'Town Data'!F31,"*")</f>
        <v>229931.32</v>
      </c>
      <c r="F35" s="32">
        <f>IF('Town Data'!I31&gt;9,'Town Data'!H31,"*")</f>
        <v>1027176.87</v>
      </c>
      <c r="G35" s="32">
        <f>IF('Town Data'!K31&gt;9,'Town Data'!J31,"*")</f>
        <v>224662.36</v>
      </c>
      <c r="H35" s="33">
        <f>IF('Town Data'!M31&gt;9,'Town Data'!L31,"*")</f>
        <v>364779.28</v>
      </c>
      <c r="I35" s="34">
        <f t="shared" si="1"/>
        <v>-0.20990155278710668</v>
      </c>
      <c r="J35" s="34">
        <f t="shared" si="2"/>
        <v>-0.20371365278990206</v>
      </c>
      <c r="K35" s="34">
        <f t="shared" si="3"/>
        <v>-0.36967000976590558</v>
      </c>
    </row>
    <row r="36" spans="2:11" x14ac:dyDescent="0.25">
      <c r="B36" t="str">
        <f>'Town Data'!A32</f>
        <v>LYNDON</v>
      </c>
      <c r="C36" s="27">
        <f>IF('Town Data'!C32&gt;9,'Town Data'!B32,"*")</f>
        <v>1098472.97</v>
      </c>
      <c r="D36" s="28" t="str">
        <f>IF('Town Data'!E32&gt;9,'Town Data'!D32,"*")</f>
        <v>*</v>
      </c>
      <c r="E36" s="29">
        <f>IF('Town Data'!G32&gt;9,'Town Data'!F32,"*")</f>
        <v>62190.36</v>
      </c>
      <c r="F36" s="28">
        <f>IF('Town Data'!I32&gt;9,'Town Data'!H32,"*")</f>
        <v>1219696.28</v>
      </c>
      <c r="G36" s="28" t="str">
        <f>IF('Town Data'!K32&gt;9,'Town Data'!J32,"*")</f>
        <v>*</v>
      </c>
      <c r="H36" s="29">
        <f>IF('Town Data'!M32&gt;9,'Town Data'!L32,"*")</f>
        <v>114911.21</v>
      </c>
      <c r="I36" s="16">
        <f t="shared" si="1"/>
        <v>-9.9388111604308618E-2</v>
      </c>
      <c r="J36" s="16" t="str">
        <f t="shared" si="2"/>
        <v/>
      </c>
      <c r="K36" s="16">
        <f t="shared" si="3"/>
        <v>-0.4587964046327595</v>
      </c>
    </row>
    <row r="37" spans="2:11" x14ac:dyDescent="0.25">
      <c r="B37" s="30" t="str">
        <f>'Town Data'!A33</f>
        <v>MANCHESTER</v>
      </c>
      <c r="C37" s="31">
        <f>IF('Town Data'!C33&gt;9,'Town Data'!B33,"*")</f>
        <v>2710560.61</v>
      </c>
      <c r="D37" s="32">
        <f>IF('Town Data'!E33&gt;9,'Town Data'!D33,"*")</f>
        <v>2629180.4300000002</v>
      </c>
      <c r="E37" s="33">
        <f>IF('Town Data'!G33&gt;9,'Town Data'!F33,"*")</f>
        <v>717108.77</v>
      </c>
      <c r="F37" s="32">
        <f>IF('Town Data'!I33&gt;9,'Town Data'!H33,"*")</f>
        <v>3382457.64</v>
      </c>
      <c r="G37" s="32">
        <f>IF('Town Data'!K33&gt;9,'Town Data'!J33,"*")</f>
        <v>4101384.89</v>
      </c>
      <c r="H37" s="33">
        <f>IF('Town Data'!M33&gt;9,'Town Data'!L33,"*")</f>
        <v>887045.43</v>
      </c>
      <c r="I37" s="34">
        <f t="shared" si="1"/>
        <v>-0.19864166872463782</v>
      </c>
      <c r="J37" s="34">
        <f t="shared" si="2"/>
        <v>-0.35895301208855818</v>
      </c>
      <c r="K37" s="34">
        <f t="shared" si="3"/>
        <v>-0.191576050394623</v>
      </c>
    </row>
    <row r="38" spans="2:11" x14ac:dyDescent="0.25">
      <c r="B38" t="str">
        <f>'Town Data'!A34</f>
        <v>MIDDLEBURY</v>
      </c>
      <c r="C38" s="27">
        <f>IF('Town Data'!C34&gt;9,'Town Data'!B34,"*")</f>
        <v>1925555.28</v>
      </c>
      <c r="D38" s="28" t="str">
        <f>IF('Town Data'!E34&gt;9,'Town Data'!D34,"*")</f>
        <v>*</v>
      </c>
      <c r="E38" s="29">
        <f>IF('Town Data'!G34&gt;9,'Town Data'!F34,"*")</f>
        <v>179623.64</v>
      </c>
      <c r="F38" s="28">
        <f>IF('Town Data'!I34&gt;9,'Town Data'!H34,"*")</f>
        <v>2427202.2799999998</v>
      </c>
      <c r="G38" s="28" t="str">
        <f>IF('Town Data'!K34&gt;9,'Town Data'!J34,"*")</f>
        <v>*</v>
      </c>
      <c r="H38" s="29">
        <f>IF('Town Data'!M34&gt;9,'Town Data'!L34,"*")</f>
        <v>371133.38</v>
      </c>
      <c r="I38" s="16">
        <f t="shared" si="1"/>
        <v>-0.20667704712274734</v>
      </c>
      <c r="J38" s="16" t="str">
        <f t="shared" si="2"/>
        <v/>
      </c>
      <c r="K38" s="16">
        <f t="shared" si="3"/>
        <v>-0.51601324569619689</v>
      </c>
    </row>
    <row r="39" spans="2:11" x14ac:dyDescent="0.25">
      <c r="B39" s="30" t="str">
        <f>'Town Data'!A35</f>
        <v>MILTON</v>
      </c>
      <c r="C39" s="31">
        <f>IF('Town Data'!C35&gt;9,'Town Data'!B35,"*")</f>
        <v>967323.55</v>
      </c>
      <c r="D39" s="32" t="str">
        <f>IF('Town Data'!E35&gt;9,'Town Data'!D35,"*")</f>
        <v>*</v>
      </c>
      <c r="E39" s="33" t="str">
        <f>IF('Town Data'!G35&gt;9,'Town Data'!F35,"*")</f>
        <v>*</v>
      </c>
      <c r="F39" s="32">
        <f>IF('Town Data'!I35&gt;9,'Town Data'!H35,"*")</f>
        <v>779888.18</v>
      </c>
      <c r="G39" s="32" t="str">
        <f>IF('Town Data'!K35&gt;9,'Town Data'!J35,"*")</f>
        <v>*</v>
      </c>
      <c r="H39" s="33" t="str">
        <f>IF('Town Data'!M35&gt;9,'Town Data'!L35,"*")</f>
        <v>*</v>
      </c>
      <c r="I39" s="34">
        <f t="shared" si="1"/>
        <v>0.24033621076293268</v>
      </c>
      <c r="J39" s="34" t="str">
        <f t="shared" si="2"/>
        <v/>
      </c>
      <c r="K39" s="34" t="str">
        <f t="shared" si="3"/>
        <v/>
      </c>
    </row>
    <row r="40" spans="2:11" x14ac:dyDescent="0.25">
      <c r="B40" t="str">
        <f>'Town Data'!A36</f>
        <v>MONTGOMERY</v>
      </c>
      <c r="C40" s="27" t="str">
        <f>IF('Town Data'!C36&gt;9,'Town Data'!B36,"*")</f>
        <v>*</v>
      </c>
      <c r="D40" s="28" t="str">
        <f>IF('Town Data'!E36&gt;9,'Town Data'!D36,"*")</f>
        <v>*</v>
      </c>
      <c r="E40" s="29" t="str">
        <f>IF('Town Data'!G36&gt;9,'Town Data'!F36,"*")</f>
        <v>*</v>
      </c>
      <c r="F40" s="28">
        <f>IF('Town Data'!I36&gt;9,'Town Data'!H36,"*")</f>
        <v>130265.16</v>
      </c>
      <c r="G40" s="28" t="str">
        <f>IF('Town Data'!K36&gt;9,'Town Data'!J36,"*")</f>
        <v>*</v>
      </c>
      <c r="H40" s="29" t="str">
        <f>IF('Town Data'!M36&gt;9,'Town Data'!L36,"*")</f>
        <v>*</v>
      </c>
      <c r="I40" s="16" t="str">
        <f t="shared" si="1"/>
        <v/>
      </c>
      <c r="J40" s="16" t="str">
        <f t="shared" si="2"/>
        <v/>
      </c>
      <c r="K40" s="16" t="str">
        <f t="shared" si="3"/>
        <v/>
      </c>
    </row>
    <row r="41" spans="2:11" x14ac:dyDescent="0.25">
      <c r="B41" s="30" t="str">
        <f>'Town Data'!A37</f>
        <v>MONTPELIER</v>
      </c>
      <c r="C41" s="31">
        <f>IF('Town Data'!C37&gt;9,'Town Data'!B37,"*")</f>
        <v>1508274.51</v>
      </c>
      <c r="D41" s="32" t="str">
        <f>IF('Town Data'!E37&gt;9,'Town Data'!D37,"*")</f>
        <v>*</v>
      </c>
      <c r="E41" s="33">
        <f>IF('Town Data'!G37&gt;9,'Town Data'!F37,"*")</f>
        <v>140237.07</v>
      </c>
      <c r="F41" s="32">
        <f>IF('Town Data'!I37&gt;9,'Town Data'!H37,"*")</f>
        <v>2452894.14</v>
      </c>
      <c r="G41" s="32" t="str">
        <f>IF('Town Data'!K37&gt;9,'Town Data'!J37,"*")</f>
        <v>*</v>
      </c>
      <c r="H41" s="33">
        <f>IF('Town Data'!M37&gt;9,'Town Data'!L37,"*")</f>
        <v>415359.74</v>
      </c>
      <c r="I41" s="34">
        <f t="shared" si="1"/>
        <v>-0.38510411623389507</v>
      </c>
      <c r="J41" s="34" t="str">
        <f t="shared" si="2"/>
        <v/>
      </c>
      <c r="K41" s="34">
        <f t="shared" si="3"/>
        <v>-0.66237201997478135</v>
      </c>
    </row>
    <row r="42" spans="2:11" x14ac:dyDescent="0.25">
      <c r="B42" t="str">
        <f>'Town Data'!A38</f>
        <v>MORRISTOWN</v>
      </c>
      <c r="C42" s="27">
        <f>IF('Town Data'!C38&gt;9,'Town Data'!B38,"*")</f>
        <v>1429126.09</v>
      </c>
      <c r="D42" s="28" t="str">
        <f>IF('Town Data'!E38&gt;9,'Town Data'!D38,"*")</f>
        <v>*</v>
      </c>
      <c r="E42" s="29">
        <f>IF('Town Data'!G38&gt;9,'Town Data'!F38,"*")</f>
        <v>108146.7</v>
      </c>
      <c r="F42" s="28">
        <f>IF('Town Data'!I38&gt;9,'Town Data'!H38,"*")</f>
        <v>1397302.28</v>
      </c>
      <c r="G42" s="28" t="str">
        <f>IF('Town Data'!K38&gt;9,'Town Data'!J38,"*")</f>
        <v>*</v>
      </c>
      <c r="H42" s="29">
        <f>IF('Town Data'!M38&gt;9,'Town Data'!L38,"*")</f>
        <v>127523.2</v>
      </c>
      <c r="I42" s="16">
        <f t="shared" si="1"/>
        <v>2.2775179326265792E-2</v>
      </c>
      <c r="J42" s="16" t="str">
        <f t="shared" si="2"/>
        <v/>
      </c>
      <c r="K42" s="16">
        <f t="shared" si="3"/>
        <v>-0.15194490100624827</v>
      </c>
    </row>
    <row r="43" spans="2:11" x14ac:dyDescent="0.25">
      <c r="B43" s="30" t="str">
        <f>'Town Data'!A39</f>
        <v>NEWPORT</v>
      </c>
      <c r="C43" s="31">
        <f>IF('Town Data'!C39&gt;9,'Town Data'!B39,"*")</f>
        <v>1039515.9</v>
      </c>
      <c r="D43" s="32" t="str">
        <f>IF('Town Data'!E39&gt;9,'Town Data'!D39,"*")</f>
        <v>*</v>
      </c>
      <c r="E43" s="33">
        <f>IF('Town Data'!G39&gt;9,'Town Data'!F39,"*")</f>
        <v>108161.04</v>
      </c>
      <c r="F43" s="32">
        <f>IF('Town Data'!I39&gt;9,'Town Data'!H39,"*")</f>
        <v>994672.37</v>
      </c>
      <c r="G43" s="32" t="str">
        <f>IF('Town Data'!K39&gt;9,'Town Data'!J39,"*")</f>
        <v>*</v>
      </c>
      <c r="H43" s="33">
        <f>IF('Town Data'!M39&gt;9,'Town Data'!L39,"*")</f>
        <v>143926</v>
      </c>
      <c r="I43" s="34">
        <f t="shared" si="1"/>
        <v>4.5083719375858436E-2</v>
      </c>
      <c r="J43" s="34" t="str">
        <f t="shared" si="2"/>
        <v/>
      </c>
      <c r="K43" s="34">
        <f t="shared" si="3"/>
        <v>-0.24849547684226622</v>
      </c>
    </row>
    <row r="44" spans="2:11" x14ac:dyDescent="0.25">
      <c r="B44" t="str">
        <f>'Town Data'!A40</f>
        <v>NORTH HERO</v>
      </c>
      <c r="C44" s="27" t="str">
        <f>IF('Town Data'!C40&gt;9,'Town Data'!B40,"*")</f>
        <v>*</v>
      </c>
      <c r="D44" s="28" t="str">
        <f>IF('Town Data'!E40&gt;9,'Town Data'!D40,"*")</f>
        <v>*</v>
      </c>
      <c r="E44" s="29" t="str">
        <f>IF('Town Data'!G40&gt;9,'Town Data'!F40,"*")</f>
        <v>*</v>
      </c>
      <c r="F44" s="28" t="str">
        <f>IF('Town Data'!I40&gt;9,'Town Data'!H40,"*")</f>
        <v>*</v>
      </c>
      <c r="G44" s="28">
        <f>IF('Town Data'!K40&gt;9,'Town Data'!J40,"*")</f>
        <v>150884.49</v>
      </c>
      <c r="H44" s="29" t="str">
        <f>IF('Town Data'!M40&gt;9,'Town Data'!L40,"*")</f>
        <v>*</v>
      </c>
      <c r="I44" s="16" t="str">
        <f t="shared" si="1"/>
        <v/>
      </c>
      <c r="J44" s="16" t="str">
        <f t="shared" si="2"/>
        <v/>
      </c>
      <c r="K44" s="16" t="str">
        <f t="shared" si="3"/>
        <v/>
      </c>
    </row>
    <row r="45" spans="2:11" x14ac:dyDescent="0.25">
      <c r="B45" s="30" t="str">
        <f>'Town Data'!A41</f>
        <v>NORTHFIELD</v>
      </c>
      <c r="C45" s="31">
        <f>IF('Town Data'!C41&gt;9,'Town Data'!B41,"*")</f>
        <v>309301.14</v>
      </c>
      <c r="D45" s="32" t="str">
        <f>IF('Town Data'!E41&gt;9,'Town Data'!D41,"*")</f>
        <v>*</v>
      </c>
      <c r="E45" s="33" t="str">
        <f>IF('Town Data'!G41&gt;9,'Town Data'!F41,"*")</f>
        <v>*</v>
      </c>
      <c r="F45" s="32">
        <f>IF('Town Data'!I41&gt;9,'Town Data'!H41,"*")</f>
        <v>380908.99</v>
      </c>
      <c r="G45" s="32" t="str">
        <f>IF('Town Data'!K41&gt;9,'Town Data'!J41,"*")</f>
        <v>*</v>
      </c>
      <c r="H45" s="33" t="str">
        <f>IF('Town Data'!M41&gt;9,'Town Data'!L41,"*")</f>
        <v>*</v>
      </c>
      <c r="I45" s="34">
        <f t="shared" si="1"/>
        <v>-0.18799201877592855</v>
      </c>
      <c r="J45" s="34" t="str">
        <f t="shared" si="2"/>
        <v/>
      </c>
      <c r="K45" s="34" t="str">
        <f t="shared" si="3"/>
        <v/>
      </c>
    </row>
    <row r="46" spans="2:11" x14ac:dyDescent="0.25">
      <c r="B46" t="str">
        <f>'Town Data'!A42</f>
        <v>POULTNEY</v>
      </c>
      <c r="C46" s="27">
        <f>IF('Town Data'!C42&gt;9,'Town Data'!B42,"*")</f>
        <v>173409.32</v>
      </c>
      <c r="D46" s="28" t="str">
        <f>IF('Town Data'!E42&gt;9,'Town Data'!D42,"*")</f>
        <v>*</v>
      </c>
      <c r="E46" s="29" t="str">
        <f>IF('Town Data'!G42&gt;9,'Town Data'!F42,"*")</f>
        <v>*</v>
      </c>
      <c r="F46" s="28">
        <f>IF('Town Data'!I42&gt;9,'Town Data'!H42,"*")</f>
        <v>236757.59</v>
      </c>
      <c r="G46" s="28" t="str">
        <f>IF('Town Data'!K42&gt;9,'Town Data'!J42,"*")</f>
        <v>*</v>
      </c>
      <c r="H46" s="29" t="str">
        <f>IF('Town Data'!M42&gt;9,'Town Data'!L42,"*")</f>
        <v>*</v>
      </c>
      <c r="I46" s="16">
        <f t="shared" si="1"/>
        <v>-0.2675659521622939</v>
      </c>
      <c r="J46" s="16" t="str">
        <f t="shared" si="2"/>
        <v/>
      </c>
      <c r="K46" s="16" t="str">
        <f t="shared" si="3"/>
        <v/>
      </c>
    </row>
    <row r="47" spans="2:11" x14ac:dyDescent="0.25">
      <c r="B47" s="30" t="str">
        <f>'Town Data'!A43</f>
        <v>RANDOLPH</v>
      </c>
      <c r="C47" s="31">
        <f>IF('Town Data'!C43&gt;9,'Town Data'!B43,"*")</f>
        <v>662756.94999999995</v>
      </c>
      <c r="D47" s="32" t="str">
        <f>IF('Town Data'!E43&gt;9,'Town Data'!D43,"*")</f>
        <v>*</v>
      </c>
      <c r="E47" s="33" t="str">
        <f>IF('Town Data'!G43&gt;9,'Town Data'!F43,"*")</f>
        <v>*</v>
      </c>
      <c r="F47" s="32">
        <f>IF('Town Data'!I43&gt;9,'Town Data'!H43,"*")</f>
        <v>710405.6</v>
      </c>
      <c r="G47" s="32" t="str">
        <f>IF('Town Data'!K43&gt;9,'Town Data'!J43,"*")</f>
        <v>*</v>
      </c>
      <c r="H47" s="33" t="str">
        <f>IF('Town Data'!M43&gt;9,'Town Data'!L43,"*")</f>
        <v>*</v>
      </c>
      <c r="I47" s="34">
        <f t="shared" si="1"/>
        <v>-6.7072458325215939E-2</v>
      </c>
      <c r="J47" s="34" t="str">
        <f t="shared" si="2"/>
        <v/>
      </c>
      <c r="K47" s="34" t="str">
        <f t="shared" si="3"/>
        <v/>
      </c>
    </row>
    <row r="48" spans="2:11" x14ac:dyDescent="0.25">
      <c r="B48" t="str">
        <f>'Town Data'!A44</f>
        <v>RICHMOND</v>
      </c>
      <c r="C48" s="27" t="str">
        <f>IF('Town Data'!C44&gt;9,'Town Data'!B44,"*")</f>
        <v>*</v>
      </c>
      <c r="D48" s="28" t="str">
        <f>IF('Town Data'!E44&gt;9,'Town Data'!D44,"*")</f>
        <v>*</v>
      </c>
      <c r="E48" s="29" t="str">
        <f>IF('Town Data'!G44&gt;9,'Town Data'!F44,"*")</f>
        <v>*</v>
      </c>
      <c r="F48" s="28">
        <f>IF('Town Data'!I44&gt;9,'Town Data'!H44,"*")</f>
        <v>351953.41</v>
      </c>
      <c r="G48" s="28" t="str">
        <f>IF('Town Data'!K44&gt;9,'Town Data'!J44,"*")</f>
        <v>*</v>
      </c>
      <c r="H48" s="29" t="str">
        <f>IF('Town Data'!M44&gt;9,'Town Data'!L44,"*")</f>
        <v>*</v>
      </c>
      <c r="I48" s="16" t="str">
        <f t="shared" si="1"/>
        <v/>
      </c>
      <c r="J48" s="16" t="str">
        <f t="shared" si="2"/>
        <v/>
      </c>
      <c r="K48" s="16" t="str">
        <f t="shared" si="3"/>
        <v/>
      </c>
    </row>
    <row r="49" spans="2:11" x14ac:dyDescent="0.25">
      <c r="B49" s="30" t="str">
        <f>'Town Data'!A45</f>
        <v>ROCKINGHAM</v>
      </c>
      <c r="C49" s="31">
        <f>IF('Town Data'!C45&gt;9,'Town Data'!B45,"*")</f>
        <v>439399.37</v>
      </c>
      <c r="D49" s="32" t="str">
        <f>IF('Town Data'!E45&gt;9,'Town Data'!D45,"*")</f>
        <v>*</v>
      </c>
      <c r="E49" s="33">
        <f>IF('Town Data'!G45&gt;9,'Town Data'!F45,"*")</f>
        <v>57832.97</v>
      </c>
      <c r="F49" s="32">
        <f>IF('Town Data'!I45&gt;9,'Town Data'!H45,"*")</f>
        <v>497916.43</v>
      </c>
      <c r="G49" s="32" t="str">
        <f>IF('Town Data'!K45&gt;9,'Town Data'!J45,"*")</f>
        <v>*</v>
      </c>
      <c r="H49" s="33">
        <f>IF('Town Data'!M45&gt;9,'Town Data'!L45,"*")</f>
        <v>120130.58</v>
      </c>
      <c r="I49" s="34">
        <f t="shared" si="1"/>
        <v>-0.11752385837117285</v>
      </c>
      <c r="J49" s="34" t="str">
        <f t="shared" si="2"/>
        <v/>
      </c>
      <c r="K49" s="34">
        <f t="shared" si="3"/>
        <v>-0.51858244586848745</v>
      </c>
    </row>
    <row r="50" spans="2:11" x14ac:dyDescent="0.25">
      <c r="B50" t="str">
        <f>'Town Data'!A46</f>
        <v>ROYALTON</v>
      </c>
      <c r="C50" s="27" t="str">
        <f>IF('Town Data'!C46&gt;9,'Town Data'!B46,"*")</f>
        <v>*</v>
      </c>
      <c r="D50" s="28" t="str">
        <f>IF('Town Data'!E46&gt;9,'Town Data'!D46,"*")</f>
        <v>*</v>
      </c>
      <c r="E50" s="29" t="str">
        <f>IF('Town Data'!G46&gt;9,'Town Data'!F46,"*")</f>
        <v>*</v>
      </c>
      <c r="F50" s="28">
        <f>IF('Town Data'!I46&gt;9,'Town Data'!H46,"*")</f>
        <v>373929.82</v>
      </c>
      <c r="G50" s="28" t="str">
        <f>IF('Town Data'!K46&gt;9,'Town Data'!J46,"*")</f>
        <v>*</v>
      </c>
      <c r="H50" s="29" t="str">
        <f>IF('Town Data'!M46&gt;9,'Town Data'!L46,"*")</f>
        <v>*</v>
      </c>
      <c r="I50" s="16" t="str">
        <f t="shared" si="1"/>
        <v/>
      </c>
      <c r="J50" s="16" t="str">
        <f t="shared" si="2"/>
        <v/>
      </c>
      <c r="K50" s="16" t="str">
        <f t="shared" si="3"/>
        <v/>
      </c>
    </row>
    <row r="51" spans="2:11" x14ac:dyDescent="0.25">
      <c r="B51" s="30" t="str">
        <f>'Town Data'!A47</f>
        <v>RUTLAND</v>
      </c>
      <c r="C51" s="31">
        <f>IF('Town Data'!C47&gt;9,'Town Data'!B47,"*")</f>
        <v>3744759.6</v>
      </c>
      <c r="D51" s="32">
        <f>IF('Town Data'!E47&gt;9,'Town Data'!D47,"*")</f>
        <v>156608.28</v>
      </c>
      <c r="E51" s="33">
        <f>IF('Town Data'!G47&gt;9,'Town Data'!F47,"*")</f>
        <v>342620.13</v>
      </c>
      <c r="F51" s="32">
        <f>IF('Town Data'!I47&gt;9,'Town Data'!H47,"*")</f>
        <v>3661594.25</v>
      </c>
      <c r="G51" s="32">
        <f>IF('Town Data'!K47&gt;9,'Town Data'!J47,"*")</f>
        <v>627724.66</v>
      </c>
      <c r="H51" s="33">
        <f>IF('Town Data'!M47&gt;9,'Town Data'!L47,"*")</f>
        <v>487269.65</v>
      </c>
      <c r="I51" s="34">
        <f t="shared" si="1"/>
        <v>2.2712879779074401E-2</v>
      </c>
      <c r="J51" s="34">
        <f t="shared" si="2"/>
        <v>-0.75051437361087581</v>
      </c>
      <c r="K51" s="34">
        <f t="shared" si="3"/>
        <v>-0.29685723295099542</v>
      </c>
    </row>
    <row r="52" spans="2:11" x14ac:dyDescent="0.25">
      <c r="B52" t="str">
        <f>'Town Data'!A48</f>
        <v>RUTLAND TOWN</v>
      </c>
      <c r="C52" s="27">
        <f>IF('Town Data'!C48&gt;9,'Town Data'!B48,"*")</f>
        <v>1219563.1399999999</v>
      </c>
      <c r="D52" s="28" t="str">
        <f>IF('Town Data'!E48&gt;9,'Town Data'!D48,"*")</f>
        <v>*</v>
      </c>
      <c r="E52" s="29" t="str">
        <f>IF('Town Data'!G48&gt;9,'Town Data'!F48,"*")</f>
        <v>*</v>
      </c>
      <c r="F52" s="28">
        <f>IF('Town Data'!I48&gt;9,'Town Data'!H48,"*")</f>
        <v>1505930.38</v>
      </c>
      <c r="G52" s="28" t="str">
        <f>IF('Town Data'!K48&gt;9,'Town Data'!J48,"*")</f>
        <v>*</v>
      </c>
      <c r="H52" s="29" t="str">
        <f>IF('Town Data'!M48&gt;9,'Town Data'!L48,"*")</f>
        <v>*</v>
      </c>
      <c r="I52" s="16">
        <f t="shared" si="1"/>
        <v>-0.19015968055575053</v>
      </c>
      <c r="J52" s="16" t="str">
        <f t="shared" si="2"/>
        <v/>
      </c>
      <c r="K52" s="16" t="str">
        <f t="shared" si="3"/>
        <v/>
      </c>
    </row>
    <row r="53" spans="2:11" x14ac:dyDescent="0.25">
      <c r="B53" s="30" t="str">
        <f>'Town Data'!A49</f>
        <v>SHELBURNE</v>
      </c>
      <c r="C53" s="31">
        <f>IF('Town Data'!C49&gt;9,'Town Data'!B49,"*")</f>
        <v>790824.23</v>
      </c>
      <c r="D53" s="32" t="str">
        <f>IF('Town Data'!E49&gt;9,'Town Data'!D49,"*")</f>
        <v>*</v>
      </c>
      <c r="E53" s="33">
        <f>IF('Town Data'!G49&gt;9,'Town Data'!F49,"*")</f>
        <v>109223.85</v>
      </c>
      <c r="F53" s="32">
        <f>IF('Town Data'!I49&gt;9,'Town Data'!H49,"*")</f>
        <v>1154565.1200000001</v>
      </c>
      <c r="G53" s="32" t="str">
        <f>IF('Town Data'!K49&gt;9,'Town Data'!J49,"*")</f>
        <v>*</v>
      </c>
      <c r="H53" s="33">
        <f>IF('Town Data'!M49&gt;9,'Town Data'!L49,"*")</f>
        <v>242863.27</v>
      </c>
      <c r="I53" s="34">
        <f t="shared" si="1"/>
        <v>-0.31504579836951951</v>
      </c>
      <c r="J53" s="34" t="str">
        <f t="shared" si="2"/>
        <v/>
      </c>
      <c r="K53" s="34">
        <f t="shared" si="3"/>
        <v>-0.55026608181632397</v>
      </c>
    </row>
    <row r="54" spans="2:11" x14ac:dyDescent="0.25">
      <c r="B54" t="str">
        <f>'Town Data'!A50</f>
        <v>SOUTH BURLINGTON</v>
      </c>
      <c r="C54" s="27">
        <f>IF('Town Data'!C50&gt;9,'Town Data'!B50,"*")</f>
        <v>6343280.9900000002</v>
      </c>
      <c r="D54" s="28">
        <f>IF('Town Data'!E50&gt;9,'Town Data'!D50,"*")</f>
        <v>1792456.73</v>
      </c>
      <c r="E54" s="29">
        <f>IF('Town Data'!G50&gt;9,'Town Data'!F50,"*")</f>
        <v>434860.39</v>
      </c>
      <c r="F54" s="28">
        <f>IF('Town Data'!I50&gt;9,'Town Data'!H50,"*")</f>
        <v>7932452.5999999996</v>
      </c>
      <c r="G54" s="28">
        <f>IF('Town Data'!K50&gt;9,'Town Data'!J50,"*")</f>
        <v>4924191.1900000004</v>
      </c>
      <c r="H54" s="29">
        <f>IF('Town Data'!M50&gt;9,'Town Data'!L50,"*")</f>
        <v>894056.48</v>
      </c>
      <c r="I54" s="16">
        <f t="shared" si="1"/>
        <v>-0.20033799004358369</v>
      </c>
      <c r="J54" s="16">
        <f t="shared" si="2"/>
        <v>-0.63598961517982822</v>
      </c>
      <c r="K54" s="16">
        <f t="shared" si="3"/>
        <v>-0.51360971065273187</v>
      </c>
    </row>
    <row r="55" spans="2:11" x14ac:dyDescent="0.25">
      <c r="B55" s="30" t="str">
        <f>'Town Data'!A51</f>
        <v>SOUTH HERO</v>
      </c>
      <c r="C55" s="31">
        <f>IF('Town Data'!C51&gt;9,'Town Data'!B51,"*")</f>
        <v>201073.3</v>
      </c>
      <c r="D55" s="32" t="str">
        <f>IF('Town Data'!E51&gt;9,'Town Data'!D51,"*")</f>
        <v>*</v>
      </c>
      <c r="E55" s="33" t="str">
        <f>IF('Town Data'!G51&gt;9,'Town Data'!F51,"*")</f>
        <v>*</v>
      </c>
      <c r="F55" s="32">
        <f>IF('Town Data'!I51&gt;9,'Town Data'!H51,"*")</f>
        <v>261972.14</v>
      </c>
      <c r="G55" s="32" t="str">
        <f>IF('Town Data'!K51&gt;9,'Town Data'!J51,"*")</f>
        <v>*</v>
      </c>
      <c r="H55" s="33" t="str">
        <f>IF('Town Data'!M51&gt;9,'Town Data'!L51,"*")</f>
        <v>*</v>
      </c>
      <c r="I55" s="34">
        <f t="shared" si="1"/>
        <v>-0.23246303977209187</v>
      </c>
      <c r="J55" s="34" t="str">
        <f t="shared" si="2"/>
        <v/>
      </c>
      <c r="K55" s="34" t="str">
        <f t="shared" si="3"/>
        <v/>
      </c>
    </row>
    <row r="56" spans="2:11" x14ac:dyDescent="0.25">
      <c r="B56" t="str">
        <f>'Town Data'!A52</f>
        <v>SPRINGFIELD</v>
      </c>
      <c r="C56" s="27">
        <f>IF('Town Data'!C52&gt;9,'Town Data'!B52,"*")</f>
        <v>1114756.5</v>
      </c>
      <c r="D56" s="28" t="str">
        <f>IF('Town Data'!E52&gt;9,'Town Data'!D52,"*")</f>
        <v>*</v>
      </c>
      <c r="E56" s="29" t="str">
        <f>IF('Town Data'!G52&gt;9,'Town Data'!F52,"*")</f>
        <v>*</v>
      </c>
      <c r="F56" s="28">
        <f>IF('Town Data'!I52&gt;9,'Town Data'!H52,"*")</f>
        <v>1046977.06</v>
      </c>
      <c r="G56" s="28" t="str">
        <f>IF('Town Data'!K52&gt;9,'Town Data'!J52,"*")</f>
        <v>*</v>
      </c>
      <c r="H56" s="29">
        <f>IF('Town Data'!M52&gt;9,'Town Data'!L52,"*")</f>
        <v>93789.07</v>
      </c>
      <c r="I56" s="16">
        <f t="shared" si="1"/>
        <v>6.4738228361947051E-2</v>
      </c>
      <c r="J56" s="16" t="str">
        <f t="shared" si="2"/>
        <v/>
      </c>
      <c r="K56" s="16" t="str">
        <f t="shared" si="3"/>
        <v/>
      </c>
    </row>
    <row r="57" spans="2:11" x14ac:dyDescent="0.25">
      <c r="B57" s="30" t="str">
        <f>'Town Data'!A53</f>
        <v>ST ALBANS</v>
      </c>
      <c r="C57" s="31">
        <f>IF('Town Data'!C53&gt;9,'Town Data'!B53,"*")</f>
        <v>1837508.55</v>
      </c>
      <c r="D57" s="32" t="str">
        <f>IF('Town Data'!E53&gt;9,'Town Data'!D53,"*")</f>
        <v>*</v>
      </c>
      <c r="E57" s="33">
        <f>IF('Town Data'!G53&gt;9,'Town Data'!F53,"*")</f>
        <v>114873.25</v>
      </c>
      <c r="F57" s="32">
        <f>IF('Town Data'!I53&gt;9,'Town Data'!H53,"*")</f>
        <v>1687946.21</v>
      </c>
      <c r="G57" s="32" t="str">
        <f>IF('Town Data'!K53&gt;9,'Town Data'!J53,"*")</f>
        <v>*</v>
      </c>
      <c r="H57" s="33">
        <f>IF('Town Data'!M53&gt;9,'Town Data'!L53,"*")</f>
        <v>216355.7</v>
      </c>
      <c r="I57" s="34">
        <f t="shared" si="1"/>
        <v>8.8606105522758383E-2</v>
      </c>
      <c r="J57" s="34" t="str">
        <f t="shared" si="2"/>
        <v/>
      </c>
      <c r="K57" s="34">
        <f t="shared" si="3"/>
        <v>-0.46905373881991558</v>
      </c>
    </row>
    <row r="58" spans="2:11" x14ac:dyDescent="0.25">
      <c r="B58" t="str">
        <f>'Town Data'!A54</f>
        <v>ST ALBANS TOWN</v>
      </c>
      <c r="C58" s="27">
        <f>IF('Town Data'!C54&gt;9,'Town Data'!B54,"*")</f>
        <v>894645.1</v>
      </c>
      <c r="D58" s="28" t="str">
        <f>IF('Town Data'!E54&gt;9,'Town Data'!D54,"*")</f>
        <v>*</v>
      </c>
      <c r="E58" s="29" t="str">
        <f>IF('Town Data'!G54&gt;9,'Town Data'!F54,"*")</f>
        <v>*</v>
      </c>
      <c r="F58" s="28">
        <f>IF('Town Data'!I54&gt;9,'Town Data'!H54,"*")</f>
        <v>912294.05</v>
      </c>
      <c r="G58" s="28" t="str">
        <f>IF('Town Data'!K54&gt;9,'Town Data'!J54,"*")</f>
        <v>*</v>
      </c>
      <c r="H58" s="29" t="str">
        <f>IF('Town Data'!M54&gt;9,'Town Data'!L54,"*")</f>
        <v>*</v>
      </c>
      <c r="I58" s="16">
        <f t="shared" si="1"/>
        <v>-1.9345681362275758E-2</v>
      </c>
      <c r="J58" s="16" t="str">
        <f t="shared" si="2"/>
        <v/>
      </c>
      <c r="K58" s="16" t="str">
        <f t="shared" si="3"/>
        <v/>
      </c>
    </row>
    <row r="59" spans="2:11" x14ac:dyDescent="0.25">
      <c r="B59" s="30" t="str">
        <f>'Town Data'!A55</f>
        <v>ST JOHNSBURY</v>
      </c>
      <c r="C59" s="31">
        <f>IF('Town Data'!C55&gt;9,'Town Data'!B55,"*")</f>
        <v>1074810.78</v>
      </c>
      <c r="D59" s="32" t="str">
        <f>IF('Town Data'!E55&gt;9,'Town Data'!D55,"*")</f>
        <v>*</v>
      </c>
      <c r="E59" s="33">
        <f>IF('Town Data'!G55&gt;9,'Town Data'!F55,"*")</f>
        <v>73000.22</v>
      </c>
      <c r="F59" s="32">
        <f>IF('Town Data'!I55&gt;9,'Town Data'!H55,"*")</f>
        <v>1215302.02</v>
      </c>
      <c r="G59" s="32" t="str">
        <f>IF('Town Data'!K55&gt;9,'Town Data'!J55,"*")</f>
        <v>*</v>
      </c>
      <c r="H59" s="33">
        <f>IF('Town Data'!M55&gt;9,'Town Data'!L55,"*")</f>
        <v>126305.15</v>
      </c>
      <c r="I59" s="34">
        <f t="shared" si="1"/>
        <v>-0.11560191432908175</v>
      </c>
      <c r="J59" s="34" t="str">
        <f t="shared" si="2"/>
        <v/>
      </c>
      <c r="K59" s="34">
        <f t="shared" si="3"/>
        <v>-0.42203290998031351</v>
      </c>
    </row>
    <row r="60" spans="2:11" x14ac:dyDescent="0.25">
      <c r="B60" t="str">
        <f>'Town Data'!A56</f>
        <v>STOWE</v>
      </c>
      <c r="C60" s="27">
        <f>IF('Town Data'!C56&gt;9,'Town Data'!B56,"*")</f>
        <v>3343627.25</v>
      </c>
      <c r="D60" s="28">
        <f>IF('Town Data'!E56&gt;9,'Town Data'!D56,"*")</f>
        <v>3993907.58</v>
      </c>
      <c r="E60" s="29">
        <f>IF('Town Data'!G56&gt;9,'Town Data'!F56,"*")</f>
        <v>1180321.8500000001</v>
      </c>
      <c r="F60" s="28">
        <f>IF('Town Data'!I56&gt;9,'Town Data'!H56,"*")</f>
        <v>4817058.97</v>
      </c>
      <c r="G60" s="28">
        <f>IF('Town Data'!K56&gt;9,'Town Data'!J56,"*")</f>
        <v>6460552.1900000004</v>
      </c>
      <c r="H60" s="29">
        <f>IF('Town Data'!M56&gt;9,'Town Data'!L56,"*")</f>
        <v>1615224.58</v>
      </c>
      <c r="I60" s="16">
        <f t="shared" si="1"/>
        <v>-0.30587786638617792</v>
      </c>
      <c r="J60" s="16">
        <f t="shared" si="2"/>
        <v>-0.38180089525753064</v>
      </c>
      <c r="K60" s="16">
        <f t="shared" si="3"/>
        <v>-0.26925217420849301</v>
      </c>
    </row>
    <row r="61" spans="2:11" x14ac:dyDescent="0.25">
      <c r="B61" s="30" t="str">
        <f>'Town Data'!A57</f>
        <v>SWANTON</v>
      </c>
      <c r="C61" s="31">
        <f>IF('Town Data'!C57&gt;9,'Town Data'!B57,"*")</f>
        <v>524264.36</v>
      </c>
      <c r="D61" s="32" t="str">
        <f>IF('Town Data'!E57&gt;9,'Town Data'!D57,"*")</f>
        <v>*</v>
      </c>
      <c r="E61" s="33" t="str">
        <f>IF('Town Data'!G57&gt;9,'Town Data'!F57,"*")</f>
        <v>*</v>
      </c>
      <c r="F61" s="32">
        <f>IF('Town Data'!I57&gt;9,'Town Data'!H57,"*")</f>
        <v>528626.62</v>
      </c>
      <c r="G61" s="32" t="str">
        <f>IF('Town Data'!K57&gt;9,'Town Data'!J57,"*")</f>
        <v>*</v>
      </c>
      <c r="H61" s="33" t="str">
        <f>IF('Town Data'!M57&gt;9,'Town Data'!L57,"*")</f>
        <v>*</v>
      </c>
      <c r="I61" s="34">
        <f t="shared" si="1"/>
        <v>-8.2520626751638217E-3</v>
      </c>
      <c r="J61" s="34" t="str">
        <f t="shared" si="2"/>
        <v/>
      </c>
      <c r="K61" s="34" t="str">
        <f t="shared" si="3"/>
        <v/>
      </c>
    </row>
    <row r="62" spans="2:11" x14ac:dyDescent="0.25">
      <c r="B62" t="str">
        <f>'Town Data'!A58</f>
        <v>VERGENNES</v>
      </c>
      <c r="C62" s="27">
        <f>IF('Town Data'!C58&gt;9,'Town Data'!B58,"*")</f>
        <v>334291.38</v>
      </c>
      <c r="D62" s="28" t="str">
        <f>IF('Town Data'!E58&gt;9,'Town Data'!D58,"*")</f>
        <v>*</v>
      </c>
      <c r="E62" s="29" t="str">
        <f>IF('Town Data'!G58&gt;9,'Town Data'!F58,"*")</f>
        <v>*</v>
      </c>
      <c r="F62" s="28">
        <f>IF('Town Data'!I58&gt;9,'Town Data'!H58,"*")</f>
        <v>376347.91</v>
      </c>
      <c r="G62" s="28" t="str">
        <f>IF('Town Data'!K58&gt;9,'Town Data'!J58,"*")</f>
        <v>*</v>
      </c>
      <c r="H62" s="29">
        <f>IF('Town Data'!M58&gt;9,'Town Data'!L58,"*")</f>
        <v>92999.24</v>
      </c>
      <c r="I62" s="16">
        <f t="shared" si="1"/>
        <v>-0.11174907281934945</v>
      </c>
      <c r="J62" s="16" t="str">
        <f t="shared" si="2"/>
        <v/>
      </c>
      <c r="K62" s="16" t="str">
        <f t="shared" si="3"/>
        <v/>
      </c>
    </row>
    <row r="63" spans="2:11" x14ac:dyDescent="0.25">
      <c r="B63" s="30" t="str">
        <f>'Town Data'!A59</f>
        <v>WAITSFIELD</v>
      </c>
      <c r="C63" s="31">
        <f>IF('Town Data'!C59&gt;9,'Town Data'!B59,"*")</f>
        <v>664725.78</v>
      </c>
      <c r="D63" s="32">
        <f>IF('Town Data'!E59&gt;9,'Town Data'!D59,"*")</f>
        <v>154608.29999999999</v>
      </c>
      <c r="E63" s="33">
        <f>IF('Town Data'!G59&gt;9,'Town Data'!F59,"*")</f>
        <v>124065.75</v>
      </c>
      <c r="F63" s="32">
        <f>IF('Town Data'!I59&gt;9,'Town Data'!H59,"*")</f>
        <v>1088155.6399999999</v>
      </c>
      <c r="G63" s="32">
        <f>IF('Town Data'!K59&gt;9,'Town Data'!J59,"*")</f>
        <v>447309.71</v>
      </c>
      <c r="H63" s="33">
        <f>IF('Town Data'!M59&gt;9,'Town Data'!L59,"*")</f>
        <v>422720.5</v>
      </c>
      <c r="I63" s="34">
        <f t="shared" si="1"/>
        <v>-0.38912619154370226</v>
      </c>
      <c r="J63" s="34">
        <f t="shared" si="2"/>
        <v>-0.65435961584647917</v>
      </c>
      <c r="K63" s="34">
        <f t="shared" si="3"/>
        <v>-0.70650642682339748</v>
      </c>
    </row>
    <row r="64" spans="2:11" x14ac:dyDescent="0.25">
      <c r="B64" t="str">
        <f>'Town Data'!A60</f>
        <v>WARREN</v>
      </c>
      <c r="C64" s="27">
        <f>IF('Town Data'!C60&gt;9,'Town Data'!B60,"*")</f>
        <v>230304.47</v>
      </c>
      <c r="D64" s="28" t="str">
        <f>IF('Town Data'!E60&gt;9,'Town Data'!D60,"*")</f>
        <v>*</v>
      </c>
      <c r="E64" s="29" t="str">
        <f>IF('Town Data'!G60&gt;9,'Town Data'!F60,"*")</f>
        <v>*</v>
      </c>
      <c r="F64" s="28">
        <f>IF('Town Data'!I60&gt;9,'Town Data'!H60,"*")</f>
        <v>407806.87</v>
      </c>
      <c r="G64" s="28">
        <f>IF('Town Data'!K60&gt;9,'Town Data'!J60,"*")</f>
        <v>508342.76</v>
      </c>
      <c r="H64" s="29" t="str">
        <f>IF('Town Data'!M60&gt;9,'Town Data'!L60,"*")</f>
        <v>*</v>
      </c>
      <c r="I64" s="16">
        <f t="shared" si="1"/>
        <v>-0.4352609361387168</v>
      </c>
      <c r="J64" s="16" t="str">
        <f t="shared" si="2"/>
        <v/>
      </c>
      <c r="K64" s="16" t="str">
        <f t="shared" si="3"/>
        <v/>
      </c>
    </row>
    <row r="65" spans="2:11" x14ac:dyDescent="0.25">
      <c r="B65" s="30" t="str">
        <f>'Town Data'!A61</f>
        <v>WATERBURY</v>
      </c>
      <c r="C65" s="31">
        <f>IF('Town Data'!C61&gt;9,'Town Data'!B61,"*")</f>
        <v>1258735.23</v>
      </c>
      <c r="D65" s="32" t="str">
        <f>IF('Town Data'!E61&gt;9,'Town Data'!D61,"*")</f>
        <v>*</v>
      </c>
      <c r="E65" s="33">
        <f>IF('Town Data'!G61&gt;9,'Town Data'!F61,"*")</f>
        <v>254142.59</v>
      </c>
      <c r="F65" s="32">
        <f>IF('Town Data'!I61&gt;9,'Town Data'!H61,"*")</f>
        <v>1731778.17</v>
      </c>
      <c r="G65" s="32">
        <f>IF('Town Data'!K61&gt;9,'Town Data'!J61,"*")</f>
        <v>1057243.3799999999</v>
      </c>
      <c r="H65" s="33">
        <f>IF('Town Data'!M61&gt;9,'Town Data'!L61,"*")</f>
        <v>414522.23</v>
      </c>
      <c r="I65" s="34">
        <f t="shared" si="1"/>
        <v>-0.27315446527426773</v>
      </c>
      <c r="J65" s="34" t="str">
        <f t="shared" si="2"/>
        <v/>
      </c>
      <c r="K65" s="34">
        <f t="shared" si="3"/>
        <v>-0.38690238639312541</v>
      </c>
    </row>
    <row r="66" spans="2:11" x14ac:dyDescent="0.25">
      <c r="B66" t="str">
        <f>'Town Data'!A62</f>
        <v>WEST RUTLAND</v>
      </c>
      <c r="C66" s="27" t="str">
        <f>IF('Town Data'!C62&gt;9,'Town Data'!B62,"*")</f>
        <v>*</v>
      </c>
      <c r="D66" s="28" t="str">
        <f>IF('Town Data'!E62&gt;9,'Town Data'!D62,"*")</f>
        <v>*</v>
      </c>
      <c r="E66" s="29" t="str">
        <f>IF('Town Data'!G62&gt;9,'Town Data'!F62,"*")</f>
        <v>*</v>
      </c>
      <c r="F66" s="28">
        <f>IF('Town Data'!I62&gt;9,'Town Data'!H62,"*")</f>
        <v>147913.56</v>
      </c>
      <c r="G66" s="28" t="str">
        <f>IF('Town Data'!K62&gt;9,'Town Data'!J62,"*")</f>
        <v>*</v>
      </c>
      <c r="H66" s="29" t="str">
        <f>IF('Town Data'!M62&gt;9,'Town Data'!L62,"*")</f>
        <v>*</v>
      </c>
      <c r="I66" s="16" t="str">
        <f t="shared" si="1"/>
        <v/>
      </c>
      <c r="J66" s="16" t="str">
        <f t="shared" si="2"/>
        <v/>
      </c>
      <c r="K66" s="16" t="str">
        <f t="shared" si="3"/>
        <v/>
      </c>
    </row>
    <row r="67" spans="2:11" x14ac:dyDescent="0.25">
      <c r="B67" s="30" t="str">
        <f>'Town Data'!A63</f>
        <v>WILLISTON</v>
      </c>
      <c r="C67" s="31">
        <f>IF('Town Data'!C63&gt;9,'Town Data'!B63,"*")</f>
        <v>2722902.66</v>
      </c>
      <c r="D67" s="32" t="str">
        <f>IF('Town Data'!E63&gt;9,'Town Data'!D63,"*")</f>
        <v>*</v>
      </c>
      <c r="E67" s="33">
        <f>IF('Town Data'!G63&gt;9,'Town Data'!F63,"*")</f>
        <v>246669.4</v>
      </c>
      <c r="F67" s="32">
        <f>IF('Town Data'!I63&gt;9,'Town Data'!H63,"*")</f>
        <v>3609027.55</v>
      </c>
      <c r="G67" s="32" t="str">
        <f>IF('Town Data'!K63&gt;9,'Town Data'!J63,"*")</f>
        <v>*</v>
      </c>
      <c r="H67" s="33">
        <f>IF('Town Data'!M63&gt;9,'Town Data'!L63,"*")</f>
        <v>341993.04</v>
      </c>
      <c r="I67" s="34">
        <f t="shared" si="1"/>
        <v>-0.24553009854413543</v>
      </c>
      <c r="J67" s="34" t="str">
        <f t="shared" si="2"/>
        <v/>
      </c>
      <c r="K67" s="34">
        <f t="shared" si="3"/>
        <v>-0.27872976596248855</v>
      </c>
    </row>
    <row r="68" spans="2:11" x14ac:dyDescent="0.25">
      <c r="B68" t="str">
        <f>'Town Data'!A64</f>
        <v>WILMINGTON</v>
      </c>
      <c r="C68" s="27">
        <f>IF('Town Data'!C64&gt;9,'Town Data'!B64,"*")</f>
        <v>555307.07999999996</v>
      </c>
      <c r="D68" s="28">
        <f>IF('Town Data'!E64&gt;9,'Town Data'!D64,"*")</f>
        <v>128049.82</v>
      </c>
      <c r="E68" s="29">
        <f>IF('Town Data'!G64&gt;9,'Town Data'!F64,"*")</f>
        <v>80923.679999999993</v>
      </c>
      <c r="F68" s="28">
        <f>IF('Town Data'!I64&gt;9,'Town Data'!H64,"*")</f>
        <v>603614.01</v>
      </c>
      <c r="G68" s="28">
        <f>IF('Town Data'!K64&gt;9,'Town Data'!J64,"*")</f>
        <v>182681.65</v>
      </c>
      <c r="H68" s="29">
        <f>IF('Town Data'!M64&gt;9,'Town Data'!L64,"*")</f>
        <v>93325.119999999995</v>
      </c>
      <c r="I68" s="16">
        <f t="shared" si="1"/>
        <v>-8.0029504285362846E-2</v>
      </c>
      <c r="J68" s="16">
        <f t="shared" si="2"/>
        <v>-0.29905483117762505</v>
      </c>
      <c r="K68" s="16">
        <f t="shared" si="3"/>
        <v>-0.13288426524391292</v>
      </c>
    </row>
    <row r="69" spans="2:11" x14ac:dyDescent="0.25">
      <c r="B69" s="30" t="str">
        <f>'Town Data'!A65</f>
        <v>WINDSOR</v>
      </c>
      <c r="C69" s="31">
        <f>IF('Town Data'!C65&gt;9,'Town Data'!B65,"*")</f>
        <v>404935.42</v>
      </c>
      <c r="D69" s="32" t="str">
        <f>IF('Town Data'!E65&gt;9,'Town Data'!D65,"*")</f>
        <v>*</v>
      </c>
      <c r="E69" s="33" t="str">
        <f>IF('Town Data'!G65&gt;9,'Town Data'!F65,"*")</f>
        <v>*</v>
      </c>
      <c r="F69" s="32">
        <f>IF('Town Data'!I65&gt;9,'Town Data'!H65,"*")</f>
        <v>408568.92</v>
      </c>
      <c r="G69" s="32" t="str">
        <f>IF('Town Data'!K65&gt;9,'Town Data'!J65,"*")</f>
        <v>*</v>
      </c>
      <c r="H69" s="33" t="str">
        <f>IF('Town Data'!M65&gt;9,'Town Data'!L65,"*")</f>
        <v>*</v>
      </c>
      <c r="I69" s="34">
        <f t="shared" si="1"/>
        <v>-8.8932364214096369E-3</v>
      </c>
      <c r="J69" s="34" t="str">
        <f t="shared" si="2"/>
        <v/>
      </c>
      <c r="K69" s="34" t="str">
        <f t="shared" si="3"/>
        <v/>
      </c>
    </row>
    <row r="70" spans="2:11" x14ac:dyDescent="0.25">
      <c r="B70" t="str">
        <f>'Town Data'!A66</f>
        <v>WINHALL</v>
      </c>
      <c r="C70" s="27" t="str">
        <f>IF('Town Data'!C66&gt;9,'Town Data'!B66,"*")</f>
        <v>*</v>
      </c>
      <c r="D70" s="28" t="str">
        <f>IF('Town Data'!E66&gt;9,'Town Data'!D66,"*")</f>
        <v>*</v>
      </c>
      <c r="E70" s="29" t="str">
        <f>IF('Town Data'!G66&gt;9,'Town Data'!F66,"*")</f>
        <v>*</v>
      </c>
      <c r="F70" s="28" t="str">
        <f>IF('Town Data'!I66&gt;9,'Town Data'!H66,"*")</f>
        <v>*</v>
      </c>
      <c r="G70" s="28">
        <f>IF('Town Data'!K66&gt;9,'Town Data'!J66,"*")</f>
        <v>54995.61</v>
      </c>
      <c r="H70" s="29" t="str">
        <f>IF('Town Data'!M66&gt;9,'Town Data'!L66,"*")</f>
        <v>*</v>
      </c>
      <c r="I70" s="16" t="str">
        <f t="shared" si="1"/>
        <v/>
      </c>
      <c r="J70" s="16" t="str">
        <f t="shared" si="2"/>
        <v/>
      </c>
      <c r="K70" s="16" t="str">
        <f t="shared" si="3"/>
        <v/>
      </c>
    </row>
    <row r="71" spans="2:11" x14ac:dyDescent="0.25">
      <c r="B71" s="30" t="str">
        <f>'Town Data'!A67</f>
        <v>WINOOSKI</v>
      </c>
      <c r="C71" s="31">
        <f>IF('Town Data'!C67&gt;9,'Town Data'!B67,"*")</f>
        <v>958390.1</v>
      </c>
      <c r="D71" s="32" t="str">
        <f>IF('Town Data'!E67&gt;9,'Town Data'!D67,"*")</f>
        <v>*</v>
      </c>
      <c r="E71" s="33">
        <f>IF('Town Data'!G67&gt;9,'Town Data'!F67,"*")</f>
        <v>223106.27</v>
      </c>
      <c r="F71" s="32">
        <f>IF('Town Data'!I67&gt;9,'Town Data'!H67,"*")</f>
        <v>1315215.51</v>
      </c>
      <c r="G71" s="32" t="str">
        <f>IF('Town Data'!K67&gt;9,'Town Data'!J67,"*")</f>
        <v>*</v>
      </c>
      <c r="H71" s="33">
        <f>IF('Town Data'!M67&gt;9,'Town Data'!L67,"*")</f>
        <v>458297.41</v>
      </c>
      <c r="I71" s="34">
        <f t="shared" ref="I71:I72" si="4">IFERROR((C71-F71)/F71,"")</f>
        <v>-0.27130565849242461</v>
      </c>
      <c r="J71" s="34" t="str">
        <f t="shared" ref="J71:J72" si="5">IFERROR((D71-G71)/G71,"")</f>
        <v/>
      </c>
      <c r="K71" s="34">
        <f t="shared" ref="K71:K72" si="6">IFERROR((E71-H71)/H71,"")</f>
        <v>-0.51318452792478142</v>
      </c>
    </row>
    <row r="72" spans="2:11" x14ac:dyDescent="0.25">
      <c r="B72" t="str">
        <f>'Town Data'!A68</f>
        <v>WOODSTOCK</v>
      </c>
      <c r="C72" s="27">
        <f>IF('Town Data'!C68&gt;9,'Town Data'!B68,"*")</f>
        <v>1288794.28</v>
      </c>
      <c r="D72" s="28">
        <f>IF('Town Data'!E68&gt;9,'Town Data'!D68,"*")</f>
        <v>2229851.79</v>
      </c>
      <c r="E72" s="29">
        <f>IF('Town Data'!G68&gt;9,'Town Data'!F68,"*")</f>
        <v>371008.64</v>
      </c>
      <c r="F72" s="28">
        <f>IF('Town Data'!I68&gt;9,'Town Data'!H68,"*")</f>
        <v>1786052.56</v>
      </c>
      <c r="G72" s="28">
        <f>IF('Town Data'!K68&gt;9,'Town Data'!J68,"*")</f>
        <v>3216219.02</v>
      </c>
      <c r="H72" s="29">
        <f>IF('Town Data'!M68&gt;9,'Town Data'!L68,"*")</f>
        <v>494925.38</v>
      </c>
      <c r="I72" s="16">
        <f t="shared" si="4"/>
        <v>-0.27841189623221391</v>
      </c>
      <c r="J72" s="16">
        <f t="shared" si="5"/>
        <v>-0.30668534197027414</v>
      </c>
      <c r="K72" s="16">
        <f t="shared" si="6"/>
        <v>-0.25037459182230659</v>
      </c>
    </row>
    <row r="73" spans="2:11" x14ac:dyDescent="0.25">
      <c r="B73" s="30"/>
      <c r="C73" s="31"/>
      <c r="D73" s="32"/>
      <c r="E73" s="33"/>
      <c r="F73" s="32"/>
      <c r="G73" s="32"/>
      <c r="H73" s="33"/>
      <c r="I73" s="34"/>
      <c r="J73" s="34"/>
      <c r="K73" s="34"/>
    </row>
    <row r="74" spans="2:11" x14ac:dyDescent="0.25">
      <c r="C74" s="27"/>
      <c r="D74" s="28"/>
      <c r="E74" s="29"/>
      <c r="F74" s="28"/>
      <c r="G74" s="28"/>
      <c r="H74" s="29"/>
    </row>
    <row r="75" spans="2:11" x14ac:dyDescent="0.25">
      <c r="B75" s="30"/>
      <c r="C75" s="31"/>
      <c r="D75" s="32"/>
      <c r="E75" s="33"/>
      <c r="F75" s="32"/>
      <c r="G75" s="32"/>
      <c r="H75" s="33"/>
      <c r="I75" s="34"/>
      <c r="J75" s="34"/>
      <c r="K75" s="34"/>
    </row>
    <row r="76" spans="2:11" x14ac:dyDescent="0.25">
      <c r="C76" s="27"/>
      <c r="D76" s="28"/>
      <c r="E76" s="29"/>
      <c r="F76" s="28"/>
      <c r="G76" s="28"/>
      <c r="H76" s="29"/>
    </row>
    <row r="77" spans="2:11" x14ac:dyDescent="0.25">
      <c r="B77" s="30"/>
      <c r="C77" s="31"/>
      <c r="D77" s="32"/>
      <c r="E77" s="33"/>
      <c r="F77" s="32"/>
      <c r="G77" s="32"/>
      <c r="H77" s="33"/>
      <c r="I77" s="34"/>
      <c r="J77" s="34"/>
      <c r="K77" s="34"/>
    </row>
    <row r="78" spans="2:11" x14ac:dyDescent="0.25">
      <c r="C78" s="27"/>
      <c r="D78" s="28"/>
      <c r="E78" s="29"/>
      <c r="F78" s="28"/>
      <c r="G78" s="28"/>
      <c r="H78" s="29"/>
    </row>
    <row r="79" spans="2:11" x14ac:dyDescent="0.25">
      <c r="B79" s="30"/>
      <c r="C79" s="31"/>
      <c r="D79" s="32"/>
      <c r="E79" s="33"/>
      <c r="F79" s="32"/>
      <c r="G79" s="32"/>
      <c r="H79" s="33"/>
      <c r="I79" s="34"/>
      <c r="J79" s="34"/>
      <c r="K79" s="34"/>
    </row>
    <row r="80" spans="2:11" x14ac:dyDescent="0.25">
      <c r="C80" s="27"/>
      <c r="D80" s="28"/>
      <c r="E80" s="29"/>
      <c r="F80" s="28"/>
      <c r="G80" s="28"/>
      <c r="H80" s="29"/>
    </row>
    <row r="81" spans="2:11" x14ac:dyDescent="0.25">
      <c r="B81" s="30"/>
      <c r="C81" s="31"/>
      <c r="D81" s="32"/>
      <c r="E81" s="33"/>
      <c r="F81" s="32"/>
      <c r="G81" s="32"/>
      <c r="H81" s="33"/>
      <c r="I81" s="34"/>
      <c r="J81" s="34"/>
      <c r="K81" s="34"/>
    </row>
    <row r="82" spans="2:11" x14ac:dyDescent="0.25">
      <c r="C82" s="27"/>
      <c r="D82" s="28"/>
      <c r="E82" s="29"/>
      <c r="F82" s="28"/>
      <c r="G82" s="28"/>
      <c r="H82" s="29"/>
    </row>
    <row r="83" spans="2:11" x14ac:dyDescent="0.25">
      <c r="B83" s="30"/>
      <c r="C83" s="31"/>
      <c r="D83" s="32"/>
      <c r="E83" s="33"/>
      <c r="F83" s="32"/>
      <c r="G83" s="32"/>
      <c r="H83" s="33"/>
      <c r="I83" s="34"/>
      <c r="J83" s="34"/>
      <c r="K83" s="34"/>
    </row>
    <row r="84" spans="2:11" x14ac:dyDescent="0.25">
      <c r="C84" s="27"/>
      <c r="D84" s="28"/>
      <c r="E84" s="40"/>
      <c r="F84" s="28"/>
      <c r="G84" s="28"/>
      <c r="H84" s="29"/>
    </row>
    <row r="85" spans="2:11" x14ac:dyDescent="0.25">
      <c r="B85" s="30"/>
      <c r="C85" s="31"/>
      <c r="D85" s="32"/>
      <c r="E85" s="33"/>
      <c r="F85" s="32"/>
      <c r="G85" s="32"/>
      <c r="H85" s="33"/>
      <c r="I85" s="34"/>
      <c r="J85" s="34"/>
      <c r="K85" s="34"/>
    </row>
    <row r="86" spans="2:11" x14ac:dyDescent="0.25">
      <c r="C86" s="27"/>
      <c r="D86" s="28"/>
      <c r="E86" s="29"/>
      <c r="F86" s="28"/>
      <c r="G86" s="28"/>
      <c r="H86" s="29"/>
    </row>
    <row r="87" spans="2:11" x14ac:dyDescent="0.25">
      <c r="B87" s="30"/>
      <c r="C87" s="31"/>
      <c r="D87" s="32"/>
      <c r="E87" s="33"/>
      <c r="F87" s="32"/>
      <c r="G87" s="32"/>
      <c r="H87" s="33"/>
      <c r="I87" s="34"/>
      <c r="J87" s="34"/>
      <c r="K87" s="34"/>
    </row>
    <row r="88" spans="2:11" x14ac:dyDescent="0.25">
      <c r="C88" s="27"/>
      <c r="D88" s="28"/>
      <c r="E88" s="29"/>
      <c r="F88" s="28"/>
      <c r="G88" s="28"/>
      <c r="H88" s="29"/>
    </row>
    <row r="89" spans="2:11" x14ac:dyDescent="0.25">
      <c r="B89" s="30"/>
      <c r="C89" s="31"/>
      <c r="D89" s="32"/>
      <c r="E89" s="33"/>
      <c r="F89" s="32"/>
      <c r="G89" s="32"/>
      <c r="H89" s="33"/>
      <c r="I89" s="34"/>
      <c r="J89" s="34"/>
      <c r="K89" s="34"/>
    </row>
    <row r="90" spans="2:11" x14ac:dyDescent="0.25">
      <c r="C90" s="27"/>
      <c r="D90" s="28"/>
      <c r="E90" s="29"/>
      <c r="F90" s="28"/>
      <c r="G90" s="28"/>
      <c r="H90" s="29"/>
    </row>
    <row r="91" spans="2:11" x14ac:dyDescent="0.25">
      <c r="B91" s="30"/>
      <c r="C91" s="31"/>
      <c r="D91" s="32"/>
      <c r="E91" s="33"/>
      <c r="F91" s="32"/>
      <c r="G91" s="32"/>
      <c r="H91" s="33"/>
      <c r="I91" s="34"/>
      <c r="J91" s="34"/>
      <c r="K91" s="34"/>
    </row>
    <row r="92" spans="2:11" x14ac:dyDescent="0.25">
      <c r="C92" s="27"/>
      <c r="D92" s="28"/>
      <c r="E92" s="29"/>
      <c r="F92" s="28"/>
      <c r="G92" s="28"/>
      <c r="H92" s="29"/>
    </row>
    <row r="93" spans="2:11" x14ac:dyDescent="0.25">
      <c r="B93" s="30"/>
      <c r="C93" s="31"/>
      <c r="D93" s="32"/>
      <c r="E93" s="33"/>
      <c r="F93" s="32"/>
      <c r="G93" s="32"/>
      <c r="H93" s="33"/>
      <c r="I93" s="34"/>
      <c r="J93" s="34"/>
      <c r="K93" s="34"/>
    </row>
    <row r="94" spans="2:11" x14ac:dyDescent="0.25">
      <c r="C94" s="27"/>
      <c r="D94" s="28"/>
      <c r="E94" s="29"/>
      <c r="F94" s="28"/>
      <c r="G94" s="28"/>
      <c r="H94" s="29"/>
    </row>
    <row r="95" spans="2:11" x14ac:dyDescent="0.25">
      <c r="B95" s="30"/>
      <c r="C95" s="31"/>
      <c r="D95" s="32"/>
      <c r="E95" s="33"/>
      <c r="F95" s="32"/>
      <c r="G95" s="32"/>
      <c r="H95" s="33"/>
      <c r="I95" s="34"/>
      <c r="J95" s="34"/>
      <c r="K95" s="34"/>
    </row>
    <row r="96" spans="2:11" x14ac:dyDescent="0.25">
      <c r="C96" s="27"/>
      <c r="D96" s="28"/>
      <c r="E96" s="29"/>
      <c r="F96" s="28"/>
      <c r="G96" s="28"/>
      <c r="H96" s="29"/>
    </row>
    <row r="97" spans="2:11" x14ac:dyDescent="0.25">
      <c r="B97" s="30"/>
      <c r="C97" s="31"/>
      <c r="D97" s="32"/>
      <c r="E97" s="33"/>
      <c r="F97" s="32"/>
      <c r="G97" s="32"/>
      <c r="H97" s="33"/>
      <c r="I97" s="34"/>
      <c r="J97" s="34"/>
      <c r="K97" s="34"/>
    </row>
    <row r="98" spans="2:11" x14ac:dyDescent="0.25">
      <c r="C98" s="27"/>
      <c r="D98" s="28"/>
      <c r="E98" s="29"/>
      <c r="F98" s="28"/>
      <c r="G98" s="28"/>
      <c r="H98" s="29"/>
    </row>
    <row r="99" spans="2:11" x14ac:dyDescent="0.25">
      <c r="B99" s="30"/>
      <c r="C99" s="31"/>
      <c r="D99" s="32"/>
      <c r="E99" s="33"/>
      <c r="F99" s="32"/>
      <c r="G99" s="32"/>
      <c r="H99" s="33"/>
      <c r="I99" s="34"/>
      <c r="J99" s="34"/>
      <c r="K99" s="34"/>
    </row>
    <row r="100" spans="2:11" x14ac:dyDescent="0.25">
      <c r="B100" s="30"/>
      <c r="C100" s="31"/>
      <c r="D100" s="32"/>
      <c r="E100" s="33"/>
      <c r="F100" s="32"/>
      <c r="G100" s="32"/>
      <c r="H100" s="33"/>
      <c r="I100" s="34"/>
      <c r="J100" s="34"/>
      <c r="K100" s="34"/>
    </row>
    <row r="101" spans="2:11" x14ac:dyDescent="0.25">
      <c r="B101" s="30"/>
      <c r="C101" s="31"/>
      <c r="D101" s="32"/>
      <c r="E101" s="33"/>
      <c r="F101" s="32"/>
      <c r="G101" s="32"/>
      <c r="H101" s="33"/>
      <c r="I101" s="34"/>
      <c r="J101" s="34"/>
      <c r="K101" s="34"/>
    </row>
    <row r="102" spans="2:11" x14ac:dyDescent="0.25">
      <c r="B102" s="30"/>
      <c r="C102" s="31"/>
      <c r="D102" s="32"/>
      <c r="E102" s="33"/>
      <c r="F102" s="32"/>
      <c r="G102" s="32"/>
      <c r="H102" s="33"/>
      <c r="I102" s="34"/>
      <c r="J102" s="34"/>
      <c r="K102" s="34"/>
    </row>
    <row r="103" spans="2:11" x14ac:dyDescent="0.25">
      <c r="B103" s="30"/>
      <c r="C103" s="31"/>
      <c r="D103" s="32"/>
      <c r="E103" s="33"/>
      <c r="F103" s="32"/>
      <c r="G103" s="32"/>
      <c r="H103" s="33"/>
      <c r="I103" s="34"/>
      <c r="J103" s="34"/>
      <c r="K103" s="34"/>
    </row>
    <row r="104" spans="2:11" x14ac:dyDescent="0.25">
      <c r="B104" s="30"/>
      <c r="C104" s="31"/>
      <c r="D104" s="32"/>
      <c r="E104" s="33"/>
      <c r="F104" s="32"/>
      <c r="G104" s="32"/>
      <c r="H104" s="33"/>
      <c r="I104" s="34"/>
      <c r="J104" s="34"/>
      <c r="K104" s="34"/>
    </row>
    <row r="105" spans="2:11" x14ac:dyDescent="0.25">
      <c r="B105" s="30"/>
      <c r="C105" s="31"/>
      <c r="D105" s="32"/>
      <c r="E105" s="33"/>
      <c r="F105" s="32"/>
      <c r="G105" s="32"/>
      <c r="H105" s="33"/>
      <c r="I105" s="34"/>
      <c r="J105" s="34"/>
      <c r="K105" s="34"/>
    </row>
    <row r="106" spans="2:11" x14ac:dyDescent="0.25">
      <c r="B106" s="30"/>
      <c r="C106" s="31"/>
      <c r="D106" s="32"/>
      <c r="E106" s="33"/>
      <c r="F106" s="32"/>
      <c r="G106" s="32"/>
      <c r="H106" s="33"/>
      <c r="I106" s="34"/>
      <c r="J106" s="34"/>
      <c r="K106" s="34"/>
    </row>
    <row r="107" spans="2:11" x14ac:dyDescent="0.25">
      <c r="B107" s="30"/>
      <c r="C107" s="31"/>
      <c r="D107" s="32"/>
      <c r="E107" s="33"/>
      <c r="F107" s="32"/>
      <c r="G107" s="32"/>
      <c r="H107" s="33"/>
      <c r="I107" s="34"/>
      <c r="J107" s="34"/>
      <c r="K107" s="34"/>
    </row>
    <row r="108" spans="2:11" x14ac:dyDescent="0.25">
      <c r="B108" s="30"/>
      <c r="C108" s="31"/>
      <c r="D108" s="32"/>
      <c r="E108" s="33"/>
      <c r="F108" s="32"/>
      <c r="G108" s="32"/>
      <c r="H108" s="33"/>
      <c r="I108" s="34"/>
      <c r="J108" s="34"/>
      <c r="K108" s="34"/>
    </row>
    <row r="109" spans="2:11" x14ac:dyDescent="0.25">
      <c r="B109" s="30"/>
      <c r="C109" s="31"/>
      <c r="D109" s="32"/>
      <c r="E109" s="33"/>
      <c r="F109" s="32"/>
      <c r="G109" s="32"/>
      <c r="H109" s="33"/>
      <c r="I109" s="34"/>
      <c r="J109" s="34"/>
      <c r="K109" s="34"/>
    </row>
    <row r="110" spans="2:11" x14ac:dyDescent="0.25">
      <c r="B110" s="30"/>
      <c r="C110" s="31"/>
      <c r="D110" s="32"/>
      <c r="E110" s="33"/>
      <c r="F110" s="32"/>
      <c r="G110" s="32"/>
      <c r="H110" s="33"/>
      <c r="I110" s="34"/>
      <c r="J110" s="34"/>
      <c r="K110" s="34"/>
    </row>
    <row r="111" spans="2:11" x14ac:dyDescent="0.25">
      <c r="B111" s="30"/>
      <c r="C111" s="31"/>
      <c r="D111" s="32"/>
      <c r="E111" s="33"/>
      <c r="F111" s="32"/>
      <c r="G111" s="32"/>
      <c r="H111" s="33"/>
      <c r="I111" s="34"/>
      <c r="J111" s="34"/>
      <c r="K111" s="34"/>
    </row>
    <row r="112" spans="2:11" x14ac:dyDescent="0.25">
      <c r="B112" s="30"/>
      <c r="C112" s="31"/>
      <c r="D112" s="32"/>
      <c r="E112" s="33"/>
      <c r="F112" s="32"/>
      <c r="G112" s="32"/>
      <c r="H112" s="33"/>
      <c r="I112" s="34"/>
      <c r="J112" s="34"/>
      <c r="K112" s="34"/>
    </row>
    <row r="113" spans="2:11" x14ac:dyDescent="0.25">
      <c r="B113" s="30"/>
      <c r="C113" s="31"/>
      <c r="D113" s="32"/>
      <c r="E113" s="33"/>
      <c r="F113" s="32"/>
      <c r="G113" s="32"/>
      <c r="H113" s="33"/>
      <c r="I113" s="34"/>
      <c r="J113" s="34"/>
      <c r="K113" s="34"/>
    </row>
    <row r="114" spans="2:11" x14ac:dyDescent="0.25">
      <c r="B114" s="30"/>
      <c r="C114" s="31"/>
      <c r="D114" s="32"/>
      <c r="E114" s="33"/>
      <c r="F114" s="32"/>
      <c r="G114" s="32"/>
      <c r="H114" s="33"/>
      <c r="I114" s="34"/>
      <c r="J114" s="34"/>
      <c r="K114" s="34"/>
    </row>
    <row r="115" spans="2:11" x14ac:dyDescent="0.25">
      <c r="B115" s="30"/>
      <c r="C115" s="31"/>
      <c r="D115" s="32"/>
      <c r="E115" s="33"/>
      <c r="F115" s="32"/>
      <c r="G115" s="32"/>
      <c r="H115" s="33"/>
      <c r="I115" s="34"/>
      <c r="J115" s="34"/>
      <c r="K115" s="34"/>
    </row>
    <row r="116" spans="2:11" x14ac:dyDescent="0.25">
      <c r="B116" s="30"/>
      <c r="C116" s="31"/>
      <c r="D116" s="32"/>
      <c r="E116" s="33"/>
      <c r="F116" s="32"/>
      <c r="G116" s="32"/>
      <c r="H116" s="33"/>
      <c r="I116" s="34"/>
      <c r="J116" s="34"/>
      <c r="K116" s="34"/>
    </row>
    <row r="117" spans="2:11" x14ac:dyDescent="0.25">
      <c r="B117" s="30"/>
      <c r="C117" s="31"/>
      <c r="D117" s="32"/>
      <c r="E117" s="33"/>
      <c r="F117" s="32"/>
      <c r="G117" s="32"/>
      <c r="H117" s="33"/>
      <c r="I117" s="34"/>
      <c r="J117" s="34"/>
      <c r="K117" s="34"/>
    </row>
    <row r="118" spans="2:11" x14ac:dyDescent="0.25">
      <c r="B118" s="30"/>
      <c r="C118" s="31"/>
      <c r="D118" s="32"/>
      <c r="E118" s="33"/>
      <c r="F118" s="32"/>
      <c r="G118" s="32"/>
      <c r="H118" s="33"/>
      <c r="I118" s="34"/>
      <c r="J118" s="34"/>
      <c r="K118" s="34"/>
    </row>
    <row r="119" spans="2:11" x14ac:dyDescent="0.25">
      <c r="B119" s="30"/>
      <c r="C119" s="31"/>
      <c r="D119" s="32"/>
      <c r="E119" s="33"/>
      <c r="F119" s="32"/>
      <c r="G119" s="32"/>
      <c r="H119" s="33"/>
      <c r="I119" s="34"/>
      <c r="J119" s="34"/>
      <c r="K119" s="34"/>
    </row>
    <row r="120" spans="2:11" x14ac:dyDescent="0.25">
      <c r="B120" s="30"/>
      <c r="C120" s="31"/>
      <c r="D120" s="32"/>
      <c r="E120" s="33"/>
      <c r="F120" s="32"/>
      <c r="G120" s="32"/>
      <c r="H120" s="33"/>
      <c r="I120" s="34"/>
      <c r="J120" s="34"/>
      <c r="K120" s="34"/>
    </row>
    <row r="121" spans="2:11" x14ac:dyDescent="0.25">
      <c r="B121" s="30"/>
      <c r="C121" s="31"/>
      <c r="D121" s="32"/>
      <c r="E121" s="33"/>
      <c r="F121" s="32"/>
      <c r="G121" s="32"/>
      <c r="H121" s="33"/>
      <c r="I121" s="34"/>
      <c r="J121" s="34"/>
      <c r="K121" s="34"/>
    </row>
    <row r="122" spans="2:11" x14ac:dyDescent="0.25">
      <c r="B122" s="30"/>
      <c r="C122" s="31"/>
      <c r="D122" s="32"/>
      <c r="E122" s="33"/>
      <c r="F122" s="32"/>
      <c r="G122" s="32"/>
      <c r="H122" s="33"/>
      <c r="I122" s="34"/>
      <c r="J122" s="34"/>
      <c r="K122" s="34"/>
    </row>
    <row r="123" spans="2:11" x14ac:dyDescent="0.25">
      <c r="B123" s="30"/>
      <c r="C123" s="31"/>
      <c r="D123" s="32"/>
      <c r="E123" s="33"/>
      <c r="F123" s="32"/>
      <c r="G123" s="32"/>
      <c r="H123" s="33"/>
      <c r="I123" s="34"/>
      <c r="J123" s="34"/>
      <c r="K123" s="34"/>
    </row>
    <row r="124" spans="2:11" x14ac:dyDescent="0.25">
      <c r="B124" s="30"/>
      <c r="C124" s="31"/>
      <c r="D124" s="32"/>
      <c r="E124" s="33"/>
      <c r="F124" s="32"/>
      <c r="G124" s="32"/>
      <c r="H124" s="33"/>
      <c r="I124" s="34"/>
      <c r="J124" s="34"/>
      <c r="K124" s="34"/>
    </row>
    <row r="125" spans="2:11" x14ac:dyDescent="0.25">
      <c r="B125" s="30"/>
      <c r="C125" s="31"/>
      <c r="D125" s="32"/>
      <c r="E125" s="33"/>
      <c r="F125" s="32"/>
      <c r="G125" s="32"/>
      <c r="H125" s="33"/>
      <c r="I125" s="34"/>
      <c r="J125" s="34"/>
      <c r="K125" s="34"/>
    </row>
    <row r="126" spans="2:11" x14ac:dyDescent="0.25">
      <c r="B126" s="30"/>
      <c r="C126" s="31"/>
      <c r="D126" s="32"/>
      <c r="E126" s="33"/>
      <c r="F126" s="32"/>
      <c r="G126" s="32"/>
      <c r="H126" s="33"/>
      <c r="I126" s="34"/>
      <c r="J126" s="34"/>
      <c r="K126" s="34"/>
    </row>
    <row r="127" spans="2:11" x14ac:dyDescent="0.25">
      <c r="B127" s="30"/>
      <c r="C127" s="31"/>
      <c r="D127" s="32"/>
      <c r="E127" s="33"/>
      <c r="F127" s="32"/>
      <c r="G127" s="32"/>
      <c r="H127" s="33"/>
      <c r="I127" s="34"/>
      <c r="J127" s="34"/>
      <c r="K127" s="34"/>
    </row>
    <row r="128" spans="2:11" x14ac:dyDescent="0.25">
      <c r="B128" s="30"/>
      <c r="C128" s="31"/>
      <c r="D128" s="32"/>
      <c r="E128" s="33"/>
      <c r="F128" s="32"/>
      <c r="G128" s="32"/>
      <c r="H128" s="33"/>
      <c r="I128" s="34"/>
      <c r="J128" s="34"/>
      <c r="K128" s="34"/>
    </row>
    <row r="129" spans="2:11" x14ac:dyDescent="0.25">
      <c r="B129" s="30"/>
      <c r="C129" s="31"/>
      <c r="D129" s="32"/>
      <c r="E129" s="33"/>
      <c r="F129" s="32"/>
      <c r="G129" s="32"/>
      <c r="H129" s="33"/>
      <c r="I129" s="34"/>
      <c r="J129" s="34"/>
      <c r="K129" s="34"/>
    </row>
    <row r="130" spans="2:11" x14ac:dyDescent="0.25">
      <c r="B130" s="30"/>
      <c r="C130" s="31"/>
      <c r="D130" s="32"/>
      <c r="E130" s="33"/>
      <c r="F130" s="32"/>
      <c r="G130" s="32"/>
      <c r="H130" s="33"/>
      <c r="I130" s="34"/>
      <c r="J130" s="34"/>
      <c r="K130" s="34"/>
    </row>
    <row r="131" spans="2:11" x14ac:dyDescent="0.25">
      <c r="B131" s="30"/>
      <c r="C131" s="31"/>
      <c r="D131" s="32"/>
      <c r="E131" s="33"/>
      <c r="F131" s="32"/>
      <c r="G131" s="32"/>
      <c r="H131" s="33"/>
      <c r="I131" s="34"/>
      <c r="J131" s="34"/>
      <c r="K131" s="34"/>
    </row>
    <row r="132" spans="2:11" x14ac:dyDescent="0.25">
      <c r="B132" s="30"/>
      <c r="C132" s="31"/>
      <c r="D132" s="32"/>
      <c r="E132" s="33"/>
      <c r="F132" s="32"/>
      <c r="G132" s="32"/>
      <c r="H132" s="33"/>
      <c r="I132" s="34"/>
      <c r="J132" s="34"/>
      <c r="K132" s="34"/>
    </row>
    <row r="133" spans="2:11" x14ac:dyDescent="0.25">
      <c r="B133" s="30"/>
      <c r="C133" s="31"/>
      <c r="D133" s="32"/>
      <c r="E133" s="33"/>
      <c r="F133" s="32"/>
      <c r="G133" s="32"/>
      <c r="H133" s="33"/>
      <c r="I133" s="34"/>
      <c r="J133" s="34"/>
      <c r="K133" s="34"/>
    </row>
    <row r="134" spans="2:11" x14ac:dyDescent="0.25">
      <c r="B134" s="30"/>
      <c r="C134" s="31"/>
      <c r="D134" s="32"/>
      <c r="E134" s="33"/>
      <c r="F134" s="32"/>
      <c r="G134" s="32"/>
      <c r="H134" s="33"/>
      <c r="I134" s="34"/>
      <c r="J134" s="34"/>
      <c r="K134" s="34"/>
    </row>
    <row r="135" spans="2:11" x14ac:dyDescent="0.25">
      <c r="B135" s="30"/>
      <c r="C135" s="31"/>
      <c r="D135" s="32"/>
      <c r="E135" s="33"/>
      <c r="F135" s="32"/>
      <c r="G135" s="32"/>
      <c r="H135" s="33"/>
      <c r="I135" s="34"/>
      <c r="J135" s="34"/>
      <c r="K135" s="34"/>
    </row>
    <row r="136" spans="2:11" x14ac:dyDescent="0.25">
      <c r="B136" s="30"/>
      <c r="C136" s="31"/>
      <c r="D136" s="32"/>
      <c r="E136" s="33"/>
      <c r="F136" s="32"/>
      <c r="G136" s="32"/>
      <c r="H136" s="33"/>
      <c r="I136" s="34"/>
      <c r="J136" s="34"/>
      <c r="K136" s="34"/>
    </row>
    <row r="137" spans="2:11" x14ac:dyDescent="0.25">
      <c r="B137" s="30"/>
      <c r="C137" s="31"/>
      <c r="D137" s="32"/>
      <c r="E137" s="33"/>
      <c r="F137" s="32"/>
      <c r="G137" s="32"/>
      <c r="H137" s="33"/>
      <c r="I137" s="34"/>
      <c r="J137" s="34"/>
      <c r="K137" s="34"/>
    </row>
    <row r="138" spans="2:11" x14ac:dyDescent="0.25">
      <c r="B138" s="30"/>
      <c r="C138" s="31"/>
      <c r="D138" s="32"/>
      <c r="E138" s="33"/>
      <c r="F138" s="32"/>
      <c r="G138" s="32"/>
      <c r="H138" s="33"/>
      <c r="I138" s="34"/>
      <c r="J138" s="34"/>
      <c r="K138" s="34"/>
    </row>
    <row r="139" spans="2:11" x14ac:dyDescent="0.25">
      <c r="B139" s="30"/>
      <c r="C139" s="31"/>
      <c r="D139" s="32"/>
      <c r="E139" s="33"/>
      <c r="F139" s="32"/>
      <c r="G139" s="32"/>
      <c r="H139" s="33"/>
      <c r="I139" s="34"/>
      <c r="J139" s="34"/>
      <c r="K139" s="34"/>
    </row>
    <row r="140" spans="2:11" x14ac:dyDescent="0.25">
      <c r="B140" s="30"/>
      <c r="C140" s="31"/>
      <c r="D140" s="32"/>
      <c r="E140" s="33"/>
      <c r="F140" s="32"/>
      <c r="G140" s="32"/>
      <c r="H140" s="33"/>
      <c r="I140" s="34"/>
      <c r="J140" s="34"/>
      <c r="K140" s="34"/>
    </row>
    <row r="141" spans="2:11" x14ac:dyDescent="0.25">
      <c r="B141" s="30"/>
      <c r="C141" s="31"/>
      <c r="D141" s="32"/>
      <c r="E141" s="33"/>
      <c r="F141" s="32"/>
      <c r="G141" s="32"/>
      <c r="H141" s="33"/>
      <c r="I141" s="34"/>
      <c r="J141" s="34"/>
      <c r="K141" s="34"/>
    </row>
    <row r="142" spans="2:11" x14ac:dyDescent="0.25">
      <c r="B142" s="30"/>
      <c r="C142" s="31"/>
      <c r="D142" s="32"/>
      <c r="E142" s="33"/>
      <c r="F142" s="32"/>
      <c r="G142" s="32"/>
      <c r="H142" s="33"/>
      <c r="I142" s="34"/>
      <c r="J142" s="34"/>
      <c r="K142" s="34"/>
    </row>
    <row r="143" spans="2:11" x14ac:dyDescent="0.25">
      <c r="B143" s="30"/>
      <c r="C143" s="31"/>
      <c r="D143" s="32"/>
      <c r="E143" s="33"/>
      <c r="F143" s="32"/>
      <c r="G143" s="32"/>
      <c r="H143" s="33"/>
      <c r="I143" s="34"/>
      <c r="J143" s="34"/>
      <c r="K143" s="34"/>
    </row>
    <row r="144" spans="2:11" x14ac:dyDescent="0.25">
      <c r="B144" s="30"/>
      <c r="C144" s="31"/>
      <c r="D144" s="32"/>
      <c r="E144" s="33"/>
      <c r="F144" s="32"/>
      <c r="G144" s="32"/>
      <c r="H144" s="33"/>
      <c r="I144" s="34"/>
      <c r="J144" s="34"/>
      <c r="K144" s="34"/>
    </row>
    <row r="145" spans="2:11" x14ac:dyDescent="0.25">
      <c r="B145" s="30"/>
      <c r="C145" s="31"/>
      <c r="D145" s="32"/>
      <c r="E145" s="33"/>
      <c r="F145" s="32"/>
      <c r="G145" s="32"/>
      <c r="H145" s="33"/>
      <c r="I145" s="34"/>
      <c r="J145" s="34"/>
      <c r="K145" s="34"/>
    </row>
    <row r="146" spans="2:11" x14ac:dyDescent="0.25">
      <c r="B146" s="30"/>
      <c r="C146" s="31"/>
      <c r="D146" s="32"/>
      <c r="E146" s="33"/>
      <c r="F146" s="32"/>
      <c r="G146" s="32"/>
      <c r="H146" s="33"/>
      <c r="I146" s="34"/>
      <c r="J146" s="34"/>
      <c r="K146" s="34"/>
    </row>
    <row r="147" spans="2:11" x14ac:dyDescent="0.25">
      <c r="B147" s="30"/>
      <c r="C147" s="31"/>
      <c r="D147" s="32"/>
      <c r="E147" s="33"/>
      <c r="F147" s="32"/>
      <c r="G147" s="32"/>
      <c r="H147" s="33"/>
      <c r="I147" s="34"/>
      <c r="J147" s="34"/>
      <c r="K147" s="34"/>
    </row>
    <row r="148" spans="2:11" x14ac:dyDescent="0.25">
      <c r="B148" s="30"/>
      <c r="C148" s="31"/>
      <c r="D148" s="32"/>
      <c r="E148" s="33"/>
      <c r="F148" s="32"/>
      <c r="G148" s="32"/>
      <c r="H148" s="33"/>
      <c r="I148" s="34"/>
      <c r="J148" s="34"/>
      <c r="K148" s="34"/>
    </row>
    <row r="149" spans="2:11" x14ac:dyDescent="0.25">
      <c r="B149" s="30"/>
      <c r="C149" s="31"/>
      <c r="D149" s="32"/>
      <c r="E149" s="33"/>
      <c r="F149" s="32"/>
      <c r="G149" s="32"/>
      <c r="H149" s="33"/>
      <c r="I149" s="34"/>
      <c r="J149" s="34"/>
      <c r="K149" s="34"/>
    </row>
    <row r="150" spans="2:11" x14ac:dyDescent="0.25">
      <c r="B150" s="30"/>
      <c r="C150" s="31"/>
      <c r="D150" s="32"/>
      <c r="E150" s="33"/>
      <c r="F150" s="32"/>
      <c r="G150" s="32"/>
      <c r="H150" s="33"/>
      <c r="I150" s="34"/>
      <c r="J150" s="34"/>
      <c r="K150" s="34"/>
    </row>
    <row r="151" spans="2:11" x14ac:dyDescent="0.25">
      <c r="B151" s="30"/>
      <c r="C151" s="31"/>
      <c r="D151" s="32"/>
      <c r="E151" s="33"/>
      <c r="F151" s="32"/>
      <c r="G151" s="32"/>
      <c r="H151" s="33"/>
      <c r="I151" s="34"/>
      <c r="J151" s="34"/>
      <c r="K151" s="34"/>
    </row>
    <row r="152" spans="2:11" x14ac:dyDescent="0.25">
      <c r="B152" s="30"/>
      <c r="C152" s="31"/>
      <c r="D152" s="32"/>
      <c r="E152" s="33"/>
      <c r="F152" s="32"/>
      <c r="G152" s="32"/>
      <c r="H152" s="33"/>
      <c r="I152" s="34"/>
      <c r="J152" s="34"/>
      <c r="K152" s="34"/>
    </row>
    <row r="153" spans="2:11" x14ac:dyDescent="0.25">
      <c r="B153" s="30"/>
      <c r="C153" s="31"/>
      <c r="D153" s="32"/>
      <c r="E153" s="33"/>
      <c r="F153" s="32"/>
      <c r="G153" s="32"/>
      <c r="H153" s="33"/>
      <c r="I153" s="34"/>
      <c r="J153" s="34"/>
      <c r="K153" s="34"/>
    </row>
    <row r="154" spans="2:11" x14ac:dyDescent="0.25">
      <c r="B154" s="30"/>
      <c r="C154" s="31"/>
      <c r="D154" s="32"/>
      <c r="E154" s="33"/>
      <c r="F154" s="32"/>
      <c r="G154" s="32"/>
      <c r="H154" s="33"/>
      <c r="I154" s="34"/>
      <c r="J154" s="34"/>
      <c r="K154" s="34"/>
    </row>
    <row r="155" spans="2:11" x14ac:dyDescent="0.25">
      <c r="B155" s="30"/>
      <c r="C155" s="31"/>
      <c r="D155" s="32"/>
      <c r="E155" s="33"/>
      <c r="F155" s="32"/>
      <c r="G155" s="32"/>
      <c r="H155" s="33"/>
      <c r="I155" s="34"/>
      <c r="J155" s="34"/>
      <c r="K155" s="34"/>
    </row>
    <row r="156" spans="2:11" x14ac:dyDescent="0.25">
      <c r="B156" s="30"/>
      <c r="C156" s="31"/>
      <c r="D156" s="32"/>
      <c r="E156" s="33"/>
      <c r="F156" s="32"/>
      <c r="G156" s="32"/>
      <c r="H156" s="33"/>
      <c r="I156" s="34"/>
      <c r="J156" s="34"/>
      <c r="K156" s="34"/>
    </row>
    <row r="157" spans="2:11" x14ac:dyDescent="0.25">
      <c r="B157" s="30"/>
      <c r="C157" s="31"/>
      <c r="D157" s="32"/>
      <c r="E157" s="33"/>
      <c r="F157" s="32"/>
      <c r="G157" s="32"/>
      <c r="H157" s="33"/>
      <c r="I157" s="34"/>
      <c r="J157" s="34"/>
      <c r="K157" s="34"/>
    </row>
    <row r="158" spans="2:11" x14ac:dyDescent="0.25">
      <c r="B158" s="30"/>
      <c r="C158" s="31"/>
      <c r="D158" s="32"/>
      <c r="E158" s="33"/>
      <c r="F158" s="32"/>
      <c r="G158" s="32"/>
      <c r="H158" s="33"/>
      <c r="I158" s="34"/>
      <c r="J158" s="34"/>
      <c r="K158" s="34"/>
    </row>
    <row r="159" spans="2:11" x14ac:dyDescent="0.25">
      <c r="B159" s="30"/>
      <c r="C159" s="31"/>
      <c r="D159" s="32"/>
      <c r="E159" s="33"/>
      <c r="F159" s="32"/>
      <c r="G159" s="32"/>
      <c r="H159" s="33"/>
      <c r="I159" s="34"/>
      <c r="J159" s="34"/>
      <c r="K159" s="34"/>
    </row>
    <row r="160" spans="2:11" x14ac:dyDescent="0.25">
      <c r="B160" s="30"/>
      <c r="C160" s="31"/>
      <c r="D160" s="32"/>
      <c r="E160" s="33"/>
      <c r="F160" s="32"/>
      <c r="G160" s="32"/>
      <c r="H160" s="33"/>
      <c r="I160" s="34"/>
      <c r="J160" s="34"/>
      <c r="K160" s="34"/>
    </row>
    <row r="161" spans="2:11" x14ac:dyDescent="0.25">
      <c r="B161" s="30"/>
      <c r="C161" s="31"/>
      <c r="D161" s="32"/>
      <c r="E161" s="33"/>
      <c r="F161" s="32"/>
      <c r="G161" s="32"/>
      <c r="H161" s="33"/>
      <c r="I161" s="34"/>
      <c r="J161" s="34"/>
      <c r="K161" s="34"/>
    </row>
    <row r="162" spans="2:11" x14ac:dyDescent="0.25">
      <c r="B162" s="30"/>
      <c r="C162" s="31"/>
      <c r="D162" s="32"/>
      <c r="E162" s="33"/>
      <c r="F162" s="32"/>
      <c r="G162" s="32"/>
      <c r="H162" s="33"/>
      <c r="I162" s="34"/>
      <c r="J162" s="34"/>
      <c r="K162" s="34"/>
    </row>
    <row r="163" spans="2:11" x14ac:dyDescent="0.25">
      <c r="B163" s="30"/>
      <c r="C163" s="31"/>
      <c r="D163" s="32"/>
      <c r="E163" s="33"/>
      <c r="F163" s="32"/>
      <c r="G163" s="32"/>
      <c r="H163" s="33"/>
      <c r="I163" s="34"/>
      <c r="J163" s="34"/>
      <c r="K163" s="34"/>
    </row>
    <row r="164" spans="2:11" x14ac:dyDescent="0.25">
      <c r="B164" s="30"/>
      <c r="C164" s="31"/>
      <c r="D164" s="32"/>
      <c r="E164" s="33"/>
      <c r="F164" s="32"/>
      <c r="G164" s="32"/>
      <c r="H164" s="33"/>
      <c r="I164" s="34"/>
      <c r="J164" s="34"/>
      <c r="K164" s="34"/>
    </row>
    <row r="165" spans="2:11" x14ac:dyDescent="0.25">
      <c r="B165" s="30"/>
      <c r="C165" s="31"/>
      <c r="D165" s="32"/>
      <c r="E165" s="33"/>
      <c r="F165" s="32"/>
      <c r="G165" s="32"/>
      <c r="H165" s="33"/>
      <c r="I165" s="34"/>
      <c r="J165" s="34"/>
      <c r="K165" s="34"/>
    </row>
    <row r="166" spans="2:11" x14ac:dyDescent="0.25">
      <c r="B166" s="30"/>
      <c r="C166" s="31"/>
      <c r="D166" s="32"/>
      <c r="E166" s="33"/>
      <c r="F166" s="32"/>
      <c r="G166" s="32"/>
      <c r="H166" s="33"/>
      <c r="I166" s="34"/>
      <c r="J166" s="34"/>
      <c r="K166" s="34"/>
    </row>
    <row r="167" spans="2:11" x14ac:dyDescent="0.25">
      <c r="B167" s="30"/>
      <c r="C167" s="31"/>
      <c r="D167" s="32"/>
      <c r="E167" s="33"/>
      <c r="F167" s="32"/>
      <c r="G167" s="32"/>
      <c r="H167" s="33"/>
      <c r="I167" s="34"/>
      <c r="J167" s="34"/>
      <c r="K167" s="34"/>
    </row>
    <row r="168" spans="2:11" x14ac:dyDescent="0.25">
      <c r="B168" s="30"/>
      <c r="C168" s="31"/>
      <c r="D168" s="32"/>
      <c r="E168" s="33"/>
      <c r="F168" s="32"/>
      <c r="G168" s="32"/>
      <c r="H168" s="33"/>
      <c r="I168" s="34"/>
      <c r="J168" s="34"/>
      <c r="K168" s="34"/>
    </row>
    <row r="169" spans="2:11" x14ac:dyDescent="0.25">
      <c r="B169" s="30"/>
      <c r="C169" s="31"/>
      <c r="D169" s="32"/>
      <c r="E169" s="33"/>
      <c r="F169" s="32"/>
      <c r="G169" s="32"/>
      <c r="H169" s="33"/>
      <c r="I169" s="34"/>
      <c r="J169" s="34"/>
      <c r="K169" s="34"/>
    </row>
    <row r="170" spans="2:11" x14ac:dyDescent="0.25">
      <c r="B170" s="30"/>
      <c r="C170" s="31"/>
      <c r="D170" s="32"/>
      <c r="E170" s="33"/>
      <c r="F170" s="32"/>
      <c r="G170" s="32"/>
      <c r="H170" s="33"/>
      <c r="I170" s="34"/>
      <c r="J170" s="34"/>
      <c r="K170" s="34"/>
    </row>
    <row r="171" spans="2:11" x14ac:dyDescent="0.25">
      <c r="B171" s="30"/>
      <c r="C171" s="31"/>
      <c r="D171" s="32"/>
      <c r="E171" s="33"/>
      <c r="F171" s="32"/>
      <c r="G171" s="32"/>
      <c r="H171" s="33"/>
      <c r="I171" s="34"/>
      <c r="J171" s="34"/>
      <c r="K171" s="34"/>
    </row>
    <row r="172" spans="2:11" x14ac:dyDescent="0.25">
      <c r="B172" s="30"/>
      <c r="C172" s="31"/>
      <c r="D172" s="32"/>
      <c r="E172" s="33"/>
      <c r="F172" s="32"/>
      <c r="G172" s="32"/>
      <c r="H172" s="33"/>
      <c r="I172" s="34"/>
      <c r="J172" s="34"/>
      <c r="K172" s="34"/>
    </row>
    <row r="173" spans="2:11" x14ac:dyDescent="0.25">
      <c r="B173" s="30"/>
      <c r="C173" s="31"/>
      <c r="D173" s="32"/>
      <c r="E173" s="33"/>
      <c r="F173" s="32"/>
      <c r="G173" s="32"/>
      <c r="H173" s="33"/>
      <c r="I173" s="34"/>
      <c r="J173" s="34"/>
      <c r="K173" s="34"/>
    </row>
    <row r="174" spans="2:11" x14ac:dyDescent="0.25">
      <c r="B174" s="30"/>
      <c r="C174" s="31"/>
      <c r="D174" s="32"/>
      <c r="E174" s="33"/>
      <c r="F174" s="32"/>
      <c r="G174" s="32"/>
      <c r="H174" s="33"/>
      <c r="I174" s="34"/>
      <c r="J174" s="34"/>
      <c r="K174" s="34"/>
    </row>
    <row r="175" spans="2:11" x14ac:dyDescent="0.25">
      <c r="B175" s="30"/>
      <c r="C175" s="31"/>
      <c r="D175" s="32"/>
      <c r="E175" s="33"/>
      <c r="F175" s="32"/>
      <c r="G175" s="32"/>
      <c r="H175" s="33"/>
      <c r="I175" s="34"/>
      <c r="J175" s="34"/>
      <c r="K175" s="34"/>
    </row>
    <row r="176" spans="2:11" x14ac:dyDescent="0.25">
      <c r="B176" s="30"/>
      <c r="C176" s="31"/>
      <c r="D176" s="32"/>
      <c r="E176" s="33"/>
      <c r="F176" s="32"/>
      <c r="G176" s="32"/>
      <c r="H176" s="33"/>
      <c r="I176" s="34"/>
      <c r="J176" s="34"/>
      <c r="K176" s="34"/>
    </row>
    <row r="177" spans="2:11" x14ac:dyDescent="0.25">
      <c r="B177" s="30"/>
      <c r="C177" s="31"/>
      <c r="D177" s="32"/>
      <c r="E177" s="33"/>
      <c r="F177" s="32"/>
      <c r="G177" s="32"/>
      <c r="H177" s="33"/>
      <c r="I177" s="34"/>
      <c r="J177" s="34"/>
      <c r="K177" s="34"/>
    </row>
    <row r="178" spans="2:11" x14ac:dyDescent="0.25">
      <c r="B178" s="30"/>
      <c r="C178" s="31"/>
      <c r="D178" s="32"/>
      <c r="E178" s="33"/>
      <c r="F178" s="32"/>
      <c r="G178" s="32"/>
      <c r="H178" s="33"/>
      <c r="I178" s="34"/>
      <c r="J178" s="34"/>
      <c r="K178" s="34"/>
    </row>
    <row r="179" spans="2:11" x14ac:dyDescent="0.25">
      <c r="B179" s="30"/>
      <c r="C179" s="31"/>
      <c r="D179" s="32"/>
      <c r="E179" s="33"/>
      <c r="F179" s="32"/>
      <c r="G179" s="32"/>
      <c r="H179" s="33"/>
      <c r="I179" s="34"/>
      <c r="J179" s="34"/>
      <c r="K179" s="34"/>
    </row>
    <row r="180" spans="2:11" x14ac:dyDescent="0.25">
      <c r="B180" s="30"/>
      <c r="C180" s="31"/>
      <c r="D180" s="32"/>
      <c r="E180" s="33"/>
      <c r="F180" s="32"/>
      <c r="G180" s="32"/>
      <c r="H180" s="33"/>
      <c r="I180" s="34"/>
      <c r="J180" s="34"/>
      <c r="K180" s="34"/>
    </row>
    <row r="181" spans="2:11" x14ac:dyDescent="0.25">
      <c r="B181" s="30"/>
      <c r="C181" s="31"/>
      <c r="D181" s="32"/>
      <c r="E181" s="33"/>
      <c r="F181" s="32"/>
      <c r="G181" s="32"/>
      <c r="H181" s="33"/>
      <c r="I181" s="34"/>
      <c r="J181" s="34"/>
      <c r="K181" s="34"/>
    </row>
    <row r="182" spans="2:11" x14ac:dyDescent="0.25">
      <c r="B182" s="30"/>
      <c r="C182" s="31"/>
      <c r="D182" s="32"/>
      <c r="E182" s="33"/>
      <c r="F182" s="32"/>
      <c r="G182" s="32"/>
      <c r="H182" s="33"/>
      <c r="I182" s="34"/>
      <c r="J182" s="34"/>
      <c r="K182" s="34"/>
    </row>
    <row r="183" spans="2:11" x14ac:dyDescent="0.25">
      <c r="B183" s="30"/>
      <c r="C183" s="31"/>
      <c r="D183" s="32"/>
      <c r="E183" s="33"/>
      <c r="F183" s="32"/>
      <c r="G183" s="32"/>
      <c r="H183" s="33"/>
      <c r="I183" s="34"/>
      <c r="J183" s="34"/>
      <c r="K183" s="34"/>
    </row>
    <row r="184" spans="2:11" x14ac:dyDescent="0.25">
      <c r="B184" s="30"/>
      <c r="C184" s="31"/>
      <c r="D184" s="32"/>
      <c r="E184" s="33"/>
      <c r="F184" s="32"/>
      <c r="G184" s="32"/>
      <c r="H184" s="33"/>
      <c r="I184" s="34"/>
      <c r="J184" s="34"/>
      <c r="K184" s="34"/>
    </row>
    <row r="185" spans="2:11" x14ac:dyDescent="0.25">
      <c r="B185" s="30"/>
      <c r="C185" s="31"/>
      <c r="D185" s="32"/>
      <c r="E185" s="33"/>
      <c r="F185" s="32"/>
      <c r="G185" s="32"/>
      <c r="H185" s="33"/>
      <c r="I185" s="34"/>
      <c r="J185" s="34"/>
      <c r="K185" s="34"/>
    </row>
    <row r="186" spans="2:11" x14ac:dyDescent="0.25">
      <c r="B186" s="30"/>
      <c r="C186" s="31"/>
      <c r="D186" s="32"/>
      <c r="E186" s="33"/>
      <c r="F186" s="32"/>
      <c r="G186" s="32"/>
      <c r="H186" s="33"/>
      <c r="I186" s="34"/>
      <c r="J186" s="34"/>
      <c r="K186" s="34"/>
    </row>
    <row r="187" spans="2:11" x14ac:dyDescent="0.25">
      <c r="B187" s="30"/>
      <c r="C187" s="31"/>
      <c r="D187" s="32"/>
      <c r="E187" s="33"/>
      <c r="F187" s="32"/>
      <c r="G187" s="32"/>
      <c r="H187" s="33"/>
      <c r="I187" s="34"/>
      <c r="J187" s="34"/>
      <c r="K187" s="34"/>
    </row>
    <row r="188" spans="2:11" x14ac:dyDescent="0.25">
      <c r="B188" s="30"/>
      <c r="C188" s="31"/>
      <c r="D188" s="32"/>
      <c r="E188" s="33"/>
      <c r="F188" s="32"/>
      <c r="G188" s="32"/>
      <c r="H188" s="33"/>
      <c r="I188" s="34"/>
      <c r="J188" s="34"/>
      <c r="K188" s="34"/>
    </row>
    <row r="189" spans="2:11" x14ac:dyDescent="0.25">
      <c r="B189" s="30"/>
      <c r="C189" s="31"/>
      <c r="D189" s="32"/>
      <c r="E189" s="33"/>
      <c r="F189" s="32"/>
      <c r="G189" s="32"/>
      <c r="H189" s="33"/>
      <c r="I189" s="34"/>
      <c r="J189" s="34"/>
      <c r="K189" s="34"/>
    </row>
    <row r="190" spans="2:11" x14ac:dyDescent="0.25">
      <c r="B190" s="30"/>
      <c r="C190" s="31"/>
      <c r="D190" s="32"/>
      <c r="E190" s="33"/>
      <c r="F190" s="32"/>
      <c r="G190" s="32"/>
      <c r="H190" s="33"/>
      <c r="I190" s="34"/>
      <c r="J190" s="34"/>
      <c r="K190" s="34"/>
    </row>
    <row r="191" spans="2:11" x14ac:dyDescent="0.25">
      <c r="B191" s="30"/>
      <c r="C191" s="31"/>
      <c r="D191" s="32"/>
      <c r="E191" s="33"/>
      <c r="F191" s="32"/>
      <c r="G191" s="32"/>
      <c r="H191" s="33"/>
      <c r="I191" s="34"/>
      <c r="J191" s="34"/>
      <c r="K191" s="34"/>
    </row>
    <row r="192" spans="2:11" x14ac:dyDescent="0.25">
      <c r="B192" s="30"/>
      <c r="C192" s="31"/>
      <c r="D192" s="32"/>
      <c r="E192" s="33"/>
      <c r="F192" s="32"/>
      <c r="G192" s="32"/>
      <c r="H192" s="33"/>
      <c r="I192" s="34"/>
      <c r="J192" s="34"/>
      <c r="K192" s="34"/>
    </row>
    <row r="193" spans="2:11" x14ac:dyDescent="0.25">
      <c r="B193" s="30"/>
      <c r="C193" s="31"/>
      <c r="D193" s="32"/>
      <c r="E193" s="33"/>
      <c r="F193" s="32"/>
      <c r="G193" s="32"/>
      <c r="H193" s="33"/>
      <c r="I193" s="34"/>
      <c r="J193" s="34"/>
      <c r="K193" s="34"/>
    </row>
    <row r="194" spans="2:11" x14ac:dyDescent="0.25">
      <c r="B194" s="30"/>
      <c r="C194" s="31"/>
      <c r="D194" s="32"/>
      <c r="E194" s="33"/>
      <c r="F194" s="32"/>
      <c r="G194" s="32"/>
      <c r="H194" s="33"/>
      <c r="I194" s="34"/>
      <c r="J194" s="34"/>
      <c r="K194" s="34"/>
    </row>
    <row r="195" spans="2:11" x14ac:dyDescent="0.25">
      <c r="B195" s="30"/>
      <c r="C195" s="31"/>
      <c r="D195" s="32"/>
      <c r="E195" s="33"/>
      <c r="F195" s="32"/>
      <c r="G195" s="32"/>
      <c r="H195" s="33"/>
      <c r="I195" s="34"/>
      <c r="J195" s="34"/>
      <c r="K195" s="34"/>
    </row>
    <row r="196" spans="2:11" x14ac:dyDescent="0.25">
      <c r="B196" s="30"/>
      <c r="C196" s="31"/>
      <c r="D196" s="32"/>
      <c r="E196" s="33"/>
      <c r="F196" s="32"/>
      <c r="G196" s="32"/>
      <c r="H196" s="33"/>
      <c r="I196" s="34"/>
      <c r="J196" s="34"/>
      <c r="K196" s="34"/>
    </row>
    <row r="197" spans="2:11" x14ac:dyDescent="0.25">
      <c r="B197" s="30"/>
      <c r="C197" s="31"/>
      <c r="D197" s="32"/>
      <c r="E197" s="33"/>
      <c r="F197" s="32"/>
      <c r="G197" s="32"/>
      <c r="H197" s="33"/>
      <c r="I197" s="34"/>
      <c r="J197" s="34"/>
      <c r="K197" s="34"/>
    </row>
    <row r="198" spans="2:11" x14ac:dyDescent="0.25">
      <c r="B198" s="30"/>
      <c r="C198" s="31"/>
      <c r="D198" s="32"/>
      <c r="E198" s="33"/>
      <c r="F198" s="32"/>
      <c r="G198" s="32"/>
      <c r="H198" s="33"/>
      <c r="I198" s="34"/>
      <c r="J198" s="34"/>
      <c r="K198" s="34"/>
    </row>
    <row r="199" spans="2:11" x14ac:dyDescent="0.25">
      <c r="B199" s="30"/>
      <c r="C199" s="31"/>
      <c r="D199" s="32"/>
      <c r="E199" s="33"/>
      <c r="F199" s="32"/>
      <c r="G199" s="32"/>
      <c r="H199" s="33"/>
      <c r="I199" s="34"/>
      <c r="J199" s="34"/>
      <c r="K199" s="34"/>
    </row>
    <row r="200" spans="2:11" x14ac:dyDescent="0.25">
      <c r="B200" s="30"/>
      <c r="C200" s="31"/>
      <c r="D200" s="32"/>
      <c r="E200" s="33"/>
      <c r="F200" s="32"/>
      <c r="G200" s="32"/>
      <c r="H200" s="33"/>
      <c r="I200" s="34"/>
      <c r="J200" s="34"/>
      <c r="K200" s="34"/>
    </row>
    <row r="201" spans="2:11" x14ac:dyDescent="0.25">
      <c r="B201" s="30"/>
      <c r="C201" s="31"/>
      <c r="D201" s="32"/>
      <c r="E201" s="33"/>
      <c r="F201" s="32"/>
      <c r="G201" s="32"/>
      <c r="H201" s="33"/>
      <c r="I201" s="34"/>
      <c r="J201" s="34"/>
      <c r="K201" s="34"/>
    </row>
    <row r="202" spans="2:11" x14ac:dyDescent="0.25">
      <c r="B202" s="30"/>
      <c r="C202" s="31"/>
      <c r="D202" s="32"/>
      <c r="E202" s="33"/>
      <c r="F202" s="32"/>
      <c r="G202" s="32"/>
      <c r="H202" s="33"/>
      <c r="I202" s="34"/>
      <c r="J202" s="34"/>
      <c r="K202" s="34"/>
    </row>
    <row r="203" spans="2:11" x14ac:dyDescent="0.25">
      <c r="B203" s="30"/>
      <c r="C203" s="31"/>
      <c r="D203" s="32"/>
      <c r="E203" s="33"/>
      <c r="F203" s="32"/>
      <c r="G203" s="32"/>
      <c r="H203" s="33"/>
      <c r="I203" s="34"/>
      <c r="J203" s="34"/>
      <c r="K203" s="34"/>
    </row>
    <row r="204" spans="2:11" x14ac:dyDescent="0.25">
      <c r="B204" s="30"/>
      <c r="C204" s="31"/>
      <c r="D204" s="32"/>
      <c r="E204" s="33"/>
      <c r="F204" s="32"/>
      <c r="G204" s="32"/>
      <c r="H204" s="33"/>
      <c r="I204" s="34"/>
      <c r="J204" s="34"/>
      <c r="K204" s="34"/>
    </row>
    <row r="205" spans="2:11" x14ac:dyDescent="0.25">
      <c r="B205" s="30"/>
      <c r="C205" s="31"/>
      <c r="D205" s="32"/>
      <c r="E205" s="33"/>
      <c r="F205" s="32"/>
      <c r="G205" s="32"/>
      <c r="H205" s="33"/>
      <c r="I205" s="34"/>
      <c r="J205" s="34"/>
      <c r="K205" s="34"/>
    </row>
    <row r="206" spans="2:11" x14ac:dyDescent="0.25">
      <c r="B206" s="30"/>
      <c r="C206" s="31"/>
      <c r="D206" s="32"/>
      <c r="E206" s="33"/>
      <c r="F206" s="32"/>
      <c r="G206" s="32"/>
      <c r="H206" s="33"/>
      <c r="I206" s="34"/>
      <c r="J206" s="34"/>
      <c r="K206" s="34"/>
    </row>
    <row r="207" spans="2:11" x14ac:dyDescent="0.25">
      <c r="B207" s="30"/>
      <c r="C207" s="31"/>
      <c r="D207" s="32"/>
      <c r="E207" s="33"/>
      <c r="F207" s="32"/>
      <c r="G207" s="32"/>
      <c r="H207" s="33"/>
      <c r="I207" s="34"/>
      <c r="J207" s="34"/>
      <c r="K207" s="34"/>
    </row>
    <row r="208" spans="2:11" x14ac:dyDescent="0.25">
      <c r="B208" s="30"/>
      <c r="C208" s="31"/>
      <c r="D208" s="32"/>
      <c r="E208" s="33"/>
      <c r="F208" s="32"/>
      <c r="G208" s="32"/>
      <c r="H208" s="33"/>
      <c r="I208" s="34"/>
      <c r="J208" s="34"/>
      <c r="K208" s="34"/>
    </row>
    <row r="209" spans="2:11" x14ac:dyDescent="0.25">
      <c r="B209" s="30"/>
      <c r="C209" s="31"/>
      <c r="D209" s="32"/>
      <c r="E209" s="33"/>
      <c r="F209" s="32"/>
      <c r="G209" s="32"/>
      <c r="H209" s="33"/>
      <c r="I209" s="34"/>
      <c r="J209" s="34"/>
      <c r="K209" s="34"/>
    </row>
    <row r="210" spans="2:11" x14ac:dyDescent="0.25">
      <c r="B210" s="30"/>
      <c r="C210" s="31"/>
      <c r="D210" s="32"/>
      <c r="E210" s="33"/>
      <c r="F210" s="32"/>
      <c r="G210" s="32"/>
      <c r="H210" s="33"/>
      <c r="I210" s="34"/>
      <c r="J210" s="34"/>
      <c r="K210" s="34"/>
    </row>
    <row r="211" spans="2:11" x14ac:dyDescent="0.25">
      <c r="B211" s="30"/>
      <c r="C211" s="31"/>
      <c r="D211" s="32"/>
      <c r="E211" s="33"/>
      <c r="F211" s="32"/>
      <c r="G211" s="32"/>
      <c r="H211" s="33"/>
      <c r="I211" s="34"/>
      <c r="J211" s="34"/>
      <c r="K211" s="34"/>
    </row>
    <row r="212" spans="2:11" x14ac:dyDescent="0.25">
      <c r="B212" s="30"/>
      <c r="C212" s="31"/>
      <c r="D212" s="32"/>
      <c r="E212" s="33"/>
      <c r="F212" s="32"/>
      <c r="G212" s="32"/>
      <c r="H212" s="33"/>
      <c r="I212" s="34"/>
      <c r="J212" s="34"/>
      <c r="K212" s="34"/>
    </row>
    <row r="213" spans="2:11" x14ac:dyDescent="0.25">
      <c r="B213" s="30"/>
      <c r="C213" s="31"/>
      <c r="D213" s="32"/>
      <c r="E213" s="33"/>
      <c r="F213" s="32"/>
      <c r="G213" s="32"/>
      <c r="H213" s="33"/>
      <c r="I213" s="34"/>
      <c r="J213" s="34"/>
      <c r="K213" s="34"/>
    </row>
    <row r="214" spans="2:11" x14ac:dyDescent="0.25">
      <c r="B214" s="30"/>
      <c r="C214" s="31"/>
      <c r="D214" s="32"/>
      <c r="E214" s="33"/>
      <c r="F214" s="32"/>
      <c r="G214" s="32"/>
      <c r="H214" s="33"/>
      <c r="I214" s="34"/>
      <c r="J214" s="34"/>
      <c r="K214" s="34"/>
    </row>
    <row r="215" spans="2:11" x14ac:dyDescent="0.25">
      <c r="B215" s="30"/>
      <c r="C215" s="31"/>
      <c r="D215" s="32"/>
      <c r="E215" s="33"/>
      <c r="F215" s="32"/>
      <c r="G215" s="32"/>
      <c r="H215" s="33"/>
      <c r="I215" s="34"/>
      <c r="J215" s="34"/>
      <c r="K215" s="34"/>
    </row>
    <row r="216" spans="2:11" x14ac:dyDescent="0.25">
      <c r="B216" s="30"/>
      <c r="C216" s="31"/>
      <c r="D216" s="32"/>
      <c r="E216" s="33"/>
      <c r="F216" s="32"/>
      <c r="G216" s="32"/>
      <c r="H216" s="33"/>
      <c r="I216" s="34"/>
      <c r="J216" s="34"/>
      <c r="K216" s="34"/>
    </row>
    <row r="217" spans="2:11" x14ac:dyDescent="0.25">
      <c r="B217" s="30"/>
      <c r="C217" s="31"/>
      <c r="D217" s="32"/>
      <c r="E217" s="33"/>
      <c r="F217" s="32"/>
      <c r="G217" s="32"/>
      <c r="H217" s="33"/>
      <c r="I217" s="34"/>
      <c r="J217" s="34"/>
      <c r="K217" s="34"/>
    </row>
    <row r="218" spans="2:11" x14ac:dyDescent="0.25">
      <c r="B218" s="30"/>
      <c r="C218" s="31"/>
      <c r="D218" s="32"/>
      <c r="E218" s="33"/>
      <c r="F218" s="32"/>
      <c r="G218" s="32"/>
      <c r="H218" s="33"/>
      <c r="I218" s="34"/>
      <c r="J218" s="34"/>
      <c r="K218" s="34"/>
    </row>
    <row r="219" spans="2:11" x14ac:dyDescent="0.25">
      <c r="B219" s="30"/>
      <c r="C219" s="31"/>
      <c r="D219" s="32"/>
      <c r="E219" s="33"/>
      <c r="F219" s="32"/>
      <c r="G219" s="32"/>
      <c r="H219" s="33"/>
      <c r="I219" s="34"/>
      <c r="J219" s="34"/>
      <c r="K219" s="34"/>
    </row>
    <row r="220" spans="2:11" x14ac:dyDescent="0.25">
      <c r="B220" s="30"/>
      <c r="C220" s="31"/>
      <c r="D220" s="32"/>
      <c r="E220" s="33"/>
      <c r="F220" s="32"/>
      <c r="G220" s="32"/>
      <c r="H220" s="33"/>
      <c r="I220" s="34"/>
      <c r="J220" s="34"/>
      <c r="K220" s="34"/>
    </row>
    <row r="221" spans="2:11" x14ac:dyDescent="0.25">
      <c r="B221" s="30"/>
      <c r="C221" s="31"/>
      <c r="D221" s="32"/>
      <c r="E221" s="33"/>
      <c r="F221" s="32"/>
      <c r="G221" s="32"/>
      <c r="H221" s="33"/>
      <c r="I221" s="34"/>
      <c r="J221" s="34"/>
      <c r="K221" s="34"/>
    </row>
    <row r="222" spans="2:11" x14ac:dyDescent="0.25">
      <c r="B222" s="30"/>
      <c r="C222" s="31"/>
      <c r="D222" s="32"/>
      <c r="E222" s="33"/>
      <c r="F222" s="32"/>
      <c r="G222" s="32"/>
      <c r="H222" s="33"/>
      <c r="I222" s="34"/>
      <c r="J222" s="34"/>
      <c r="K222" s="34"/>
    </row>
    <row r="223" spans="2:11" x14ac:dyDescent="0.25">
      <c r="B223" s="30"/>
      <c r="C223" s="31"/>
      <c r="D223" s="32"/>
      <c r="E223" s="33"/>
      <c r="F223" s="32"/>
      <c r="G223" s="32"/>
      <c r="H223" s="33"/>
      <c r="I223" s="34"/>
      <c r="J223" s="34"/>
      <c r="K223" s="34"/>
    </row>
    <row r="224" spans="2:11" x14ac:dyDescent="0.25">
      <c r="B224" s="30"/>
      <c r="C224" s="31"/>
      <c r="D224" s="32"/>
      <c r="E224" s="33"/>
      <c r="F224" s="32"/>
      <c r="G224" s="32"/>
      <c r="H224" s="33"/>
      <c r="I224" s="34"/>
      <c r="J224" s="34"/>
      <c r="K224" s="34"/>
    </row>
    <row r="225" spans="2:11" x14ac:dyDescent="0.25">
      <c r="B225" s="30"/>
      <c r="C225" s="31"/>
      <c r="D225" s="32"/>
      <c r="E225" s="33"/>
      <c r="F225" s="32"/>
      <c r="G225" s="32"/>
      <c r="H225" s="33"/>
      <c r="I225" s="34"/>
      <c r="J225" s="34"/>
      <c r="K225" s="34"/>
    </row>
    <row r="226" spans="2:11" x14ac:dyDescent="0.25">
      <c r="B226" s="30"/>
      <c r="C226" s="31"/>
      <c r="D226" s="32"/>
      <c r="E226" s="33"/>
      <c r="F226" s="32"/>
      <c r="G226" s="32"/>
      <c r="H226" s="33"/>
      <c r="I226" s="34"/>
      <c r="J226" s="34"/>
      <c r="K226" s="34"/>
    </row>
    <row r="227" spans="2:11" x14ac:dyDescent="0.25">
      <c r="B227" s="30"/>
      <c r="C227" s="31"/>
      <c r="D227" s="32"/>
      <c r="E227" s="33"/>
      <c r="F227" s="32"/>
      <c r="G227" s="32"/>
      <c r="H227" s="33"/>
      <c r="I227" s="34"/>
      <c r="J227" s="34"/>
      <c r="K227" s="34"/>
    </row>
    <row r="228" spans="2:11" x14ac:dyDescent="0.25">
      <c r="B228" s="30"/>
      <c r="C228" s="31"/>
      <c r="D228" s="32"/>
      <c r="E228" s="33"/>
      <c r="F228" s="32"/>
      <c r="G228" s="32"/>
      <c r="H228" s="33"/>
      <c r="I228" s="34"/>
      <c r="J228" s="34"/>
      <c r="K228" s="34"/>
    </row>
    <row r="229" spans="2:11" x14ac:dyDescent="0.25">
      <c r="B229" s="30"/>
      <c r="C229" s="31"/>
      <c r="D229" s="32"/>
      <c r="E229" s="33"/>
      <c r="F229" s="32"/>
      <c r="G229" s="32"/>
      <c r="H229" s="33"/>
      <c r="I229" s="34"/>
      <c r="J229" s="34"/>
      <c r="K229" s="34"/>
    </row>
    <row r="230" spans="2:11" x14ac:dyDescent="0.25">
      <c r="B230" s="30"/>
      <c r="C230" s="31"/>
      <c r="D230" s="32"/>
      <c r="E230" s="33"/>
      <c r="F230" s="32"/>
      <c r="G230" s="32"/>
      <c r="H230" s="33"/>
      <c r="I230" s="34"/>
      <c r="J230" s="34"/>
      <c r="K230" s="34"/>
    </row>
    <row r="231" spans="2:11" x14ac:dyDescent="0.25">
      <c r="B231" s="30"/>
      <c r="C231" s="31"/>
      <c r="D231" s="32"/>
      <c r="E231" s="33"/>
      <c r="F231" s="32"/>
      <c r="G231" s="32"/>
      <c r="H231" s="33"/>
      <c r="I231" s="34"/>
      <c r="J231" s="34"/>
      <c r="K231" s="34"/>
    </row>
    <row r="232" spans="2:11" x14ac:dyDescent="0.25">
      <c r="B232" s="30"/>
      <c r="C232" s="31"/>
      <c r="D232" s="32"/>
      <c r="E232" s="33"/>
      <c r="F232" s="32"/>
      <c r="G232" s="32"/>
      <c r="H232" s="33"/>
      <c r="I232" s="34"/>
      <c r="J232" s="34"/>
      <c r="K232" s="34"/>
    </row>
    <row r="233" spans="2:11" x14ac:dyDescent="0.25">
      <c r="B233" s="30"/>
      <c r="C233" s="31"/>
      <c r="D233" s="32"/>
      <c r="E233" s="33"/>
      <c r="F233" s="32"/>
      <c r="G233" s="32"/>
      <c r="H233" s="33"/>
      <c r="I233" s="34"/>
      <c r="J233" s="34"/>
      <c r="K233" s="34"/>
    </row>
    <row r="234" spans="2:11" x14ac:dyDescent="0.25">
      <c r="B234" s="30"/>
      <c r="C234" s="31"/>
      <c r="D234" s="32"/>
      <c r="E234" s="33"/>
      <c r="F234" s="32"/>
      <c r="G234" s="32"/>
      <c r="H234" s="33"/>
      <c r="I234" s="34"/>
      <c r="J234" s="34"/>
      <c r="K234" s="34"/>
    </row>
    <row r="235" spans="2:11" x14ac:dyDescent="0.25">
      <c r="B235" s="30"/>
      <c r="C235" s="31"/>
      <c r="D235" s="32"/>
      <c r="E235" s="33"/>
      <c r="F235" s="32"/>
      <c r="G235" s="32"/>
      <c r="H235" s="33"/>
      <c r="I235" s="34"/>
      <c r="J235" s="34"/>
      <c r="K235" s="34"/>
    </row>
    <row r="236" spans="2:11" x14ac:dyDescent="0.25">
      <c r="B236" s="30"/>
      <c r="C236" s="31"/>
      <c r="D236" s="32"/>
      <c r="E236" s="33"/>
      <c r="F236" s="32"/>
      <c r="G236" s="32"/>
      <c r="H236" s="33"/>
      <c r="I236" s="34"/>
      <c r="J236" s="34"/>
      <c r="K236" s="34"/>
    </row>
    <row r="237" spans="2:11" x14ac:dyDescent="0.25">
      <c r="B237" s="30"/>
      <c r="C237" s="31"/>
      <c r="D237" s="32"/>
      <c r="E237" s="33"/>
      <c r="F237" s="32"/>
      <c r="G237" s="32"/>
      <c r="H237" s="33"/>
      <c r="I237" s="34"/>
      <c r="J237" s="34"/>
      <c r="K237" s="34"/>
    </row>
    <row r="238" spans="2:11" x14ac:dyDescent="0.25">
      <c r="B238" s="30"/>
      <c r="C238" s="31"/>
      <c r="D238" s="32"/>
      <c r="E238" s="33"/>
      <c r="F238" s="32"/>
      <c r="G238" s="32"/>
      <c r="H238" s="33"/>
      <c r="I238" s="34"/>
      <c r="J238" s="34"/>
      <c r="K238" s="34"/>
    </row>
    <row r="239" spans="2:11" x14ac:dyDescent="0.25">
      <c r="B239" s="30"/>
      <c r="C239" s="31"/>
      <c r="D239" s="32"/>
      <c r="E239" s="33"/>
      <c r="F239" s="32"/>
      <c r="G239" s="32"/>
      <c r="H239" s="33"/>
      <c r="I239" s="34"/>
      <c r="J239" s="34"/>
      <c r="K239" s="34"/>
    </row>
    <row r="240" spans="2:11" x14ac:dyDescent="0.25">
      <c r="B240" s="30"/>
      <c r="C240" s="31"/>
      <c r="D240" s="32"/>
      <c r="E240" s="33"/>
      <c r="F240" s="32"/>
      <c r="G240" s="32"/>
      <c r="H240" s="33"/>
      <c r="I240" s="34"/>
      <c r="J240" s="34"/>
      <c r="K240" s="34"/>
    </row>
    <row r="241" spans="2:11" x14ac:dyDescent="0.25">
      <c r="B241" s="30"/>
      <c r="C241" s="31"/>
      <c r="D241" s="32"/>
      <c r="E241" s="33"/>
      <c r="F241" s="32"/>
      <c r="G241" s="32"/>
      <c r="H241" s="33"/>
      <c r="I241" s="34"/>
      <c r="J241" s="34"/>
      <c r="K241" s="34"/>
    </row>
    <row r="242" spans="2:11" x14ac:dyDescent="0.25">
      <c r="B242" s="30"/>
      <c r="C242" s="31"/>
      <c r="D242" s="32"/>
      <c r="E242" s="33"/>
      <c r="F242" s="32"/>
      <c r="G242" s="32"/>
      <c r="H242" s="33"/>
      <c r="I242" s="34"/>
      <c r="J242" s="34"/>
      <c r="K242" s="34"/>
    </row>
    <row r="243" spans="2:11" x14ac:dyDescent="0.25">
      <c r="B243" s="30"/>
      <c r="C243" s="31"/>
      <c r="D243" s="32"/>
      <c r="E243" s="33"/>
      <c r="F243" s="32"/>
      <c r="G243" s="32"/>
      <c r="H243" s="33"/>
      <c r="I243" s="34"/>
      <c r="J243" s="34"/>
      <c r="K243" s="34"/>
    </row>
    <row r="244" spans="2:11" x14ac:dyDescent="0.25">
      <c r="B244" s="30"/>
      <c r="C244" s="31"/>
      <c r="D244" s="32"/>
      <c r="E244" s="33"/>
      <c r="F244" s="32"/>
      <c r="G244" s="32"/>
      <c r="H244" s="33"/>
      <c r="I244" s="34"/>
      <c r="J244" s="34"/>
      <c r="K244" s="34"/>
    </row>
    <row r="245" spans="2:11" x14ac:dyDescent="0.25">
      <c r="B245" s="30"/>
      <c r="C245" s="31"/>
      <c r="D245" s="32"/>
      <c r="E245" s="33"/>
      <c r="F245" s="32"/>
      <c r="G245" s="32"/>
      <c r="H245" s="33"/>
      <c r="I245" s="34"/>
      <c r="J245" s="34"/>
      <c r="K245" s="34"/>
    </row>
    <row r="246" spans="2:11" x14ac:dyDescent="0.25">
      <c r="B246" s="30"/>
      <c r="C246" s="31"/>
      <c r="D246" s="32"/>
      <c r="E246" s="33"/>
      <c r="F246" s="32"/>
      <c r="G246" s="32"/>
      <c r="H246" s="33"/>
      <c r="I246" s="34"/>
      <c r="J246" s="34"/>
      <c r="K246" s="34"/>
    </row>
    <row r="247" spans="2:11" x14ac:dyDescent="0.25">
      <c r="B247" s="30"/>
      <c r="C247" s="31"/>
      <c r="D247" s="32"/>
      <c r="E247" s="33"/>
      <c r="F247" s="32"/>
      <c r="G247" s="32"/>
      <c r="H247" s="33"/>
      <c r="I247" s="34"/>
      <c r="J247" s="34"/>
      <c r="K247" s="34"/>
    </row>
    <row r="248" spans="2:11" x14ac:dyDescent="0.25">
      <c r="B248" s="30"/>
      <c r="C248" s="31"/>
      <c r="D248" s="32"/>
      <c r="E248" s="33"/>
      <c r="F248" s="32"/>
      <c r="G248" s="32"/>
      <c r="H248" s="33"/>
      <c r="I248" s="34"/>
      <c r="J248" s="34"/>
      <c r="K248" s="34"/>
    </row>
    <row r="249" spans="2:11" x14ac:dyDescent="0.25">
      <c r="B249" s="30"/>
      <c r="C249" s="31"/>
      <c r="D249" s="32"/>
      <c r="E249" s="33"/>
      <c r="F249" s="32"/>
      <c r="G249" s="32"/>
      <c r="H249" s="33"/>
      <c r="I249" s="34"/>
      <c r="J249" s="34"/>
      <c r="K249" s="34"/>
    </row>
    <row r="250" spans="2:11" x14ac:dyDescent="0.25">
      <c r="B250" s="30"/>
      <c r="C250" s="31"/>
      <c r="D250" s="32"/>
      <c r="E250" s="33"/>
      <c r="F250" s="32"/>
      <c r="G250" s="32"/>
      <c r="H250" s="33"/>
      <c r="I250" s="34"/>
      <c r="J250" s="34"/>
      <c r="K250" s="34"/>
    </row>
    <row r="251" spans="2:11" x14ac:dyDescent="0.25">
      <c r="B251" s="30"/>
      <c r="C251" s="31"/>
      <c r="D251" s="32"/>
      <c r="E251" s="33"/>
      <c r="F251" s="32"/>
      <c r="G251" s="32"/>
      <c r="H251" s="33"/>
      <c r="I251" s="34"/>
      <c r="J251" s="34"/>
      <c r="K251" s="34"/>
    </row>
    <row r="252" spans="2:11" x14ac:dyDescent="0.25">
      <c r="B252" s="30"/>
      <c r="C252" s="31"/>
      <c r="D252" s="32"/>
      <c r="E252" s="33"/>
      <c r="F252" s="32"/>
      <c r="G252" s="32"/>
      <c r="H252" s="33"/>
      <c r="I252" s="34"/>
      <c r="J252" s="34"/>
      <c r="K252" s="34"/>
    </row>
    <row r="253" spans="2:11" x14ac:dyDescent="0.25">
      <c r="B253" s="30"/>
      <c r="C253" s="31"/>
      <c r="D253" s="32"/>
      <c r="E253" s="33"/>
      <c r="F253" s="32"/>
      <c r="G253" s="32"/>
      <c r="H253" s="33"/>
      <c r="I253" s="34"/>
      <c r="J253" s="34"/>
      <c r="K253" s="34"/>
    </row>
    <row r="254" spans="2:11" x14ac:dyDescent="0.25">
      <c r="B254" s="30"/>
      <c r="C254" s="31"/>
      <c r="D254" s="32"/>
      <c r="E254" s="33"/>
      <c r="F254" s="32"/>
      <c r="G254" s="32"/>
      <c r="H254" s="33"/>
      <c r="I254" s="34"/>
      <c r="J254" s="34"/>
      <c r="K254" s="34"/>
    </row>
    <row r="255" spans="2:11" x14ac:dyDescent="0.25">
      <c r="B255" s="30"/>
      <c r="C255" s="31"/>
      <c r="D255" s="32"/>
      <c r="E255" s="33"/>
      <c r="F255" s="32"/>
      <c r="G255" s="32"/>
      <c r="H255" s="33"/>
      <c r="I255" s="34"/>
      <c r="J255" s="34"/>
      <c r="K255" s="34"/>
    </row>
    <row r="256" spans="2:11" x14ac:dyDescent="0.25">
      <c r="B256" s="30"/>
      <c r="C256" s="31"/>
      <c r="D256" s="32"/>
      <c r="E256" s="33"/>
      <c r="F256" s="32"/>
      <c r="G256" s="32"/>
      <c r="H256" s="33"/>
      <c r="I256" s="34"/>
      <c r="J256" s="34"/>
      <c r="K256" s="34"/>
    </row>
    <row r="257" spans="2:11" x14ac:dyDescent="0.25">
      <c r="B257" s="30"/>
      <c r="C257" s="31"/>
      <c r="D257" s="32"/>
      <c r="E257" s="33"/>
      <c r="F257" s="32"/>
      <c r="G257" s="32"/>
      <c r="H257" s="33"/>
      <c r="I257" s="34"/>
      <c r="J257" s="34"/>
      <c r="K257" s="34"/>
    </row>
    <row r="258" spans="2:11" x14ac:dyDescent="0.25">
      <c r="B258" s="30"/>
      <c r="C258" s="31"/>
      <c r="D258" s="32"/>
      <c r="E258" s="33"/>
      <c r="F258" s="32"/>
      <c r="G258" s="32"/>
      <c r="H258" s="33"/>
      <c r="I258" s="34"/>
      <c r="J258" s="34"/>
      <c r="K258" s="34"/>
    </row>
    <row r="259" spans="2:11" x14ac:dyDescent="0.25">
      <c r="B259" s="30"/>
      <c r="C259" s="31"/>
      <c r="D259" s="32"/>
      <c r="E259" s="33"/>
      <c r="F259" s="32"/>
      <c r="G259" s="32"/>
      <c r="H259" s="33"/>
      <c r="I259" s="34"/>
      <c r="J259" s="34"/>
      <c r="K259" s="34"/>
    </row>
    <row r="260" spans="2:11" x14ac:dyDescent="0.25">
      <c r="B260" s="30"/>
      <c r="C260" s="31"/>
      <c r="D260" s="32"/>
      <c r="E260" s="33"/>
      <c r="F260" s="32"/>
      <c r="G260" s="32"/>
      <c r="H260" s="33"/>
      <c r="I260" s="34"/>
      <c r="J260" s="34"/>
      <c r="K260" s="34"/>
    </row>
    <row r="261" spans="2:11" x14ac:dyDescent="0.25">
      <c r="B261" s="30"/>
      <c r="C261" s="31"/>
      <c r="D261" s="32"/>
      <c r="E261" s="33"/>
      <c r="F261" s="32"/>
      <c r="G261" s="32"/>
      <c r="H261" s="33"/>
      <c r="I261" s="34"/>
      <c r="J261" s="34"/>
      <c r="K261" s="34"/>
    </row>
    <row r="262" spans="2:11" x14ac:dyDescent="0.25">
      <c r="B262" s="30"/>
      <c r="C262" s="31"/>
      <c r="D262" s="32"/>
      <c r="E262" s="33"/>
      <c r="F262" s="32"/>
      <c r="G262" s="32"/>
      <c r="H262" s="33"/>
      <c r="I262" s="34"/>
      <c r="J262" s="34"/>
      <c r="K262" s="34"/>
    </row>
    <row r="263" spans="2:11" x14ac:dyDescent="0.25">
      <c r="B263" s="30"/>
      <c r="C263" s="31"/>
      <c r="D263" s="32"/>
      <c r="E263" s="33"/>
      <c r="F263" s="32"/>
      <c r="G263" s="32"/>
      <c r="H263" s="33"/>
      <c r="I263" s="34"/>
      <c r="J263" s="34"/>
      <c r="K263" s="34"/>
    </row>
    <row r="264" spans="2:11" x14ac:dyDescent="0.25">
      <c r="B264" s="30"/>
      <c r="C264" s="31"/>
      <c r="D264" s="32"/>
      <c r="E264" s="33"/>
      <c r="F264" s="32"/>
      <c r="G264" s="32"/>
      <c r="H264" s="33"/>
      <c r="I264" s="34"/>
      <c r="J264" s="34"/>
      <c r="K264" s="34"/>
    </row>
    <row r="265" spans="2:11" x14ac:dyDescent="0.25">
      <c r="B265" s="30"/>
      <c r="C265" s="31"/>
      <c r="D265" s="32"/>
      <c r="E265" s="33"/>
      <c r="F265" s="32"/>
      <c r="G265" s="32"/>
      <c r="H265" s="33"/>
      <c r="I265" s="34"/>
      <c r="J265" s="34"/>
      <c r="K265" s="34"/>
    </row>
    <row r="266" spans="2:11" x14ac:dyDescent="0.25">
      <c r="B266" s="30"/>
      <c r="C266" s="31"/>
      <c r="D266" s="32"/>
      <c r="E266" s="33"/>
      <c r="F266" s="32"/>
      <c r="G266" s="32"/>
      <c r="H266" s="33"/>
      <c r="I266" s="34"/>
      <c r="J266" s="34"/>
      <c r="K266" s="34"/>
    </row>
    <row r="267" spans="2:11" x14ac:dyDescent="0.25">
      <c r="B267" s="30"/>
      <c r="C267" s="31"/>
      <c r="D267" s="32"/>
      <c r="E267" s="33"/>
      <c r="F267" s="32"/>
      <c r="G267" s="32"/>
      <c r="H267" s="33"/>
      <c r="I267" s="34"/>
      <c r="J267" s="34"/>
      <c r="K267" s="34"/>
    </row>
    <row r="268" spans="2:11" x14ac:dyDescent="0.25">
      <c r="B268" s="30"/>
      <c r="C268" s="31"/>
      <c r="D268" s="32"/>
      <c r="E268" s="33"/>
      <c r="F268" s="32"/>
      <c r="G268" s="32"/>
      <c r="H268" s="33"/>
      <c r="I268" s="34"/>
      <c r="J268" s="34"/>
      <c r="K268" s="34"/>
    </row>
    <row r="269" spans="2:11" x14ac:dyDescent="0.25">
      <c r="B269" s="30"/>
      <c r="C269" s="31"/>
      <c r="D269" s="32"/>
      <c r="E269" s="33"/>
      <c r="F269" s="32"/>
      <c r="G269" s="32"/>
      <c r="H269" s="33"/>
      <c r="I269" s="34"/>
      <c r="J269" s="34"/>
      <c r="K269" s="34"/>
    </row>
    <row r="270" spans="2:11" x14ac:dyDescent="0.25">
      <c r="B270" s="30"/>
      <c r="C270" s="31"/>
      <c r="D270" s="32"/>
      <c r="E270" s="33"/>
      <c r="F270" s="32"/>
      <c r="G270" s="32"/>
      <c r="H270" s="33"/>
      <c r="I270" s="34"/>
      <c r="J270" s="34"/>
      <c r="K270" s="34"/>
    </row>
    <row r="271" spans="2:11" x14ac:dyDescent="0.25">
      <c r="B271" s="30"/>
      <c r="C271" s="31"/>
      <c r="D271" s="32"/>
      <c r="E271" s="33"/>
      <c r="F271" s="32"/>
      <c r="G271" s="32"/>
      <c r="H271" s="33"/>
      <c r="I271" s="34"/>
      <c r="J271" s="34"/>
      <c r="K271" s="34"/>
    </row>
    <row r="272" spans="2:11" x14ac:dyDescent="0.25">
      <c r="B272" s="30"/>
      <c r="C272" s="31"/>
      <c r="D272" s="32"/>
      <c r="E272" s="33"/>
      <c r="F272" s="32"/>
      <c r="G272" s="32"/>
      <c r="H272" s="33"/>
      <c r="I272" s="34"/>
      <c r="J272" s="34"/>
      <c r="K272" s="34"/>
    </row>
    <row r="273" spans="2:11" x14ac:dyDescent="0.25">
      <c r="B273" s="30"/>
      <c r="C273" s="31"/>
      <c r="D273" s="32"/>
      <c r="E273" s="33"/>
      <c r="F273" s="32"/>
      <c r="G273" s="32"/>
      <c r="H273" s="33"/>
      <c r="I273" s="34"/>
      <c r="J273" s="34"/>
      <c r="K273" s="34"/>
    </row>
    <row r="274" spans="2:11" x14ac:dyDescent="0.25">
      <c r="B274" s="30"/>
      <c r="C274" s="31"/>
      <c r="D274" s="32"/>
      <c r="E274" s="33"/>
      <c r="F274" s="32"/>
      <c r="G274" s="32"/>
      <c r="H274" s="33"/>
      <c r="I274" s="34"/>
      <c r="J274" s="34"/>
      <c r="K274" s="34"/>
    </row>
    <row r="275" spans="2:11" x14ac:dyDescent="0.25">
      <c r="B275" s="30"/>
      <c r="C275" s="31"/>
      <c r="D275" s="32"/>
      <c r="E275" s="33"/>
      <c r="F275" s="32"/>
      <c r="G275" s="32"/>
      <c r="H275" s="33"/>
      <c r="I275" s="34"/>
      <c r="J275" s="34"/>
      <c r="K275" s="34"/>
    </row>
    <row r="276" spans="2:11" x14ac:dyDescent="0.25">
      <c r="B276" s="30"/>
      <c r="C276" s="31"/>
      <c r="D276" s="32"/>
      <c r="E276" s="33"/>
      <c r="F276" s="32"/>
      <c r="G276" s="32"/>
      <c r="H276" s="33"/>
      <c r="I276" s="34"/>
      <c r="J276" s="34"/>
      <c r="K276" s="34"/>
    </row>
    <row r="277" spans="2:11" x14ac:dyDescent="0.25">
      <c r="B277" s="30"/>
      <c r="C277" s="31"/>
      <c r="D277" s="32"/>
      <c r="E277" s="33"/>
      <c r="F277" s="32"/>
      <c r="G277" s="32"/>
      <c r="H277" s="33"/>
      <c r="I277" s="34"/>
      <c r="J277" s="34"/>
      <c r="K277" s="34"/>
    </row>
    <row r="278" spans="2:11" x14ac:dyDescent="0.25">
      <c r="B278" s="30"/>
      <c r="C278" s="31"/>
      <c r="D278" s="32"/>
      <c r="E278" s="33"/>
      <c r="F278" s="32"/>
      <c r="G278" s="32"/>
      <c r="H278" s="33"/>
      <c r="I278" s="34"/>
      <c r="J278" s="34"/>
      <c r="K278" s="34"/>
    </row>
    <row r="279" spans="2:11" x14ac:dyDescent="0.25">
      <c r="B279" s="30"/>
      <c r="C279" s="31"/>
      <c r="D279" s="32"/>
      <c r="E279" s="33"/>
      <c r="F279" s="32"/>
      <c r="G279" s="32"/>
      <c r="H279" s="33"/>
      <c r="I279" s="34"/>
      <c r="J279" s="34"/>
      <c r="K279" s="34"/>
    </row>
    <row r="280" spans="2:11" x14ac:dyDescent="0.25">
      <c r="B280" s="30"/>
      <c r="C280" s="31"/>
      <c r="D280" s="32"/>
      <c r="E280" s="33"/>
      <c r="F280" s="32"/>
      <c r="G280" s="32"/>
      <c r="H280" s="33"/>
      <c r="I280" s="34"/>
      <c r="J280" s="34"/>
      <c r="K280" s="34"/>
    </row>
    <row r="281" spans="2:11" x14ac:dyDescent="0.25">
      <c r="B281" s="30"/>
      <c r="C281" s="31"/>
      <c r="D281" s="32"/>
      <c r="E281" s="33"/>
      <c r="F281" s="32"/>
      <c r="G281" s="32"/>
      <c r="H281" s="33"/>
      <c r="I281" s="34"/>
      <c r="J281" s="34"/>
      <c r="K281" s="34"/>
    </row>
    <row r="282" spans="2:11" x14ac:dyDescent="0.25">
      <c r="B282" s="30"/>
      <c r="C282" s="31"/>
      <c r="D282" s="32"/>
      <c r="E282" s="33"/>
      <c r="F282" s="32"/>
      <c r="G282" s="32"/>
      <c r="H282" s="33"/>
      <c r="I282" s="34"/>
      <c r="J282" s="34"/>
      <c r="K282" s="34"/>
    </row>
    <row r="283" spans="2:11" x14ac:dyDescent="0.25">
      <c r="B283" s="30"/>
      <c r="C283" s="31"/>
      <c r="D283" s="32"/>
      <c r="E283" s="33"/>
      <c r="F283" s="32"/>
      <c r="G283" s="32"/>
      <c r="H283" s="33"/>
      <c r="I283" s="34"/>
      <c r="J283" s="34"/>
      <c r="K283" s="34"/>
    </row>
    <row r="284" spans="2:11" x14ac:dyDescent="0.25">
      <c r="B284" s="30"/>
      <c r="C284" s="31"/>
      <c r="D284" s="32"/>
      <c r="E284" s="33"/>
      <c r="F284" s="32"/>
      <c r="G284" s="32"/>
      <c r="H284" s="33"/>
      <c r="I284" s="34"/>
      <c r="J284" s="34"/>
      <c r="K284" s="34"/>
    </row>
    <row r="285" spans="2:11" x14ac:dyDescent="0.25">
      <c r="B285" s="30"/>
      <c r="C285" s="31"/>
      <c r="D285" s="32"/>
      <c r="E285" s="33"/>
      <c r="F285" s="32"/>
      <c r="G285" s="32"/>
      <c r="H285" s="33"/>
      <c r="I285" s="34"/>
      <c r="J285" s="34"/>
      <c r="K285" s="34"/>
    </row>
    <row r="286" spans="2:11" x14ac:dyDescent="0.25">
      <c r="B286" s="30"/>
      <c r="C286" s="31"/>
      <c r="D286" s="32"/>
      <c r="E286" s="33"/>
      <c r="F286" s="32"/>
      <c r="G286" s="32"/>
      <c r="H286" s="33"/>
      <c r="I286" s="34"/>
      <c r="J286" s="34"/>
      <c r="K286" s="34"/>
    </row>
    <row r="287" spans="2:11" x14ac:dyDescent="0.25">
      <c r="B287" s="30"/>
      <c r="C287" s="31"/>
      <c r="D287" s="32"/>
      <c r="E287" s="33"/>
      <c r="F287" s="32"/>
      <c r="G287" s="32"/>
      <c r="H287" s="33"/>
      <c r="I287" s="34"/>
      <c r="J287" s="34"/>
      <c r="K287" s="34"/>
    </row>
    <row r="288" spans="2:11" x14ac:dyDescent="0.25">
      <c r="B288" s="30"/>
      <c r="C288" s="31"/>
      <c r="D288" s="32"/>
      <c r="E288" s="33"/>
      <c r="F288" s="32"/>
      <c r="G288" s="32"/>
      <c r="H288" s="33"/>
      <c r="I288" s="34"/>
      <c r="J288" s="34"/>
      <c r="K288" s="34"/>
    </row>
    <row r="289" spans="2:11" x14ac:dyDescent="0.25">
      <c r="B289" s="30"/>
      <c r="C289" s="31"/>
      <c r="D289" s="32"/>
      <c r="E289" s="33"/>
      <c r="F289" s="32"/>
      <c r="G289" s="32"/>
      <c r="H289" s="33"/>
      <c r="I289" s="34"/>
      <c r="J289" s="34"/>
      <c r="K289" s="34"/>
    </row>
    <row r="290" spans="2:11" x14ac:dyDescent="0.25">
      <c r="B290" s="30"/>
      <c r="C290" s="31"/>
      <c r="D290" s="32"/>
      <c r="E290" s="33"/>
      <c r="F290" s="32"/>
      <c r="G290" s="32"/>
      <c r="H290" s="33"/>
      <c r="I290" s="34"/>
      <c r="J290" s="34"/>
      <c r="K290" s="34"/>
    </row>
    <row r="291" spans="2:11" x14ac:dyDescent="0.25">
      <c r="B291" s="30"/>
      <c r="C291" s="31"/>
      <c r="D291" s="32"/>
      <c r="E291" s="33"/>
      <c r="F291" s="32"/>
      <c r="G291" s="32"/>
      <c r="H291" s="33"/>
      <c r="I291" s="34"/>
      <c r="J291" s="34"/>
      <c r="K291" s="34"/>
    </row>
    <row r="292" spans="2:11" x14ac:dyDescent="0.25">
      <c r="B292" s="30"/>
      <c r="C292" s="31"/>
      <c r="D292" s="32"/>
      <c r="E292" s="33"/>
      <c r="F292" s="32"/>
      <c r="G292" s="32"/>
      <c r="H292" s="33"/>
      <c r="I292" s="34"/>
      <c r="J292" s="34"/>
      <c r="K292" s="34"/>
    </row>
    <row r="293" spans="2:11" x14ac:dyDescent="0.25">
      <c r="B293" s="30"/>
      <c r="C293" s="31"/>
      <c r="D293" s="32"/>
      <c r="E293" s="33"/>
      <c r="F293" s="32"/>
      <c r="G293" s="32"/>
      <c r="H293" s="33"/>
      <c r="I293" s="34"/>
      <c r="J293" s="34"/>
      <c r="K293" s="34"/>
    </row>
    <row r="294" spans="2:11" x14ac:dyDescent="0.25">
      <c r="B294" s="30"/>
      <c r="C294" s="31"/>
      <c r="D294" s="32"/>
      <c r="E294" s="33"/>
      <c r="F294" s="32"/>
      <c r="G294" s="32"/>
      <c r="H294" s="33"/>
      <c r="I294" s="34"/>
      <c r="J294" s="34"/>
      <c r="K294" s="34"/>
    </row>
    <row r="295" spans="2:11" x14ac:dyDescent="0.25">
      <c r="B295" s="30"/>
      <c r="C295" s="31"/>
      <c r="D295" s="32"/>
      <c r="E295" s="33"/>
      <c r="F295" s="32"/>
      <c r="G295" s="32"/>
      <c r="H295" s="33"/>
      <c r="I295" s="34"/>
      <c r="J295" s="34"/>
      <c r="K295" s="34"/>
    </row>
    <row r="296" spans="2:11" x14ac:dyDescent="0.25">
      <c r="B296" s="30"/>
      <c r="C296" s="31"/>
      <c r="D296" s="32"/>
      <c r="E296" s="33"/>
      <c r="F296" s="32"/>
      <c r="G296" s="32"/>
      <c r="H296" s="33"/>
      <c r="I296" s="34"/>
      <c r="J296" s="34"/>
      <c r="K296" s="34"/>
    </row>
    <row r="297" spans="2:11" x14ac:dyDescent="0.25">
      <c r="B297" s="30"/>
      <c r="C297" s="31"/>
      <c r="D297" s="32"/>
      <c r="E297" s="33"/>
      <c r="F297" s="32"/>
      <c r="G297" s="32"/>
      <c r="H297" s="33"/>
      <c r="I297" s="34"/>
      <c r="J297" s="34"/>
      <c r="K297" s="34"/>
    </row>
    <row r="298" spans="2:11" x14ac:dyDescent="0.25">
      <c r="B298" s="30"/>
      <c r="C298" s="31"/>
      <c r="D298" s="32"/>
      <c r="E298" s="33"/>
      <c r="F298" s="32"/>
      <c r="G298" s="32"/>
      <c r="H298" s="33"/>
      <c r="I298" s="34"/>
      <c r="J298" s="34"/>
      <c r="K298" s="34"/>
    </row>
    <row r="299" spans="2:11" x14ac:dyDescent="0.25">
      <c r="B299" s="30"/>
      <c r="C299" s="31"/>
      <c r="D299" s="32"/>
      <c r="E299" s="33"/>
      <c r="F299" s="32"/>
      <c r="G299" s="32"/>
      <c r="H299" s="33"/>
      <c r="I299" s="34"/>
      <c r="J299" s="34"/>
      <c r="K299" s="34"/>
    </row>
    <row r="300" spans="2:11" x14ac:dyDescent="0.25">
      <c r="B300" s="30"/>
      <c r="C300" s="31"/>
      <c r="D300" s="32"/>
      <c r="E300" s="33"/>
      <c r="F300" s="32"/>
      <c r="G300" s="32"/>
      <c r="H300" s="33"/>
      <c r="I300" s="34"/>
      <c r="J300" s="34"/>
      <c r="K300" s="34"/>
    </row>
    <row r="301" spans="2:11" x14ac:dyDescent="0.25">
      <c r="B301" s="30"/>
      <c r="C301" s="31"/>
      <c r="D301" s="32"/>
      <c r="E301" s="33"/>
      <c r="F301" s="32"/>
      <c r="G301" s="32"/>
      <c r="H301" s="33"/>
      <c r="I301" s="34"/>
      <c r="J301" s="34"/>
      <c r="K301" s="34"/>
    </row>
    <row r="302" spans="2:11" x14ac:dyDescent="0.25">
      <c r="B302" s="30"/>
      <c r="C302" s="31"/>
      <c r="D302" s="32"/>
      <c r="E302" s="33"/>
      <c r="F302" s="32"/>
      <c r="G302" s="32"/>
      <c r="H302" s="33"/>
      <c r="I302" s="34"/>
      <c r="J302" s="34"/>
      <c r="K302" s="34"/>
    </row>
    <row r="303" spans="2:11" x14ac:dyDescent="0.25">
      <c r="B303" s="30"/>
      <c r="C303" s="31"/>
      <c r="D303" s="32"/>
      <c r="E303" s="33"/>
      <c r="F303" s="32"/>
      <c r="G303" s="32"/>
      <c r="H303" s="33"/>
      <c r="I303" s="34"/>
      <c r="J303" s="34"/>
      <c r="K303" s="34"/>
    </row>
    <row r="304" spans="2:11" x14ac:dyDescent="0.25">
      <c r="B304" s="30"/>
      <c r="C304" s="31"/>
      <c r="D304" s="32"/>
      <c r="E304" s="33"/>
      <c r="F304" s="32"/>
      <c r="G304" s="32"/>
      <c r="H304" s="33"/>
      <c r="I304" s="34"/>
      <c r="J304" s="34"/>
      <c r="K304" s="34"/>
    </row>
    <row r="305" spans="2:11" x14ac:dyDescent="0.25">
      <c r="B305" s="30"/>
      <c r="C305" s="31"/>
      <c r="D305" s="32"/>
      <c r="E305" s="33"/>
      <c r="F305" s="32"/>
      <c r="G305" s="32"/>
      <c r="H305" s="33"/>
      <c r="I305" s="34"/>
      <c r="J305" s="34"/>
      <c r="K305" s="34"/>
    </row>
    <row r="306" spans="2:11" x14ac:dyDescent="0.25">
      <c r="B306" s="30"/>
      <c r="C306" s="31"/>
      <c r="D306" s="32"/>
      <c r="E306" s="33"/>
      <c r="F306" s="32"/>
      <c r="G306" s="32"/>
      <c r="H306" s="33"/>
      <c r="I306" s="34"/>
      <c r="J306" s="34"/>
      <c r="K306" s="34"/>
    </row>
    <row r="307" spans="2:11" x14ac:dyDescent="0.25">
      <c r="B307" s="30"/>
      <c r="C307" s="31"/>
      <c r="D307" s="32"/>
      <c r="E307" s="33"/>
      <c r="F307" s="32"/>
      <c r="G307" s="32"/>
      <c r="H307" s="33"/>
      <c r="I307" s="34"/>
      <c r="J307" s="34"/>
      <c r="K307" s="34"/>
    </row>
    <row r="308" spans="2:11" x14ac:dyDescent="0.25">
      <c r="B308" s="30"/>
      <c r="C308" s="31"/>
      <c r="D308" s="32"/>
      <c r="E308" s="33"/>
      <c r="F308" s="32"/>
      <c r="G308" s="32"/>
      <c r="H308" s="33"/>
      <c r="I308" s="34"/>
      <c r="J308" s="34"/>
      <c r="K308" s="34"/>
    </row>
    <row r="309" spans="2:11" x14ac:dyDescent="0.25">
      <c r="B309" s="30"/>
      <c r="C309" s="31"/>
      <c r="D309" s="32"/>
      <c r="E309" s="33"/>
      <c r="F309" s="32"/>
      <c r="G309" s="32"/>
      <c r="H309" s="33"/>
      <c r="I309" s="34"/>
      <c r="J309" s="34"/>
      <c r="K309" s="34"/>
    </row>
    <row r="310" spans="2:11" x14ac:dyDescent="0.25">
      <c r="B310" s="30"/>
      <c r="C310" s="31"/>
      <c r="D310" s="32"/>
      <c r="E310" s="33"/>
      <c r="F310" s="32"/>
      <c r="G310" s="32"/>
      <c r="H310" s="33"/>
      <c r="I310" s="34"/>
      <c r="J310" s="34"/>
      <c r="K310" s="34"/>
    </row>
    <row r="311" spans="2:11" x14ac:dyDescent="0.25">
      <c r="B311" s="30"/>
      <c r="C311" s="31"/>
      <c r="D311" s="32"/>
      <c r="E311" s="33"/>
      <c r="F311" s="32"/>
      <c r="G311" s="32"/>
      <c r="H311" s="33"/>
      <c r="I311" s="34"/>
      <c r="J311" s="34"/>
      <c r="K311" s="34"/>
    </row>
    <row r="312" spans="2:11" x14ac:dyDescent="0.25">
      <c r="B312" s="30"/>
      <c r="C312" s="31"/>
      <c r="D312" s="32"/>
      <c r="E312" s="33"/>
      <c r="F312" s="32"/>
      <c r="G312" s="32"/>
      <c r="H312" s="33"/>
      <c r="I312" s="34"/>
      <c r="J312" s="34"/>
      <c r="K312" s="34"/>
    </row>
    <row r="313" spans="2:11" x14ac:dyDescent="0.25">
      <c r="B313" s="30"/>
      <c r="C313" s="31"/>
      <c r="D313" s="32"/>
      <c r="E313" s="33"/>
      <c r="F313" s="32"/>
      <c r="G313" s="32"/>
      <c r="H313" s="33"/>
      <c r="I313" s="34"/>
      <c r="J313" s="34"/>
      <c r="K313" s="34"/>
    </row>
    <row r="314" spans="2:11" x14ac:dyDescent="0.25">
      <c r="B314" s="30"/>
      <c r="C314" s="31"/>
      <c r="D314" s="32"/>
      <c r="E314" s="33"/>
      <c r="F314" s="32"/>
      <c r="G314" s="32"/>
      <c r="H314" s="33"/>
      <c r="I314" s="34"/>
      <c r="J314" s="34"/>
      <c r="K314" s="34"/>
    </row>
    <row r="315" spans="2:11" x14ac:dyDescent="0.25">
      <c r="B315" s="30"/>
      <c r="C315" s="31"/>
      <c r="D315" s="32"/>
      <c r="E315" s="33"/>
      <c r="F315" s="32"/>
      <c r="G315" s="32"/>
      <c r="H315" s="33"/>
      <c r="I315" s="34"/>
      <c r="J315" s="34"/>
      <c r="K315" s="34"/>
    </row>
    <row r="316" spans="2:11" x14ac:dyDescent="0.25">
      <c r="B316" s="30"/>
      <c r="C316" s="31"/>
      <c r="D316" s="32"/>
      <c r="E316" s="33"/>
      <c r="F316" s="32"/>
      <c r="G316" s="32"/>
      <c r="H316" s="33"/>
      <c r="I316" s="34"/>
      <c r="J316" s="34"/>
      <c r="K316" s="34"/>
    </row>
    <row r="317" spans="2:11" x14ac:dyDescent="0.25">
      <c r="B317" s="30"/>
      <c r="C317" s="31"/>
      <c r="D317" s="32"/>
      <c r="E317" s="33"/>
      <c r="F317" s="32"/>
      <c r="G317" s="32"/>
      <c r="H317" s="33"/>
      <c r="I317" s="34"/>
      <c r="J317" s="34"/>
      <c r="K317" s="34"/>
    </row>
    <row r="318" spans="2:11" x14ac:dyDescent="0.25">
      <c r="B318" s="30"/>
      <c r="C318" s="31"/>
      <c r="D318" s="32"/>
      <c r="E318" s="33"/>
      <c r="F318" s="32"/>
      <c r="G318" s="32"/>
      <c r="H318" s="33"/>
      <c r="I318" s="34"/>
      <c r="J318" s="34"/>
      <c r="K318" s="34"/>
    </row>
    <row r="319" spans="2:11" x14ac:dyDescent="0.25">
      <c r="B319" s="30"/>
      <c r="C319" s="31"/>
      <c r="D319" s="32"/>
      <c r="E319" s="33"/>
      <c r="F319" s="32"/>
      <c r="G319" s="32"/>
      <c r="H319" s="33"/>
      <c r="I319" s="34"/>
      <c r="J319" s="34"/>
      <c r="K319" s="34"/>
    </row>
    <row r="320" spans="2:11" x14ac:dyDescent="0.25">
      <c r="B320" s="30"/>
      <c r="C320" s="31"/>
      <c r="D320" s="32"/>
      <c r="E320" s="33"/>
      <c r="F320" s="32"/>
      <c r="G320" s="32"/>
      <c r="H320" s="33"/>
      <c r="I320" s="34"/>
      <c r="J320" s="34"/>
      <c r="K320" s="34"/>
    </row>
    <row r="321" spans="2:11" x14ac:dyDescent="0.25">
      <c r="B321" s="30"/>
      <c r="C321" s="31"/>
      <c r="D321" s="32"/>
      <c r="E321" s="33"/>
      <c r="F321" s="32"/>
      <c r="G321" s="32"/>
      <c r="H321" s="33"/>
      <c r="I321" s="34"/>
      <c r="J321" s="34"/>
      <c r="K321" s="34"/>
    </row>
    <row r="322" spans="2:11" x14ac:dyDescent="0.25">
      <c r="B322" s="30"/>
      <c r="C322" s="31"/>
      <c r="D322" s="32"/>
      <c r="E322" s="33"/>
      <c r="F322" s="32"/>
      <c r="G322" s="32"/>
      <c r="H322" s="33"/>
      <c r="I322" s="34"/>
      <c r="J322" s="34"/>
      <c r="K322" s="34"/>
    </row>
    <row r="323" spans="2:11" x14ac:dyDescent="0.25">
      <c r="B323" s="30"/>
      <c r="C323" s="31"/>
      <c r="D323" s="32"/>
      <c r="E323" s="33"/>
      <c r="F323" s="32"/>
      <c r="G323" s="32"/>
      <c r="H323" s="33"/>
      <c r="I323" s="34"/>
      <c r="J323" s="34"/>
      <c r="K323" s="34"/>
    </row>
    <row r="324" spans="2:11" x14ac:dyDescent="0.25">
      <c r="B324" s="30"/>
      <c r="C324" s="31"/>
      <c r="D324" s="32"/>
      <c r="E324" s="33"/>
      <c r="F324" s="32"/>
      <c r="G324" s="32"/>
      <c r="H324" s="33"/>
      <c r="I324" s="34"/>
      <c r="J324" s="34"/>
      <c r="K324" s="34"/>
    </row>
    <row r="325" spans="2:11" x14ac:dyDescent="0.25">
      <c r="B325" s="30"/>
      <c r="C325" s="31"/>
      <c r="D325" s="32"/>
      <c r="E325" s="33"/>
      <c r="F325" s="32"/>
      <c r="G325" s="32"/>
      <c r="H325" s="33"/>
      <c r="I325" s="34"/>
      <c r="J325" s="34"/>
      <c r="K325" s="34"/>
    </row>
    <row r="326" spans="2:11" x14ac:dyDescent="0.25">
      <c r="B326" s="30"/>
      <c r="C326" s="31"/>
      <c r="D326" s="32"/>
      <c r="E326" s="33"/>
      <c r="F326" s="32"/>
      <c r="G326" s="32"/>
      <c r="H326" s="33"/>
      <c r="I326" s="34"/>
      <c r="J326" s="34"/>
      <c r="K326" s="34"/>
    </row>
    <row r="327" spans="2:11" x14ac:dyDescent="0.25">
      <c r="B327" s="30"/>
      <c r="C327" s="31"/>
      <c r="D327" s="32"/>
      <c r="E327" s="33"/>
      <c r="F327" s="32"/>
      <c r="G327" s="32"/>
      <c r="H327" s="33"/>
      <c r="I327" s="34"/>
      <c r="J327" s="34"/>
      <c r="K327" s="34"/>
    </row>
    <row r="328" spans="2:11" x14ac:dyDescent="0.25">
      <c r="B328" s="30"/>
      <c r="C328" s="31"/>
      <c r="D328" s="32"/>
      <c r="E328" s="33"/>
      <c r="F328" s="32"/>
      <c r="G328" s="32"/>
      <c r="H328" s="33"/>
      <c r="I328" s="34"/>
      <c r="J328" s="34"/>
      <c r="K328" s="34"/>
    </row>
    <row r="329" spans="2:11" x14ac:dyDescent="0.25">
      <c r="B329" s="30"/>
      <c r="C329" s="31"/>
      <c r="D329" s="32"/>
      <c r="E329" s="33"/>
      <c r="F329" s="32"/>
      <c r="G329" s="32"/>
      <c r="H329" s="33"/>
      <c r="I329" s="34"/>
      <c r="J329" s="34"/>
      <c r="K329" s="34"/>
    </row>
    <row r="330" spans="2:11" x14ac:dyDescent="0.25">
      <c r="B330" s="30"/>
      <c r="C330" s="31"/>
      <c r="D330" s="32"/>
      <c r="E330" s="33"/>
      <c r="F330" s="32"/>
      <c r="G330" s="32"/>
      <c r="H330" s="33"/>
      <c r="I330" s="34"/>
      <c r="J330" s="34"/>
      <c r="K330" s="34"/>
    </row>
    <row r="331" spans="2:11" x14ac:dyDescent="0.25">
      <c r="B331" s="30"/>
      <c r="C331" s="31"/>
      <c r="D331" s="32"/>
      <c r="E331" s="33"/>
      <c r="F331" s="32"/>
      <c r="G331" s="32"/>
      <c r="H331" s="33"/>
      <c r="I331" s="34"/>
      <c r="J331" s="34"/>
      <c r="K331" s="34"/>
    </row>
    <row r="332" spans="2:11" x14ac:dyDescent="0.25">
      <c r="B332" s="30"/>
      <c r="C332" s="31"/>
      <c r="D332" s="32"/>
      <c r="E332" s="33"/>
      <c r="F332" s="32"/>
      <c r="G332" s="32"/>
      <c r="H332" s="33"/>
      <c r="I332" s="34"/>
      <c r="J332" s="34"/>
      <c r="K332" s="34"/>
    </row>
    <row r="333" spans="2:11" x14ac:dyDescent="0.25">
      <c r="B333" s="30"/>
      <c r="C333" s="31"/>
      <c r="D333" s="32"/>
      <c r="E333" s="33"/>
      <c r="F333" s="32"/>
      <c r="G333" s="32"/>
      <c r="H333" s="33"/>
      <c r="I333" s="34"/>
      <c r="J333" s="34"/>
      <c r="K333" s="34"/>
    </row>
    <row r="334" spans="2:11" x14ac:dyDescent="0.25">
      <c r="B334" s="30"/>
      <c r="C334" s="31"/>
      <c r="D334" s="32"/>
      <c r="E334" s="33"/>
      <c r="F334" s="32"/>
      <c r="G334" s="32"/>
      <c r="H334" s="33"/>
      <c r="I334" s="34"/>
      <c r="J334" s="34"/>
      <c r="K334" s="34"/>
    </row>
    <row r="335" spans="2:11" x14ac:dyDescent="0.25">
      <c r="B335" s="30"/>
      <c r="C335" s="31"/>
      <c r="D335" s="32"/>
      <c r="E335" s="33"/>
      <c r="F335" s="32"/>
      <c r="G335" s="32"/>
      <c r="H335" s="33"/>
      <c r="I335" s="34"/>
      <c r="J335" s="34"/>
      <c r="K335" s="34"/>
    </row>
    <row r="336" spans="2:11" x14ac:dyDescent="0.25">
      <c r="B336" s="30"/>
      <c r="C336" s="31"/>
      <c r="D336" s="32"/>
      <c r="E336" s="33"/>
      <c r="F336" s="32"/>
      <c r="G336" s="32"/>
      <c r="H336" s="33"/>
      <c r="I336" s="34"/>
      <c r="J336" s="34"/>
      <c r="K336" s="34"/>
    </row>
    <row r="337" spans="2:11" x14ac:dyDescent="0.25">
      <c r="B337" s="30"/>
      <c r="C337" s="31"/>
      <c r="D337" s="32"/>
      <c r="E337" s="33"/>
      <c r="F337" s="32"/>
      <c r="G337" s="32"/>
      <c r="H337" s="33"/>
      <c r="I337" s="34"/>
      <c r="J337" s="34"/>
      <c r="K337" s="34"/>
    </row>
    <row r="338" spans="2:11" x14ac:dyDescent="0.25">
      <c r="B338" s="30"/>
      <c r="C338" s="31"/>
      <c r="D338" s="32"/>
      <c r="E338" s="33"/>
      <c r="F338" s="32"/>
      <c r="G338" s="32"/>
      <c r="H338" s="33"/>
      <c r="I338" s="34"/>
      <c r="J338" s="34"/>
      <c r="K338" s="34"/>
    </row>
    <row r="339" spans="2:11" x14ac:dyDescent="0.25">
      <c r="B339" s="30"/>
      <c r="C339" s="31"/>
      <c r="D339" s="32"/>
      <c r="E339" s="33"/>
      <c r="F339" s="32"/>
      <c r="G339" s="32"/>
      <c r="H339" s="33"/>
      <c r="I339" s="34"/>
      <c r="J339" s="34"/>
      <c r="K339" s="34"/>
    </row>
    <row r="340" spans="2:11" x14ac:dyDescent="0.25">
      <c r="B340" s="30"/>
      <c r="C340" s="31"/>
      <c r="D340" s="32"/>
      <c r="E340" s="33"/>
      <c r="F340" s="32"/>
      <c r="G340" s="32"/>
      <c r="H340" s="33"/>
      <c r="I340" s="34"/>
      <c r="J340" s="34"/>
      <c r="K340" s="34"/>
    </row>
    <row r="341" spans="2:11" x14ac:dyDescent="0.25">
      <c r="B341" s="30"/>
      <c r="C341" s="31"/>
      <c r="D341" s="32"/>
      <c r="E341" s="33"/>
      <c r="F341" s="32"/>
      <c r="G341" s="32"/>
      <c r="H341" s="33"/>
      <c r="I341" s="34"/>
      <c r="J341" s="34"/>
      <c r="K341" s="34"/>
    </row>
    <row r="342" spans="2:11" x14ac:dyDescent="0.25">
      <c r="B342" s="30"/>
      <c r="C342" s="31"/>
      <c r="D342" s="32"/>
      <c r="E342" s="33"/>
      <c r="F342" s="32"/>
      <c r="G342" s="32"/>
      <c r="H342" s="33"/>
      <c r="I342" s="34"/>
      <c r="J342" s="34"/>
      <c r="K342" s="34"/>
    </row>
    <row r="343" spans="2:11" x14ac:dyDescent="0.25">
      <c r="B343" s="30"/>
      <c r="C343" s="31"/>
      <c r="D343" s="32"/>
      <c r="E343" s="33"/>
      <c r="F343" s="32"/>
      <c r="G343" s="32"/>
      <c r="H343" s="33"/>
      <c r="I343" s="34"/>
      <c r="J343" s="34"/>
      <c r="K343" s="34"/>
    </row>
    <row r="344" spans="2:11" x14ac:dyDescent="0.25">
      <c r="B344" s="30"/>
      <c r="C344" s="31"/>
      <c r="D344" s="32"/>
      <c r="E344" s="33"/>
      <c r="F344" s="32"/>
      <c r="G344" s="32"/>
      <c r="H344" s="33"/>
      <c r="I344" s="34"/>
      <c r="J344" s="34"/>
      <c r="K344" s="34"/>
    </row>
    <row r="345" spans="2:11" x14ac:dyDescent="0.25">
      <c r="B345" s="30"/>
      <c r="C345" s="31"/>
      <c r="D345" s="32"/>
      <c r="E345" s="33"/>
      <c r="F345" s="32"/>
      <c r="G345" s="32"/>
      <c r="H345" s="33"/>
      <c r="I345" s="34"/>
      <c r="J345" s="34"/>
      <c r="K345" s="34"/>
    </row>
    <row r="346" spans="2:11" x14ac:dyDescent="0.25">
      <c r="B346" s="30"/>
      <c r="C346" s="31"/>
      <c r="D346" s="32"/>
      <c r="E346" s="33"/>
      <c r="F346" s="32"/>
      <c r="G346" s="32"/>
      <c r="H346" s="33"/>
      <c r="I346" s="34"/>
      <c r="J346" s="34"/>
      <c r="K346" s="34"/>
    </row>
    <row r="347" spans="2:11" x14ac:dyDescent="0.25">
      <c r="B347" s="30"/>
      <c r="C347" s="31"/>
      <c r="D347" s="32"/>
      <c r="E347" s="33"/>
      <c r="F347" s="32"/>
      <c r="G347" s="32"/>
      <c r="H347" s="33"/>
      <c r="I347" s="34"/>
      <c r="J347" s="34"/>
      <c r="K347" s="34"/>
    </row>
    <row r="348" spans="2:11" x14ac:dyDescent="0.25">
      <c r="B348" s="30"/>
      <c r="C348" s="31"/>
      <c r="D348" s="32"/>
      <c r="E348" s="33"/>
      <c r="F348" s="32"/>
      <c r="G348" s="32"/>
      <c r="H348" s="33"/>
      <c r="I348" s="34"/>
      <c r="J348" s="34"/>
      <c r="K348" s="34"/>
    </row>
    <row r="349" spans="2:11" x14ac:dyDescent="0.25">
      <c r="B349" s="30"/>
      <c r="C349" s="31"/>
      <c r="D349" s="32"/>
      <c r="E349" s="33"/>
      <c r="F349" s="32"/>
      <c r="G349" s="32"/>
      <c r="H349" s="33"/>
      <c r="I349" s="34"/>
      <c r="J349" s="34"/>
      <c r="K349" s="34"/>
    </row>
    <row r="350" spans="2:11" x14ac:dyDescent="0.25">
      <c r="B350" s="30"/>
      <c r="C350" s="31"/>
      <c r="D350" s="32"/>
      <c r="E350" s="33"/>
      <c r="F350" s="32"/>
      <c r="G350" s="32"/>
      <c r="H350" s="33"/>
      <c r="I350" s="34"/>
      <c r="J350" s="34"/>
      <c r="K350" s="34"/>
    </row>
    <row r="351" spans="2:11" x14ac:dyDescent="0.25">
      <c r="B351" s="30"/>
      <c r="C351" s="31"/>
      <c r="D351" s="32"/>
      <c r="E351" s="33"/>
      <c r="F351" s="32"/>
      <c r="G351" s="32"/>
      <c r="H351" s="33"/>
      <c r="I351" s="34"/>
      <c r="J351" s="34"/>
      <c r="K351" s="34"/>
    </row>
  </sheetData>
  <mergeCells count="11">
    <mergeCell ref="I4:K4"/>
    <mergeCell ref="B2:D2"/>
    <mergeCell ref="E2:F2"/>
    <mergeCell ref="G2:H2"/>
    <mergeCell ref="I2:K2"/>
    <mergeCell ref="B3:B5"/>
    <mergeCell ref="C3:E3"/>
    <mergeCell ref="F3:H3"/>
    <mergeCell ref="I3:K3"/>
    <mergeCell ref="C4:E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1"/>
  <sheetViews>
    <sheetView workbookViewId="0"/>
  </sheetViews>
  <sheetFormatPr defaultColWidth="8" defaultRowHeight="15" x14ac:dyDescent="0.25"/>
  <cols>
    <col min="1" max="1" width="16.875" style="11" bestFit="1" customWidth="1"/>
    <col min="2" max="2" width="13.875" style="15" customWidth="1"/>
    <col min="3" max="3" width="10.5" style="11" bestFit="1" customWidth="1"/>
    <col min="4" max="4" width="13.875" style="15" customWidth="1"/>
    <col min="5" max="5" width="9.5" style="11" bestFit="1" customWidth="1"/>
    <col min="6" max="6" width="13.875" style="15" customWidth="1"/>
    <col min="7" max="7" width="11.875" style="11" bestFit="1" customWidth="1"/>
    <col min="8" max="8" width="13.875" style="15" customWidth="1"/>
    <col min="9" max="9" width="14" style="11" bestFit="1" customWidth="1"/>
    <col min="10" max="10" width="13.875" style="15" customWidth="1"/>
    <col min="11" max="11" width="13.25" style="11" bestFit="1" customWidth="1"/>
    <col min="12" max="12" width="13.875" style="15" customWidth="1"/>
    <col min="13" max="13" width="16.625" style="11" bestFit="1" customWidth="1"/>
    <col min="14" max="16384" width="8" style="11"/>
  </cols>
  <sheetData>
    <row r="1" spans="1:13" x14ac:dyDescent="0.25">
      <c r="A1" s="11" t="s">
        <v>119</v>
      </c>
      <c r="B1" s="15" t="s">
        <v>110</v>
      </c>
      <c r="C1" s="11" t="s">
        <v>0</v>
      </c>
      <c r="D1" s="15" t="s">
        <v>111</v>
      </c>
      <c r="E1" s="11" t="s">
        <v>1</v>
      </c>
      <c r="F1" s="15" t="s">
        <v>112</v>
      </c>
      <c r="G1" s="11" t="s">
        <v>2</v>
      </c>
      <c r="H1" s="15" t="s">
        <v>113</v>
      </c>
      <c r="I1" s="11" t="s">
        <v>114</v>
      </c>
      <c r="J1" s="15" t="s">
        <v>115</v>
      </c>
      <c r="K1" s="11" t="s">
        <v>116</v>
      </c>
      <c r="L1" s="15" t="s">
        <v>117</v>
      </c>
      <c r="M1" s="11" t="s">
        <v>118</v>
      </c>
    </row>
    <row r="2" spans="1:13" x14ac:dyDescent="0.25">
      <c r="A2" s="13" t="s">
        <v>3</v>
      </c>
      <c r="B2" s="14">
        <v>1425943.31</v>
      </c>
      <c r="C2" s="14">
        <v>34</v>
      </c>
      <c r="D2" s="14">
        <v>0</v>
      </c>
      <c r="E2" s="14">
        <v>0</v>
      </c>
      <c r="F2" s="14">
        <v>175534.17</v>
      </c>
      <c r="G2" s="14">
        <v>15</v>
      </c>
      <c r="H2" s="14">
        <v>1410422.86</v>
      </c>
      <c r="I2" s="14">
        <v>37</v>
      </c>
      <c r="J2" s="14">
        <v>0</v>
      </c>
      <c r="K2" s="14">
        <v>0</v>
      </c>
      <c r="L2" s="14">
        <v>248759.11</v>
      </c>
      <c r="M2" s="14">
        <v>18</v>
      </c>
    </row>
    <row r="3" spans="1:13" x14ac:dyDescent="0.25">
      <c r="A3" s="13" t="s">
        <v>4</v>
      </c>
      <c r="B3" s="14">
        <v>417053.08</v>
      </c>
      <c r="C3" s="14">
        <v>11</v>
      </c>
      <c r="D3" s="14">
        <v>0</v>
      </c>
      <c r="E3" s="14">
        <v>0</v>
      </c>
      <c r="F3" s="14">
        <v>0</v>
      </c>
      <c r="G3" s="14">
        <v>0</v>
      </c>
      <c r="H3" s="14">
        <v>400524.48</v>
      </c>
      <c r="I3" s="14">
        <v>10</v>
      </c>
      <c r="J3" s="14">
        <v>0</v>
      </c>
      <c r="K3" s="14">
        <v>0</v>
      </c>
      <c r="L3" s="14">
        <v>0</v>
      </c>
      <c r="M3" s="14">
        <v>0</v>
      </c>
    </row>
    <row r="4" spans="1:13" x14ac:dyDescent="0.25">
      <c r="A4" s="13" t="s">
        <v>5</v>
      </c>
      <c r="B4" s="14">
        <v>221458.29</v>
      </c>
      <c r="C4" s="14">
        <v>16</v>
      </c>
      <c r="D4" s="14">
        <v>0</v>
      </c>
      <c r="E4" s="14">
        <v>0</v>
      </c>
      <c r="F4" s="14">
        <v>0</v>
      </c>
      <c r="G4" s="14">
        <v>0</v>
      </c>
      <c r="H4" s="14">
        <v>215359.28</v>
      </c>
      <c r="I4" s="14">
        <v>16</v>
      </c>
      <c r="J4" s="14">
        <v>0</v>
      </c>
      <c r="K4" s="14">
        <v>0</v>
      </c>
      <c r="L4" s="14">
        <v>0</v>
      </c>
      <c r="M4" s="14">
        <v>0</v>
      </c>
    </row>
    <row r="5" spans="1:13" x14ac:dyDescent="0.25">
      <c r="A5" s="13" t="s">
        <v>6</v>
      </c>
      <c r="B5" s="14">
        <v>2530081.5099999998</v>
      </c>
      <c r="C5" s="14">
        <v>64</v>
      </c>
      <c r="D5" s="14">
        <v>451616.36</v>
      </c>
      <c r="E5" s="14">
        <v>16</v>
      </c>
      <c r="F5" s="14">
        <v>262172.12</v>
      </c>
      <c r="G5" s="14">
        <v>24</v>
      </c>
      <c r="H5" s="14">
        <v>2982480.78</v>
      </c>
      <c r="I5" s="14">
        <v>69</v>
      </c>
      <c r="J5" s="14">
        <v>1041301</v>
      </c>
      <c r="K5" s="14">
        <v>18</v>
      </c>
      <c r="L5" s="14">
        <v>421031.69</v>
      </c>
      <c r="M5" s="14">
        <v>29</v>
      </c>
    </row>
    <row r="6" spans="1:13" x14ac:dyDescent="0.25">
      <c r="A6" s="13" t="s">
        <v>7</v>
      </c>
      <c r="B6" s="14">
        <v>1608057.47</v>
      </c>
      <c r="C6" s="14">
        <v>18</v>
      </c>
      <c r="D6" s="14">
        <v>0</v>
      </c>
      <c r="E6" s="14">
        <v>0</v>
      </c>
      <c r="F6" s="14">
        <v>0</v>
      </c>
      <c r="G6" s="14">
        <v>0</v>
      </c>
      <c r="H6" s="14">
        <v>1820902.28</v>
      </c>
      <c r="I6" s="14">
        <v>19</v>
      </c>
      <c r="J6" s="14">
        <v>0</v>
      </c>
      <c r="K6" s="14">
        <v>0</v>
      </c>
      <c r="L6" s="14">
        <v>0</v>
      </c>
      <c r="M6" s="14">
        <v>0</v>
      </c>
    </row>
    <row r="7" spans="1:13" x14ac:dyDescent="0.25">
      <c r="A7" s="13" t="s">
        <v>8</v>
      </c>
      <c r="B7" s="14">
        <v>406549.6</v>
      </c>
      <c r="C7" s="14">
        <v>10</v>
      </c>
      <c r="D7" s="14">
        <v>0</v>
      </c>
      <c r="E7" s="14">
        <v>0</v>
      </c>
      <c r="F7" s="14">
        <v>0</v>
      </c>
      <c r="G7" s="14">
        <v>0</v>
      </c>
      <c r="H7" s="14">
        <v>461011.32</v>
      </c>
      <c r="I7" s="14">
        <v>11</v>
      </c>
      <c r="J7" s="14">
        <v>0</v>
      </c>
      <c r="K7" s="14">
        <v>0</v>
      </c>
      <c r="L7" s="14">
        <v>0</v>
      </c>
      <c r="M7" s="14">
        <v>0</v>
      </c>
    </row>
    <row r="8" spans="1:13" x14ac:dyDescent="0.25">
      <c r="A8" s="13" t="s">
        <v>9</v>
      </c>
      <c r="B8" s="14">
        <v>336015.16</v>
      </c>
      <c r="C8" s="14">
        <v>18</v>
      </c>
      <c r="D8" s="14">
        <v>0</v>
      </c>
      <c r="E8" s="14">
        <v>0</v>
      </c>
      <c r="F8" s="14">
        <v>0</v>
      </c>
      <c r="G8" s="14">
        <v>0</v>
      </c>
      <c r="H8" s="14">
        <v>370355.82</v>
      </c>
      <c r="I8" s="14">
        <v>18</v>
      </c>
      <c r="J8" s="14">
        <v>0</v>
      </c>
      <c r="K8" s="14">
        <v>0</v>
      </c>
      <c r="L8" s="14">
        <v>0</v>
      </c>
      <c r="M8" s="14">
        <v>0</v>
      </c>
    </row>
    <row r="9" spans="1:13" x14ac:dyDescent="0.25">
      <c r="A9" s="13" t="s">
        <v>10</v>
      </c>
      <c r="B9" s="14">
        <v>3424813.02</v>
      </c>
      <c r="C9" s="14">
        <v>66</v>
      </c>
      <c r="D9" s="14">
        <v>514868.61</v>
      </c>
      <c r="E9" s="14">
        <v>14</v>
      </c>
      <c r="F9" s="14">
        <v>317549.99</v>
      </c>
      <c r="G9" s="14">
        <v>28</v>
      </c>
      <c r="H9" s="14">
        <v>3776004.84</v>
      </c>
      <c r="I9" s="14">
        <v>79</v>
      </c>
      <c r="J9" s="14">
        <v>1240325.76</v>
      </c>
      <c r="K9" s="14">
        <v>20</v>
      </c>
      <c r="L9" s="14">
        <v>566111.21</v>
      </c>
      <c r="M9" s="14">
        <v>35</v>
      </c>
    </row>
    <row r="10" spans="1:13" x14ac:dyDescent="0.25">
      <c r="A10" s="13" t="s">
        <v>11</v>
      </c>
      <c r="B10" s="14">
        <v>337619.29</v>
      </c>
      <c r="C10" s="14">
        <v>15</v>
      </c>
      <c r="D10" s="14">
        <v>0</v>
      </c>
      <c r="E10" s="14">
        <v>0</v>
      </c>
      <c r="F10" s="14">
        <v>0</v>
      </c>
      <c r="G10" s="14">
        <v>0</v>
      </c>
      <c r="H10" s="14">
        <v>451512.19</v>
      </c>
      <c r="I10" s="14">
        <v>16</v>
      </c>
      <c r="J10" s="14">
        <v>0</v>
      </c>
      <c r="K10" s="14">
        <v>0</v>
      </c>
      <c r="L10" s="14">
        <v>0</v>
      </c>
      <c r="M10" s="14">
        <v>0</v>
      </c>
    </row>
    <row r="11" spans="1:13" x14ac:dyDescent="0.25">
      <c r="A11" s="13" t="s">
        <v>12</v>
      </c>
      <c r="B11" s="14">
        <v>163435.26</v>
      </c>
      <c r="C11" s="14">
        <v>12</v>
      </c>
      <c r="D11" s="14">
        <v>219369.67</v>
      </c>
      <c r="E11" s="14">
        <v>13</v>
      </c>
      <c r="F11" s="14">
        <v>0</v>
      </c>
      <c r="G11" s="14">
        <v>0</v>
      </c>
      <c r="H11" s="14">
        <v>304038.46999999997</v>
      </c>
      <c r="I11" s="14">
        <v>13</v>
      </c>
      <c r="J11" s="14">
        <v>346606.95</v>
      </c>
      <c r="K11" s="14">
        <v>21</v>
      </c>
      <c r="L11" s="14">
        <v>0</v>
      </c>
      <c r="M11" s="14">
        <v>0</v>
      </c>
    </row>
    <row r="12" spans="1:13" x14ac:dyDescent="0.25">
      <c r="A12" s="13" t="s">
        <v>13</v>
      </c>
      <c r="B12" s="14">
        <v>7971886.54</v>
      </c>
      <c r="C12" s="14">
        <v>169</v>
      </c>
      <c r="D12" s="14">
        <v>3041942.01</v>
      </c>
      <c r="E12" s="14">
        <v>14</v>
      </c>
      <c r="F12" s="14">
        <v>2153426.7799999998</v>
      </c>
      <c r="G12" s="14">
        <v>88</v>
      </c>
      <c r="H12" s="14">
        <v>11240033.58</v>
      </c>
      <c r="I12" s="14">
        <v>185</v>
      </c>
      <c r="J12" s="14">
        <v>6634873.9100000001</v>
      </c>
      <c r="K12" s="14">
        <v>21</v>
      </c>
      <c r="L12" s="14">
        <v>3771521.95</v>
      </c>
      <c r="M12" s="14">
        <v>105</v>
      </c>
    </row>
    <row r="13" spans="1:13" x14ac:dyDescent="0.25">
      <c r="A13" s="13" t="s">
        <v>14</v>
      </c>
      <c r="B13" s="14">
        <v>433019.98</v>
      </c>
      <c r="C13" s="14">
        <v>16</v>
      </c>
      <c r="D13" s="14">
        <v>0</v>
      </c>
      <c r="E13" s="14">
        <v>0</v>
      </c>
      <c r="F13" s="14">
        <v>0</v>
      </c>
      <c r="G13" s="14">
        <v>0</v>
      </c>
      <c r="H13" s="14">
        <v>594178.86</v>
      </c>
      <c r="I13" s="14">
        <v>19</v>
      </c>
      <c r="J13" s="14">
        <v>371625.47</v>
      </c>
      <c r="K13" s="14">
        <v>10</v>
      </c>
      <c r="L13" s="14">
        <v>171300.32</v>
      </c>
      <c r="M13" s="14">
        <v>11</v>
      </c>
    </row>
    <row r="14" spans="1:13" x14ac:dyDescent="0.25">
      <c r="A14" s="13" t="s">
        <v>15</v>
      </c>
      <c r="B14" s="14">
        <v>409204.17</v>
      </c>
      <c r="C14" s="14">
        <v>15</v>
      </c>
      <c r="D14" s="14">
        <v>0</v>
      </c>
      <c r="E14" s="14">
        <v>0</v>
      </c>
      <c r="F14" s="14">
        <v>0</v>
      </c>
      <c r="G14" s="14">
        <v>0</v>
      </c>
      <c r="H14" s="14">
        <v>489078.85</v>
      </c>
      <c r="I14" s="14">
        <v>19</v>
      </c>
      <c r="J14" s="14">
        <v>0</v>
      </c>
      <c r="K14" s="14">
        <v>0</v>
      </c>
      <c r="L14" s="14">
        <v>0</v>
      </c>
      <c r="M14" s="14">
        <v>0</v>
      </c>
    </row>
    <row r="15" spans="1:13" x14ac:dyDescent="0.25">
      <c r="A15" s="13" t="s">
        <v>16</v>
      </c>
      <c r="B15" s="14">
        <v>247975.34</v>
      </c>
      <c r="C15" s="14">
        <v>13</v>
      </c>
      <c r="D15" s="14">
        <v>0</v>
      </c>
      <c r="E15" s="14">
        <v>0</v>
      </c>
      <c r="F15" s="14">
        <v>0</v>
      </c>
      <c r="G15" s="14">
        <v>0</v>
      </c>
      <c r="H15" s="14">
        <v>402029.25</v>
      </c>
      <c r="I15" s="14">
        <v>15</v>
      </c>
      <c r="J15" s="14">
        <v>140784.72</v>
      </c>
      <c r="K15" s="14">
        <v>12</v>
      </c>
      <c r="L15" s="14">
        <v>0</v>
      </c>
      <c r="M15" s="14">
        <v>0</v>
      </c>
    </row>
    <row r="16" spans="1:13" x14ac:dyDescent="0.25">
      <c r="A16" s="13" t="s">
        <v>17</v>
      </c>
      <c r="B16" s="14">
        <v>2195910.1800000002</v>
      </c>
      <c r="C16" s="14">
        <v>45</v>
      </c>
      <c r="D16" s="14">
        <v>0</v>
      </c>
      <c r="E16" s="14">
        <v>0</v>
      </c>
      <c r="F16" s="14">
        <v>171301.01</v>
      </c>
      <c r="G16" s="14">
        <v>12</v>
      </c>
      <c r="H16" s="14">
        <v>2378305.9</v>
      </c>
      <c r="I16" s="14">
        <v>49</v>
      </c>
      <c r="J16" s="14">
        <v>1762714.53</v>
      </c>
      <c r="K16" s="14">
        <v>11</v>
      </c>
      <c r="L16" s="14">
        <v>267857.76</v>
      </c>
      <c r="M16" s="14">
        <v>15</v>
      </c>
    </row>
    <row r="17" spans="1:13" x14ac:dyDescent="0.25">
      <c r="A17" s="13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220408.27</v>
      </c>
      <c r="I17" s="14">
        <v>10</v>
      </c>
      <c r="J17" s="14">
        <v>0</v>
      </c>
      <c r="K17" s="14">
        <v>0</v>
      </c>
      <c r="L17" s="14">
        <v>0</v>
      </c>
      <c r="M17" s="14">
        <v>0</v>
      </c>
    </row>
    <row r="18" spans="1:13" x14ac:dyDescent="0.25">
      <c r="A18" s="13" t="s">
        <v>19</v>
      </c>
      <c r="B18" s="14">
        <v>874134.74</v>
      </c>
      <c r="C18" s="14">
        <v>20</v>
      </c>
      <c r="D18" s="14">
        <v>0</v>
      </c>
      <c r="E18" s="14">
        <v>0</v>
      </c>
      <c r="F18" s="14">
        <v>0</v>
      </c>
      <c r="G18" s="14">
        <v>0</v>
      </c>
      <c r="H18" s="14">
        <v>925165.74</v>
      </c>
      <c r="I18" s="14">
        <v>21</v>
      </c>
      <c r="J18" s="14">
        <v>0</v>
      </c>
      <c r="K18" s="14">
        <v>0</v>
      </c>
      <c r="L18" s="14">
        <v>0</v>
      </c>
      <c r="M18" s="14">
        <v>0</v>
      </c>
    </row>
    <row r="19" spans="1:13" x14ac:dyDescent="0.25">
      <c r="A19" s="13" t="s">
        <v>20</v>
      </c>
      <c r="B19" s="14">
        <v>514069.43</v>
      </c>
      <c r="C19" s="14">
        <v>10</v>
      </c>
      <c r="D19" s="14">
        <v>0</v>
      </c>
      <c r="E19" s="14">
        <v>0</v>
      </c>
      <c r="F19" s="14">
        <v>0</v>
      </c>
      <c r="G19" s="14">
        <v>0</v>
      </c>
      <c r="H19" s="14">
        <v>623286.77</v>
      </c>
      <c r="I19" s="14">
        <v>11</v>
      </c>
      <c r="J19" s="14">
        <v>0</v>
      </c>
      <c r="K19" s="14">
        <v>0</v>
      </c>
      <c r="L19" s="14">
        <v>0</v>
      </c>
      <c r="M19" s="14">
        <v>0</v>
      </c>
    </row>
    <row r="20" spans="1:13" x14ac:dyDescent="0.25">
      <c r="A20" s="13" t="s">
        <v>21</v>
      </c>
      <c r="B20" s="14">
        <v>535339.11</v>
      </c>
      <c r="C20" s="14">
        <v>16</v>
      </c>
      <c r="D20" s="14">
        <v>113371.22</v>
      </c>
      <c r="E20" s="14">
        <v>14</v>
      </c>
      <c r="F20" s="14">
        <v>187612.9</v>
      </c>
      <c r="G20" s="14">
        <v>10</v>
      </c>
      <c r="H20" s="14">
        <v>454442.37</v>
      </c>
      <c r="I20" s="14">
        <v>18</v>
      </c>
      <c r="J20" s="14">
        <v>224147.88</v>
      </c>
      <c r="K20" s="14">
        <v>22</v>
      </c>
      <c r="L20" s="14">
        <v>0</v>
      </c>
      <c r="M20" s="14">
        <v>0</v>
      </c>
    </row>
    <row r="21" spans="1:13" x14ac:dyDescent="0.25">
      <c r="A21" s="13" t="s">
        <v>22</v>
      </c>
      <c r="B21" s="14">
        <v>412253.41</v>
      </c>
      <c r="C21" s="14">
        <v>15</v>
      </c>
      <c r="D21" s="14">
        <v>0</v>
      </c>
      <c r="E21" s="14">
        <v>0</v>
      </c>
      <c r="F21" s="14">
        <v>0</v>
      </c>
      <c r="G21" s="14">
        <v>0</v>
      </c>
      <c r="H21" s="14">
        <v>372874.11</v>
      </c>
      <c r="I21" s="14">
        <v>15</v>
      </c>
      <c r="J21" s="14">
        <v>0</v>
      </c>
      <c r="K21" s="14">
        <v>0</v>
      </c>
      <c r="L21" s="14">
        <v>0</v>
      </c>
      <c r="M21" s="14">
        <v>0</v>
      </c>
    </row>
    <row r="22" spans="1:13" x14ac:dyDescent="0.25">
      <c r="A22" s="13" t="s">
        <v>23</v>
      </c>
      <c r="B22" s="14">
        <v>3548123.17</v>
      </c>
      <c r="C22" s="14">
        <v>75</v>
      </c>
      <c r="D22" s="14">
        <v>0</v>
      </c>
      <c r="E22" s="14">
        <v>0</v>
      </c>
      <c r="F22" s="14">
        <v>275055.42</v>
      </c>
      <c r="G22" s="14">
        <v>24</v>
      </c>
      <c r="H22" s="14">
        <v>3560603.48</v>
      </c>
      <c r="I22" s="14">
        <v>75</v>
      </c>
      <c r="J22" s="14">
        <v>0</v>
      </c>
      <c r="K22" s="14">
        <v>0</v>
      </c>
      <c r="L22" s="14">
        <v>378529.62</v>
      </c>
      <c r="M22" s="14">
        <v>24</v>
      </c>
    </row>
    <row r="23" spans="1:13" x14ac:dyDescent="0.25">
      <c r="A23" s="13" t="s">
        <v>24</v>
      </c>
      <c r="B23" s="14">
        <v>469932.34</v>
      </c>
      <c r="C23" s="14">
        <v>14</v>
      </c>
      <c r="D23" s="14">
        <v>0</v>
      </c>
      <c r="E23" s="14">
        <v>0</v>
      </c>
      <c r="F23" s="14">
        <v>0</v>
      </c>
      <c r="G23" s="14">
        <v>0</v>
      </c>
      <c r="H23" s="14">
        <v>509762.37</v>
      </c>
      <c r="I23" s="14">
        <v>17</v>
      </c>
      <c r="J23" s="14">
        <v>0</v>
      </c>
      <c r="K23" s="14">
        <v>0</v>
      </c>
      <c r="L23" s="14">
        <v>0</v>
      </c>
      <c r="M23" s="14">
        <v>0</v>
      </c>
    </row>
    <row r="24" spans="1:13" x14ac:dyDescent="0.25">
      <c r="A24" s="13" t="s">
        <v>25</v>
      </c>
      <c r="B24" s="14">
        <v>287292.5</v>
      </c>
      <c r="C24" s="14">
        <v>15</v>
      </c>
      <c r="D24" s="14">
        <v>0</v>
      </c>
      <c r="E24" s="14">
        <v>0</v>
      </c>
      <c r="F24" s="14">
        <v>0</v>
      </c>
      <c r="G24" s="14">
        <v>0</v>
      </c>
      <c r="H24" s="14">
        <v>378543.25</v>
      </c>
      <c r="I24" s="14">
        <v>17</v>
      </c>
      <c r="J24" s="14">
        <v>0</v>
      </c>
      <c r="K24" s="14">
        <v>0</v>
      </c>
      <c r="L24" s="14">
        <v>0</v>
      </c>
      <c r="M24" s="14">
        <v>0</v>
      </c>
    </row>
    <row r="25" spans="1:13" x14ac:dyDescent="0.25">
      <c r="A25" s="13" t="s">
        <v>26</v>
      </c>
      <c r="B25" s="14">
        <v>1846004.74</v>
      </c>
      <c r="C25" s="14">
        <v>38</v>
      </c>
      <c r="D25" s="14">
        <v>889741.76</v>
      </c>
      <c r="E25" s="14">
        <v>14</v>
      </c>
      <c r="F25" s="14">
        <v>257187.53</v>
      </c>
      <c r="G25" s="14">
        <v>17</v>
      </c>
      <c r="H25" s="14">
        <v>2561090.9</v>
      </c>
      <c r="I25" s="14">
        <v>41</v>
      </c>
      <c r="J25" s="14">
        <v>2058291.87</v>
      </c>
      <c r="K25" s="14">
        <v>17</v>
      </c>
      <c r="L25" s="14">
        <v>454726.25</v>
      </c>
      <c r="M25" s="14">
        <v>19</v>
      </c>
    </row>
    <row r="26" spans="1:13" x14ac:dyDescent="0.25">
      <c r="A26" s="13" t="s">
        <v>27</v>
      </c>
      <c r="B26" s="14">
        <v>358241.44</v>
      </c>
      <c r="C26" s="14">
        <v>10</v>
      </c>
      <c r="D26" s="14">
        <v>0</v>
      </c>
      <c r="E26" s="14">
        <v>0</v>
      </c>
      <c r="F26" s="14">
        <v>0</v>
      </c>
      <c r="G26" s="14">
        <v>0</v>
      </c>
      <c r="H26" s="14">
        <v>483380.51</v>
      </c>
      <c r="I26" s="14">
        <v>12</v>
      </c>
      <c r="J26" s="14">
        <v>0</v>
      </c>
      <c r="K26" s="14">
        <v>0</v>
      </c>
      <c r="L26" s="14">
        <v>0</v>
      </c>
      <c r="M26" s="14">
        <v>0</v>
      </c>
    </row>
    <row r="27" spans="1:13" x14ac:dyDescent="0.25">
      <c r="A27" s="13" t="s">
        <v>28</v>
      </c>
      <c r="B27" s="14">
        <v>392221.33</v>
      </c>
      <c r="C27" s="14">
        <v>11</v>
      </c>
      <c r="D27" s="14">
        <v>0</v>
      </c>
      <c r="E27" s="14">
        <v>0</v>
      </c>
      <c r="F27" s="14">
        <v>0</v>
      </c>
      <c r="G27" s="14">
        <v>0</v>
      </c>
      <c r="H27" s="14">
        <v>411038.64</v>
      </c>
      <c r="I27" s="14">
        <v>11</v>
      </c>
      <c r="J27" s="14">
        <v>0</v>
      </c>
      <c r="K27" s="14">
        <v>0</v>
      </c>
      <c r="L27" s="14">
        <v>0</v>
      </c>
      <c r="M27" s="14">
        <v>0</v>
      </c>
    </row>
    <row r="28" spans="1:13" x14ac:dyDescent="0.25">
      <c r="A28" s="13" t="s">
        <v>29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234140.92</v>
      </c>
      <c r="I28" s="14">
        <v>11</v>
      </c>
      <c r="J28" s="14">
        <v>0</v>
      </c>
      <c r="K28" s="14">
        <v>0</v>
      </c>
      <c r="L28" s="14">
        <v>0</v>
      </c>
      <c r="M28" s="14">
        <v>0</v>
      </c>
    </row>
    <row r="29" spans="1:13" x14ac:dyDescent="0.25">
      <c r="A29" s="13" t="s">
        <v>30</v>
      </c>
      <c r="B29" s="14">
        <v>914507.19</v>
      </c>
      <c r="C29" s="14">
        <v>26</v>
      </c>
      <c r="D29" s="14">
        <v>636903.35</v>
      </c>
      <c r="E29" s="14">
        <v>24</v>
      </c>
      <c r="F29" s="14">
        <v>271718.7</v>
      </c>
      <c r="G29" s="14">
        <v>17</v>
      </c>
      <c r="H29" s="14">
        <v>1115770.07</v>
      </c>
      <c r="I29" s="14">
        <v>28</v>
      </c>
      <c r="J29" s="14">
        <v>1135380.3700000001</v>
      </c>
      <c r="K29" s="14">
        <v>32</v>
      </c>
      <c r="L29" s="14">
        <v>469766.61</v>
      </c>
      <c r="M29" s="14">
        <v>22</v>
      </c>
    </row>
    <row r="30" spans="1:13" x14ac:dyDescent="0.25">
      <c r="A30" s="13" t="s">
        <v>31</v>
      </c>
      <c r="B30" s="14">
        <v>217045.74</v>
      </c>
      <c r="C30" s="14">
        <v>11</v>
      </c>
      <c r="D30" s="14">
        <v>0</v>
      </c>
      <c r="E30" s="14">
        <v>0</v>
      </c>
      <c r="F30" s="14">
        <v>0</v>
      </c>
      <c r="G30" s="14">
        <v>0</v>
      </c>
      <c r="H30" s="14">
        <v>287158.96999999997</v>
      </c>
      <c r="I30" s="14">
        <v>14</v>
      </c>
      <c r="J30" s="14">
        <v>0</v>
      </c>
      <c r="K30" s="14">
        <v>0</v>
      </c>
      <c r="L30" s="14">
        <v>0</v>
      </c>
      <c r="M30" s="14">
        <v>0</v>
      </c>
    </row>
    <row r="31" spans="1:13" x14ac:dyDescent="0.25">
      <c r="A31" s="13" t="s">
        <v>32</v>
      </c>
      <c r="B31" s="14">
        <v>811570.85</v>
      </c>
      <c r="C31" s="14">
        <v>35</v>
      </c>
      <c r="D31" s="14">
        <v>178895.57</v>
      </c>
      <c r="E31" s="14">
        <v>10</v>
      </c>
      <c r="F31" s="14">
        <v>229931.32</v>
      </c>
      <c r="G31" s="14">
        <v>20</v>
      </c>
      <c r="H31" s="14">
        <v>1027176.87</v>
      </c>
      <c r="I31" s="14">
        <v>37</v>
      </c>
      <c r="J31" s="14">
        <v>224662.36</v>
      </c>
      <c r="K31" s="14">
        <v>15</v>
      </c>
      <c r="L31" s="14">
        <v>364779.28</v>
      </c>
      <c r="M31" s="14">
        <v>21</v>
      </c>
    </row>
    <row r="32" spans="1:13" x14ac:dyDescent="0.25">
      <c r="A32" s="13" t="s">
        <v>33</v>
      </c>
      <c r="B32" s="14">
        <v>1098472.97</v>
      </c>
      <c r="C32" s="14">
        <v>23</v>
      </c>
      <c r="D32" s="14">
        <v>0</v>
      </c>
      <c r="E32" s="14">
        <v>0</v>
      </c>
      <c r="F32" s="14">
        <v>62190.36</v>
      </c>
      <c r="G32" s="14">
        <v>10</v>
      </c>
      <c r="H32" s="14">
        <v>1219696.28</v>
      </c>
      <c r="I32" s="14">
        <v>25</v>
      </c>
      <c r="J32" s="14">
        <v>0</v>
      </c>
      <c r="K32" s="14">
        <v>0</v>
      </c>
      <c r="L32" s="14">
        <v>114911.21</v>
      </c>
      <c r="M32" s="14">
        <v>12</v>
      </c>
    </row>
    <row r="33" spans="1:13" x14ac:dyDescent="0.25">
      <c r="A33" s="13" t="s">
        <v>34</v>
      </c>
      <c r="B33" s="14">
        <v>2710560.61</v>
      </c>
      <c r="C33" s="14">
        <v>55</v>
      </c>
      <c r="D33" s="14">
        <v>2629180.4300000002</v>
      </c>
      <c r="E33" s="14">
        <v>26</v>
      </c>
      <c r="F33" s="14">
        <v>717108.77</v>
      </c>
      <c r="G33" s="14">
        <v>32</v>
      </c>
      <c r="H33" s="14">
        <v>3382457.64</v>
      </c>
      <c r="I33" s="14">
        <v>59</v>
      </c>
      <c r="J33" s="14">
        <v>4101384.89</v>
      </c>
      <c r="K33" s="14">
        <v>29</v>
      </c>
      <c r="L33" s="14">
        <v>887045.43</v>
      </c>
      <c r="M33" s="14">
        <v>36</v>
      </c>
    </row>
    <row r="34" spans="1:13" x14ac:dyDescent="0.25">
      <c r="A34" s="13" t="s">
        <v>35</v>
      </c>
      <c r="B34" s="14">
        <v>1925555.28</v>
      </c>
      <c r="C34" s="14">
        <v>45</v>
      </c>
      <c r="D34" s="14">
        <v>0</v>
      </c>
      <c r="E34" s="14">
        <v>0</v>
      </c>
      <c r="F34" s="14">
        <v>179623.64</v>
      </c>
      <c r="G34" s="14">
        <v>18</v>
      </c>
      <c r="H34" s="14">
        <v>2427202.2799999998</v>
      </c>
      <c r="I34" s="14">
        <v>51</v>
      </c>
      <c r="J34" s="14">
        <v>0</v>
      </c>
      <c r="K34" s="14">
        <v>0</v>
      </c>
      <c r="L34" s="14">
        <v>371133.38</v>
      </c>
      <c r="M34" s="14">
        <v>23</v>
      </c>
    </row>
    <row r="35" spans="1:13" x14ac:dyDescent="0.25">
      <c r="A35" s="13" t="s">
        <v>36</v>
      </c>
      <c r="B35" s="14">
        <v>967323.55</v>
      </c>
      <c r="C35" s="14">
        <v>20</v>
      </c>
      <c r="D35" s="14">
        <v>0</v>
      </c>
      <c r="E35" s="14">
        <v>0</v>
      </c>
      <c r="F35" s="14">
        <v>0</v>
      </c>
      <c r="G35" s="14">
        <v>0</v>
      </c>
      <c r="H35" s="14">
        <v>779888.18</v>
      </c>
      <c r="I35" s="14">
        <v>19</v>
      </c>
      <c r="J35" s="14">
        <v>0</v>
      </c>
      <c r="K35" s="14">
        <v>0</v>
      </c>
      <c r="L35" s="14">
        <v>0</v>
      </c>
      <c r="M35" s="14">
        <v>0</v>
      </c>
    </row>
    <row r="36" spans="1:13" x14ac:dyDescent="0.25">
      <c r="A36" s="13" t="s">
        <v>37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130265.16</v>
      </c>
      <c r="I36" s="14">
        <v>11</v>
      </c>
      <c r="J36" s="14">
        <v>0</v>
      </c>
      <c r="K36" s="14">
        <v>0</v>
      </c>
      <c r="L36" s="14">
        <v>0</v>
      </c>
      <c r="M36" s="14">
        <v>0</v>
      </c>
    </row>
    <row r="37" spans="1:13" x14ac:dyDescent="0.25">
      <c r="A37" s="13" t="s">
        <v>38</v>
      </c>
      <c r="B37" s="14">
        <v>1508274.51</v>
      </c>
      <c r="C37" s="14">
        <v>44</v>
      </c>
      <c r="D37" s="14">
        <v>0</v>
      </c>
      <c r="E37" s="14">
        <v>0</v>
      </c>
      <c r="F37" s="14">
        <v>140237.07</v>
      </c>
      <c r="G37" s="14">
        <v>17</v>
      </c>
      <c r="H37" s="14">
        <v>2452894.14</v>
      </c>
      <c r="I37" s="14">
        <v>54</v>
      </c>
      <c r="J37" s="14">
        <v>0</v>
      </c>
      <c r="K37" s="14">
        <v>0</v>
      </c>
      <c r="L37" s="14">
        <v>415359.74</v>
      </c>
      <c r="M37" s="14">
        <v>27</v>
      </c>
    </row>
    <row r="38" spans="1:13" x14ac:dyDescent="0.25">
      <c r="A38" s="13" t="s">
        <v>39</v>
      </c>
      <c r="B38" s="14">
        <v>1429126.09</v>
      </c>
      <c r="C38" s="14">
        <v>32</v>
      </c>
      <c r="D38" s="14">
        <v>0</v>
      </c>
      <c r="E38" s="14">
        <v>0</v>
      </c>
      <c r="F38" s="14">
        <v>108146.7</v>
      </c>
      <c r="G38" s="14">
        <v>11</v>
      </c>
      <c r="H38" s="14">
        <v>1397302.28</v>
      </c>
      <c r="I38" s="14">
        <v>34</v>
      </c>
      <c r="J38" s="14">
        <v>0</v>
      </c>
      <c r="K38" s="14">
        <v>0</v>
      </c>
      <c r="L38" s="14">
        <v>127523.2</v>
      </c>
      <c r="M38" s="14">
        <v>12</v>
      </c>
    </row>
    <row r="39" spans="1:13" x14ac:dyDescent="0.25">
      <c r="A39" s="13" t="s">
        <v>40</v>
      </c>
      <c r="B39" s="14">
        <v>1039515.9</v>
      </c>
      <c r="C39" s="14">
        <v>26</v>
      </c>
      <c r="D39" s="14">
        <v>0</v>
      </c>
      <c r="E39" s="14">
        <v>0</v>
      </c>
      <c r="F39" s="14">
        <v>108161.04</v>
      </c>
      <c r="G39" s="14">
        <v>11</v>
      </c>
      <c r="H39" s="14">
        <v>994672.37</v>
      </c>
      <c r="I39" s="14">
        <v>27</v>
      </c>
      <c r="J39" s="14">
        <v>0</v>
      </c>
      <c r="K39" s="14">
        <v>0</v>
      </c>
      <c r="L39" s="14">
        <v>143926</v>
      </c>
      <c r="M39" s="14">
        <v>13</v>
      </c>
    </row>
    <row r="40" spans="1:13" x14ac:dyDescent="0.25">
      <c r="A40" s="13" t="s">
        <v>41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150884.49</v>
      </c>
      <c r="K40" s="14">
        <v>11</v>
      </c>
      <c r="L40" s="14">
        <v>0</v>
      </c>
      <c r="M40" s="14">
        <v>0</v>
      </c>
    </row>
    <row r="41" spans="1:13" x14ac:dyDescent="0.25">
      <c r="A41" s="13" t="s">
        <v>42</v>
      </c>
      <c r="B41" s="14">
        <v>309301.14</v>
      </c>
      <c r="C41" s="14">
        <v>19</v>
      </c>
      <c r="D41" s="14">
        <v>0</v>
      </c>
      <c r="E41" s="14">
        <v>0</v>
      </c>
      <c r="F41" s="14">
        <v>0</v>
      </c>
      <c r="G41" s="14">
        <v>0</v>
      </c>
      <c r="H41" s="14">
        <v>380908.99</v>
      </c>
      <c r="I41" s="14">
        <v>23</v>
      </c>
      <c r="J41" s="14">
        <v>0</v>
      </c>
      <c r="K41" s="14">
        <v>0</v>
      </c>
      <c r="L41" s="14">
        <v>0</v>
      </c>
      <c r="M41" s="14">
        <v>0</v>
      </c>
    </row>
    <row r="42" spans="1:13" x14ac:dyDescent="0.25">
      <c r="A42" s="13" t="s">
        <v>43</v>
      </c>
      <c r="B42" s="14">
        <v>173409.32</v>
      </c>
      <c r="C42" s="14">
        <v>12</v>
      </c>
      <c r="D42" s="14">
        <v>0</v>
      </c>
      <c r="E42" s="14">
        <v>0</v>
      </c>
      <c r="F42" s="14">
        <v>0</v>
      </c>
      <c r="G42" s="14">
        <v>0</v>
      </c>
      <c r="H42" s="14">
        <v>236757.59</v>
      </c>
      <c r="I42" s="14">
        <v>13</v>
      </c>
      <c r="J42" s="14">
        <v>0</v>
      </c>
      <c r="K42" s="14">
        <v>0</v>
      </c>
      <c r="L42" s="14">
        <v>0</v>
      </c>
      <c r="M42" s="14">
        <v>0</v>
      </c>
    </row>
    <row r="43" spans="1:13" x14ac:dyDescent="0.25">
      <c r="A43" s="13" t="s">
        <v>44</v>
      </c>
      <c r="B43" s="14">
        <v>662756.94999999995</v>
      </c>
      <c r="C43" s="14">
        <v>21</v>
      </c>
      <c r="D43" s="14">
        <v>0</v>
      </c>
      <c r="E43" s="14">
        <v>0</v>
      </c>
      <c r="F43" s="14">
        <v>0</v>
      </c>
      <c r="G43" s="14">
        <v>0</v>
      </c>
      <c r="H43" s="14">
        <v>710405.6</v>
      </c>
      <c r="I43" s="14">
        <v>23</v>
      </c>
      <c r="J43" s="14">
        <v>0</v>
      </c>
      <c r="K43" s="14">
        <v>0</v>
      </c>
      <c r="L43" s="14">
        <v>0</v>
      </c>
      <c r="M43" s="14">
        <v>0</v>
      </c>
    </row>
    <row r="44" spans="1:13" x14ac:dyDescent="0.25">
      <c r="A44" s="13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351953.41</v>
      </c>
      <c r="I44" s="14">
        <v>10</v>
      </c>
      <c r="J44" s="14">
        <v>0</v>
      </c>
      <c r="K44" s="14">
        <v>0</v>
      </c>
      <c r="L44" s="14">
        <v>0</v>
      </c>
      <c r="M44" s="14">
        <v>0</v>
      </c>
    </row>
    <row r="45" spans="1:13" x14ac:dyDescent="0.25">
      <c r="A45" s="13" t="s">
        <v>46</v>
      </c>
      <c r="B45" s="14">
        <v>439399.37</v>
      </c>
      <c r="C45" s="14">
        <v>29</v>
      </c>
      <c r="D45" s="14">
        <v>0</v>
      </c>
      <c r="E45" s="14">
        <v>0</v>
      </c>
      <c r="F45" s="14">
        <v>57832.97</v>
      </c>
      <c r="G45" s="14">
        <v>11</v>
      </c>
      <c r="H45" s="14">
        <v>497916.43</v>
      </c>
      <c r="I45" s="14">
        <v>34</v>
      </c>
      <c r="J45" s="14">
        <v>0</v>
      </c>
      <c r="K45" s="14">
        <v>0</v>
      </c>
      <c r="L45" s="14">
        <v>120130.58</v>
      </c>
      <c r="M45" s="14">
        <v>14</v>
      </c>
    </row>
    <row r="46" spans="1:13" x14ac:dyDescent="0.25">
      <c r="A46" s="13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373929.82</v>
      </c>
      <c r="I46" s="14">
        <v>12</v>
      </c>
      <c r="J46" s="14">
        <v>0</v>
      </c>
      <c r="K46" s="14">
        <v>0</v>
      </c>
      <c r="L46" s="14">
        <v>0</v>
      </c>
      <c r="M46" s="14">
        <v>0</v>
      </c>
    </row>
    <row r="47" spans="1:13" x14ac:dyDescent="0.25">
      <c r="A47" s="13" t="s">
        <v>48</v>
      </c>
      <c r="B47" s="14">
        <v>3744759.6</v>
      </c>
      <c r="C47" s="14">
        <v>76</v>
      </c>
      <c r="D47" s="14">
        <v>156608.28</v>
      </c>
      <c r="E47" s="14">
        <v>11</v>
      </c>
      <c r="F47" s="14">
        <v>342620.13</v>
      </c>
      <c r="G47" s="14">
        <v>25</v>
      </c>
      <c r="H47" s="14">
        <v>3661594.25</v>
      </c>
      <c r="I47" s="14">
        <v>81</v>
      </c>
      <c r="J47" s="14">
        <v>627724.66</v>
      </c>
      <c r="K47" s="14">
        <v>12</v>
      </c>
      <c r="L47" s="14">
        <v>487269.65</v>
      </c>
      <c r="M47" s="14">
        <v>35</v>
      </c>
    </row>
    <row r="48" spans="1:13" x14ac:dyDescent="0.25">
      <c r="A48" s="13" t="s">
        <v>49</v>
      </c>
      <c r="B48" s="14">
        <v>1219563.1399999999</v>
      </c>
      <c r="C48" s="14">
        <v>14</v>
      </c>
      <c r="D48" s="14">
        <v>0</v>
      </c>
      <c r="E48" s="14">
        <v>0</v>
      </c>
      <c r="F48" s="14">
        <v>0</v>
      </c>
      <c r="G48" s="14">
        <v>0</v>
      </c>
      <c r="H48" s="14">
        <v>1505930.38</v>
      </c>
      <c r="I48" s="14">
        <v>19</v>
      </c>
      <c r="J48" s="14">
        <v>0</v>
      </c>
      <c r="K48" s="14">
        <v>0</v>
      </c>
      <c r="L48" s="14">
        <v>0</v>
      </c>
      <c r="M48" s="14">
        <v>0</v>
      </c>
    </row>
    <row r="49" spans="1:13" x14ac:dyDescent="0.25">
      <c r="A49" s="13" t="s">
        <v>50</v>
      </c>
      <c r="B49" s="14">
        <v>790824.23</v>
      </c>
      <c r="C49" s="14">
        <v>23</v>
      </c>
      <c r="D49" s="14">
        <v>0</v>
      </c>
      <c r="E49" s="14">
        <v>0</v>
      </c>
      <c r="F49" s="14">
        <v>109223.85</v>
      </c>
      <c r="G49" s="14">
        <v>11</v>
      </c>
      <c r="H49" s="14">
        <v>1154565.1200000001</v>
      </c>
      <c r="I49" s="14">
        <v>24</v>
      </c>
      <c r="J49" s="14">
        <v>0</v>
      </c>
      <c r="K49" s="14">
        <v>0</v>
      </c>
      <c r="L49" s="14">
        <v>242863.27</v>
      </c>
      <c r="M49" s="14">
        <v>15</v>
      </c>
    </row>
    <row r="50" spans="1:13" x14ac:dyDescent="0.25">
      <c r="A50" s="13" t="s">
        <v>51</v>
      </c>
      <c r="B50" s="14">
        <v>6343280.9900000002</v>
      </c>
      <c r="C50" s="14">
        <v>84</v>
      </c>
      <c r="D50" s="14">
        <v>1792456.73</v>
      </c>
      <c r="E50" s="14">
        <v>13</v>
      </c>
      <c r="F50" s="14">
        <v>434860.39</v>
      </c>
      <c r="G50" s="14">
        <v>29</v>
      </c>
      <c r="H50" s="14">
        <v>7932452.5999999996</v>
      </c>
      <c r="I50" s="14">
        <v>97</v>
      </c>
      <c r="J50" s="14">
        <v>4924191.1900000004</v>
      </c>
      <c r="K50" s="14">
        <v>21</v>
      </c>
      <c r="L50" s="14">
        <v>894056.48</v>
      </c>
      <c r="M50" s="14">
        <v>35</v>
      </c>
    </row>
    <row r="51" spans="1:13" x14ac:dyDescent="0.25">
      <c r="A51" s="13" t="s">
        <v>52</v>
      </c>
      <c r="B51" s="14">
        <v>201073.3</v>
      </c>
      <c r="C51" s="14">
        <v>13</v>
      </c>
      <c r="D51" s="14">
        <v>0</v>
      </c>
      <c r="E51" s="14">
        <v>0</v>
      </c>
      <c r="F51" s="14">
        <v>0</v>
      </c>
      <c r="G51" s="14">
        <v>0</v>
      </c>
      <c r="H51" s="14">
        <v>261972.14</v>
      </c>
      <c r="I51" s="14">
        <v>13</v>
      </c>
      <c r="J51" s="14">
        <v>0</v>
      </c>
      <c r="K51" s="14">
        <v>0</v>
      </c>
      <c r="L51" s="14">
        <v>0</v>
      </c>
      <c r="M51" s="14">
        <v>0</v>
      </c>
    </row>
    <row r="52" spans="1:13" x14ac:dyDescent="0.25">
      <c r="A52" s="13" t="s">
        <v>53</v>
      </c>
      <c r="B52" s="14">
        <v>1114756.5</v>
      </c>
      <c r="C52" s="14">
        <v>31</v>
      </c>
      <c r="D52" s="14">
        <v>0</v>
      </c>
      <c r="E52" s="14">
        <v>0</v>
      </c>
      <c r="F52" s="14">
        <v>0</v>
      </c>
      <c r="G52" s="14">
        <v>0</v>
      </c>
      <c r="H52" s="14">
        <v>1046977.06</v>
      </c>
      <c r="I52" s="14">
        <v>35</v>
      </c>
      <c r="J52" s="14">
        <v>0</v>
      </c>
      <c r="K52" s="14">
        <v>0</v>
      </c>
      <c r="L52" s="14">
        <v>93789.07</v>
      </c>
      <c r="M52" s="14">
        <v>15</v>
      </c>
    </row>
    <row r="53" spans="1:13" x14ac:dyDescent="0.25">
      <c r="A53" s="13" t="s">
        <v>54</v>
      </c>
      <c r="B53" s="14">
        <v>1837508.55</v>
      </c>
      <c r="C53" s="14">
        <v>32</v>
      </c>
      <c r="D53" s="14">
        <v>0</v>
      </c>
      <c r="E53" s="14">
        <v>0</v>
      </c>
      <c r="F53" s="14">
        <v>114873.25</v>
      </c>
      <c r="G53" s="14">
        <v>10</v>
      </c>
      <c r="H53" s="14">
        <v>1687946.21</v>
      </c>
      <c r="I53" s="14">
        <v>38</v>
      </c>
      <c r="J53" s="14">
        <v>0</v>
      </c>
      <c r="K53" s="14">
        <v>0</v>
      </c>
      <c r="L53" s="14">
        <v>216355.7</v>
      </c>
      <c r="M53" s="14">
        <v>14</v>
      </c>
    </row>
    <row r="54" spans="1:13" x14ac:dyDescent="0.25">
      <c r="A54" s="13" t="s">
        <v>55</v>
      </c>
      <c r="B54" s="14">
        <v>894645.1</v>
      </c>
      <c r="C54" s="14">
        <v>19</v>
      </c>
      <c r="D54" s="14">
        <v>0</v>
      </c>
      <c r="E54" s="14">
        <v>0</v>
      </c>
      <c r="F54" s="14">
        <v>0</v>
      </c>
      <c r="G54" s="14">
        <v>0</v>
      </c>
      <c r="H54" s="14">
        <v>912294.05</v>
      </c>
      <c r="I54" s="14">
        <v>20</v>
      </c>
      <c r="J54" s="14">
        <v>0</v>
      </c>
      <c r="K54" s="14">
        <v>0</v>
      </c>
      <c r="L54" s="14">
        <v>0</v>
      </c>
      <c r="M54" s="14">
        <v>0</v>
      </c>
    </row>
    <row r="55" spans="1:13" x14ac:dyDescent="0.25">
      <c r="A55" s="13" t="s">
        <v>56</v>
      </c>
      <c r="B55" s="14">
        <v>1074810.78</v>
      </c>
      <c r="C55" s="14">
        <v>41</v>
      </c>
      <c r="D55" s="14">
        <v>0</v>
      </c>
      <c r="E55" s="14">
        <v>0</v>
      </c>
      <c r="F55" s="14">
        <v>73000.22</v>
      </c>
      <c r="G55" s="14">
        <v>17</v>
      </c>
      <c r="H55" s="14">
        <v>1215302.02</v>
      </c>
      <c r="I55" s="14">
        <v>46</v>
      </c>
      <c r="J55" s="14">
        <v>0</v>
      </c>
      <c r="K55" s="14">
        <v>0</v>
      </c>
      <c r="L55" s="14">
        <v>126305.15</v>
      </c>
      <c r="M55" s="14">
        <v>21</v>
      </c>
    </row>
    <row r="56" spans="1:13" x14ac:dyDescent="0.25">
      <c r="A56" s="13" t="s">
        <v>57</v>
      </c>
      <c r="B56" s="14">
        <v>3343627.25</v>
      </c>
      <c r="C56" s="14">
        <v>58</v>
      </c>
      <c r="D56" s="14">
        <v>3993907.58</v>
      </c>
      <c r="E56" s="14">
        <v>58</v>
      </c>
      <c r="F56" s="14">
        <v>1180321.8500000001</v>
      </c>
      <c r="G56" s="14">
        <v>39</v>
      </c>
      <c r="H56" s="14">
        <v>4817058.97</v>
      </c>
      <c r="I56" s="14">
        <v>60</v>
      </c>
      <c r="J56" s="14">
        <v>6460552.1900000004</v>
      </c>
      <c r="K56" s="14">
        <v>79</v>
      </c>
      <c r="L56" s="14">
        <v>1615224.58</v>
      </c>
      <c r="M56" s="14">
        <v>43</v>
      </c>
    </row>
    <row r="57" spans="1:13" x14ac:dyDescent="0.25">
      <c r="A57" s="13" t="s">
        <v>58</v>
      </c>
      <c r="B57" s="14">
        <v>524264.36</v>
      </c>
      <c r="C57" s="14">
        <v>15</v>
      </c>
      <c r="D57" s="14">
        <v>0</v>
      </c>
      <c r="E57" s="14">
        <v>0</v>
      </c>
      <c r="F57" s="14">
        <v>0</v>
      </c>
      <c r="G57" s="14">
        <v>0</v>
      </c>
      <c r="H57" s="14">
        <v>528626.62</v>
      </c>
      <c r="I57" s="14">
        <v>15</v>
      </c>
      <c r="J57" s="14">
        <v>0</v>
      </c>
      <c r="K57" s="14">
        <v>0</v>
      </c>
      <c r="L57" s="14">
        <v>0</v>
      </c>
      <c r="M57" s="14">
        <v>0</v>
      </c>
    </row>
    <row r="58" spans="1:13" x14ac:dyDescent="0.25">
      <c r="A58" s="13" t="s">
        <v>59</v>
      </c>
      <c r="B58" s="14">
        <v>334291.38</v>
      </c>
      <c r="C58" s="14">
        <v>17</v>
      </c>
      <c r="D58" s="14">
        <v>0</v>
      </c>
      <c r="E58" s="14">
        <v>0</v>
      </c>
      <c r="F58" s="14">
        <v>0</v>
      </c>
      <c r="G58" s="14">
        <v>0</v>
      </c>
      <c r="H58" s="14">
        <v>376347.91</v>
      </c>
      <c r="I58" s="14">
        <v>16</v>
      </c>
      <c r="J58" s="14">
        <v>0</v>
      </c>
      <c r="K58" s="14">
        <v>0</v>
      </c>
      <c r="L58" s="14">
        <v>92999.24</v>
      </c>
      <c r="M58" s="14">
        <v>10</v>
      </c>
    </row>
    <row r="59" spans="1:13" x14ac:dyDescent="0.25">
      <c r="A59" s="13" t="s">
        <v>60</v>
      </c>
      <c r="B59" s="14">
        <v>664725.78</v>
      </c>
      <c r="C59" s="14">
        <v>28</v>
      </c>
      <c r="D59" s="14">
        <v>154608.29999999999</v>
      </c>
      <c r="E59" s="14">
        <v>12</v>
      </c>
      <c r="F59" s="14">
        <v>124065.75</v>
      </c>
      <c r="G59" s="14">
        <v>17</v>
      </c>
      <c r="H59" s="14">
        <v>1088155.6399999999</v>
      </c>
      <c r="I59" s="14">
        <v>31</v>
      </c>
      <c r="J59" s="14">
        <v>447309.71</v>
      </c>
      <c r="K59" s="14">
        <v>15</v>
      </c>
      <c r="L59" s="14">
        <v>422720.5</v>
      </c>
      <c r="M59" s="14">
        <v>18</v>
      </c>
    </row>
    <row r="60" spans="1:13" x14ac:dyDescent="0.25">
      <c r="A60" s="13" t="s">
        <v>61</v>
      </c>
      <c r="B60" s="14">
        <v>230304.47</v>
      </c>
      <c r="C60" s="14">
        <v>11</v>
      </c>
      <c r="D60" s="14">
        <v>0</v>
      </c>
      <c r="E60" s="14">
        <v>0</v>
      </c>
      <c r="F60" s="14">
        <v>0</v>
      </c>
      <c r="G60" s="14">
        <v>0</v>
      </c>
      <c r="H60" s="14">
        <v>407806.87</v>
      </c>
      <c r="I60" s="14">
        <v>12</v>
      </c>
      <c r="J60" s="14">
        <v>508342.76</v>
      </c>
      <c r="K60" s="14">
        <v>14</v>
      </c>
      <c r="L60" s="14">
        <v>0</v>
      </c>
      <c r="M60" s="14">
        <v>0</v>
      </c>
    </row>
    <row r="61" spans="1:13" x14ac:dyDescent="0.25">
      <c r="A61" s="13" t="s">
        <v>62</v>
      </c>
      <c r="B61" s="14">
        <v>1258735.23</v>
      </c>
      <c r="C61" s="14">
        <v>36</v>
      </c>
      <c r="D61" s="14">
        <v>0</v>
      </c>
      <c r="E61" s="14">
        <v>0</v>
      </c>
      <c r="F61" s="14">
        <v>254142.59</v>
      </c>
      <c r="G61" s="14">
        <v>16</v>
      </c>
      <c r="H61" s="14">
        <v>1731778.17</v>
      </c>
      <c r="I61" s="14">
        <v>41</v>
      </c>
      <c r="J61" s="14">
        <v>1057243.3799999999</v>
      </c>
      <c r="K61" s="14">
        <v>11</v>
      </c>
      <c r="L61" s="14">
        <v>414522.23</v>
      </c>
      <c r="M61" s="14">
        <v>18</v>
      </c>
    </row>
    <row r="62" spans="1:13" x14ac:dyDescent="0.25">
      <c r="A62" s="13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147913.56</v>
      </c>
      <c r="I62" s="14">
        <v>10</v>
      </c>
      <c r="J62" s="14">
        <v>0</v>
      </c>
      <c r="K62" s="14">
        <v>0</v>
      </c>
      <c r="L62" s="14">
        <v>0</v>
      </c>
      <c r="M62" s="14">
        <v>0</v>
      </c>
    </row>
    <row r="63" spans="1:13" x14ac:dyDescent="0.25">
      <c r="A63" s="13" t="s">
        <v>64</v>
      </c>
      <c r="B63" s="14">
        <v>2722902.66</v>
      </c>
      <c r="C63" s="14">
        <v>46</v>
      </c>
      <c r="D63" s="14">
        <v>0</v>
      </c>
      <c r="E63" s="14">
        <v>0</v>
      </c>
      <c r="F63" s="14">
        <v>246669.4</v>
      </c>
      <c r="G63" s="14">
        <v>18</v>
      </c>
      <c r="H63" s="14">
        <v>3609027.55</v>
      </c>
      <c r="I63" s="14">
        <v>49</v>
      </c>
      <c r="J63" s="14">
        <v>0</v>
      </c>
      <c r="K63" s="14">
        <v>0</v>
      </c>
      <c r="L63" s="14">
        <v>341993.04</v>
      </c>
      <c r="M63" s="14">
        <v>20</v>
      </c>
    </row>
    <row r="64" spans="1:13" x14ac:dyDescent="0.25">
      <c r="A64" s="13" t="s">
        <v>65</v>
      </c>
      <c r="B64" s="14">
        <v>555307.07999999996</v>
      </c>
      <c r="C64" s="14">
        <v>22</v>
      </c>
      <c r="D64" s="14">
        <v>128049.82</v>
      </c>
      <c r="E64" s="14">
        <v>10</v>
      </c>
      <c r="F64" s="14">
        <v>80923.679999999993</v>
      </c>
      <c r="G64" s="14">
        <v>13</v>
      </c>
      <c r="H64" s="14">
        <v>603614.01</v>
      </c>
      <c r="I64" s="14">
        <v>23</v>
      </c>
      <c r="J64" s="14">
        <v>182681.65</v>
      </c>
      <c r="K64" s="14">
        <v>13</v>
      </c>
      <c r="L64" s="14">
        <v>93325.119999999995</v>
      </c>
      <c r="M64" s="14">
        <v>13</v>
      </c>
    </row>
    <row r="65" spans="1:13" x14ac:dyDescent="0.25">
      <c r="A65" s="13" t="s">
        <v>66</v>
      </c>
      <c r="B65" s="14">
        <v>404935.42</v>
      </c>
      <c r="C65" s="14">
        <v>11</v>
      </c>
      <c r="D65" s="14">
        <v>0</v>
      </c>
      <c r="E65" s="14">
        <v>0</v>
      </c>
      <c r="F65" s="14">
        <v>0</v>
      </c>
      <c r="G65" s="14">
        <v>0</v>
      </c>
      <c r="H65" s="14">
        <v>408568.92</v>
      </c>
      <c r="I65" s="14">
        <v>13</v>
      </c>
      <c r="J65" s="14">
        <v>0</v>
      </c>
      <c r="K65" s="14">
        <v>0</v>
      </c>
      <c r="L65" s="14">
        <v>0</v>
      </c>
      <c r="M65" s="14">
        <v>0</v>
      </c>
    </row>
    <row r="66" spans="1:13" x14ac:dyDescent="0.25">
      <c r="A66" s="13" t="s">
        <v>67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54995.61</v>
      </c>
      <c r="K66" s="14">
        <v>10</v>
      </c>
      <c r="L66" s="14">
        <v>0</v>
      </c>
      <c r="M66" s="14">
        <v>0</v>
      </c>
    </row>
    <row r="67" spans="1:13" x14ac:dyDescent="0.25">
      <c r="A67" s="13" t="s">
        <v>68</v>
      </c>
      <c r="B67" s="14">
        <v>958390.1</v>
      </c>
      <c r="C67" s="14">
        <v>28</v>
      </c>
      <c r="D67" s="14">
        <v>0</v>
      </c>
      <c r="E67" s="14">
        <v>0</v>
      </c>
      <c r="F67" s="14">
        <v>223106.27</v>
      </c>
      <c r="G67" s="14">
        <v>14</v>
      </c>
      <c r="H67" s="14">
        <v>1315215.51</v>
      </c>
      <c r="I67" s="14">
        <v>31</v>
      </c>
      <c r="J67" s="14">
        <v>0</v>
      </c>
      <c r="K67" s="14">
        <v>0</v>
      </c>
      <c r="L67" s="14">
        <v>458297.41</v>
      </c>
      <c r="M67" s="14">
        <v>15</v>
      </c>
    </row>
    <row r="68" spans="1:13" x14ac:dyDescent="0.25">
      <c r="A68" s="13" t="s">
        <v>69</v>
      </c>
      <c r="B68" s="14">
        <v>1288794.28</v>
      </c>
      <c r="C68" s="14">
        <v>23</v>
      </c>
      <c r="D68" s="14">
        <v>2229851.79</v>
      </c>
      <c r="E68" s="14">
        <v>17</v>
      </c>
      <c r="F68" s="14">
        <v>371008.64</v>
      </c>
      <c r="G68" s="14">
        <v>12</v>
      </c>
      <c r="H68" s="14">
        <v>1786052.56</v>
      </c>
      <c r="I68" s="14">
        <v>22</v>
      </c>
      <c r="J68" s="14">
        <v>3216219.02</v>
      </c>
      <c r="K68" s="14">
        <v>22</v>
      </c>
      <c r="L68" s="14">
        <v>494925.38</v>
      </c>
      <c r="M68" s="14">
        <v>13</v>
      </c>
    </row>
    <row r="69" spans="1:13" x14ac:dyDescent="0.25">
      <c r="A69" s="13"/>
      <c r="B69" s="14">
        <f t="shared" ref="B69:M69" si="0">SUBTOTAL(9,B2:B68)</f>
        <v>75080954.079999983</v>
      </c>
      <c r="C69" s="14">
        <f t="shared" si="0"/>
        <v>1772</v>
      </c>
      <c r="D69" s="14">
        <f t="shared" si="0"/>
        <v>17131371.48</v>
      </c>
      <c r="E69" s="14">
        <f t="shared" si="0"/>
        <v>266</v>
      </c>
      <c r="F69" s="14">
        <f t="shared" si="0"/>
        <v>9229606.5099999998</v>
      </c>
      <c r="G69" s="14">
        <f t="shared" si="0"/>
        <v>586</v>
      </c>
      <c r="H69" s="14">
        <f t="shared" si="0"/>
        <v>91996532.290000007</v>
      </c>
      <c r="I69" s="14">
        <f t="shared" si="0"/>
        <v>2004</v>
      </c>
      <c r="J69" s="14">
        <f t="shared" si="0"/>
        <v>36912244.370000012</v>
      </c>
      <c r="K69" s="14">
        <f t="shared" si="0"/>
        <v>436</v>
      </c>
      <c r="L69" s="14">
        <f t="shared" si="0"/>
        <v>15289060.16</v>
      </c>
      <c r="M69" s="14">
        <f t="shared" si="0"/>
        <v>721</v>
      </c>
    </row>
    <row r="70" spans="1:13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25">
      <c r="B77" s="11"/>
      <c r="D77" s="11"/>
      <c r="F77" s="11"/>
      <c r="H77" s="11"/>
      <c r="J77" s="11"/>
      <c r="L77" s="11"/>
    </row>
    <row r="78" spans="1:13" x14ac:dyDescent="0.25">
      <c r="B78" s="11"/>
      <c r="D78" s="11"/>
      <c r="F78" s="11"/>
      <c r="H78" s="11"/>
      <c r="J78" s="11"/>
      <c r="L78" s="11"/>
    </row>
    <row r="79" spans="1:13" x14ac:dyDescent="0.25">
      <c r="B79" s="11"/>
      <c r="D79" s="11"/>
      <c r="F79" s="11"/>
      <c r="H79" s="11"/>
      <c r="J79" s="11"/>
      <c r="L79" s="11"/>
    </row>
    <row r="80" spans="1:13" x14ac:dyDescent="0.25">
      <c r="B80" s="11"/>
      <c r="D80" s="11"/>
      <c r="F80" s="11"/>
      <c r="H80" s="11"/>
      <c r="J80" s="11"/>
      <c r="L80" s="11"/>
    </row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</sheetData>
  <pageMargins left="0.75" right="0.75" top="1" bottom="1" header="0.5" footer="0.5"/>
  <pageSetup orientation="landscape" horizontalDpi="0" verticalDpi="0"/>
  <headerFooter>
    <oddHeader>MRT Statistics Report</oddHeader>
    <oddFooter>Printed &amp;D &amp;T, &amp;F,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workbookViewId="0">
      <selection activeCell="J21" sqref="J21"/>
    </sheetView>
  </sheetViews>
  <sheetFormatPr defaultColWidth="8" defaultRowHeight="15" x14ac:dyDescent="0.25"/>
  <cols>
    <col min="1" max="1" width="13.125" style="11" customWidth="1"/>
    <col min="2" max="2" width="10.5" style="11" bestFit="1" customWidth="1"/>
    <col min="3" max="3" width="10.875" style="9" customWidth="1"/>
    <col min="4" max="4" width="10.5" style="11" bestFit="1" customWidth="1"/>
    <col min="5" max="5" width="10.125" style="9" customWidth="1"/>
    <col min="6" max="6" width="9.625" style="11" bestFit="1" customWidth="1"/>
    <col min="7" max="7" width="12.375" style="9" customWidth="1"/>
    <col min="8" max="8" width="10.5" style="11" bestFit="1" customWidth="1"/>
    <col min="9" max="9" width="14" style="9" bestFit="1" customWidth="1"/>
    <col min="10" max="10" width="11.5" style="11" customWidth="1"/>
    <col min="11" max="11" width="13.25" style="9" bestFit="1" customWidth="1"/>
    <col min="12" max="12" width="12.625" style="11" customWidth="1"/>
    <col min="13" max="13" width="16.625" style="12" bestFit="1" customWidth="1"/>
    <col min="14" max="16384" width="8" style="11"/>
  </cols>
  <sheetData>
    <row r="1" spans="1:13" s="9" customFormat="1" x14ac:dyDescent="0.25">
      <c r="A1" s="9" t="s">
        <v>109</v>
      </c>
      <c r="B1" s="10" t="s">
        <v>110</v>
      </c>
      <c r="C1" s="9" t="s">
        <v>0</v>
      </c>
      <c r="D1" s="10" t="s">
        <v>111</v>
      </c>
      <c r="E1" s="9" t="s">
        <v>1</v>
      </c>
      <c r="F1" s="10" t="s">
        <v>112</v>
      </c>
      <c r="G1" s="9" t="s">
        <v>2</v>
      </c>
      <c r="H1" s="10" t="s">
        <v>113</v>
      </c>
      <c r="I1" s="9" t="s">
        <v>114</v>
      </c>
      <c r="J1" s="10" t="s">
        <v>115</v>
      </c>
      <c r="K1" s="9" t="s">
        <v>116</v>
      </c>
      <c r="L1" s="10" t="s">
        <v>117</v>
      </c>
      <c r="M1" s="9" t="s">
        <v>118</v>
      </c>
    </row>
    <row r="2" spans="1:13" x14ac:dyDescent="0.25">
      <c r="A2" s="11" t="s">
        <v>84</v>
      </c>
      <c r="B2" s="11">
        <v>3145059.09</v>
      </c>
      <c r="C2" s="9">
        <v>114</v>
      </c>
      <c r="D2" s="11">
        <v>704831.89</v>
      </c>
      <c r="E2" s="9">
        <v>32</v>
      </c>
      <c r="F2" s="11">
        <v>304591.59999999998</v>
      </c>
      <c r="G2" s="9">
        <v>43</v>
      </c>
      <c r="H2" s="11">
        <v>4361758.99</v>
      </c>
      <c r="I2" s="9">
        <v>125</v>
      </c>
      <c r="J2" s="11">
        <v>1610216.14</v>
      </c>
      <c r="K2" s="9">
        <v>46</v>
      </c>
      <c r="L2" s="11">
        <v>761491.97</v>
      </c>
      <c r="M2" s="12">
        <v>53</v>
      </c>
    </row>
    <row r="3" spans="1:13" x14ac:dyDescent="0.25">
      <c r="A3" s="11" t="s">
        <v>83</v>
      </c>
      <c r="B3" s="11">
        <v>6140512.6699999999</v>
      </c>
      <c r="C3" s="9">
        <v>163</v>
      </c>
      <c r="D3" s="11">
        <v>3573556.37</v>
      </c>
      <c r="E3" s="9">
        <v>74</v>
      </c>
      <c r="F3" s="11">
        <v>1162079.28</v>
      </c>
      <c r="G3" s="9">
        <v>77</v>
      </c>
      <c r="H3" s="11">
        <v>7514350.1100000003</v>
      </c>
      <c r="I3" s="9">
        <v>172</v>
      </c>
      <c r="J3" s="11">
        <v>5982520.3300000001</v>
      </c>
      <c r="K3" s="9">
        <v>90</v>
      </c>
      <c r="L3" s="11">
        <v>1597314.39</v>
      </c>
      <c r="M3" s="12">
        <v>88</v>
      </c>
    </row>
    <row r="4" spans="1:13" x14ac:dyDescent="0.25">
      <c r="A4" s="11" t="s">
        <v>82</v>
      </c>
      <c r="B4" s="11">
        <v>3065853.09</v>
      </c>
      <c r="C4" s="9">
        <v>112</v>
      </c>
      <c r="D4" s="11">
        <v>625159.53</v>
      </c>
      <c r="E4" s="9">
        <v>27</v>
      </c>
      <c r="F4" s="11">
        <v>293419.65999999997</v>
      </c>
      <c r="G4" s="9">
        <v>45</v>
      </c>
      <c r="H4" s="11">
        <v>3469662.01</v>
      </c>
      <c r="I4" s="9">
        <v>121</v>
      </c>
      <c r="J4" s="11">
        <v>1211795.8</v>
      </c>
      <c r="K4" s="9">
        <v>43</v>
      </c>
      <c r="L4" s="11">
        <v>527783.17000000004</v>
      </c>
      <c r="M4" s="12">
        <v>52</v>
      </c>
    </row>
    <row r="5" spans="1:13" x14ac:dyDescent="0.25">
      <c r="A5" s="11" t="s">
        <v>81</v>
      </c>
      <c r="B5" s="11">
        <v>26681655.379999999</v>
      </c>
      <c r="C5" s="9">
        <v>531</v>
      </c>
      <c r="D5" s="11">
        <v>6631983</v>
      </c>
      <c r="E5" s="9">
        <v>60</v>
      </c>
      <c r="F5" s="11">
        <v>3796330.19</v>
      </c>
      <c r="G5" s="9">
        <v>222</v>
      </c>
      <c r="H5" s="11">
        <v>33420873.190000001</v>
      </c>
      <c r="I5" s="9">
        <v>578</v>
      </c>
      <c r="J5" s="11">
        <v>15903529.550000001</v>
      </c>
      <c r="K5" s="9">
        <v>89</v>
      </c>
      <c r="L5" s="11">
        <v>6645984.7000000002</v>
      </c>
      <c r="M5" s="12">
        <v>252</v>
      </c>
    </row>
    <row r="6" spans="1:13" x14ac:dyDescent="0.25">
      <c r="A6" s="11" t="s">
        <v>80</v>
      </c>
      <c r="B6" s="11">
        <v>221477.82</v>
      </c>
      <c r="C6" s="9">
        <v>14</v>
      </c>
      <c r="D6" s="11">
        <v>0</v>
      </c>
      <c r="E6" s="9">
        <v>0</v>
      </c>
      <c r="F6" s="11">
        <v>52500.76</v>
      </c>
      <c r="G6" s="9">
        <v>11</v>
      </c>
      <c r="H6" s="11">
        <v>175005.2</v>
      </c>
      <c r="I6" s="9">
        <v>17</v>
      </c>
      <c r="J6" s="11">
        <v>0</v>
      </c>
      <c r="K6" s="9">
        <v>0</v>
      </c>
      <c r="L6" s="11">
        <v>57054.73</v>
      </c>
      <c r="M6" s="12">
        <v>11</v>
      </c>
    </row>
    <row r="7" spans="1:13" x14ac:dyDescent="0.25">
      <c r="A7" s="11" t="s">
        <v>79</v>
      </c>
      <c r="B7" s="11">
        <v>4305655.5999999996</v>
      </c>
      <c r="C7" s="9">
        <v>116</v>
      </c>
      <c r="D7" s="11">
        <v>444692.79</v>
      </c>
      <c r="E7" s="9">
        <v>21</v>
      </c>
      <c r="F7" s="11">
        <v>275651.32</v>
      </c>
      <c r="G7" s="9">
        <v>38</v>
      </c>
      <c r="H7" s="11">
        <v>4200245.4400000004</v>
      </c>
      <c r="I7" s="9">
        <v>126</v>
      </c>
      <c r="J7" s="11">
        <v>649769.91</v>
      </c>
      <c r="K7" s="9">
        <v>25</v>
      </c>
      <c r="L7" s="11">
        <v>416324.06</v>
      </c>
      <c r="M7" s="12">
        <v>43</v>
      </c>
    </row>
    <row r="8" spans="1:13" x14ac:dyDescent="0.25">
      <c r="A8" s="11" t="s">
        <v>78</v>
      </c>
      <c r="B8" s="11">
        <v>398697.89</v>
      </c>
      <c r="C8" s="9">
        <v>25</v>
      </c>
      <c r="D8" s="11">
        <v>115926.59</v>
      </c>
      <c r="E8" s="9">
        <v>18</v>
      </c>
      <c r="F8" s="11">
        <v>0</v>
      </c>
      <c r="G8" s="9">
        <v>0</v>
      </c>
      <c r="H8" s="11">
        <v>515563.55</v>
      </c>
      <c r="I8" s="9">
        <v>32</v>
      </c>
      <c r="J8" s="11">
        <v>217398.82</v>
      </c>
      <c r="K8" s="9">
        <v>30</v>
      </c>
      <c r="L8" s="11">
        <v>95071.31</v>
      </c>
      <c r="M8" s="12">
        <v>12</v>
      </c>
    </row>
    <row r="9" spans="1:13" x14ac:dyDescent="0.25">
      <c r="A9" s="11" t="s">
        <v>77</v>
      </c>
      <c r="B9" s="11">
        <v>5509027.9299999997</v>
      </c>
      <c r="C9" s="9">
        <v>123</v>
      </c>
      <c r="D9" s="11">
        <v>4355878.1500000004</v>
      </c>
      <c r="E9" s="9">
        <v>73</v>
      </c>
      <c r="F9" s="11">
        <v>1398482.4</v>
      </c>
      <c r="G9" s="9">
        <v>64</v>
      </c>
      <c r="H9" s="11">
        <v>7281171.29</v>
      </c>
      <c r="I9" s="9">
        <v>134</v>
      </c>
      <c r="J9" s="11">
        <v>7019039.2599999998</v>
      </c>
      <c r="K9" s="9">
        <v>106</v>
      </c>
      <c r="L9" s="11">
        <v>2002328.11</v>
      </c>
      <c r="M9" s="12">
        <v>73</v>
      </c>
    </row>
    <row r="10" spans="1:13" x14ac:dyDescent="0.25">
      <c r="A10" s="11" t="s">
        <v>76</v>
      </c>
      <c r="B10" s="11">
        <v>1538677.27</v>
      </c>
      <c r="C10" s="9">
        <v>58</v>
      </c>
      <c r="D10" s="11">
        <v>190029.04</v>
      </c>
      <c r="E10" s="9">
        <v>16</v>
      </c>
      <c r="F10" s="11">
        <v>107344.91</v>
      </c>
      <c r="G10" s="9">
        <v>13</v>
      </c>
      <c r="H10" s="11">
        <v>1932461.55</v>
      </c>
      <c r="I10" s="9">
        <v>68</v>
      </c>
      <c r="J10" s="11">
        <v>394777.77</v>
      </c>
      <c r="K10" s="9">
        <v>20</v>
      </c>
      <c r="L10" s="11">
        <v>214724.73</v>
      </c>
      <c r="M10" s="12">
        <v>22</v>
      </c>
    </row>
    <row r="11" spans="1:13" x14ac:dyDescent="0.25">
      <c r="A11" s="11" t="s">
        <v>75</v>
      </c>
      <c r="B11" s="11">
        <v>2625311.0499999998</v>
      </c>
      <c r="C11" s="9">
        <v>94</v>
      </c>
      <c r="D11" s="11">
        <v>252982</v>
      </c>
      <c r="E11" s="9">
        <v>23</v>
      </c>
      <c r="F11" s="11">
        <v>287656.93</v>
      </c>
      <c r="G11" s="9">
        <v>34</v>
      </c>
      <c r="H11" s="11">
        <v>2722672.49</v>
      </c>
      <c r="I11" s="9">
        <v>99</v>
      </c>
      <c r="J11" s="11">
        <v>567983.11</v>
      </c>
      <c r="K11" s="9">
        <v>41</v>
      </c>
      <c r="L11" s="11">
        <v>469330.9</v>
      </c>
      <c r="M11" s="12">
        <v>38</v>
      </c>
    </row>
    <row r="12" spans="1:13" x14ac:dyDescent="0.25">
      <c r="A12" s="11" t="s">
        <v>74</v>
      </c>
      <c r="B12" s="11">
        <v>1628723.86</v>
      </c>
      <c r="C12" s="9">
        <v>35</v>
      </c>
      <c r="D12" s="11">
        <v>17405649.379999999</v>
      </c>
      <c r="E12" s="9">
        <v>27</v>
      </c>
      <c r="F12" s="11">
        <v>246997.78</v>
      </c>
      <c r="G12" s="9">
        <v>10</v>
      </c>
      <c r="H12" s="11">
        <v>2283134.2999999998</v>
      </c>
      <c r="I12" s="9">
        <v>42</v>
      </c>
      <c r="J12" s="11">
        <v>12802150.529999999</v>
      </c>
      <c r="K12" s="9">
        <v>32</v>
      </c>
      <c r="L12" s="11">
        <v>645041.64</v>
      </c>
      <c r="M12" s="12">
        <v>16</v>
      </c>
    </row>
    <row r="13" spans="1:13" x14ac:dyDescent="0.25">
      <c r="A13" s="11" t="s">
        <v>73</v>
      </c>
      <c r="B13" s="11">
        <v>8254615.9100000001</v>
      </c>
      <c r="C13" s="9">
        <v>233</v>
      </c>
      <c r="D13" s="11">
        <v>1924112.56</v>
      </c>
      <c r="E13" s="9">
        <v>67</v>
      </c>
      <c r="F13" s="11">
        <v>954178.16</v>
      </c>
      <c r="G13" s="9">
        <v>84</v>
      </c>
      <c r="H13" s="11">
        <v>9294322.1400000006</v>
      </c>
      <c r="I13" s="9">
        <v>263</v>
      </c>
      <c r="J13" s="11">
        <v>3838180.56</v>
      </c>
      <c r="K13" s="9">
        <v>93</v>
      </c>
      <c r="L13" s="11">
        <v>1620303.44</v>
      </c>
      <c r="M13" s="12">
        <v>115</v>
      </c>
    </row>
    <row r="14" spans="1:13" x14ac:dyDescent="0.25">
      <c r="A14" s="11" t="s">
        <v>72</v>
      </c>
      <c r="B14" s="11">
        <v>7846648.1299999999</v>
      </c>
      <c r="C14" s="9">
        <v>220</v>
      </c>
      <c r="D14" s="11">
        <v>1447813.44</v>
      </c>
      <c r="E14" s="9">
        <v>44</v>
      </c>
      <c r="F14" s="11">
        <v>872175.12</v>
      </c>
      <c r="G14" s="9">
        <v>88</v>
      </c>
      <c r="H14" s="11">
        <v>10183634.57</v>
      </c>
      <c r="I14" s="9">
        <v>255</v>
      </c>
      <c r="J14" s="11">
        <v>3317136.18</v>
      </c>
      <c r="K14" s="9">
        <v>72</v>
      </c>
      <c r="L14" s="11">
        <v>1849666.09</v>
      </c>
      <c r="M14" s="12">
        <v>108</v>
      </c>
    </row>
    <row r="15" spans="1:13" x14ac:dyDescent="0.25">
      <c r="A15" s="11" t="s">
        <v>71</v>
      </c>
      <c r="B15" s="11">
        <v>6002997.25</v>
      </c>
      <c r="C15" s="9">
        <v>183</v>
      </c>
      <c r="D15" s="11">
        <v>1089751.48</v>
      </c>
      <c r="E15" s="9">
        <v>70</v>
      </c>
      <c r="F15" s="11">
        <v>818692.18</v>
      </c>
      <c r="G15" s="9">
        <v>85</v>
      </c>
      <c r="H15" s="11">
        <v>7044787.2800000003</v>
      </c>
      <c r="I15" s="9">
        <v>220</v>
      </c>
      <c r="J15" s="11">
        <v>2880556.84</v>
      </c>
      <c r="K15" s="9">
        <v>97</v>
      </c>
      <c r="L15" s="11">
        <v>1436025.95</v>
      </c>
      <c r="M15" s="12">
        <v>99</v>
      </c>
    </row>
    <row r="16" spans="1:13" x14ac:dyDescent="0.25">
      <c r="A16" s="11" t="s">
        <v>70</v>
      </c>
      <c r="B16" s="11">
        <v>7397513.75</v>
      </c>
      <c r="C16" s="9">
        <v>222</v>
      </c>
      <c r="D16" s="11">
        <v>5036135.45</v>
      </c>
      <c r="E16" s="9">
        <v>83</v>
      </c>
      <c r="F16" s="11">
        <v>1358580.18</v>
      </c>
      <c r="G16" s="9">
        <v>89</v>
      </c>
      <c r="H16" s="11">
        <v>9828594.3599999994</v>
      </c>
      <c r="I16" s="9">
        <v>242</v>
      </c>
      <c r="J16" s="11">
        <v>8070707.7000000002</v>
      </c>
      <c r="K16" s="9">
        <v>116</v>
      </c>
      <c r="L16" s="11">
        <v>2242928.5</v>
      </c>
      <c r="M16" s="12">
        <v>118</v>
      </c>
    </row>
  </sheetData>
  <pageMargins left="0.75" right="0.75" top="1" bottom="1" header="0.5" footer="0.5"/>
  <pageSetup orientation="landscape" r:id="rId1"/>
  <headerFooter>
    <oddHeader>MRT Statistics Report</oddHeader>
    <oddFooter>Printed &amp;D &amp;T, &amp;F,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</vt:lpstr>
      <vt:lpstr>County</vt:lpstr>
      <vt:lpstr>Town</vt:lpstr>
      <vt:lpstr>Town Data</vt:lpstr>
      <vt:lpstr>County Data</vt:lpstr>
      <vt:lpstr>'County Data'!Print_Titles</vt:lpstr>
      <vt:lpstr>'Town Data'!Print_Titles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Hicks-Tibbles, Erin</dc:creator>
  <cp:lastModifiedBy>Hicks-Tibbles, Erin</cp:lastModifiedBy>
  <dcterms:created xsi:type="dcterms:W3CDTF">2021-04-13T18:18:04Z</dcterms:created>
  <dcterms:modified xsi:type="dcterms:W3CDTF">2021-04-15T20:07:02Z</dcterms:modified>
</cp:coreProperties>
</file>