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2165B5B-A646-41A5-9DD1-77A188A8CB53}" xr6:coauthVersionLast="47" xr6:coauthVersionMax="47" xr10:uidLastSave="{00000000-0000-0000-0000-000000000000}"/>
  <bookViews>
    <workbookView xWindow="264" yWindow="108" windowWidth="20364" windowHeight="118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J474" i="3" s="1"/>
  <c r="F474" i="3"/>
  <c r="E474" i="3"/>
  <c r="K474" i="3" s="1"/>
  <c r="D474" i="3"/>
  <c r="C474" i="3"/>
  <c r="I474" i="3" s="1"/>
  <c r="B474" i="3"/>
  <c r="I473" i="3"/>
  <c r="H473" i="3"/>
  <c r="G473" i="3"/>
  <c r="F473" i="3"/>
  <c r="E473" i="3"/>
  <c r="K473" i="3" s="1"/>
  <c r="D473" i="3"/>
  <c r="J473" i="3" s="1"/>
  <c r="C473" i="3"/>
  <c r="B473" i="3"/>
  <c r="K472" i="3"/>
  <c r="H472" i="3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I469" i="3"/>
  <c r="H469" i="3"/>
  <c r="G469" i="3"/>
  <c r="F469" i="3"/>
  <c r="E469" i="3"/>
  <c r="K469" i="3" s="1"/>
  <c r="D469" i="3"/>
  <c r="J469" i="3" s="1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K466" i="3" s="1"/>
  <c r="G466" i="3"/>
  <c r="F466" i="3"/>
  <c r="E466" i="3"/>
  <c r="D466" i="3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K458" i="3" s="1"/>
  <c r="G458" i="3"/>
  <c r="F458" i="3"/>
  <c r="E458" i="3"/>
  <c r="D458" i="3"/>
  <c r="C458" i="3"/>
  <c r="I458" i="3" s="1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K454" i="3" s="1"/>
  <c r="G454" i="3"/>
  <c r="F454" i="3"/>
  <c r="E454" i="3"/>
  <c r="D454" i="3"/>
  <c r="J454" i="3" s="1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H452" i="3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H450" i="3"/>
  <c r="K450" i="3" s="1"/>
  <c r="G450" i="3"/>
  <c r="F450" i="3"/>
  <c r="E450" i="3"/>
  <c r="D450" i="3"/>
  <c r="C450" i="3"/>
  <c r="I450" i="3" s="1"/>
  <c r="B450" i="3"/>
  <c r="I449" i="3"/>
  <c r="H449" i="3"/>
  <c r="G449" i="3"/>
  <c r="F449" i="3"/>
  <c r="E449" i="3"/>
  <c r="K449" i="3" s="1"/>
  <c r="D449" i="3"/>
  <c r="J449" i="3" s="1"/>
  <c r="C449" i="3"/>
  <c r="B449" i="3"/>
  <c r="K448" i="3"/>
  <c r="H448" i="3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E446" i="3"/>
  <c r="D446" i="3"/>
  <c r="C446" i="3"/>
  <c r="I446" i="3" s="1"/>
  <c r="B446" i="3"/>
  <c r="I445" i="3"/>
  <c r="H445" i="3"/>
  <c r="G445" i="3"/>
  <c r="F445" i="3"/>
  <c r="E445" i="3"/>
  <c r="K445" i="3" s="1"/>
  <c r="D445" i="3"/>
  <c r="J445" i="3" s="1"/>
  <c r="C445" i="3"/>
  <c r="B445" i="3"/>
  <c r="K444" i="3"/>
  <c r="H444" i="3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K440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I437" i="3"/>
  <c r="H437" i="3"/>
  <c r="G437" i="3"/>
  <c r="F437" i="3"/>
  <c r="E437" i="3"/>
  <c r="K437" i="3" s="1"/>
  <c r="D437" i="3"/>
  <c r="J437" i="3" s="1"/>
  <c r="C437" i="3"/>
  <c r="B437" i="3"/>
  <c r="K436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C434" i="3"/>
  <c r="I434" i="3" s="1"/>
  <c r="B434" i="3"/>
  <c r="I433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H428" i="3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C426" i="3"/>
  <c r="I426" i="3" s="1"/>
  <c r="B426" i="3"/>
  <c r="I425" i="3"/>
  <c r="H425" i="3"/>
  <c r="G425" i="3"/>
  <c r="F425" i="3"/>
  <c r="E425" i="3"/>
  <c r="K425" i="3" s="1"/>
  <c r="D425" i="3"/>
  <c r="J425" i="3" s="1"/>
  <c r="C425" i="3"/>
  <c r="B425" i="3"/>
  <c r="K424" i="3"/>
  <c r="H424" i="3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I421" i="3"/>
  <c r="H421" i="3"/>
  <c r="G421" i="3"/>
  <c r="F421" i="3"/>
  <c r="E421" i="3"/>
  <c r="K421" i="3" s="1"/>
  <c r="D421" i="3"/>
  <c r="J421" i="3" s="1"/>
  <c r="C421" i="3"/>
  <c r="B421" i="3"/>
  <c r="K420" i="3"/>
  <c r="H420" i="3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C418" i="3"/>
  <c r="I418" i="3" s="1"/>
  <c r="B418" i="3"/>
  <c r="I417" i="3"/>
  <c r="H417" i="3"/>
  <c r="G417" i="3"/>
  <c r="F417" i="3"/>
  <c r="E417" i="3"/>
  <c r="K417" i="3" s="1"/>
  <c r="D417" i="3"/>
  <c r="J417" i="3" s="1"/>
  <c r="C417" i="3"/>
  <c r="B417" i="3"/>
  <c r="K416" i="3"/>
  <c r="H416" i="3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C414" i="3"/>
  <c r="I414" i="3" s="1"/>
  <c r="B414" i="3"/>
  <c r="I413" i="3"/>
  <c r="H413" i="3"/>
  <c r="G413" i="3"/>
  <c r="F413" i="3"/>
  <c r="E413" i="3"/>
  <c r="K413" i="3" s="1"/>
  <c r="D413" i="3"/>
  <c r="J413" i="3" s="1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I409" i="3"/>
  <c r="H409" i="3"/>
  <c r="G409" i="3"/>
  <c r="F409" i="3"/>
  <c r="E409" i="3"/>
  <c r="K409" i="3" s="1"/>
  <c r="D409" i="3"/>
  <c r="J409" i="3" s="1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I403" i="3"/>
  <c r="H403" i="3"/>
  <c r="G403" i="3"/>
  <c r="F403" i="3"/>
  <c r="E403" i="3"/>
  <c r="K403" i="3" s="1"/>
  <c r="D403" i="3"/>
  <c r="C403" i="3"/>
  <c r="B403" i="3"/>
  <c r="K402" i="3"/>
  <c r="H402" i="3"/>
  <c r="G402" i="3"/>
  <c r="F402" i="3"/>
  <c r="E402" i="3"/>
  <c r="D402" i="3"/>
  <c r="C402" i="3"/>
  <c r="I402" i="3" s="1"/>
  <c r="B402" i="3"/>
  <c r="H401" i="3"/>
  <c r="G401" i="3"/>
  <c r="F401" i="3"/>
  <c r="I401" i="3" s="1"/>
  <c r="E401" i="3"/>
  <c r="K401" i="3" s="1"/>
  <c r="D401" i="3"/>
  <c r="J401" i="3" s="1"/>
  <c r="C401" i="3"/>
  <c r="B401" i="3"/>
  <c r="H400" i="3"/>
  <c r="K400" i="3" s="1"/>
  <c r="G400" i="3"/>
  <c r="F400" i="3"/>
  <c r="E400" i="3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J398" i="3" s="1"/>
  <c r="C398" i="3"/>
  <c r="I398" i="3" s="1"/>
  <c r="B398" i="3"/>
  <c r="H397" i="3"/>
  <c r="G397" i="3"/>
  <c r="F397" i="3"/>
  <c r="I397" i="3" s="1"/>
  <c r="E397" i="3"/>
  <c r="K397" i="3" s="1"/>
  <c r="D397" i="3"/>
  <c r="J397" i="3" s="1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C394" i="3"/>
  <c r="I394" i="3" s="1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H392" i="3"/>
  <c r="G392" i="3"/>
  <c r="F392" i="3"/>
  <c r="E392" i="3"/>
  <c r="D392" i="3"/>
  <c r="C392" i="3"/>
  <c r="I392" i="3" s="1"/>
  <c r="B392" i="3"/>
  <c r="J391" i="3"/>
  <c r="I391" i="3"/>
  <c r="H391" i="3"/>
  <c r="G391" i="3"/>
  <c r="F391" i="3"/>
  <c r="E391" i="3"/>
  <c r="K391" i="3" s="1"/>
  <c r="D391" i="3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J387" i="3"/>
  <c r="I387" i="3"/>
  <c r="H387" i="3"/>
  <c r="G387" i="3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C386" i="3"/>
  <c r="I386" i="3" s="1"/>
  <c r="B386" i="3"/>
  <c r="I385" i="3"/>
  <c r="H385" i="3"/>
  <c r="G385" i="3"/>
  <c r="F385" i="3"/>
  <c r="E385" i="3"/>
  <c r="K385" i="3" s="1"/>
  <c r="D385" i="3"/>
  <c r="J385" i="3" s="1"/>
  <c r="C385" i="3"/>
  <c r="B385" i="3"/>
  <c r="K384" i="3"/>
  <c r="H384" i="3"/>
  <c r="G384" i="3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J382" i="3" s="1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I379" i="3"/>
  <c r="H379" i="3"/>
  <c r="G379" i="3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I377" i="3"/>
  <c r="H377" i="3"/>
  <c r="G377" i="3"/>
  <c r="F377" i="3"/>
  <c r="E377" i="3"/>
  <c r="K377" i="3" s="1"/>
  <c r="D377" i="3"/>
  <c r="J377" i="3" s="1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J375" i="3"/>
  <c r="I375" i="3"/>
  <c r="H375" i="3"/>
  <c r="G375" i="3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J374" i="3" s="1"/>
  <c r="C374" i="3"/>
  <c r="I374" i="3" s="1"/>
  <c r="B374" i="3"/>
  <c r="H373" i="3"/>
  <c r="G373" i="3"/>
  <c r="F373" i="3"/>
  <c r="I373" i="3" s="1"/>
  <c r="E373" i="3"/>
  <c r="K373" i="3" s="1"/>
  <c r="D373" i="3"/>
  <c r="J373" i="3" s="1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I371" i="3"/>
  <c r="H371" i="3"/>
  <c r="G371" i="3"/>
  <c r="F371" i="3"/>
  <c r="E371" i="3"/>
  <c r="K371" i="3" s="1"/>
  <c r="D371" i="3"/>
  <c r="C371" i="3"/>
  <c r="B371" i="3"/>
  <c r="K370" i="3"/>
  <c r="H370" i="3"/>
  <c r="G370" i="3"/>
  <c r="F370" i="3"/>
  <c r="E370" i="3"/>
  <c r="D370" i="3"/>
  <c r="C370" i="3"/>
  <c r="I370" i="3" s="1"/>
  <c r="B370" i="3"/>
  <c r="H369" i="3"/>
  <c r="G369" i="3"/>
  <c r="F369" i="3"/>
  <c r="I369" i="3" s="1"/>
  <c r="E369" i="3"/>
  <c r="K369" i="3" s="1"/>
  <c r="D369" i="3"/>
  <c r="J369" i="3" s="1"/>
  <c r="C369" i="3"/>
  <c r="B369" i="3"/>
  <c r="K368" i="3"/>
  <c r="H368" i="3"/>
  <c r="G368" i="3"/>
  <c r="F368" i="3"/>
  <c r="E368" i="3"/>
  <c r="D368" i="3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J366" i="3" s="1"/>
  <c r="C366" i="3"/>
  <c r="I366" i="3" s="1"/>
  <c r="B366" i="3"/>
  <c r="H365" i="3"/>
  <c r="G365" i="3"/>
  <c r="F365" i="3"/>
  <c r="I365" i="3" s="1"/>
  <c r="E365" i="3"/>
  <c r="K365" i="3" s="1"/>
  <c r="D365" i="3"/>
  <c r="J365" i="3" s="1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I363" i="3"/>
  <c r="H363" i="3"/>
  <c r="G363" i="3"/>
  <c r="F363" i="3"/>
  <c r="E363" i="3"/>
  <c r="K363" i="3" s="1"/>
  <c r="D363" i="3"/>
  <c r="C363" i="3"/>
  <c r="B363" i="3"/>
  <c r="K362" i="3"/>
  <c r="H362" i="3"/>
  <c r="G362" i="3"/>
  <c r="F362" i="3"/>
  <c r="E362" i="3"/>
  <c r="D362" i="3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F360" i="3"/>
  <c r="E360" i="3"/>
  <c r="D360" i="3"/>
  <c r="C360" i="3"/>
  <c r="I360" i="3" s="1"/>
  <c r="B360" i="3"/>
  <c r="J359" i="3"/>
  <c r="I359" i="3"/>
  <c r="H359" i="3"/>
  <c r="G359" i="3"/>
  <c r="F359" i="3"/>
  <c r="E359" i="3"/>
  <c r="K359" i="3" s="1"/>
  <c r="D359" i="3"/>
  <c r="C359" i="3"/>
  <c r="B359" i="3"/>
  <c r="K358" i="3"/>
  <c r="H358" i="3"/>
  <c r="G358" i="3"/>
  <c r="F358" i="3"/>
  <c r="E358" i="3"/>
  <c r="D358" i="3"/>
  <c r="J358" i="3" s="1"/>
  <c r="C358" i="3"/>
  <c r="I358" i="3" s="1"/>
  <c r="B358" i="3"/>
  <c r="H357" i="3"/>
  <c r="G357" i="3"/>
  <c r="F357" i="3"/>
  <c r="I357" i="3" s="1"/>
  <c r="E357" i="3"/>
  <c r="K357" i="3" s="1"/>
  <c r="D357" i="3"/>
  <c r="J357" i="3" s="1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J355" i="3"/>
  <c r="I355" i="3"/>
  <c r="H355" i="3"/>
  <c r="G355" i="3"/>
  <c r="F355" i="3"/>
  <c r="E355" i="3"/>
  <c r="K355" i="3" s="1"/>
  <c r="D355" i="3"/>
  <c r="C355" i="3"/>
  <c r="B355" i="3"/>
  <c r="K354" i="3"/>
  <c r="H354" i="3"/>
  <c r="G354" i="3"/>
  <c r="F354" i="3"/>
  <c r="E354" i="3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J350" i="3"/>
  <c r="H350" i="3"/>
  <c r="G350" i="3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I347" i="3" s="1"/>
  <c r="E347" i="3"/>
  <c r="D347" i="3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H344" i="3"/>
  <c r="K344" i="3" s="1"/>
  <c r="G344" i="3"/>
  <c r="F344" i="3"/>
  <c r="E344" i="3"/>
  <c r="D344" i="3"/>
  <c r="J344" i="3" s="1"/>
  <c r="C344" i="3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C340" i="3"/>
  <c r="I340" i="3" s="1"/>
  <c r="B340" i="3"/>
  <c r="J339" i="3"/>
  <c r="H339" i="3"/>
  <c r="G339" i="3"/>
  <c r="F339" i="3"/>
  <c r="I339" i="3" s="1"/>
  <c r="E339" i="3"/>
  <c r="D339" i="3"/>
  <c r="C339" i="3"/>
  <c r="B339" i="3"/>
  <c r="J338" i="3"/>
  <c r="H338" i="3"/>
  <c r="K338" i="3" s="1"/>
  <c r="G338" i="3"/>
  <c r="F338" i="3"/>
  <c r="E338" i="3"/>
  <c r="D338" i="3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K334" i="3" s="1"/>
  <c r="G334" i="3"/>
  <c r="F334" i="3"/>
  <c r="E334" i="3"/>
  <c r="D334" i="3"/>
  <c r="J334" i="3" s="1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H332" i="3"/>
  <c r="K332" i="3" s="1"/>
  <c r="G332" i="3"/>
  <c r="F332" i="3"/>
  <c r="E332" i="3"/>
  <c r="D332" i="3"/>
  <c r="J332" i="3" s="1"/>
  <c r="C332" i="3"/>
  <c r="B332" i="3"/>
  <c r="J331" i="3"/>
  <c r="I331" i="3"/>
  <c r="H331" i="3"/>
  <c r="G331" i="3"/>
  <c r="F331" i="3"/>
  <c r="E331" i="3"/>
  <c r="K331" i="3" s="1"/>
  <c r="D331" i="3"/>
  <c r="C331" i="3"/>
  <c r="B331" i="3"/>
  <c r="H330" i="3"/>
  <c r="K330" i="3" s="1"/>
  <c r="G330" i="3"/>
  <c r="F330" i="3"/>
  <c r="E330" i="3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J328" i="3" s="1"/>
  <c r="C328" i="3"/>
  <c r="B328" i="3"/>
  <c r="J327" i="3"/>
  <c r="H327" i="3"/>
  <c r="G327" i="3"/>
  <c r="F327" i="3"/>
  <c r="I327" i="3" s="1"/>
  <c r="E327" i="3"/>
  <c r="K327" i="3" s="1"/>
  <c r="D327" i="3"/>
  <c r="C327" i="3"/>
  <c r="B327" i="3"/>
  <c r="H326" i="3"/>
  <c r="K326" i="3" s="1"/>
  <c r="G326" i="3"/>
  <c r="F326" i="3"/>
  <c r="E326" i="3"/>
  <c r="D326" i="3"/>
  <c r="J326" i="3" s="1"/>
  <c r="C326" i="3"/>
  <c r="B326" i="3"/>
  <c r="I325" i="3"/>
  <c r="H325" i="3"/>
  <c r="G325" i="3"/>
  <c r="F325" i="3"/>
  <c r="E325" i="3"/>
  <c r="K325" i="3" s="1"/>
  <c r="D325" i="3"/>
  <c r="J325" i="3" s="1"/>
  <c r="C325" i="3"/>
  <c r="B325" i="3"/>
  <c r="J324" i="3"/>
  <c r="H324" i="3"/>
  <c r="K324" i="3" s="1"/>
  <c r="G324" i="3"/>
  <c r="F324" i="3"/>
  <c r="E324" i="3"/>
  <c r="D324" i="3"/>
  <c r="C324" i="3"/>
  <c r="B324" i="3"/>
  <c r="J323" i="3"/>
  <c r="I323" i="3"/>
  <c r="H323" i="3"/>
  <c r="G323" i="3"/>
  <c r="F323" i="3"/>
  <c r="E323" i="3"/>
  <c r="K323" i="3" s="1"/>
  <c r="D323" i="3"/>
  <c r="C323" i="3"/>
  <c r="B323" i="3"/>
  <c r="H322" i="3"/>
  <c r="K322" i="3" s="1"/>
  <c r="G322" i="3"/>
  <c r="F322" i="3"/>
  <c r="E322" i="3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B320" i="3"/>
  <c r="J319" i="3"/>
  <c r="H319" i="3"/>
  <c r="G319" i="3"/>
  <c r="F319" i="3"/>
  <c r="I319" i="3" s="1"/>
  <c r="E319" i="3"/>
  <c r="K319" i="3" s="1"/>
  <c r="D319" i="3"/>
  <c r="C319" i="3"/>
  <c r="B319" i="3"/>
  <c r="H318" i="3"/>
  <c r="K318" i="3" s="1"/>
  <c r="G318" i="3"/>
  <c r="F318" i="3"/>
  <c r="E318" i="3"/>
  <c r="D318" i="3"/>
  <c r="J318" i="3" s="1"/>
  <c r="C318" i="3"/>
  <c r="B318" i="3"/>
  <c r="I317" i="3"/>
  <c r="H317" i="3"/>
  <c r="G317" i="3"/>
  <c r="F317" i="3"/>
  <c r="E317" i="3"/>
  <c r="K317" i="3" s="1"/>
  <c r="D317" i="3"/>
  <c r="J317" i="3" s="1"/>
  <c r="C317" i="3"/>
  <c r="B317" i="3"/>
  <c r="J316" i="3"/>
  <c r="H316" i="3"/>
  <c r="K316" i="3" s="1"/>
  <c r="G316" i="3"/>
  <c r="F316" i="3"/>
  <c r="E316" i="3"/>
  <c r="D316" i="3"/>
  <c r="C316" i="3"/>
  <c r="B316" i="3"/>
  <c r="J315" i="3"/>
  <c r="I315" i="3"/>
  <c r="H315" i="3"/>
  <c r="G315" i="3"/>
  <c r="F315" i="3"/>
  <c r="E315" i="3"/>
  <c r="K315" i="3" s="1"/>
  <c r="D315" i="3"/>
  <c r="C315" i="3"/>
  <c r="B315" i="3"/>
  <c r="H314" i="3"/>
  <c r="K314" i="3" s="1"/>
  <c r="G314" i="3"/>
  <c r="F314" i="3"/>
  <c r="E314" i="3"/>
  <c r="D314" i="3"/>
  <c r="J314" i="3" s="1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B312" i="3"/>
  <c r="J311" i="3"/>
  <c r="H311" i="3"/>
  <c r="G311" i="3"/>
  <c r="F311" i="3"/>
  <c r="I311" i="3" s="1"/>
  <c r="E311" i="3"/>
  <c r="K311" i="3" s="1"/>
  <c r="D311" i="3"/>
  <c r="C311" i="3"/>
  <c r="B311" i="3"/>
  <c r="I310" i="3"/>
  <c r="H310" i="3"/>
  <c r="K310" i="3" s="1"/>
  <c r="G310" i="3"/>
  <c r="F310" i="3"/>
  <c r="E310" i="3"/>
  <c r="D310" i="3"/>
  <c r="J310" i="3" s="1"/>
  <c r="C310" i="3"/>
  <c r="B310" i="3"/>
  <c r="K309" i="3"/>
  <c r="J309" i="3"/>
  <c r="I309" i="3"/>
  <c r="H309" i="3"/>
  <c r="G309" i="3"/>
  <c r="F309" i="3"/>
  <c r="E309" i="3"/>
  <c r="D309" i="3"/>
  <c r="C309" i="3"/>
  <c r="B309" i="3"/>
  <c r="H308" i="3"/>
  <c r="K308" i="3" s="1"/>
  <c r="G308" i="3"/>
  <c r="F308" i="3"/>
  <c r="E308" i="3"/>
  <c r="D308" i="3"/>
  <c r="J308" i="3" s="1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H303" i="3"/>
  <c r="K303" i="3" s="1"/>
  <c r="G303" i="3"/>
  <c r="F303" i="3"/>
  <c r="E303" i="3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H299" i="3"/>
  <c r="K299" i="3" s="1"/>
  <c r="G299" i="3"/>
  <c r="F299" i="3"/>
  <c r="E299" i="3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H295" i="3"/>
  <c r="K295" i="3" s="1"/>
  <c r="G295" i="3"/>
  <c r="F295" i="3"/>
  <c r="E295" i="3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E291" i="3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K289" i="3" s="1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H283" i="3"/>
  <c r="K283" i="3" s="1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H275" i="3"/>
  <c r="K275" i="3" s="1"/>
  <c r="G275" i="3"/>
  <c r="F275" i="3"/>
  <c r="E275" i="3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H271" i="3"/>
  <c r="K271" i="3" s="1"/>
  <c r="G271" i="3"/>
  <c r="F271" i="3"/>
  <c r="E271" i="3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H267" i="3"/>
  <c r="K267" i="3" s="1"/>
  <c r="G267" i="3"/>
  <c r="F267" i="3"/>
  <c r="E267" i="3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H246" i="3"/>
  <c r="G246" i="3"/>
  <c r="F246" i="3"/>
  <c r="I246" i="3" s="1"/>
  <c r="E246" i="3"/>
  <c r="K246" i="3" s="1"/>
  <c r="D246" i="3"/>
  <c r="J246" i="3" s="1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J243" i="3"/>
  <c r="H243" i="3"/>
  <c r="K243" i="3" s="1"/>
  <c r="G243" i="3"/>
  <c r="F243" i="3"/>
  <c r="E243" i="3"/>
  <c r="D243" i="3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I238" i="3" s="1"/>
  <c r="E238" i="3"/>
  <c r="K238" i="3" s="1"/>
  <c r="D238" i="3"/>
  <c r="J238" i="3" s="1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I234" i="3" s="1"/>
  <c r="E234" i="3"/>
  <c r="K234" i="3" s="1"/>
  <c r="D234" i="3"/>
  <c r="J234" i="3" s="1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J230" i="3" s="1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J227" i="3"/>
  <c r="H227" i="3"/>
  <c r="K227" i="3" s="1"/>
  <c r="G227" i="3"/>
  <c r="F227" i="3"/>
  <c r="E227" i="3"/>
  <c r="D227" i="3"/>
  <c r="C227" i="3"/>
  <c r="I227" i="3" s="1"/>
  <c r="B227" i="3"/>
  <c r="J226" i="3"/>
  <c r="H226" i="3"/>
  <c r="G226" i="3"/>
  <c r="F226" i="3"/>
  <c r="I226" i="3" s="1"/>
  <c r="E226" i="3"/>
  <c r="D226" i="3"/>
  <c r="C226" i="3"/>
  <c r="B226" i="3"/>
  <c r="H225" i="3"/>
  <c r="K225" i="3" s="1"/>
  <c r="G225" i="3"/>
  <c r="J225" i="3" s="1"/>
  <c r="F225" i="3"/>
  <c r="E225" i="3"/>
  <c r="D225" i="3"/>
  <c r="C225" i="3"/>
  <c r="I225" i="3" s="1"/>
  <c r="B225" i="3"/>
  <c r="I224" i="3"/>
  <c r="H224" i="3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H220" i="3"/>
  <c r="G220" i="3"/>
  <c r="F220" i="3"/>
  <c r="I220" i="3" s="1"/>
  <c r="E220" i="3"/>
  <c r="K220" i="3" s="1"/>
  <c r="D220" i="3"/>
  <c r="J220" i="3" s="1"/>
  <c r="C220" i="3"/>
  <c r="B220" i="3"/>
  <c r="J219" i="3"/>
  <c r="H219" i="3"/>
  <c r="K219" i="3" s="1"/>
  <c r="G219" i="3"/>
  <c r="F219" i="3"/>
  <c r="E219" i="3"/>
  <c r="D219" i="3"/>
  <c r="C219" i="3"/>
  <c r="B219" i="3"/>
  <c r="J218" i="3"/>
  <c r="H218" i="3"/>
  <c r="G218" i="3"/>
  <c r="F218" i="3"/>
  <c r="I218" i="3" s="1"/>
  <c r="E218" i="3"/>
  <c r="D218" i="3"/>
  <c r="C218" i="3"/>
  <c r="B218" i="3"/>
  <c r="H217" i="3"/>
  <c r="K217" i="3" s="1"/>
  <c r="G217" i="3"/>
  <c r="J217" i="3" s="1"/>
  <c r="F217" i="3"/>
  <c r="E217" i="3"/>
  <c r="D217" i="3"/>
  <c r="C217" i="3"/>
  <c r="I217" i="3" s="1"/>
  <c r="B217" i="3"/>
  <c r="I216" i="3"/>
  <c r="H216" i="3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I212" i="3" s="1"/>
  <c r="E212" i="3"/>
  <c r="K212" i="3" s="1"/>
  <c r="D212" i="3"/>
  <c r="J212" i="3" s="1"/>
  <c r="C212" i="3"/>
  <c r="B212" i="3"/>
  <c r="J211" i="3"/>
  <c r="H211" i="3"/>
  <c r="K211" i="3" s="1"/>
  <c r="G211" i="3"/>
  <c r="F211" i="3"/>
  <c r="E211" i="3"/>
  <c r="D211" i="3"/>
  <c r="C211" i="3"/>
  <c r="B211" i="3"/>
  <c r="J210" i="3"/>
  <c r="H210" i="3"/>
  <c r="G210" i="3"/>
  <c r="F210" i="3"/>
  <c r="I210" i="3" s="1"/>
  <c r="E210" i="3"/>
  <c r="D210" i="3"/>
  <c r="C210" i="3"/>
  <c r="B210" i="3"/>
  <c r="H209" i="3"/>
  <c r="K209" i="3" s="1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I204" i="3" s="1"/>
  <c r="E204" i="3"/>
  <c r="K204" i="3" s="1"/>
  <c r="D204" i="3"/>
  <c r="J204" i="3" s="1"/>
  <c r="C204" i="3"/>
  <c r="B204" i="3"/>
  <c r="J203" i="3"/>
  <c r="H203" i="3"/>
  <c r="K203" i="3" s="1"/>
  <c r="G203" i="3"/>
  <c r="F203" i="3"/>
  <c r="E203" i="3"/>
  <c r="D203" i="3"/>
  <c r="C203" i="3"/>
  <c r="B203" i="3"/>
  <c r="J202" i="3"/>
  <c r="H202" i="3"/>
  <c r="G202" i="3"/>
  <c r="F202" i="3"/>
  <c r="I202" i="3" s="1"/>
  <c r="E202" i="3"/>
  <c r="D202" i="3"/>
  <c r="C202" i="3"/>
  <c r="B202" i="3"/>
  <c r="H201" i="3"/>
  <c r="K201" i="3" s="1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D200" i="3"/>
  <c r="J200" i="3" s="1"/>
  <c r="C200" i="3"/>
  <c r="B200" i="3"/>
  <c r="K199" i="3"/>
  <c r="J199" i="3"/>
  <c r="H199" i="3"/>
  <c r="G199" i="3"/>
  <c r="F199" i="3"/>
  <c r="E199" i="3"/>
  <c r="D199" i="3"/>
  <c r="C199" i="3"/>
  <c r="I199" i="3" s="1"/>
  <c r="B199" i="3"/>
  <c r="J198" i="3"/>
  <c r="H198" i="3"/>
  <c r="G198" i="3"/>
  <c r="F198" i="3"/>
  <c r="I198" i="3" s="1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H196" i="3"/>
  <c r="G196" i="3"/>
  <c r="F196" i="3"/>
  <c r="I196" i="3" s="1"/>
  <c r="E196" i="3"/>
  <c r="K196" i="3" s="1"/>
  <c r="D196" i="3"/>
  <c r="J196" i="3" s="1"/>
  <c r="C196" i="3"/>
  <c r="B196" i="3"/>
  <c r="J195" i="3"/>
  <c r="H195" i="3"/>
  <c r="K195" i="3" s="1"/>
  <c r="G195" i="3"/>
  <c r="F195" i="3"/>
  <c r="E195" i="3"/>
  <c r="D195" i="3"/>
  <c r="C195" i="3"/>
  <c r="B195" i="3"/>
  <c r="J194" i="3"/>
  <c r="H194" i="3"/>
  <c r="G194" i="3"/>
  <c r="F194" i="3"/>
  <c r="I194" i="3" s="1"/>
  <c r="E194" i="3"/>
  <c r="D194" i="3"/>
  <c r="C194" i="3"/>
  <c r="B194" i="3"/>
  <c r="H193" i="3"/>
  <c r="K193" i="3" s="1"/>
  <c r="G193" i="3"/>
  <c r="J193" i="3" s="1"/>
  <c r="F193" i="3"/>
  <c r="E193" i="3"/>
  <c r="D193" i="3"/>
  <c r="C193" i="3"/>
  <c r="I193" i="3" s="1"/>
  <c r="B193" i="3"/>
  <c r="I192" i="3"/>
  <c r="H192" i="3"/>
  <c r="G192" i="3"/>
  <c r="F192" i="3"/>
  <c r="E192" i="3"/>
  <c r="D192" i="3"/>
  <c r="J192" i="3" s="1"/>
  <c r="C192" i="3"/>
  <c r="B192" i="3"/>
  <c r="K191" i="3"/>
  <c r="J191" i="3"/>
  <c r="H191" i="3"/>
  <c r="G191" i="3"/>
  <c r="F191" i="3"/>
  <c r="E191" i="3"/>
  <c r="D191" i="3"/>
  <c r="C191" i="3"/>
  <c r="I191" i="3" s="1"/>
  <c r="B191" i="3"/>
  <c r="H190" i="3"/>
  <c r="G190" i="3"/>
  <c r="F190" i="3"/>
  <c r="E190" i="3"/>
  <c r="K190" i="3" s="1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B189" i="3"/>
  <c r="H188" i="3"/>
  <c r="G188" i="3"/>
  <c r="J188" i="3" s="1"/>
  <c r="F188" i="3"/>
  <c r="I188" i="3" s="1"/>
  <c r="E188" i="3"/>
  <c r="D188" i="3"/>
  <c r="C188" i="3"/>
  <c r="B188" i="3"/>
  <c r="I187" i="3"/>
  <c r="H187" i="3"/>
  <c r="K187" i="3" s="1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H184" i="3"/>
  <c r="G184" i="3"/>
  <c r="F184" i="3"/>
  <c r="I184" i="3" s="1"/>
  <c r="E184" i="3"/>
  <c r="K184" i="3" s="1"/>
  <c r="D184" i="3"/>
  <c r="J184" i="3" s="1"/>
  <c r="C184" i="3"/>
  <c r="B184" i="3"/>
  <c r="H183" i="3"/>
  <c r="K183" i="3" s="1"/>
  <c r="G183" i="3"/>
  <c r="J183" i="3" s="1"/>
  <c r="F183" i="3"/>
  <c r="E183" i="3"/>
  <c r="D183" i="3"/>
  <c r="C183" i="3"/>
  <c r="I183" i="3" s="1"/>
  <c r="B183" i="3"/>
  <c r="J182" i="3"/>
  <c r="I182" i="3"/>
  <c r="H182" i="3"/>
  <c r="G182" i="3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I180" i="3" s="1"/>
  <c r="E180" i="3"/>
  <c r="K180" i="3" s="1"/>
  <c r="D180" i="3"/>
  <c r="J180" i="3" s="1"/>
  <c r="C180" i="3"/>
  <c r="B180" i="3"/>
  <c r="H179" i="3"/>
  <c r="K179" i="3" s="1"/>
  <c r="G179" i="3"/>
  <c r="J179" i="3" s="1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I176" i="3" s="1"/>
  <c r="E176" i="3"/>
  <c r="K176" i="3" s="1"/>
  <c r="D176" i="3"/>
  <c r="J176" i="3" s="1"/>
  <c r="C176" i="3"/>
  <c r="B176" i="3"/>
  <c r="H175" i="3"/>
  <c r="K175" i="3" s="1"/>
  <c r="G175" i="3"/>
  <c r="J175" i="3" s="1"/>
  <c r="F175" i="3"/>
  <c r="E175" i="3"/>
  <c r="D175" i="3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I172" i="3" s="1"/>
  <c r="E172" i="3"/>
  <c r="K172" i="3" s="1"/>
  <c r="D172" i="3"/>
  <c r="J172" i="3" s="1"/>
  <c r="C172" i="3"/>
  <c r="B172" i="3"/>
  <c r="H171" i="3"/>
  <c r="K171" i="3" s="1"/>
  <c r="G171" i="3"/>
  <c r="J171" i="3" s="1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H167" i="3"/>
  <c r="K167" i="3" s="1"/>
  <c r="G167" i="3"/>
  <c r="J167" i="3" s="1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J163" i="3" s="1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J159" i="3" s="1"/>
  <c r="F159" i="3"/>
  <c r="E159" i="3"/>
  <c r="D159" i="3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J155" i="3" s="1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J151" i="3" s="1"/>
  <c r="F151" i="3"/>
  <c r="E151" i="3"/>
  <c r="D151" i="3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J147" i="3" s="1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J143" i="3" s="1"/>
  <c r="F143" i="3"/>
  <c r="E143" i="3"/>
  <c r="D143" i="3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J139" i="3" s="1"/>
  <c r="F139" i="3"/>
  <c r="E139" i="3"/>
  <c r="D139" i="3"/>
  <c r="C139" i="3"/>
  <c r="I139" i="3" s="1"/>
  <c r="B139" i="3"/>
  <c r="J138" i="3"/>
  <c r="I138" i="3"/>
  <c r="H138" i="3"/>
  <c r="G138" i="3"/>
  <c r="F138" i="3"/>
  <c r="E138" i="3"/>
  <c r="K138" i="3" s="1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J135" i="3" s="1"/>
  <c r="F135" i="3"/>
  <c r="E135" i="3"/>
  <c r="D135" i="3"/>
  <c r="C135" i="3"/>
  <c r="I135" i="3" s="1"/>
  <c r="B135" i="3"/>
  <c r="J134" i="3"/>
  <c r="I134" i="3"/>
  <c r="H134" i="3"/>
  <c r="G134" i="3"/>
  <c r="F134" i="3"/>
  <c r="E134" i="3"/>
  <c r="K134" i="3" s="1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J131" i="3" s="1"/>
  <c r="F131" i="3"/>
  <c r="E131" i="3"/>
  <c r="D131" i="3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J127" i="3" s="1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H124" i="3"/>
  <c r="G124" i="3"/>
  <c r="F124" i="3"/>
  <c r="I124" i="3" s="1"/>
  <c r="E124" i="3"/>
  <c r="K124" i="3" s="1"/>
  <c r="D124" i="3"/>
  <c r="J124" i="3" s="1"/>
  <c r="C124" i="3"/>
  <c r="B124" i="3"/>
  <c r="H123" i="3"/>
  <c r="K123" i="3" s="1"/>
  <c r="G123" i="3"/>
  <c r="J123" i="3" s="1"/>
  <c r="F123" i="3"/>
  <c r="E123" i="3"/>
  <c r="D123" i="3"/>
  <c r="C123" i="3"/>
  <c r="I123" i="3" s="1"/>
  <c r="B123" i="3"/>
  <c r="J122" i="3"/>
  <c r="I122" i="3"/>
  <c r="H122" i="3"/>
  <c r="G122" i="3"/>
  <c r="F122" i="3"/>
  <c r="E122" i="3"/>
  <c r="K122" i="3" s="1"/>
  <c r="D122" i="3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H119" i="3"/>
  <c r="K119" i="3" s="1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J115" i="3" s="1"/>
  <c r="F115" i="3"/>
  <c r="E115" i="3"/>
  <c r="D115" i="3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I112" i="3" s="1"/>
  <c r="E112" i="3"/>
  <c r="K112" i="3" s="1"/>
  <c r="D112" i="3"/>
  <c r="J112" i="3" s="1"/>
  <c r="C112" i="3"/>
  <c r="B112" i="3"/>
  <c r="H111" i="3"/>
  <c r="K111" i="3" s="1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K107" i="3" s="1"/>
  <c r="G107" i="3"/>
  <c r="J107" i="3" s="1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K99" i="3" s="1"/>
  <c r="G99" i="3"/>
  <c r="J99" i="3" s="1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K95" i="3" s="1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I92" i="3" s="1"/>
  <c r="E92" i="3"/>
  <c r="K92" i="3" s="1"/>
  <c r="D92" i="3"/>
  <c r="J92" i="3" s="1"/>
  <c r="C92" i="3"/>
  <c r="B92" i="3"/>
  <c r="H91" i="3"/>
  <c r="K91" i="3" s="1"/>
  <c r="G91" i="3"/>
  <c r="J91" i="3" s="1"/>
  <c r="F91" i="3"/>
  <c r="E91" i="3"/>
  <c r="D91" i="3"/>
  <c r="C91" i="3"/>
  <c r="I91" i="3" s="1"/>
  <c r="B91" i="3"/>
  <c r="J90" i="3"/>
  <c r="I90" i="3"/>
  <c r="H90" i="3"/>
  <c r="G90" i="3"/>
  <c r="F90" i="3"/>
  <c r="E90" i="3"/>
  <c r="K90" i="3" s="1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H87" i="3"/>
  <c r="K87" i="3" s="1"/>
  <c r="G87" i="3"/>
  <c r="J87" i="3" s="1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J84" i="3" s="1"/>
  <c r="C84" i="3"/>
  <c r="B84" i="3"/>
  <c r="H83" i="3"/>
  <c r="K83" i="3" s="1"/>
  <c r="G83" i="3"/>
  <c r="J83" i="3" s="1"/>
  <c r="F83" i="3"/>
  <c r="E83" i="3"/>
  <c r="D83" i="3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J79" i="3" s="1"/>
  <c r="F79" i="3"/>
  <c r="E79" i="3"/>
  <c r="D79" i="3"/>
  <c r="C79" i="3"/>
  <c r="I79" i="3" s="1"/>
  <c r="B79" i="3"/>
  <c r="J78" i="3"/>
  <c r="I78" i="3"/>
  <c r="H78" i="3"/>
  <c r="G78" i="3"/>
  <c r="F78" i="3"/>
  <c r="E78" i="3"/>
  <c r="K78" i="3" s="1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K71" i="3"/>
  <c r="H71" i="3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K67" i="3" s="1"/>
  <c r="G67" i="3"/>
  <c r="J67" i="3" s="1"/>
  <c r="F67" i="3"/>
  <c r="E67" i="3"/>
  <c r="D67" i="3"/>
  <c r="C67" i="3"/>
  <c r="I67" i="3" s="1"/>
  <c r="B67" i="3"/>
  <c r="J66" i="3"/>
  <c r="I66" i="3"/>
  <c r="H66" i="3"/>
  <c r="G66" i="3"/>
  <c r="F66" i="3"/>
  <c r="E66" i="3"/>
  <c r="K66" i="3" s="1"/>
  <c r="D66" i="3"/>
  <c r="C66" i="3"/>
  <c r="B66" i="3"/>
  <c r="K65" i="3"/>
  <c r="H65" i="3"/>
  <c r="G65" i="3"/>
  <c r="F65" i="3"/>
  <c r="E65" i="3"/>
  <c r="D65" i="3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H61" i="3"/>
  <c r="G61" i="3"/>
  <c r="F61" i="3"/>
  <c r="E61" i="3"/>
  <c r="D61" i="3"/>
  <c r="C61" i="3"/>
  <c r="I61" i="3" s="1"/>
  <c r="B61" i="3"/>
  <c r="I60" i="3"/>
  <c r="H60" i="3"/>
  <c r="G60" i="3"/>
  <c r="F60" i="3"/>
  <c r="E60" i="3"/>
  <c r="D60" i="3"/>
  <c r="J60" i="3" s="1"/>
  <c r="C60" i="3"/>
  <c r="B60" i="3"/>
  <c r="J59" i="3"/>
  <c r="H59" i="3"/>
  <c r="K59" i="3" s="1"/>
  <c r="G59" i="3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J55" i="3" s="1"/>
  <c r="F55" i="3"/>
  <c r="E55" i="3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F53" i="3"/>
  <c r="I53" i="3" s="1"/>
  <c r="E53" i="3"/>
  <c r="D53" i="3"/>
  <c r="J53" i="3" s="1"/>
  <c r="C53" i="3"/>
  <c r="B53" i="3"/>
  <c r="H52" i="3"/>
  <c r="G52" i="3"/>
  <c r="F52" i="3"/>
  <c r="I52" i="3" s="1"/>
  <c r="E52" i="3"/>
  <c r="K52" i="3" s="1"/>
  <c r="D52" i="3"/>
  <c r="J52" i="3" s="1"/>
  <c r="C52" i="3"/>
  <c r="B52" i="3"/>
  <c r="H51" i="3"/>
  <c r="K51" i="3" s="1"/>
  <c r="G51" i="3"/>
  <c r="J51" i="3" s="1"/>
  <c r="F51" i="3"/>
  <c r="E51" i="3"/>
  <c r="D51" i="3"/>
  <c r="C51" i="3"/>
  <c r="I51" i="3" s="1"/>
  <c r="B51" i="3"/>
  <c r="I50" i="3"/>
  <c r="H50" i="3"/>
  <c r="G50" i="3"/>
  <c r="J50" i="3" s="1"/>
  <c r="F50" i="3"/>
  <c r="E50" i="3"/>
  <c r="K50" i="3" s="1"/>
  <c r="D50" i="3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H48" i="3"/>
  <c r="G48" i="3"/>
  <c r="F48" i="3"/>
  <c r="E48" i="3"/>
  <c r="D48" i="3"/>
  <c r="J48" i="3" s="1"/>
  <c r="C48" i="3"/>
  <c r="I48" i="3" s="1"/>
  <c r="B48" i="3"/>
  <c r="K47" i="3"/>
  <c r="H47" i="3"/>
  <c r="G47" i="3"/>
  <c r="J47" i="3" s="1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F45" i="3"/>
  <c r="I45" i="3" s="1"/>
  <c r="E45" i="3"/>
  <c r="D45" i="3"/>
  <c r="J45" i="3" s="1"/>
  <c r="C45" i="3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K43" i="3" s="1"/>
  <c r="G43" i="3"/>
  <c r="J43" i="3" s="1"/>
  <c r="F43" i="3"/>
  <c r="E43" i="3"/>
  <c r="D43" i="3"/>
  <c r="C43" i="3"/>
  <c r="I43" i="3" s="1"/>
  <c r="B43" i="3"/>
  <c r="I42" i="3"/>
  <c r="H42" i="3"/>
  <c r="G42" i="3"/>
  <c r="J42" i="3" s="1"/>
  <c r="F42" i="3"/>
  <c r="E42" i="3"/>
  <c r="D42" i="3"/>
  <c r="C42" i="3"/>
  <c r="B42" i="3"/>
  <c r="K41" i="3"/>
  <c r="J41" i="3"/>
  <c r="H41" i="3"/>
  <c r="G41" i="3"/>
  <c r="F41" i="3"/>
  <c r="E41" i="3"/>
  <c r="D41" i="3"/>
  <c r="C41" i="3"/>
  <c r="I41" i="3" s="1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H37" i="3"/>
  <c r="G37" i="3"/>
  <c r="F37" i="3"/>
  <c r="I37" i="3" s="1"/>
  <c r="E37" i="3"/>
  <c r="D37" i="3"/>
  <c r="J37" i="3" s="1"/>
  <c r="C37" i="3"/>
  <c r="B37" i="3"/>
  <c r="I36" i="3"/>
  <c r="H36" i="3"/>
  <c r="K36" i="3" s="1"/>
  <c r="G36" i="3"/>
  <c r="F36" i="3"/>
  <c r="E36" i="3"/>
  <c r="D36" i="3"/>
  <c r="C36" i="3"/>
  <c r="B36" i="3"/>
  <c r="K35" i="3"/>
  <c r="J35" i="3"/>
  <c r="H35" i="3"/>
  <c r="G35" i="3"/>
  <c r="F35" i="3"/>
  <c r="E35" i="3"/>
  <c r="D35" i="3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G32" i="3"/>
  <c r="J32" i="3" s="1"/>
  <c r="F32" i="3"/>
  <c r="E32" i="3"/>
  <c r="K32" i="3" s="1"/>
  <c r="D32" i="3"/>
  <c r="C32" i="3"/>
  <c r="B32" i="3"/>
  <c r="K31" i="3"/>
  <c r="J31" i="3"/>
  <c r="H31" i="3"/>
  <c r="G31" i="3"/>
  <c r="F31" i="3"/>
  <c r="E31" i="3"/>
  <c r="D31" i="3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E29" i="3"/>
  <c r="K29" i="3" s="1"/>
  <c r="D29" i="3"/>
  <c r="C29" i="3"/>
  <c r="B29" i="3"/>
  <c r="I28" i="3"/>
  <c r="H28" i="3"/>
  <c r="G28" i="3"/>
  <c r="J28" i="3" s="1"/>
  <c r="F28" i="3"/>
  <c r="E28" i="3"/>
  <c r="K28" i="3" s="1"/>
  <c r="D28" i="3"/>
  <c r="C28" i="3"/>
  <c r="B28" i="3"/>
  <c r="K27" i="3"/>
  <c r="J27" i="3"/>
  <c r="H27" i="3"/>
  <c r="G27" i="3"/>
  <c r="F27" i="3"/>
  <c r="E27" i="3"/>
  <c r="D27" i="3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E25" i="3"/>
  <c r="K25" i="3" s="1"/>
  <c r="D25" i="3"/>
  <c r="C25" i="3"/>
  <c r="I25" i="3" s="1"/>
  <c r="B25" i="3"/>
  <c r="I24" i="3"/>
  <c r="H24" i="3"/>
  <c r="G24" i="3"/>
  <c r="J24" i="3" s="1"/>
  <c r="F24" i="3"/>
  <c r="E24" i="3"/>
  <c r="K24" i="3" s="1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E21" i="3"/>
  <c r="K21" i="3" s="1"/>
  <c r="D21" i="3"/>
  <c r="C21" i="3"/>
  <c r="I21" i="3" s="1"/>
  <c r="B21" i="3"/>
  <c r="I20" i="3"/>
  <c r="H20" i="3"/>
  <c r="G20" i="3"/>
  <c r="J20" i="3" s="1"/>
  <c r="F20" i="3"/>
  <c r="E20" i="3"/>
  <c r="D20" i="3"/>
  <c r="C20" i="3"/>
  <c r="B20" i="3"/>
  <c r="K19" i="3"/>
  <c r="J19" i="3"/>
  <c r="H19" i="3"/>
  <c r="G19" i="3"/>
  <c r="F19" i="3"/>
  <c r="E19" i="3"/>
  <c r="D19" i="3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J15" i="3"/>
  <c r="H15" i="3"/>
  <c r="G15" i="3"/>
  <c r="F15" i="3"/>
  <c r="E15" i="3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B13" i="3"/>
  <c r="I12" i="3"/>
  <c r="H12" i="3"/>
  <c r="G12" i="3"/>
  <c r="J12" i="3" s="1"/>
  <c r="F12" i="3"/>
  <c r="E12" i="3"/>
  <c r="D12" i="3"/>
  <c r="C12" i="3"/>
  <c r="B12" i="3"/>
  <c r="K11" i="3"/>
  <c r="J11" i="3"/>
  <c r="H11" i="3"/>
  <c r="G11" i="3"/>
  <c r="F11" i="3"/>
  <c r="E11" i="3"/>
  <c r="D11" i="3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E9" i="3"/>
  <c r="K9" i="3" s="1"/>
  <c r="D9" i="3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J7" i="3"/>
  <c r="H7" i="3"/>
  <c r="G7" i="3"/>
  <c r="F7" i="3"/>
  <c r="E7" i="3"/>
  <c r="D7" i="3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B224" i="2"/>
  <c r="I223" i="2"/>
  <c r="H223" i="2"/>
  <c r="G223" i="2"/>
  <c r="F223" i="2"/>
  <c r="E223" i="2"/>
  <c r="D223" i="2"/>
  <c r="J223" i="2" s="1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B216" i="2"/>
  <c r="I215" i="2"/>
  <c r="H215" i="2"/>
  <c r="G215" i="2"/>
  <c r="F215" i="2"/>
  <c r="E215" i="2"/>
  <c r="D215" i="2"/>
  <c r="J215" i="2" s="1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D207" i="2"/>
  <c r="J207" i="2" s="1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B192" i="2"/>
  <c r="I191" i="2"/>
  <c r="H191" i="2"/>
  <c r="G191" i="2"/>
  <c r="F191" i="2"/>
  <c r="E191" i="2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B184" i="2"/>
  <c r="I183" i="2"/>
  <c r="H183" i="2"/>
  <c r="G183" i="2"/>
  <c r="F183" i="2"/>
  <c r="E183" i="2"/>
  <c r="D183" i="2"/>
  <c r="J183" i="2" s="1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D175" i="2"/>
  <c r="J175" i="2" s="1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B160" i="2"/>
  <c r="I159" i="2"/>
  <c r="H159" i="2"/>
  <c r="G159" i="2"/>
  <c r="F159" i="2"/>
  <c r="E159" i="2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B152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B124" i="2"/>
  <c r="I123" i="2"/>
  <c r="H123" i="2"/>
  <c r="G123" i="2"/>
  <c r="F123" i="2"/>
  <c r="E123" i="2"/>
  <c r="D123" i="2"/>
  <c r="J123" i="2" s="1"/>
  <c r="C123" i="2"/>
  <c r="B123" i="2"/>
  <c r="J122" i="2"/>
  <c r="H122" i="2"/>
  <c r="K122" i="2" s="1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H120" i="2"/>
  <c r="G120" i="2"/>
  <c r="J120" i="2" s="1"/>
  <c r="F120" i="2"/>
  <c r="E120" i="2"/>
  <c r="K120" i="2" s="1"/>
  <c r="D120" i="2"/>
  <c r="C120" i="2"/>
  <c r="I120" i="2" s="1"/>
  <c r="B120" i="2"/>
  <c r="H119" i="2"/>
  <c r="G119" i="2"/>
  <c r="F119" i="2"/>
  <c r="I119" i="2" s="1"/>
  <c r="E119" i="2"/>
  <c r="K119" i="2" s="1"/>
  <c r="D119" i="2"/>
  <c r="C119" i="2"/>
  <c r="B119" i="2"/>
  <c r="I118" i="2"/>
  <c r="H118" i="2"/>
  <c r="K118" i="2" s="1"/>
  <c r="G118" i="2"/>
  <c r="J118" i="2" s="1"/>
  <c r="F118" i="2"/>
  <c r="E118" i="2"/>
  <c r="D118" i="2"/>
  <c r="C118" i="2"/>
  <c r="B118" i="2"/>
  <c r="K117" i="2"/>
  <c r="J117" i="2"/>
  <c r="I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I115" i="2" s="1"/>
  <c r="E115" i="2"/>
  <c r="D115" i="2"/>
  <c r="J115" i="2" s="1"/>
  <c r="C115" i="2"/>
  <c r="B115" i="2"/>
  <c r="J114" i="2"/>
  <c r="H114" i="2"/>
  <c r="K114" i="2" s="1"/>
  <c r="G114" i="2"/>
  <c r="F114" i="2"/>
  <c r="I114" i="2" s="1"/>
  <c r="E114" i="2"/>
  <c r="D114" i="2"/>
  <c r="C114" i="2"/>
  <c r="B114" i="2"/>
  <c r="H113" i="2"/>
  <c r="K113" i="2" s="1"/>
  <c r="G113" i="2"/>
  <c r="F113" i="2"/>
  <c r="E113" i="2"/>
  <c r="D113" i="2"/>
  <c r="J113" i="2" s="1"/>
  <c r="C113" i="2"/>
  <c r="I113" i="2" s="1"/>
  <c r="B113" i="2"/>
  <c r="H112" i="2"/>
  <c r="G112" i="2"/>
  <c r="J112" i="2" s="1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C111" i="2"/>
  <c r="B111" i="2"/>
  <c r="K110" i="2"/>
  <c r="I110" i="2"/>
  <c r="H110" i="2"/>
  <c r="G110" i="2"/>
  <c r="J110" i="2" s="1"/>
  <c r="F110" i="2"/>
  <c r="E110" i="2"/>
  <c r="D110" i="2"/>
  <c r="C110" i="2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H108" i="2"/>
  <c r="G108" i="2"/>
  <c r="F108" i="2"/>
  <c r="E108" i="2"/>
  <c r="D108" i="2"/>
  <c r="J108" i="2" s="1"/>
  <c r="C108" i="2"/>
  <c r="B108" i="2"/>
  <c r="H107" i="2"/>
  <c r="G107" i="2"/>
  <c r="J107" i="2" s="1"/>
  <c r="F107" i="2"/>
  <c r="E107" i="2"/>
  <c r="K107" i="2" s="1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I105" i="2"/>
  <c r="H105" i="2"/>
  <c r="G105" i="2"/>
  <c r="J105" i="2" s="1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J103" i="2" s="1"/>
  <c r="F103" i="2"/>
  <c r="E103" i="2"/>
  <c r="K103" i="2" s="1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I101" i="2"/>
  <c r="H101" i="2"/>
  <c r="G101" i="2"/>
  <c r="J101" i="2" s="1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J99" i="2" s="1"/>
  <c r="F99" i="2"/>
  <c r="E99" i="2"/>
  <c r="K99" i="2" s="1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I97" i="2"/>
  <c r="H97" i="2"/>
  <c r="G97" i="2"/>
  <c r="J97" i="2" s="1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J95" i="2" s="1"/>
  <c r="F95" i="2"/>
  <c r="E95" i="2"/>
  <c r="K95" i="2" s="1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I93" i="2"/>
  <c r="H93" i="2"/>
  <c r="G93" i="2"/>
  <c r="J93" i="2" s="1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J91" i="2" s="1"/>
  <c r="F91" i="2"/>
  <c r="E91" i="2"/>
  <c r="K91" i="2" s="1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I89" i="2"/>
  <c r="H89" i="2"/>
  <c r="G89" i="2"/>
  <c r="J89" i="2" s="1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J87" i="2" s="1"/>
  <c r="F87" i="2"/>
  <c r="E87" i="2"/>
  <c r="K87" i="2" s="1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I85" i="2"/>
  <c r="H85" i="2"/>
  <c r="G85" i="2"/>
  <c r="J85" i="2" s="1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J83" i="2" s="1"/>
  <c r="F83" i="2"/>
  <c r="E83" i="2"/>
  <c r="K83" i="2" s="1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I81" i="2"/>
  <c r="H81" i="2"/>
  <c r="G81" i="2"/>
  <c r="J81" i="2" s="1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J79" i="2" s="1"/>
  <c r="F79" i="2"/>
  <c r="E79" i="2"/>
  <c r="K79" i="2" s="1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I77" i="2"/>
  <c r="H77" i="2"/>
  <c r="G77" i="2"/>
  <c r="J77" i="2" s="1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E75" i="2"/>
  <c r="K75" i="2" s="1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I73" i="2"/>
  <c r="H73" i="2"/>
  <c r="G73" i="2"/>
  <c r="J73" i="2" s="1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J71" i="2" s="1"/>
  <c r="F71" i="2"/>
  <c r="E71" i="2"/>
  <c r="K71" i="2" s="1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E67" i="2"/>
  <c r="K67" i="2" s="1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I65" i="2"/>
  <c r="H65" i="2"/>
  <c r="G65" i="2"/>
  <c r="J65" i="2" s="1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J63" i="2" s="1"/>
  <c r="F63" i="2"/>
  <c r="E63" i="2"/>
  <c r="K63" i="2" s="1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I61" i="2"/>
  <c r="H61" i="2"/>
  <c r="G61" i="2"/>
  <c r="J61" i="2" s="1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E59" i="2"/>
  <c r="K59" i="2" s="1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I57" i="2"/>
  <c r="H57" i="2"/>
  <c r="G57" i="2"/>
  <c r="J57" i="2" s="1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J55" i="2" s="1"/>
  <c r="F55" i="2"/>
  <c r="E55" i="2"/>
  <c r="K55" i="2" s="1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J51" i="2" s="1"/>
  <c r="F51" i="2"/>
  <c r="E51" i="2"/>
  <c r="K51" i="2" s="1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J47" i="2" s="1"/>
  <c r="F47" i="2"/>
  <c r="E47" i="2"/>
  <c r="K47" i="2" s="1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I45" i="2"/>
  <c r="H45" i="2"/>
  <c r="G45" i="2"/>
  <c r="J45" i="2" s="1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J43" i="2" s="1"/>
  <c r="F43" i="2"/>
  <c r="E43" i="2"/>
  <c r="K43" i="2" s="1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I41" i="2"/>
  <c r="H41" i="2"/>
  <c r="G41" i="2"/>
  <c r="J41" i="2" s="1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J39" i="2" s="1"/>
  <c r="F39" i="2"/>
  <c r="E39" i="2"/>
  <c r="K39" i="2" s="1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I37" i="2"/>
  <c r="H37" i="2"/>
  <c r="G37" i="2"/>
  <c r="J37" i="2" s="1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J35" i="2" s="1"/>
  <c r="F35" i="2"/>
  <c r="E35" i="2"/>
  <c r="K35" i="2" s="1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I33" i="2"/>
  <c r="H33" i="2"/>
  <c r="G33" i="2"/>
  <c r="J33" i="2" s="1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J31" i="2" s="1"/>
  <c r="F31" i="2"/>
  <c r="E31" i="2"/>
  <c r="K31" i="2" s="1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J27" i="2" s="1"/>
  <c r="F27" i="2"/>
  <c r="E27" i="2"/>
  <c r="K27" i="2" s="1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J23" i="2" s="1"/>
  <c r="F23" i="2"/>
  <c r="E23" i="2"/>
  <c r="K23" i="2" s="1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E19" i="2"/>
  <c r="K19" i="2" s="1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E11" i="2"/>
  <c r="K11" i="2" s="1"/>
  <c r="D11" i="2"/>
  <c r="C11" i="2"/>
  <c r="I11" i="2" s="1"/>
  <c r="B11" i="2"/>
  <c r="I10" i="2"/>
  <c r="H10" i="2"/>
  <c r="G10" i="2"/>
  <c r="G6" i="2" s="1"/>
  <c r="F10" i="2"/>
  <c r="E10" i="2"/>
  <c r="K10" i="2" s="1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D6" i="2" s="1"/>
  <c r="J6" i="2" s="1"/>
  <c r="C8" i="2"/>
  <c r="I8" i="2" s="1"/>
  <c r="B8" i="2"/>
  <c r="H7" i="2"/>
  <c r="G7" i="2"/>
  <c r="J7" i="2" s="1"/>
  <c r="F7" i="2"/>
  <c r="F6" i="2" s="1"/>
  <c r="E7" i="2"/>
  <c r="K7" i="2" s="1"/>
  <c r="D7" i="2"/>
  <c r="C7" i="2"/>
  <c r="I7" i="2" s="1"/>
  <c r="B7" i="2"/>
  <c r="H6" i="2"/>
  <c r="F4" i="2"/>
  <c r="C4" i="2"/>
  <c r="I2" i="2"/>
  <c r="G2" i="2"/>
  <c r="E6" i="2" l="1"/>
  <c r="K6" i="2" s="1"/>
  <c r="J8" i="2"/>
  <c r="I108" i="2"/>
  <c r="J119" i="2"/>
  <c r="I128" i="2"/>
  <c r="K139" i="2"/>
  <c r="I144" i="2"/>
  <c r="K159" i="2"/>
  <c r="I168" i="2"/>
  <c r="K191" i="2"/>
  <c r="I200" i="2"/>
  <c r="K223" i="2"/>
  <c r="I232" i="2"/>
  <c r="I29" i="3"/>
  <c r="K115" i="2"/>
  <c r="I124" i="2"/>
  <c r="K131" i="2"/>
  <c r="I136" i="2"/>
  <c r="K147" i="2"/>
  <c r="I152" i="2"/>
  <c r="K175" i="2"/>
  <c r="I184" i="2"/>
  <c r="K207" i="2"/>
  <c r="I216" i="2"/>
  <c r="I13" i="3"/>
  <c r="K20" i="3"/>
  <c r="C6" i="2"/>
  <c r="I6" i="2" s="1"/>
  <c r="I220" i="2"/>
  <c r="J111" i="2"/>
  <c r="K123" i="2"/>
  <c r="K135" i="2"/>
  <c r="I140" i="2"/>
  <c r="K151" i="2"/>
  <c r="I160" i="2"/>
  <c r="K183" i="2"/>
  <c r="I192" i="2"/>
  <c r="K215" i="2"/>
  <c r="I224" i="2"/>
  <c r="K12" i="3"/>
  <c r="J36" i="3"/>
  <c r="J61" i="3"/>
  <c r="K42" i="3"/>
  <c r="K60" i="3"/>
  <c r="J65" i="3"/>
  <c r="K192" i="3"/>
  <c r="K200" i="3"/>
  <c r="K208" i="3"/>
  <c r="K216" i="3"/>
  <c r="K224" i="3"/>
  <c r="I189" i="3"/>
  <c r="I195" i="3"/>
  <c r="I203" i="3"/>
  <c r="I211" i="3"/>
  <c r="I219" i="3"/>
  <c r="K188" i="3"/>
  <c r="K194" i="3"/>
  <c r="K202" i="3"/>
  <c r="K210" i="3"/>
  <c r="K218" i="3"/>
  <c r="K226" i="3"/>
  <c r="I312" i="3"/>
  <c r="I320" i="3"/>
  <c r="I328" i="3"/>
  <c r="I336" i="3"/>
  <c r="J368" i="3"/>
  <c r="J370" i="3"/>
  <c r="J400" i="3"/>
  <c r="J402" i="3"/>
  <c r="J418" i="3"/>
  <c r="J450" i="3"/>
  <c r="J414" i="3"/>
  <c r="J446" i="3"/>
  <c r="K347" i="3"/>
  <c r="J348" i="3"/>
  <c r="I304" i="3"/>
  <c r="I316" i="3"/>
  <c r="I324" i="3"/>
  <c r="I332" i="3"/>
  <c r="K339" i="3"/>
  <c r="J340" i="3"/>
  <c r="J352" i="3"/>
  <c r="J354" i="3"/>
  <c r="J384" i="3"/>
  <c r="J386" i="3"/>
  <c r="J434" i="3"/>
  <c r="J466" i="3"/>
  <c r="I318" i="3"/>
  <c r="I326" i="3"/>
  <c r="I334" i="3"/>
  <c r="I344" i="3"/>
  <c r="J360" i="3"/>
  <c r="J362" i="3"/>
  <c r="J392" i="3"/>
  <c r="J394" i="3"/>
  <c r="J426" i="3"/>
  <c r="J458" i="3"/>
</calcChain>
</file>

<file path=xl/sharedStrings.xml><?xml version="1.0" encoding="utf-8"?>
<sst xmlns="http://schemas.openxmlformats.org/spreadsheetml/2006/main" count="213" uniqueCount="176">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</sst>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44470</v>
      </c>
      <c r="F7" s="3" t="s">
        <v>3</v>
      </c>
      <c r="G7" s="5">
        <v>44500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10/01/2021 - 10/31/2021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10/01/2020 - 10/31/2020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2733312431.0499997</v>
      </c>
      <c r="D6" s="43">
        <f t="shared" si="0"/>
        <v>688090344.15999997</v>
      </c>
      <c r="E6" s="44">
        <f t="shared" si="0"/>
        <v>19349359.166666668</v>
      </c>
      <c r="F6" s="42">
        <f t="shared" si="0"/>
        <v>2469452227.0200005</v>
      </c>
      <c r="G6" s="43">
        <f t="shared" si="0"/>
        <v>629031813.1099999</v>
      </c>
      <c r="H6" s="44">
        <f t="shared" si="0"/>
        <v>20554802</v>
      </c>
      <c r="I6" s="20">
        <f t="shared" ref="I6:I69" si="1">IFERROR((C6-F6)/F6,"")</f>
        <v>0.10684968963680309</v>
      </c>
      <c r="J6" s="20">
        <f t="shared" ref="J6:J69" si="2">IFERROR((D6-G6)/G6,"")</f>
        <v>9.3887987569354306E-2</v>
      </c>
      <c r="K6" s="20">
        <f t="shared" ref="K6:K69" si="3">IFERROR((E6-H6)/H6,"")</f>
        <v>-5.8645314770404119E-2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76315091.409999996</v>
      </c>
      <c r="D7" s="50">
        <f>IF('County Data'!E2&gt;9,'County Data'!D2,"*")</f>
        <v>16449025.98</v>
      </c>
      <c r="E7" s="51">
        <f>IF('County Data'!G2&gt;9,'County Data'!F2,"*")</f>
        <v>440086.49999999971</v>
      </c>
      <c r="F7" s="50">
        <f>IF('County Data'!I2&gt;9,'County Data'!H2,"*")</f>
        <v>68679184.439999998</v>
      </c>
      <c r="G7" s="50">
        <f>IF('County Data'!K2&gt;9,'County Data'!J2,"*")</f>
        <v>15704603.68</v>
      </c>
      <c r="H7" s="51">
        <f>IF('County Data'!M2&gt;9,'County Data'!L2,"*")</f>
        <v>482552.66666666669</v>
      </c>
      <c r="I7" s="22">
        <f t="shared" si="1"/>
        <v>0.11118226042231084</v>
      </c>
      <c r="J7" s="22">
        <f t="shared" si="2"/>
        <v>4.7401533662898572E-2</v>
      </c>
      <c r="K7" s="22">
        <f t="shared" si="3"/>
        <v>-8.8003174782994964E-2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94948051.760000005</v>
      </c>
      <c r="D8" s="50">
        <f>IF('County Data'!E3&gt;9,'County Data'!D3,"*")</f>
        <v>31272381.620000001</v>
      </c>
      <c r="E8" s="51">
        <f>IF('County Data'!G3&gt;9,'County Data'!F3,"*")</f>
        <v>712522.83333333326</v>
      </c>
      <c r="F8" s="50">
        <f>IF('County Data'!I3&gt;9,'County Data'!H3,"*")</f>
        <v>86721853.780000001</v>
      </c>
      <c r="G8" s="50">
        <f>IF('County Data'!K3&gt;9,'County Data'!J3,"*")</f>
        <v>28680012.600000001</v>
      </c>
      <c r="H8" s="51">
        <f>IF('County Data'!M3&gt;9,'County Data'!L3,"*")</f>
        <v>683222.16666666698</v>
      </c>
      <c r="I8" s="22">
        <f t="shared" si="1"/>
        <v>9.485726632261117E-2</v>
      </c>
      <c r="J8" s="22">
        <f t="shared" si="2"/>
        <v>9.0389396132970992E-2</v>
      </c>
      <c r="K8" s="22">
        <f t="shared" si="3"/>
        <v>4.2886001210440235E-2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45548169.899999999</v>
      </c>
      <c r="D9" s="46">
        <f>IF('County Data'!E4&gt;9,'County Data'!D4,"*")</f>
        <v>15665912.75</v>
      </c>
      <c r="E9" s="47">
        <f>IF('County Data'!G4&gt;9,'County Data'!F4,"*")</f>
        <v>422723.50000000035</v>
      </c>
      <c r="F9" s="48">
        <f>IF('County Data'!I4&gt;9,'County Data'!H4,"*")</f>
        <v>45430943.560000002</v>
      </c>
      <c r="G9" s="46">
        <f>IF('County Data'!K4&gt;9,'County Data'!J4,"*")</f>
        <v>14667374.960000001</v>
      </c>
      <c r="H9" s="47">
        <f>IF('County Data'!M4&gt;9,'County Data'!L4,"*")</f>
        <v>239676.50000000003</v>
      </c>
      <c r="I9" s="9">
        <f t="shared" si="1"/>
        <v>2.580319289322639E-3</v>
      </c>
      <c r="J9" s="9">
        <f t="shared" si="2"/>
        <v>6.8078834332874996E-2</v>
      </c>
      <c r="K9" s="9">
        <f t="shared" si="3"/>
        <v>0.76372527135534896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519678366.80000001</v>
      </c>
      <c r="D10" s="50">
        <f>IF('County Data'!E5&gt;9,'County Data'!D5,"*")</f>
        <v>157299201.88999999</v>
      </c>
      <c r="E10" s="51">
        <f>IF('County Data'!G5&gt;9,'County Data'!F5,"*")</f>
        <v>4328932.833333333</v>
      </c>
      <c r="F10" s="50">
        <f>IF('County Data'!I5&gt;9,'County Data'!H5,"*")</f>
        <v>498027210.69999999</v>
      </c>
      <c r="G10" s="50">
        <f>IF('County Data'!K5&gt;9,'County Data'!J5,"*")</f>
        <v>144780246.99000001</v>
      </c>
      <c r="H10" s="51">
        <f>IF('County Data'!M5&gt;9,'County Data'!L5,"*")</f>
        <v>7061100.5000000019</v>
      </c>
      <c r="I10" s="22">
        <f t="shared" si="1"/>
        <v>4.3473841659310813E-2</v>
      </c>
      <c r="J10" s="22">
        <f t="shared" si="2"/>
        <v>8.6468666549965628E-2</v>
      </c>
      <c r="K10" s="22">
        <f t="shared" si="3"/>
        <v>-0.38693227304535149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1592406.49</v>
      </c>
      <c r="D11" s="46">
        <f>IF('County Data'!E6&gt;9,'County Data'!D6,"*")</f>
        <v>709808.11</v>
      </c>
      <c r="E11" s="47" t="str">
        <f>IF('County Data'!G6&gt;9,'County Data'!F6,"*")</f>
        <v>*</v>
      </c>
      <c r="F11" s="48">
        <f>IF('County Data'!I6&gt;9,'County Data'!H6,"*")</f>
        <v>1453291.74</v>
      </c>
      <c r="G11" s="46">
        <f>IF('County Data'!K6&gt;9,'County Data'!J6,"*")</f>
        <v>702180.85</v>
      </c>
      <c r="H11" s="47" t="str">
        <f>IF('County Data'!M6&gt;9,'County Data'!L6,"*")</f>
        <v>*</v>
      </c>
      <c r="I11" s="9">
        <f t="shared" si="1"/>
        <v>9.5723897804579836E-2</v>
      </c>
      <c r="J11" s="9">
        <f t="shared" si="2"/>
        <v>1.0862244391882816E-2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128777251.73999999</v>
      </c>
      <c r="D12" s="50">
        <f>IF('County Data'!E7&gt;9,'County Data'!D7,"*")</f>
        <v>21775357.210000001</v>
      </c>
      <c r="E12" s="51">
        <f>IF('County Data'!G7&gt;9,'County Data'!F7,"*")</f>
        <v>360305.5</v>
      </c>
      <c r="F12" s="50">
        <f>IF('County Data'!I7&gt;9,'County Data'!H7,"*")</f>
        <v>105699115.88</v>
      </c>
      <c r="G12" s="50">
        <f>IF('County Data'!K7&gt;9,'County Data'!J7,"*")</f>
        <v>20670896.18</v>
      </c>
      <c r="H12" s="51">
        <f>IF('County Data'!M7&gt;9,'County Data'!L7,"*")</f>
        <v>721143.83333333372</v>
      </c>
      <c r="I12" s="22">
        <f t="shared" si="1"/>
        <v>0.21833802173142644</v>
      </c>
      <c r="J12" s="22">
        <f t="shared" si="2"/>
        <v>5.3430727936634684E-2</v>
      </c>
      <c r="K12" s="22">
        <f t="shared" si="3"/>
        <v>-0.50036943624052832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4087479.85</v>
      </c>
      <c r="D13" s="46">
        <f>IF('County Data'!E8&gt;9,'County Data'!D8,"*")</f>
        <v>1354673.31</v>
      </c>
      <c r="E13" s="47" t="str">
        <f>IF('County Data'!G8&gt;9,'County Data'!F8,"*")</f>
        <v>*</v>
      </c>
      <c r="F13" s="48">
        <f>IF('County Data'!I8&gt;9,'County Data'!H8,"*")</f>
        <v>3440094.38</v>
      </c>
      <c r="G13" s="46">
        <f>IF('County Data'!K8&gt;9,'County Data'!J8,"*")</f>
        <v>1256345.71</v>
      </c>
      <c r="H13" s="47" t="str">
        <f>IF('County Data'!M8&gt;9,'County Data'!L8,"*")</f>
        <v>*</v>
      </c>
      <c r="I13" s="9">
        <f t="shared" si="1"/>
        <v>0.18818828743878829</v>
      </c>
      <c r="J13" s="9">
        <f t="shared" si="2"/>
        <v>7.8264763605552568E-2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64791062.460000001</v>
      </c>
      <c r="D14" s="50">
        <f>IF('County Data'!E9&gt;9,'County Data'!D9,"*")</f>
        <v>23147822.16</v>
      </c>
      <c r="E14" s="51">
        <f>IF('County Data'!G9&gt;9,'County Data'!F9,"*")</f>
        <v>629599.16666666663</v>
      </c>
      <c r="F14" s="50">
        <f>IF('County Data'!I9&gt;9,'County Data'!H9,"*")</f>
        <v>61065488.100000001</v>
      </c>
      <c r="G14" s="50">
        <f>IF('County Data'!K9&gt;9,'County Data'!J9,"*")</f>
        <v>21802563.739999998</v>
      </c>
      <c r="H14" s="51">
        <f>IF('County Data'!M9&gt;9,'County Data'!L9,"*")</f>
        <v>611114.00000000047</v>
      </c>
      <c r="I14" s="22">
        <f t="shared" si="1"/>
        <v>6.1009491218657751E-2</v>
      </c>
      <c r="J14" s="22">
        <f t="shared" si="2"/>
        <v>6.1701845528006782E-2</v>
      </c>
      <c r="K14" s="22">
        <f t="shared" si="3"/>
        <v>3.0248311553435443E-2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25631758.850000001</v>
      </c>
      <c r="D15" s="56">
        <f>IF('County Data'!E10&gt;9,'County Data'!D10,"*")</f>
        <v>6135726.1699999999</v>
      </c>
      <c r="E15" s="55">
        <f>IF('County Data'!G10&gt;9,'County Data'!F10,"*")</f>
        <v>553402.5</v>
      </c>
      <c r="F15" s="56">
        <f>IF('County Data'!I10&gt;9,'County Data'!H10,"*")</f>
        <v>22419545.510000002</v>
      </c>
      <c r="G15" s="56">
        <f>IF('County Data'!K10&gt;9,'County Data'!J10,"*")</f>
        <v>5642644.5700000003</v>
      </c>
      <c r="H15" s="55">
        <f>IF('County Data'!M10&gt;9,'County Data'!L10,"*")</f>
        <v>234959.83333333337</v>
      </c>
      <c r="I15" s="23">
        <f t="shared" si="1"/>
        <v>0.1432773620931444</v>
      </c>
      <c r="J15" s="23">
        <f t="shared" si="2"/>
        <v>8.7384841253610915E-2</v>
      </c>
      <c r="K15" s="23">
        <f t="shared" si="3"/>
        <v>1.3553068290395731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76164422.420000002</v>
      </c>
      <c r="D16" s="50">
        <f>IF('County Data'!E11&gt;9,'County Data'!D11,"*")</f>
        <v>19008171.93</v>
      </c>
      <c r="E16" s="51">
        <f>IF('County Data'!G11&gt;9,'County Data'!F11,"*")</f>
        <v>579818.83333333407</v>
      </c>
      <c r="F16" s="50">
        <f>IF('County Data'!I11&gt;9,'County Data'!H11,"*")</f>
        <v>66536074.18</v>
      </c>
      <c r="G16" s="50">
        <f>IF('County Data'!K11&gt;9,'County Data'!J11,"*")</f>
        <v>18490056.989999998</v>
      </c>
      <c r="H16" s="51">
        <f>IF('County Data'!M11&gt;9,'County Data'!L11,"*")</f>
        <v>513317.33333333372</v>
      </c>
      <c r="I16" s="22">
        <f t="shared" si="1"/>
        <v>0.14470869161821057</v>
      </c>
      <c r="J16" s="22">
        <f t="shared" si="2"/>
        <v>2.8021273286513618E-2</v>
      </c>
      <c r="K16" s="22">
        <f t="shared" si="3"/>
        <v>0.12955241462071604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1160847119.74</v>
      </c>
      <c r="D17" s="46">
        <f>IF('County Data'!E12&gt;9,'County Data'!D12,"*")</f>
        <v>257654956.94</v>
      </c>
      <c r="E17" s="47">
        <f>IF('County Data'!G12&gt;9,'County Data'!F12,"*")</f>
        <v>4887966.6666666688</v>
      </c>
      <c r="F17" s="48">
        <f>IF('County Data'!I12&gt;9,'County Data'!H12,"*")</f>
        <v>1011338997.48</v>
      </c>
      <c r="G17" s="46">
        <f>IF('County Data'!K12&gt;9,'County Data'!J12,"*")</f>
        <v>231762582.21000001</v>
      </c>
      <c r="H17" s="47">
        <f>IF('County Data'!M12&gt;9,'County Data'!L12,"*")</f>
        <v>4035619.0000000005</v>
      </c>
      <c r="I17" s="9">
        <f t="shared" si="1"/>
        <v>0.14783185720370348</v>
      </c>
      <c r="J17" s="9">
        <f t="shared" si="2"/>
        <v>0.11171939181510722</v>
      </c>
      <c r="K17" s="9">
        <f t="shared" si="3"/>
        <v>0.21120617844912223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125979547.86</v>
      </c>
      <c r="D18" s="50">
        <f>IF('County Data'!E13&gt;9,'County Data'!D13,"*")</f>
        <v>47143440.340000004</v>
      </c>
      <c r="E18" s="51">
        <f>IF('County Data'!G13&gt;9,'County Data'!F13,"*")</f>
        <v>3034509.1666666656</v>
      </c>
      <c r="F18" s="50">
        <f>IF('County Data'!I13&gt;9,'County Data'!H13,"*")</f>
        <v>106390466.01000001</v>
      </c>
      <c r="G18" s="50">
        <f>IF('County Data'!K13&gt;9,'County Data'!J13,"*")</f>
        <v>39959908.490000002</v>
      </c>
      <c r="H18" s="51">
        <f>IF('County Data'!M13&gt;9,'County Data'!L13,"*")</f>
        <v>2662255.4999999991</v>
      </c>
      <c r="I18" s="22">
        <f t="shared" si="1"/>
        <v>0.18412441062302282</v>
      </c>
      <c r="J18" s="22">
        <f t="shared" si="2"/>
        <v>0.17976847599132231</v>
      </c>
      <c r="K18" s="22">
        <f t="shared" si="3"/>
        <v>0.13982642412295387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223020764.94999999</v>
      </c>
      <c r="D19" s="46">
        <f>IF('County Data'!E14&gt;9,'County Data'!D14,"*")</f>
        <v>42088852.5</v>
      </c>
      <c r="E19" s="47">
        <f>IF('County Data'!G14&gt;9,'County Data'!F14,"*")</f>
        <v>2236523.6666666674</v>
      </c>
      <c r="F19" s="48">
        <f>IF('County Data'!I14&gt;9,'County Data'!H14,"*")</f>
        <v>215087227.02000001</v>
      </c>
      <c r="G19" s="46">
        <f>IF('County Data'!K14&gt;9,'County Data'!J14,"*")</f>
        <v>42028677.159999996</v>
      </c>
      <c r="H19" s="47">
        <f>IF('County Data'!M14&gt;9,'County Data'!L14,"*")</f>
        <v>1667634</v>
      </c>
      <c r="I19" s="9">
        <f t="shared" si="1"/>
        <v>3.6885211827396298E-2</v>
      </c>
      <c r="J19" s="9">
        <f t="shared" si="2"/>
        <v>1.4317685938798552E-3</v>
      </c>
      <c r="K19" s="9">
        <f t="shared" si="3"/>
        <v>0.34113580477890681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81064483.989999995</v>
      </c>
      <c r="D20" s="50">
        <f>IF('County Data'!E15&gt;9,'County Data'!D15,"*")</f>
        <v>20317381.559999999</v>
      </c>
      <c r="E20" s="51">
        <f>IF('County Data'!G15&gt;9,'County Data'!F15,"*")</f>
        <v>461290.66666666645</v>
      </c>
      <c r="F20" s="50">
        <f>IF('County Data'!I15&gt;9,'County Data'!H15,"*")</f>
        <v>76084304.689999998</v>
      </c>
      <c r="G20" s="50">
        <f>IF('County Data'!K15&gt;9,'County Data'!J15,"*")</f>
        <v>17414405.420000002</v>
      </c>
      <c r="H20" s="51">
        <f>IF('County Data'!M15&gt;9,'County Data'!L15,"*")</f>
        <v>588685.33333333337</v>
      </c>
      <c r="I20" s="22">
        <f t="shared" si="1"/>
        <v>6.5456066402806434E-2</v>
      </c>
      <c r="J20" s="22">
        <f t="shared" si="2"/>
        <v>0.16669969889790223</v>
      </c>
      <c r="K20" s="22">
        <f t="shared" si="3"/>
        <v>-0.21640536879917779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104866452.83</v>
      </c>
      <c r="D21" s="46">
        <f>IF('County Data'!E16&gt;9,'County Data'!D16,"*")</f>
        <v>28067631.690000001</v>
      </c>
      <c r="E21" s="47">
        <f>IF('County Data'!G16&gt;9,'County Data'!F16,"*")</f>
        <v>701677.33333333349</v>
      </c>
      <c r="F21" s="48">
        <f>IF('County Data'!I16&gt;9,'County Data'!H16,"*")</f>
        <v>101078429.55</v>
      </c>
      <c r="G21" s="46">
        <f>IF('County Data'!K16&gt;9,'County Data'!J16,"*")</f>
        <v>25469313.559999999</v>
      </c>
      <c r="H21" s="47">
        <f>IF('County Data'!M16&gt;9,'County Data'!L16,"*")</f>
        <v>1053521.3333333328</v>
      </c>
      <c r="I21" s="9">
        <f t="shared" si="1"/>
        <v>3.7476079682522145E-2</v>
      </c>
      <c r="J21" s="9">
        <f t="shared" si="2"/>
        <v>0.10201759556177072</v>
      </c>
      <c r="K21" s="9">
        <f t="shared" si="3"/>
        <v>-0.33396950670829589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10/01/2021 - 10/31/2021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10/01/2020 - 10/31/2020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ALBURGH</v>
      </c>
      <c r="C6" s="42">
        <f>IF('Town Data'!C2&gt;9,'Town Data'!B2,"*")</f>
        <v>1552876.43</v>
      </c>
      <c r="D6" s="43">
        <f>IF('Town Data'!E2&gt;9,'Town Data'!D2,"*")</f>
        <v>380148.58</v>
      </c>
      <c r="E6" s="44" t="str">
        <f>IF('Town Data'!G2&gt;9,'Town Data'!F2,"*")</f>
        <v>*</v>
      </c>
      <c r="F6" s="43">
        <f>IF('Town Data'!I2&gt;9,'Town Data'!H2,"*")</f>
        <v>1241466.1499999999</v>
      </c>
      <c r="G6" s="43">
        <f>IF('Town Data'!K2&gt;9,'Town Data'!J2,"*")</f>
        <v>386286.73</v>
      </c>
      <c r="H6" s="44" t="str">
        <f>IF('Town Data'!M2&gt;9,'Town Data'!L2,"*")</f>
        <v>*</v>
      </c>
      <c r="I6" s="20">
        <f t="shared" ref="I6:I69" si="0">IFERROR((C6-F6)/F6,"")</f>
        <v>0.25084073375661514</v>
      </c>
      <c r="J6" s="20">
        <f t="shared" ref="J6:J69" si="1">IFERROR((D6-G6)/G6,"")</f>
        <v>-1.5890139430883285E-2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45">
        <f>IF('Town Data'!C3&gt;9,'Town Data'!B3,"*")</f>
        <v>12437717.609999999</v>
      </c>
      <c r="D7" s="46">
        <f>IF('Town Data'!E3&gt;9,'Town Data'!D3,"*")</f>
        <v>520462.69</v>
      </c>
      <c r="E7" s="47" t="str">
        <f>IF('Town Data'!G3&gt;9,'Town Data'!F3,"*")</f>
        <v>*</v>
      </c>
      <c r="F7" s="48">
        <f>IF('Town Data'!I3&gt;9,'Town Data'!H3,"*")</f>
        <v>11446590.630000001</v>
      </c>
      <c r="G7" s="46">
        <f>IF('Town Data'!K3&gt;9,'Town Data'!J3,"*")</f>
        <v>489554.47</v>
      </c>
      <c r="H7" s="47" t="str">
        <f>IF('Town Data'!M3&gt;9,'Town Data'!L3,"*")</f>
        <v>*</v>
      </c>
      <c r="I7" s="9">
        <f t="shared" si="0"/>
        <v>8.6587090605161135E-2</v>
      </c>
      <c r="J7" s="9">
        <f t="shared" si="1"/>
        <v>6.313540554537278E-2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49">
        <f>IF('Town Data'!C4&gt;9,'Town Data'!B4,"*")</f>
        <v>39561811.280000001</v>
      </c>
      <c r="D8" s="50">
        <f>IF('Town Data'!E4&gt;9,'Town Data'!D4,"*")</f>
        <v>12275567.57</v>
      </c>
      <c r="E8" s="51">
        <f>IF('Town Data'!G4&gt;9,'Town Data'!F4,"*")</f>
        <v>457614.6666666664</v>
      </c>
      <c r="F8" s="50">
        <f>IF('Town Data'!I4&gt;9,'Town Data'!H4,"*")</f>
        <v>37808182.030000001</v>
      </c>
      <c r="G8" s="50">
        <f>IF('Town Data'!K4&gt;9,'Town Data'!J4,"*")</f>
        <v>14661787.23</v>
      </c>
      <c r="H8" s="51">
        <f>IF('Town Data'!M4&gt;9,'Town Data'!L4,"*")</f>
        <v>384496.00000000017</v>
      </c>
      <c r="I8" s="22">
        <f t="shared" si="0"/>
        <v>4.6382268489094026E-2</v>
      </c>
      <c r="J8" s="22">
        <f t="shared" si="1"/>
        <v>-0.1627509404254259</v>
      </c>
      <c r="K8" s="22">
        <f t="shared" si="2"/>
        <v>0.19016756134437338</v>
      </c>
      <c r="L8" s="15"/>
    </row>
    <row r="9" spans="1:12" x14ac:dyDescent="0.3">
      <c r="A9" s="15"/>
      <c r="B9" s="15" t="str">
        <f>'Town Data'!A5</f>
        <v>BARRE TOWN</v>
      </c>
      <c r="C9" s="45">
        <f>IF('Town Data'!C5&gt;9,'Town Data'!B5,"*")</f>
        <v>10892281.789999999</v>
      </c>
      <c r="D9" s="46">
        <f>IF('Town Data'!E5&gt;9,'Town Data'!D5,"*")</f>
        <v>1206344.53</v>
      </c>
      <c r="E9" s="47" t="str">
        <f>IF('Town Data'!G5&gt;9,'Town Data'!F5,"*")</f>
        <v>*</v>
      </c>
      <c r="F9" s="48">
        <f>IF('Town Data'!I5&gt;9,'Town Data'!H5,"*")</f>
        <v>9071664.6799999997</v>
      </c>
      <c r="G9" s="46">
        <f>IF('Town Data'!K5&gt;9,'Town Data'!J5,"*")</f>
        <v>1087323.17</v>
      </c>
      <c r="H9" s="47" t="str">
        <f>IF('Town Data'!M5&gt;9,'Town Data'!L5,"*")</f>
        <v>*</v>
      </c>
      <c r="I9" s="9">
        <f t="shared" si="0"/>
        <v>0.20069272556048659</v>
      </c>
      <c r="J9" s="9">
        <f t="shared" si="1"/>
        <v>0.10946272762678286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49">
        <f>IF('Town Data'!C6&gt;9,'Town Data'!B6,"*")</f>
        <v>21537008.989999998</v>
      </c>
      <c r="D10" s="50">
        <f>IF('Town Data'!E6&gt;9,'Town Data'!D6,"*")</f>
        <v>1688886.04</v>
      </c>
      <c r="E10" s="51" t="str">
        <f>IF('Town Data'!G6&gt;9,'Town Data'!F6,"*")</f>
        <v>*</v>
      </c>
      <c r="F10" s="50">
        <f>IF('Town Data'!I6&gt;9,'Town Data'!H6,"*")</f>
        <v>17024692.190000001</v>
      </c>
      <c r="G10" s="50">
        <f>IF('Town Data'!K6&gt;9,'Town Data'!J6,"*")</f>
        <v>1719044.12</v>
      </c>
      <c r="H10" s="51">
        <f>IF('Town Data'!M6&gt;9,'Town Data'!L6,"*")</f>
        <v>40204.833333333365</v>
      </c>
      <c r="I10" s="22">
        <f t="shared" si="0"/>
        <v>0.26504542635140571</v>
      </c>
      <c r="J10" s="22">
        <f t="shared" si="1"/>
        <v>-1.7543517149519159E-2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BENNINGTON</v>
      </c>
      <c r="C11" s="45">
        <f>IF('Town Data'!C7&gt;9,'Town Data'!B7,"*")</f>
        <v>40311583.259999998</v>
      </c>
      <c r="D11" s="46">
        <f>IF('Town Data'!E7&gt;9,'Town Data'!D7,"*")</f>
        <v>14438979.710000001</v>
      </c>
      <c r="E11" s="47">
        <f>IF('Town Data'!G7&gt;9,'Town Data'!F7,"*")</f>
        <v>153961.83333333328</v>
      </c>
      <c r="F11" s="48">
        <f>IF('Town Data'!I7&gt;9,'Town Data'!H7,"*")</f>
        <v>37864020.289999999</v>
      </c>
      <c r="G11" s="46">
        <f>IF('Town Data'!K7&gt;9,'Town Data'!J7,"*")</f>
        <v>13211033.49</v>
      </c>
      <c r="H11" s="47">
        <f>IF('Town Data'!M7&gt;9,'Town Data'!L7,"*")</f>
        <v>127765.83333333334</v>
      </c>
      <c r="I11" s="9">
        <f t="shared" si="0"/>
        <v>6.4640863575873578E-2</v>
      </c>
      <c r="J11" s="9">
        <f t="shared" si="1"/>
        <v>9.2948535852966085E-2</v>
      </c>
      <c r="K11" s="9">
        <f t="shared" si="2"/>
        <v>0.20503133988611932</v>
      </c>
      <c r="L11" s="15"/>
    </row>
    <row r="12" spans="1:12" x14ac:dyDescent="0.3">
      <c r="A12" s="15"/>
      <c r="B12" s="27" t="str">
        <f>'Town Data'!A8</f>
        <v>BERLIN</v>
      </c>
      <c r="C12" s="49">
        <f>IF('Town Data'!C8&gt;9,'Town Data'!B8,"*")</f>
        <v>18969713.370000001</v>
      </c>
      <c r="D12" s="50">
        <f>IF('Town Data'!E8&gt;9,'Town Data'!D8,"*")</f>
        <v>6679295.8899999997</v>
      </c>
      <c r="E12" s="51">
        <f>IF('Town Data'!G8&gt;9,'Town Data'!F8,"*")</f>
        <v>250465.16666666701</v>
      </c>
      <c r="F12" s="50">
        <f>IF('Town Data'!I8&gt;9,'Town Data'!H8,"*")</f>
        <v>17127302.460000001</v>
      </c>
      <c r="G12" s="50">
        <f>IF('Town Data'!K8&gt;9,'Town Data'!J8,"*")</f>
        <v>6195204.3399999999</v>
      </c>
      <c r="H12" s="51">
        <f>IF('Town Data'!M8&gt;9,'Town Data'!L8,"*")</f>
        <v>72840</v>
      </c>
      <c r="I12" s="22">
        <f t="shared" si="0"/>
        <v>0.10757157551826174</v>
      </c>
      <c r="J12" s="22">
        <f t="shared" si="1"/>
        <v>7.8139722829545899E-2</v>
      </c>
      <c r="K12" s="22">
        <f t="shared" si="2"/>
        <v>2.438566263957537</v>
      </c>
      <c r="L12" s="15"/>
    </row>
    <row r="13" spans="1:12" x14ac:dyDescent="0.3">
      <c r="A13" s="15"/>
      <c r="B13" s="15" t="str">
        <f>'Town Data'!A9</f>
        <v>BETHEL</v>
      </c>
      <c r="C13" s="45">
        <f>IF('Town Data'!C9&gt;9,'Town Data'!B9,"*")</f>
        <v>4017137.76</v>
      </c>
      <c r="D13" s="46">
        <f>IF('Town Data'!E9&gt;9,'Town Data'!D9,"*")</f>
        <v>535506.65</v>
      </c>
      <c r="E13" s="47" t="str">
        <f>IF('Town Data'!G9&gt;9,'Town Data'!F9,"*")</f>
        <v>*</v>
      </c>
      <c r="F13" s="48">
        <f>IF('Town Data'!I9&gt;9,'Town Data'!H9,"*")</f>
        <v>3524704.61</v>
      </c>
      <c r="G13" s="46">
        <f>IF('Town Data'!K9&gt;9,'Town Data'!J9,"*")</f>
        <v>430520.68</v>
      </c>
      <c r="H13" s="47" t="str">
        <f>IF('Town Data'!M9&gt;9,'Town Data'!L9,"*")</f>
        <v>*</v>
      </c>
      <c r="I13" s="9">
        <f t="shared" si="0"/>
        <v>0.13970905493836544</v>
      </c>
      <c r="J13" s="9">
        <f t="shared" si="1"/>
        <v>0.24385813475905507</v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49">
        <f>IF('Town Data'!C10&gt;9,'Town Data'!B10,"*")</f>
        <v>8236672.4400000004</v>
      </c>
      <c r="D14" s="50">
        <f>IF('Town Data'!E10&gt;9,'Town Data'!D10,"*")</f>
        <v>1525190.82</v>
      </c>
      <c r="E14" s="51">
        <f>IF('Town Data'!G10&gt;9,'Town Data'!F10,"*")</f>
        <v>388154.16666666663</v>
      </c>
      <c r="F14" s="50">
        <f>IF('Town Data'!I10&gt;9,'Town Data'!H10,"*")</f>
        <v>7355096.1799999997</v>
      </c>
      <c r="G14" s="50">
        <f>IF('Town Data'!K10&gt;9,'Town Data'!J10,"*")</f>
        <v>1550863.94</v>
      </c>
      <c r="H14" s="51">
        <f>IF('Town Data'!M10&gt;9,'Town Data'!L10,"*")</f>
        <v>95968.333333333328</v>
      </c>
      <c r="I14" s="22">
        <f t="shared" si="0"/>
        <v>0.11985924295554225</v>
      </c>
      <c r="J14" s="22">
        <f t="shared" si="1"/>
        <v>-1.655407630407596E-2</v>
      </c>
      <c r="K14" s="22">
        <f t="shared" si="2"/>
        <v>3.0446067279137217</v>
      </c>
      <c r="L14" s="15"/>
    </row>
    <row r="15" spans="1:12" x14ac:dyDescent="0.3">
      <c r="A15" s="15"/>
      <c r="B15" s="15" t="str">
        <f>'Town Data'!A11</f>
        <v>BRANDON</v>
      </c>
      <c r="C15" s="45">
        <f>IF('Town Data'!C11&gt;9,'Town Data'!B11,"*")</f>
        <v>7068729.5700000003</v>
      </c>
      <c r="D15" s="46">
        <f>IF('Town Data'!E11&gt;9,'Town Data'!D11,"*")</f>
        <v>1203233.54</v>
      </c>
      <c r="E15" s="47" t="str">
        <f>IF('Town Data'!G11&gt;9,'Town Data'!F11,"*")</f>
        <v>*</v>
      </c>
      <c r="F15" s="48">
        <f>IF('Town Data'!I11&gt;9,'Town Data'!H11,"*")</f>
        <v>6334823.2999999998</v>
      </c>
      <c r="G15" s="46">
        <f>IF('Town Data'!K11&gt;9,'Town Data'!J11,"*")</f>
        <v>1142532.3400000001</v>
      </c>
      <c r="H15" s="47" t="str">
        <f>IF('Town Data'!M11&gt;9,'Town Data'!L11,"*")</f>
        <v>*</v>
      </c>
      <c r="I15" s="9">
        <f t="shared" si="0"/>
        <v>0.11585268211032825</v>
      </c>
      <c r="J15" s="9">
        <f t="shared" si="1"/>
        <v>5.3128649294951202E-2</v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39084885.07</v>
      </c>
      <c r="D16" s="53">
        <f>IF('Town Data'!E12&gt;9,'Town Data'!D12,"*")</f>
        <v>8643727.8499999996</v>
      </c>
      <c r="E16" s="54">
        <f>IF('Town Data'!G12&gt;9,'Town Data'!F12,"*")</f>
        <v>214717.33333333328</v>
      </c>
      <c r="F16" s="53">
        <f>IF('Town Data'!I12&gt;9,'Town Data'!H12,"*")</f>
        <v>37896852.280000001</v>
      </c>
      <c r="G16" s="53">
        <f>IF('Town Data'!K12&gt;9,'Town Data'!J12,"*")</f>
        <v>7928465.1900000004</v>
      </c>
      <c r="H16" s="54">
        <f>IF('Town Data'!M12&gt;9,'Town Data'!L12,"*")</f>
        <v>200930.5</v>
      </c>
      <c r="I16" s="26">
        <f t="shared" si="0"/>
        <v>3.1349115256914924E-2</v>
      </c>
      <c r="J16" s="26">
        <f t="shared" si="1"/>
        <v>9.0214517294235505E-2</v>
      </c>
      <c r="K16" s="26">
        <f t="shared" si="2"/>
        <v>6.861493567842257E-2</v>
      </c>
      <c r="L16" s="15"/>
    </row>
    <row r="17" spans="1:12" x14ac:dyDescent="0.3">
      <c r="A17" s="15"/>
      <c r="B17" s="27" t="str">
        <f>'Town Data'!A13</f>
        <v>BRIDGEWATER</v>
      </c>
      <c r="C17" s="49">
        <f>IF('Town Data'!C13&gt;9,'Town Data'!B13,"*")</f>
        <v>617965.52</v>
      </c>
      <c r="D17" s="50">
        <f>IF('Town Data'!E13&gt;9,'Town Data'!D13,"*")</f>
        <v>237312.04</v>
      </c>
      <c r="E17" s="51" t="str">
        <f>IF('Town Data'!G13&gt;9,'Town Data'!F13,"*")</f>
        <v>*</v>
      </c>
      <c r="F17" s="50">
        <f>IF('Town Data'!I13&gt;9,'Town Data'!H13,"*")</f>
        <v>484050.95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>
        <f t="shared" si="0"/>
        <v>0.27665387290325533</v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BRIDPORT</v>
      </c>
      <c r="C18" s="45">
        <f>IF('Town Data'!C14&gt;9,'Town Data'!B14,"*")</f>
        <v>1404871.45</v>
      </c>
      <c r="D18" s="46">
        <f>IF('Town Data'!E14&gt;9,'Town Data'!D14,"*")</f>
        <v>260574.61</v>
      </c>
      <c r="E18" s="47" t="str">
        <f>IF('Town Data'!G14&gt;9,'Town Data'!F14,"*")</f>
        <v>*</v>
      </c>
      <c r="F18" s="48">
        <f>IF('Town Data'!I14&gt;9,'Town Data'!H14,"*")</f>
        <v>984059.31</v>
      </c>
      <c r="G18" s="46">
        <f>IF('Town Data'!K14&gt;9,'Town Data'!J14,"*")</f>
        <v>282003.21000000002</v>
      </c>
      <c r="H18" s="47" t="str">
        <f>IF('Town Data'!M14&gt;9,'Town Data'!L14,"*")</f>
        <v>*</v>
      </c>
      <c r="I18" s="9">
        <f t="shared" si="0"/>
        <v>0.4276288387536315</v>
      </c>
      <c r="J18" s="9">
        <f t="shared" si="1"/>
        <v>-7.5987078303115893E-2</v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BRIGHTON</v>
      </c>
      <c r="C19" s="49">
        <f>IF('Town Data'!C15&gt;9,'Town Data'!B15,"*")</f>
        <v>909223.77</v>
      </c>
      <c r="D19" s="50">
        <f>IF('Town Data'!E15&gt;9,'Town Data'!D15,"*")</f>
        <v>413487.65</v>
      </c>
      <c r="E19" s="51" t="str">
        <f>IF('Town Data'!G15&gt;9,'Town Data'!F15,"*")</f>
        <v>*</v>
      </c>
      <c r="F19" s="50">
        <f>IF('Town Data'!I15&gt;9,'Town Data'!H15,"*")</f>
        <v>753812.51</v>
      </c>
      <c r="G19" s="50" t="str">
        <f>IF('Town Data'!K15&gt;9,'Town Data'!J15,"*")</f>
        <v>*</v>
      </c>
      <c r="H19" s="51" t="str">
        <f>IF('Town Data'!M15&gt;9,'Town Data'!L15,"*")</f>
        <v>*</v>
      </c>
      <c r="I19" s="22">
        <f t="shared" si="0"/>
        <v>0.20616699502638927</v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BRISTOL</v>
      </c>
      <c r="C20" s="45">
        <f>IF('Town Data'!C16&gt;9,'Town Data'!B16,"*")</f>
        <v>5485652.5800000001</v>
      </c>
      <c r="D20" s="46">
        <f>IF('Town Data'!E16&gt;9,'Town Data'!D16,"*")</f>
        <v>1754850.06</v>
      </c>
      <c r="E20" s="47" t="str">
        <f>IF('Town Data'!G16&gt;9,'Town Data'!F16,"*")</f>
        <v>*</v>
      </c>
      <c r="F20" s="48">
        <f>IF('Town Data'!I16&gt;9,'Town Data'!H16,"*")</f>
        <v>4828655.88</v>
      </c>
      <c r="G20" s="46">
        <f>IF('Town Data'!K16&gt;9,'Town Data'!J16,"*")</f>
        <v>1541540.7</v>
      </c>
      <c r="H20" s="47" t="str">
        <f>IF('Town Data'!M16&gt;9,'Town Data'!L16,"*")</f>
        <v>*</v>
      </c>
      <c r="I20" s="9">
        <f t="shared" si="0"/>
        <v>0.13606202560866695</v>
      </c>
      <c r="J20" s="9">
        <f t="shared" si="1"/>
        <v>0.13837413439684085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BURKE</v>
      </c>
      <c r="C21" s="49">
        <f>IF('Town Data'!C17&gt;9,'Town Data'!B17,"*")</f>
        <v>905448.88</v>
      </c>
      <c r="D21" s="50">
        <f>IF('Town Data'!E17&gt;9,'Town Data'!D17,"*")</f>
        <v>505355.68</v>
      </c>
      <c r="E21" s="51" t="str">
        <f>IF('Town Data'!G17&gt;9,'Town Data'!F17,"*")</f>
        <v>*</v>
      </c>
      <c r="F21" s="50">
        <f>IF('Town Data'!I17&gt;9,'Town Data'!H17,"*")</f>
        <v>871836.17</v>
      </c>
      <c r="G21" s="50">
        <f>IF('Town Data'!K17&gt;9,'Town Data'!J17,"*")</f>
        <v>566883.68999999994</v>
      </c>
      <c r="H21" s="51" t="str">
        <f>IF('Town Data'!M17&gt;9,'Town Data'!L17,"*")</f>
        <v>*</v>
      </c>
      <c r="I21" s="22">
        <f t="shared" si="0"/>
        <v>3.8553929231910582E-2</v>
      </c>
      <c r="J21" s="22">
        <f t="shared" si="1"/>
        <v>-0.10853727331615408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BURLINGTON</v>
      </c>
      <c r="C22" s="45">
        <f>IF('Town Data'!C18&gt;9,'Town Data'!B18,"*")</f>
        <v>77547813.200000003</v>
      </c>
      <c r="D22" s="46">
        <f>IF('Town Data'!E18&gt;9,'Town Data'!D18,"*")</f>
        <v>21349027.25</v>
      </c>
      <c r="E22" s="47">
        <f>IF('Town Data'!G18&gt;9,'Town Data'!F18,"*")</f>
        <v>656375.00000000047</v>
      </c>
      <c r="F22" s="48">
        <f>IF('Town Data'!I18&gt;9,'Town Data'!H18,"*")</f>
        <v>70401357.290000007</v>
      </c>
      <c r="G22" s="46">
        <f>IF('Town Data'!K18&gt;9,'Town Data'!J18,"*")</f>
        <v>18769629.600000001</v>
      </c>
      <c r="H22" s="47">
        <f>IF('Town Data'!M18&gt;9,'Town Data'!L18,"*")</f>
        <v>641395.16666666651</v>
      </c>
      <c r="I22" s="9">
        <f t="shared" si="0"/>
        <v>0.10151020072755185</v>
      </c>
      <c r="J22" s="9">
        <f t="shared" si="1"/>
        <v>0.13742400382797101</v>
      </c>
      <c r="K22" s="9">
        <f t="shared" si="2"/>
        <v>2.3355076732467776E-2</v>
      </c>
      <c r="L22" s="15"/>
    </row>
    <row r="23" spans="1:12" x14ac:dyDescent="0.3">
      <c r="A23" s="15"/>
      <c r="B23" s="27" t="str">
        <f>'Town Data'!A19</f>
        <v>CAMBRIDGE</v>
      </c>
      <c r="C23" s="49">
        <f>IF('Town Data'!C19&gt;9,'Town Data'!B19,"*")</f>
        <v>4628244.54</v>
      </c>
      <c r="D23" s="50">
        <f>IF('Town Data'!E19&gt;9,'Town Data'!D19,"*")</f>
        <v>2604347.33</v>
      </c>
      <c r="E23" s="51" t="str">
        <f>IF('Town Data'!G19&gt;9,'Town Data'!F19,"*")</f>
        <v>*</v>
      </c>
      <c r="F23" s="50">
        <f>IF('Town Data'!I19&gt;9,'Town Data'!H19,"*")</f>
        <v>4837024.9400000004</v>
      </c>
      <c r="G23" s="50">
        <f>IF('Town Data'!K19&gt;9,'Town Data'!J19,"*")</f>
        <v>2150072.36</v>
      </c>
      <c r="H23" s="51" t="str">
        <f>IF('Town Data'!M19&gt;9,'Town Data'!L19,"*")</f>
        <v>*</v>
      </c>
      <c r="I23" s="22">
        <f t="shared" si="0"/>
        <v>-4.3162977778650934E-2</v>
      </c>
      <c r="J23" s="22">
        <f t="shared" si="1"/>
        <v>0.21128357280031274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CASTLETON</v>
      </c>
      <c r="C24" s="45">
        <f>IF('Town Data'!C20&gt;9,'Town Data'!B20,"*")</f>
        <v>5504917.4199999999</v>
      </c>
      <c r="D24" s="46">
        <f>IF('Town Data'!E20&gt;9,'Town Data'!D20,"*")</f>
        <v>1482188.32</v>
      </c>
      <c r="E24" s="47" t="str">
        <f>IF('Town Data'!G20&gt;9,'Town Data'!F20,"*")</f>
        <v>*</v>
      </c>
      <c r="F24" s="48">
        <f>IF('Town Data'!I20&gt;9,'Town Data'!H20,"*")</f>
        <v>4745619.9000000004</v>
      </c>
      <c r="G24" s="46">
        <f>IF('Town Data'!K20&gt;9,'Town Data'!J20,"*")</f>
        <v>1269787.7</v>
      </c>
      <c r="H24" s="47" t="str">
        <f>IF('Town Data'!M20&gt;9,'Town Data'!L20,"*")</f>
        <v>*</v>
      </c>
      <c r="I24" s="9">
        <f t="shared" si="0"/>
        <v>0.15999964936087685</v>
      </c>
      <c r="J24" s="9">
        <f t="shared" si="1"/>
        <v>0.16727254485139534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CHARLOTTE</v>
      </c>
      <c r="C25" s="49">
        <f>IF('Town Data'!C21&gt;9,'Town Data'!B21,"*")</f>
        <v>1656897.33</v>
      </c>
      <c r="D25" s="50">
        <f>IF('Town Data'!E21&gt;9,'Town Data'!D21,"*")</f>
        <v>532409.54</v>
      </c>
      <c r="E25" s="51" t="str">
        <f>IF('Town Data'!G21&gt;9,'Town Data'!F21,"*")</f>
        <v>*</v>
      </c>
      <c r="F25" s="50">
        <f>IF('Town Data'!I21&gt;9,'Town Data'!H21,"*")</f>
        <v>1441252.44</v>
      </c>
      <c r="G25" s="50">
        <f>IF('Town Data'!K21&gt;9,'Town Data'!J21,"*")</f>
        <v>453933.61</v>
      </c>
      <c r="H25" s="51" t="str">
        <f>IF('Town Data'!M21&gt;9,'Town Data'!L21,"*")</f>
        <v>*</v>
      </c>
      <c r="I25" s="22">
        <f t="shared" si="0"/>
        <v>0.14962326100207687</v>
      </c>
      <c r="J25" s="22">
        <f t="shared" si="1"/>
        <v>0.17287975217345122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CHESTER</v>
      </c>
      <c r="C26" s="45">
        <f>IF('Town Data'!C22&gt;9,'Town Data'!B22,"*")</f>
        <v>3166073.41</v>
      </c>
      <c r="D26" s="46">
        <f>IF('Town Data'!E22&gt;9,'Town Data'!D22,"*")</f>
        <v>842481.1</v>
      </c>
      <c r="E26" s="47" t="str">
        <f>IF('Town Data'!G22&gt;9,'Town Data'!F22,"*")</f>
        <v>*</v>
      </c>
      <c r="F26" s="48">
        <f>IF('Town Data'!I22&gt;9,'Town Data'!H22,"*")</f>
        <v>2886595.66</v>
      </c>
      <c r="G26" s="46">
        <f>IF('Town Data'!K22&gt;9,'Town Data'!J22,"*")</f>
        <v>824593.25</v>
      </c>
      <c r="H26" s="47" t="str">
        <f>IF('Town Data'!M22&gt;9,'Town Data'!L22,"*")</f>
        <v>*</v>
      </c>
      <c r="I26" s="9">
        <f t="shared" si="0"/>
        <v>9.681915408963096E-2</v>
      </c>
      <c r="J26" s="9">
        <f t="shared" si="1"/>
        <v>2.169293769989019E-2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CLARENDON</v>
      </c>
      <c r="C27" s="49">
        <f>IF('Town Data'!C23&gt;9,'Town Data'!B23,"*")</f>
        <v>10673159.810000001</v>
      </c>
      <c r="D27" s="50">
        <f>IF('Town Data'!E23&gt;9,'Town Data'!D23,"*")</f>
        <v>2270792.52</v>
      </c>
      <c r="E27" s="51" t="str">
        <f>IF('Town Data'!G23&gt;9,'Town Data'!F23,"*")</f>
        <v>*</v>
      </c>
      <c r="F27" s="50">
        <f>IF('Town Data'!I23&gt;9,'Town Data'!H23,"*")</f>
        <v>6451781.0700000003</v>
      </c>
      <c r="G27" s="50">
        <f>IF('Town Data'!K23&gt;9,'Town Data'!J23,"*")</f>
        <v>1625305.38</v>
      </c>
      <c r="H27" s="51" t="str">
        <f>IF('Town Data'!M23&gt;9,'Town Data'!L23,"*")</f>
        <v>*</v>
      </c>
      <c r="I27" s="22">
        <f t="shared" si="0"/>
        <v>0.65429664990166814</v>
      </c>
      <c r="J27" s="22">
        <f t="shared" si="1"/>
        <v>0.39714822084696488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COLCHESTER</v>
      </c>
      <c r="C28" s="45">
        <f>IF('Town Data'!C24&gt;9,'Town Data'!B24,"*")</f>
        <v>131607525.31999999</v>
      </c>
      <c r="D28" s="46">
        <f>IF('Town Data'!E24&gt;9,'Town Data'!D24,"*")</f>
        <v>32211778.210000001</v>
      </c>
      <c r="E28" s="47">
        <f>IF('Town Data'!G24&gt;9,'Town Data'!F24,"*")</f>
        <v>466245.33333333337</v>
      </c>
      <c r="F28" s="48">
        <f>IF('Town Data'!I24&gt;9,'Town Data'!H24,"*")</f>
        <v>123623411.34</v>
      </c>
      <c r="G28" s="46">
        <f>IF('Town Data'!K24&gt;9,'Town Data'!J24,"*")</f>
        <v>29718129.41</v>
      </c>
      <c r="H28" s="47">
        <f>IF('Town Data'!M24&gt;9,'Town Data'!L24,"*")</f>
        <v>679482</v>
      </c>
      <c r="I28" s="9">
        <f t="shared" si="0"/>
        <v>6.4584158400558742E-2</v>
      </c>
      <c r="J28" s="9">
        <f t="shared" si="1"/>
        <v>8.3910018884327919E-2</v>
      </c>
      <c r="K28" s="9">
        <f t="shared" si="2"/>
        <v>-0.31382239215559299</v>
      </c>
      <c r="L28" s="15"/>
    </row>
    <row r="29" spans="1:12" x14ac:dyDescent="0.3">
      <c r="A29" s="15"/>
      <c r="B29" s="27" t="str">
        <f>'Town Data'!A25</f>
        <v>CORINTH</v>
      </c>
      <c r="C29" s="49">
        <f>IF('Town Data'!C25&gt;9,'Town Data'!B25,"*")</f>
        <v>525607.81999999995</v>
      </c>
      <c r="D29" s="50">
        <f>IF('Town Data'!E25&gt;9,'Town Data'!D25,"*")</f>
        <v>181353.97</v>
      </c>
      <c r="E29" s="51" t="str">
        <f>IF('Town Data'!G25&gt;9,'Town Data'!F25,"*")</f>
        <v>*</v>
      </c>
      <c r="F29" s="50" t="str">
        <f>IF('Town Data'!I25&gt;9,'Town Data'!H25,"*")</f>
        <v>*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CRAFTSBURY</v>
      </c>
      <c r="C30" s="45">
        <f>IF('Town Data'!C26&gt;9,'Town Data'!B26,"*")</f>
        <v>596843.94999999995</v>
      </c>
      <c r="D30" s="46">
        <f>IF('Town Data'!E26&gt;9,'Town Data'!D26,"*")</f>
        <v>306247.73</v>
      </c>
      <c r="E30" s="47" t="str">
        <f>IF('Town Data'!G26&gt;9,'Town Data'!F26,"*")</f>
        <v>*</v>
      </c>
      <c r="F30" s="48">
        <f>IF('Town Data'!I26&gt;9,'Town Data'!H26,"*")</f>
        <v>448225.85</v>
      </c>
      <c r="G30" s="46">
        <f>IF('Town Data'!K26&gt;9,'Town Data'!J26,"*")</f>
        <v>217051.08</v>
      </c>
      <c r="H30" s="47" t="str">
        <f>IF('Town Data'!M26&gt;9,'Town Data'!L26,"*")</f>
        <v>*</v>
      </c>
      <c r="I30" s="9">
        <f t="shared" si="0"/>
        <v>0.33156967631384932</v>
      </c>
      <c r="J30" s="9">
        <f t="shared" si="1"/>
        <v>0.41094773635772741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DANBY</v>
      </c>
      <c r="C31" s="49">
        <f>IF('Town Data'!C27&gt;9,'Town Data'!B27,"*")</f>
        <v>1395248.61</v>
      </c>
      <c r="D31" s="50">
        <f>IF('Town Data'!E27&gt;9,'Town Data'!D27,"*")</f>
        <v>522892.54</v>
      </c>
      <c r="E31" s="51" t="str">
        <f>IF('Town Data'!G27&gt;9,'Town Data'!F27,"*")</f>
        <v>*</v>
      </c>
      <c r="F31" s="50" t="str">
        <f>IF('Town Data'!I27&gt;9,'Town Data'!H27,"*")</f>
        <v>*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DANVILLE</v>
      </c>
      <c r="C32" s="45">
        <f>IF('Town Data'!C28&gt;9,'Town Data'!B28,"*")</f>
        <v>1626269.17</v>
      </c>
      <c r="D32" s="46">
        <f>IF('Town Data'!E28&gt;9,'Town Data'!D28,"*")</f>
        <v>905948.75</v>
      </c>
      <c r="E32" s="47" t="str">
        <f>IF('Town Data'!G28&gt;9,'Town Data'!F28,"*")</f>
        <v>*</v>
      </c>
      <c r="F32" s="48">
        <f>IF('Town Data'!I28&gt;9,'Town Data'!H28,"*")</f>
        <v>986249.4</v>
      </c>
      <c r="G32" s="46">
        <f>IF('Town Data'!K28&gt;9,'Town Data'!J28,"*")</f>
        <v>759558.16</v>
      </c>
      <c r="H32" s="47" t="str">
        <f>IF('Town Data'!M28&gt;9,'Town Data'!L28,"*")</f>
        <v>*</v>
      </c>
      <c r="I32" s="9">
        <f t="shared" si="0"/>
        <v>0.64894312736717497</v>
      </c>
      <c r="J32" s="9">
        <f t="shared" si="1"/>
        <v>0.1927312452281468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DERBY</v>
      </c>
      <c r="C33" s="49">
        <f>IF('Town Data'!C29&gt;9,'Town Data'!B29,"*")</f>
        <v>23314162.879999999</v>
      </c>
      <c r="D33" s="50">
        <f>IF('Town Data'!E29&gt;9,'Town Data'!D29,"*")</f>
        <v>9743901.5</v>
      </c>
      <c r="E33" s="51">
        <f>IF('Town Data'!G29&gt;9,'Town Data'!F29,"*")</f>
        <v>106799.1666666667</v>
      </c>
      <c r="F33" s="50">
        <f>IF('Town Data'!I29&gt;9,'Town Data'!H29,"*")</f>
        <v>21976533.239999998</v>
      </c>
      <c r="G33" s="50">
        <f>IF('Town Data'!K29&gt;9,'Town Data'!J29,"*")</f>
        <v>9413602.5600000005</v>
      </c>
      <c r="H33" s="51">
        <f>IF('Town Data'!M29&gt;9,'Town Data'!L29,"*")</f>
        <v>117188.66666666677</v>
      </c>
      <c r="I33" s="22">
        <f t="shared" si="0"/>
        <v>6.0866271553938721E-2</v>
      </c>
      <c r="J33" s="22">
        <f t="shared" si="1"/>
        <v>3.5087410786120918E-2</v>
      </c>
      <c r="K33" s="22">
        <f t="shared" si="2"/>
        <v>-8.8656184045101602E-2</v>
      </c>
      <c r="L33" s="15"/>
    </row>
    <row r="34" spans="1:12" x14ac:dyDescent="0.3">
      <c r="A34" s="15"/>
      <c r="B34" s="15" t="str">
        <f>'Town Data'!A30</f>
        <v>DORSET</v>
      </c>
      <c r="C34" s="45">
        <f>IF('Town Data'!C30&gt;9,'Town Data'!B30,"*")</f>
        <v>2275392.81</v>
      </c>
      <c r="D34" s="46">
        <f>IF('Town Data'!E30&gt;9,'Town Data'!D30,"*")</f>
        <v>811449.74</v>
      </c>
      <c r="E34" s="47" t="str">
        <f>IF('Town Data'!G30&gt;9,'Town Data'!F30,"*")</f>
        <v>*</v>
      </c>
      <c r="F34" s="48">
        <f>IF('Town Data'!I30&gt;9,'Town Data'!H30,"*")</f>
        <v>2028129.11</v>
      </c>
      <c r="G34" s="46">
        <f>IF('Town Data'!K30&gt;9,'Town Data'!J30,"*")</f>
        <v>707489.15</v>
      </c>
      <c r="H34" s="47" t="str">
        <f>IF('Town Data'!M30&gt;9,'Town Data'!L30,"*")</f>
        <v>*</v>
      </c>
      <c r="I34" s="9">
        <f t="shared" si="0"/>
        <v>0.121917139683479</v>
      </c>
      <c r="J34" s="9">
        <f t="shared" si="1"/>
        <v>0.14694301672329529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DOVER</v>
      </c>
      <c r="C35" s="49">
        <f>IF('Town Data'!C31&gt;9,'Town Data'!B31,"*")</f>
        <v>1068337.9099999999</v>
      </c>
      <c r="D35" s="50">
        <f>IF('Town Data'!E31&gt;9,'Town Data'!D31,"*")</f>
        <v>696695.49</v>
      </c>
      <c r="E35" s="51" t="str">
        <f>IF('Town Data'!G31&gt;9,'Town Data'!F31,"*")</f>
        <v>*</v>
      </c>
      <c r="F35" s="50">
        <f>IF('Town Data'!I31&gt;9,'Town Data'!H31,"*")</f>
        <v>1025009.6</v>
      </c>
      <c r="G35" s="50">
        <f>IF('Town Data'!K31&gt;9,'Town Data'!J31,"*")</f>
        <v>669065.59</v>
      </c>
      <c r="H35" s="51" t="str">
        <f>IF('Town Data'!M31&gt;9,'Town Data'!L31,"*")</f>
        <v>*</v>
      </c>
      <c r="I35" s="22">
        <f t="shared" si="0"/>
        <v>4.2271126046038929E-2</v>
      </c>
      <c r="J35" s="22">
        <f t="shared" si="1"/>
        <v>4.1296250192750197E-2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DUMMERSTON</v>
      </c>
      <c r="C36" s="45">
        <f>IF('Town Data'!C32&gt;9,'Town Data'!B32,"*")</f>
        <v>1824310.23</v>
      </c>
      <c r="D36" s="46">
        <f>IF('Town Data'!E32&gt;9,'Town Data'!D32,"*")</f>
        <v>361697.7</v>
      </c>
      <c r="E36" s="47" t="str">
        <f>IF('Town Data'!G32&gt;9,'Town Data'!F32,"*")</f>
        <v>*</v>
      </c>
      <c r="F36" s="48">
        <f>IF('Town Data'!I32&gt;9,'Town Data'!H32,"*")</f>
        <v>1635647.27</v>
      </c>
      <c r="G36" s="46">
        <f>IF('Town Data'!K32&gt;9,'Town Data'!J32,"*")</f>
        <v>300196.76</v>
      </c>
      <c r="H36" s="47" t="str">
        <f>IF('Town Data'!M32&gt;9,'Town Data'!L32,"*")</f>
        <v>*</v>
      </c>
      <c r="I36" s="9">
        <f t="shared" si="0"/>
        <v>0.11534452657387431</v>
      </c>
      <c r="J36" s="9">
        <f t="shared" si="1"/>
        <v>0.20486876673818866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EAST MONTPELIER</v>
      </c>
      <c r="C37" s="49">
        <f>IF('Town Data'!C33&gt;9,'Town Data'!B33,"*")</f>
        <v>5084231.8600000003</v>
      </c>
      <c r="D37" s="50">
        <f>IF('Town Data'!E33&gt;9,'Town Data'!D33,"*")</f>
        <v>1668772.74</v>
      </c>
      <c r="E37" s="51" t="str">
        <f>IF('Town Data'!G33&gt;9,'Town Data'!F33,"*")</f>
        <v>*</v>
      </c>
      <c r="F37" s="50">
        <f>IF('Town Data'!I33&gt;9,'Town Data'!H33,"*")</f>
        <v>4448472.9800000004</v>
      </c>
      <c r="G37" s="50">
        <f>IF('Town Data'!K33&gt;9,'Town Data'!J33,"*")</f>
        <v>1444167.42</v>
      </c>
      <c r="H37" s="51" t="str">
        <f>IF('Town Data'!M33&gt;9,'Town Data'!L33,"*")</f>
        <v>*</v>
      </c>
      <c r="I37" s="22">
        <f t="shared" si="0"/>
        <v>0.14291620582126136</v>
      </c>
      <c r="J37" s="22">
        <f t="shared" si="1"/>
        <v>0.15552581846777852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ENOSBURG</v>
      </c>
      <c r="C38" s="45">
        <f>IF('Town Data'!C34&gt;9,'Town Data'!B34,"*")</f>
        <v>6388490.4100000001</v>
      </c>
      <c r="D38" s="46">
        <f>IF('Town Data'!E34&gt;9,'Town Data'!D34,"*")</f>
        <v>1883433.19</v>
      </c>
      <c r="E38" s="47" t="str">
        <f>IF('Town Data'!G34&gt;9,'Town Data'!F34,"*")</f>
        <v>*</v>
      </c>
      <c r="F38" s="48">
        <f>IF('Town Data'!I34&gt;9,'Town Data'!H34,"*")</f>
        <v>5671956.21</v>
      </c>
      <c r="G38" s="46">
        <f>IF('Town Data'!K34&gt;9,'Town Data'!J34,"*")</f>
        <v>1827540.2</v>
      </c>
      <c r="H38" s="47" t="str">
        <f>IF('Town Data'!M34&gt;9,'Town Data'!L34,"*")</f>
        <v>*</v>
      </c>
      <c r="I38" s="9">
        <f t="shared" si="0"/>
        <v>0.12632928983772959</v>
      </c>
      <c r="J38" s="9">
        <f t="shared" si="1"/>
        <v>3.0583726694493499E-2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ESSEX</v>
      </c>
      <c r="C39" s="49">
        <f>IF('Town Data'!C35&gt;9,'Town Data'!B35,"*")</f>
        <v>43637286.009999998</v>
      </c>
      <c r="D39" s="50">
        <f>IF('Town Data'!E35&gt;9,'Town Data'!D35,"*")</f>
        <v>15264745.220000001</v>
      </c>
      <c r="E39" s="51">
        <f>IF('Town Data'!G35&gt;9,'Town Data'!F35,"*")</f>
        <v>130848.6666666667</v>
      </c>
      <c r="F39" s="50">
        <f>IF('Town Data'!I35&gt;9,'Town Data'!H35,"*")</f>
        <v>38816536.509999998</v>
      </c>
      <c r="G39" s="50">
        <f>IF('Town Data'!K35&gt;9,'Town Data'!J35,"*")</f>
        <v>14130747.050000001</v>
      </c>
      <c r="H39" s="51">
        <f>IF('Town Data'!M35&gt;9,'Town Data'!L35,"*")</f>
        <v>179628.16666666666</v>
      </c>
      <c r="I39" s="22">
        <f t="shared" si="0"/>
        <v>0.12419319015641873</v>
      </c>
      <c r="J39" s="22">
        <f t="shared" si="1"/>
        <v>8.0250404737094203E-2</v>
      </c>
      <c r="K39" s="22">
        <f t="shared" si="2"/>
        <v>-0.27155819104093709</v>
      </c>
      <c r="L39" s="15"/>
    </row>
    <row r="40" spans="1:12" x14ac:dyDescent="0.3">
      <c r="A40" s="15"/>
      <c r="B40" s="15" t="str">
        <f>'Town Data'!A36</f>
        <v>FAIR HAVEN</v>
      </c>
      <c r="C40" s="45">
        <f>IF('Town Data'!C36&gt;9,'Town Data'!B36,"*")</f>
        <v>7262160.7300000004</v>
      </c>
      <c r="D40" s="46">
        <f>IF('Town Data'!E36&gt;9,'Town Data'!D36,"*")</f>
        <v>1353171.09</v>
      </c>
      <c r="E40" s="47" t="str">
        <f>IF('Town Data'!G36&gt;9,'Town Data'!F36,"*")</f>
        <v>*</v>
      </c>
      <c r="F40" s="48">
        <f>IF('Town Data'!I36&gt;9,'Town Data'!H36,"*")</f>
        <v>5541426.3799999999</v>
      </c>
      <c r="G40" s="46">
        <f>IF('Town Data'!K36&gt;9,'Town Data'!J36,"*")</f>
        <v>1314014.9099999999</v>
      </c>
      <c r="H40" s="47" t="str">
        <f>IF('Town Data'!M36&gt;9,'Town Data'!L36,"*")</f>
        <v>*</v>
      </c>
      <c r="I40" s="9">
        <f t="shared" si="0"/>
        <v>0.3105219183657188</v>
      </c>
      <c r="J40" s="9">
        <f t="shared" si="1"/>
        <v>2.9798885615384813E-2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FAIRFAX</v>
      </c>
      <c r="C41" s="49">
        <f>IF('Town Data'!C37&gt;9,'Town Data'!B37,"*")</f>
        <v>4208150.07</v>
      </c>
      <c r="D41" s="50">
        <f>IF('Town Data'!E37&gt;9,'Town Data'!D37,"*")</f>
        <v>1647777.83</v>
      </c>
      <c r="E41" s="51" t="str">
        <f>IF('Town Data'!G37&gt;9,'Town Data'!F37,"*")</f>
        <v>*</v>
      </c>
      <c r="F41" s="50">
        <f>IF('Town Data'!I37&gt;9,'Town Data'!H37,"*")</f>
        <v>3629637.05</v>
      </c>
      <c r="G41" s="50">
        <f>IF('Town Data'!K37&gt;9,'Town Data'!J37,"*")</f>
        <v>1633565.29</v>
      </c>
      <c r="H41" s="51" t="str">
        <f>IF('Town Data'!M37&gt;9,'Town Data'!L37,"*")</f>
        <v>*</v>
      </c>
      <c r="I41" s="22">
        <f t="shared" si="0"/>
        <v>0.15938591435747013</v>
      </c>
      <c r="J41" s="22">
        <f t="shared" si="1"/>
        <v>8.7003195323769617E-3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FAIRLEE</v>
      </c>
      <c r="C42" s="45">
        <f>IF('Town Data'!C38&gt;9,'Town Data'!B38,"*")</f>
        <v>1672150.17</v>
      </c>
      <c r="D42" s="46">
        <f>IF('Town Data'!E38&gt;9,'Town Data'!D38,"*")</f>
        <v>464628.95</v>
      </c>
      <c r="E42" s="47" t="str">
        <f>IF('Town Data'!G38&gt;9,'Town Data'!F38,"*")</f>
        <v>*</v>
      </c>
      <c r="F42" s="48">
        <f>IF('Town Data'!I38&gt;9,'Town Data'!H38,"*")</f>
        <v>1418331.5</v>
      </c>
      <c r="G42" s="46">
        <f>IF('Town Data'!K38&gt;9,'Town Data'!J38,"*")</f>
        <v>372605.58</v>
      </c>
      <c r="H42" s="47" t="str">
        <f>IF('Town Data'!M38&gt;9,'Town Data'!L38,"*")</f>
        <v>*</v>
      </c>
      <c r="I42" s="9">
        <f t="shared" si="0"/>
        <v>0.17895581533654151</v>
      </c>
      <c r="J42" s="9">
        <f t="shared" si="1"/>
        <v>0.24697260304045901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FERRISBURGH</v>
      </c>
      <c r="C43" s="49">
        <f>IF('Town Data'!C39&gt;9,'Town Data'!B39,"*")</f>
        <v>2486902.5699999998</v>
      </c>
      <c r="D43" s="50">
        <f>IF('Town Data'!E39&gt;9,'Town Data'!D39,"*")</f>
        <v>634492.05000000005</v>
      </c>
      <c r="E43" s="51" t="str">
        <f>IF('Town Data'!G39&gt;9,'Town Data'!F39,"*")</f>
        <v>*</v>
      </c>
      <c r="F43" s="50">
        <f>IF('Town Data'!I39&gt;9,'Town Data'!H39,"*")</f>
        <v>1733734.09</v>
      </c>
      <c r="G43" s="50">
        <f>IF('Town Data'!K39&gt;9,'Town Data'!J39,"*")</f>
        <v>578721.75</v>
      </c>
      <c r="H43" s="51" t="str">
        <f>IF('Town Data'!M39&gt;9,'Town Data'!L39,"*")</f>
        <v>*</v>
      </c>
      <c r="I43" s="22">
        <f t="shared" si="0"/>
        <v>0.43441983655059796</v>
      </c>
      <c r="J43" s="22">
        <f t="shared" si="1"/>
        <v>9.6368073258003603E-2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GEORGIA</v>
      </c>
      <c r="C44" s="45">
        <f>IF('Town Data'!C40&gt;9,'Town Data'!B40,"*")</f>
        <v>1285726.3400000001</v>
      </c>
      <c r="D44" s="46">
        <f>IF('Town Data'!E40&gt;9,'Town Data'!D40,"*")</f>
        <v>647539.61</v>
      </c>
      <c r="E44" s="47" t="str">
        <f>IF('Town Data'!G40&gt;9,'Town Data'!F40,"*")</f>
        <v>*</v>
      </c>
      <c r="F44" s="48">
        <f>IF('Town Data'!I40&gt;9,'Town Data'!H40,"*")</f>
        <v>1243058.2</v>
      </c>
      <c r="G44" s="46">
        <f>IF('Town Data'!K40&gt;9,'Town Data'!J40,"*")</f>
        <v>693631.82</v>
      </c>
      <c r="H44" s="47" t="str">
        <f>IF('Town Data'!M40&gt;9,'Town Data'!L40,"*")</f>
        <v>*</v>
      </c>
      <c r="I44" s="9">
        <f t="shared" si="0"/>
        <v>3.432513457535627E-2</v>
      </c>
      <c r="J44" s="9">
        <f t="shared" si="1"/>
        <v>-6.6450541441423441E-2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HARDWICK</v>
      </c>
      <c r="C45" s="49">
        <f>IF('Town Data'!C41&gt;9,'Town Data'!B41,"*")</f>
        <v>10578127.59</v>
      </c>
      <c r="D45" s="50">
        <f>IF('Town Data'!E41&gt;9,'Town Data'!D41,"*")</f>
        <v>1720262.44</v>
      </c>
      <c r="E45" s="51" t="str">
        <f>IF('Town Data'!G41&gt;9,'Town Data'!F41,"*")</f>
        <v>*</v>
      </c>
      <c r="F45" s="50">
        <f>IF('Town Data'!I41&gt;9,'Town Data'!H41,"*")</f>
        <v>9672503.8399999999</v>
      </c>
      <c r="G45" s="50">
        <f>IF('Town Data'!K41&gt;9,'Town Data'!J41,"*")</f>
        <v>1615851.15</v>
      </c>
      <c r="H45" s="51" t="str">
        <f>IF('Town Data'!M41&gt;9,'Town Data'!L41,"*")</f>
        <v>*</v>
      </c>
      <c r="I45" s="22">
        <f t="shared" si="0"/>
        <v>9.3628678259589093E-2</v>
      </c>
      <c r="J45" s="22">
        <f t="shared" si="1"/>
        <v>6.4616898654309862E-2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HARTFORD</v>
      </c>
      <c r="C46" s="45">
        <f>IF('Town Data'!C42&gt;9,'Town Data'!B42,"*")</f>
        <v>49866899.210000001</v>
      </c>
      <c r="D46" s="46">
        <f>IF('Town Data'!E42&gt;9,'Town Data'!D42,"*")</f>
        <v>9535661.2400000002</v>
      </c>
      <c r="E46" s="47">
        <f>IF('Town Data'!G42&gt;9,'Town Data'!F42,"*")</f>
        <v>116298.33333333337</v>
      </c>
      <c r="F46" s="48">
        <f>IF('Town Data'!I42&gt;9,'Town Data'!H42,"*")</f>
        <v>48238570.469999999</v>
      </c>
      <c r="G46" s="46">
        <f>IF('Town Data'!K42&gt;9,'Town Data'!J42,"*")</f>
        <v>8305901.8799999999</v>
      </c>
      <c r="H46" s="47">
        <f>IF('Town Data'!M42&gt;9,'Town Data'!L42,"*")</f>
        <v>76673.500000000058</v>
      </c>
      <c r="I46" s="9">
        <f t="shared" si="0"/>
        <v>3.3755742015876576E-2</v>
      </c>
      <c r="J46" s="9">
        <f t="shared" si="1"/>
        <v>0.14805849837465215</v>
      </c>
      <c r="K46" s="9">
        <f t="shared" si="2"/>
        <v>0.51679958960179573</v>
      </c>
      <c r="L46" s="15"/>
    </row>
    <row r="47" spans="1:12" x14ac:dyDescent="0.3">
      <c r="A47" s="15"/>
      <c r="B47" s="27" t="str">
        <f>'Town Data'!A43</f>
        <v>HARTLAND</v>
      </c>
      <c r="C47" s="49">
        <f>IF('Town Data'!C43&gt;9,'Town Data'!B43,"*")</f>
        <v>1148977.8799999999</v>
      </c>
      <c r="D47" s="50">
        <f>IF('Town Data'!E43&gt;9,'Town Data'!D43,"*")</f>
        <v>377543.24</v>
      </c>
      <c r="E47" s="51" t="str">
        <f>IF('Town Data'!G43&gt;9,'Town Data'!F43,"*")</f>
        <v>*</v>
      </c>
      <c r="F47" s="50">
        <f>IF('Town Data'!I43&gt;9,'Town Data'!H43,"*")</f>
        <v>995503.94</v>
      </c>
      <c r="G47" s="50">
        <f>IF('Town Data'!K43&gt;9,'Town Data'!J43,"*")</f>
        <v>360359.51</v>
      </c>
      <c r="H47" s="51" t="str">
        <f>IF('Town Data'!M43&gt;9,'Town Data'!L43,"*")</f>
        <v>*</v>
      </c>
      <c r="I47" s="22">
        <f t="shared" si="0"/>
        <v>0.15416708446176511</v>
      </c>
      <c r="J47" s="22">
        <f t="shared" si="1"/>
        <v>4.7684963274592033E-2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HIGHGATE</v>
      </c>
      <c r="C48" s="45">
        <f>IF('Town Data'!C44&gt;9,'Town Data'!B44,"*")</f>
        <v>2398386.58</v>
      </c>
      <c r="D48" s="46">
        <f>IF('Town Data'!E44&gt;9,'Town Data'!D44,"*")</f>
        <v>793570.53</v>
      </c>
      <c r="E48" s="47" t="str">
        <f>IF('Town Data'!G44&gt;9,'Town Data'!F44,"*")</f>
        <v>*</v>
      </c>
      <c r="F48" s="48">
        <f>IF('Town Data'!I44&gt;9,'Town Data'!H44,"*")</f>
        <v>2132291.59</v>
      </c>
      <c r="G48" s="46">
        <f>IF('Town Data'!K44&gt;9,'Town Data'!J44,"*")</f>
        <v>823920.91</v>
      </c>
      <c r="H48" s="47" t="str">
        <f>IF('Town Data'!M44&gt;9,'Town Data'!L44,"*")</f>
        <v>*</v>
      </c>
      <c r="I48" s="9">
        <f t="shared" si="0"/>
        <v>0.12479296511224351</v>
      </c>
      <c r="J48" s="9">
        <f t="shared" si="1"/>
        <v>-3.6836521117057222E-2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HINESBURG</v>
      </c>
      <c r="C49" s="49">
        <f>IF('Town Data'!C45&gt;9,'Town Data'!B45,"*")</f>
        <v>6956147.1100000003</v>
      </c>
      <c r="D49" s="50">
        <f>IF('Town Data'!E45&gt;9,'Town Data'!D45,"*")</f>
        <v>1884714.53</v>
      </c>
      <c r="E49" s="51" t="str">
        <f>IF('Town Data'!G45&gt;9,'Town Data'!F45,"*")</f>
        <v>*</v>
      </c>
      <c r="F49" s="50">
        <f>IF('Town Data'!I45&gt;9,'Town Data'!H45,"*")</f>
        <v>6191765.8799999999</v>
      </c>
      <c r="G49" s="50">
        <f>IF('Town Data'!K45&gt;9,'Town Data'!J45,"*")</f>
        <v>1800789.27</v>
      </c>
      <c r="H49" s="51" t="str">
        <f>IF('Town Data'!M45&gt;9,'Town Data'!L45,"*")</f>
        <v>*</v>
      </c>
      <c r="I49" s="22">
        <f t="shared" si="0"/>
        <v>0.12345124877363749</v>
      </c>
      <c r="J49" s="22">
        <f t="shared" si="1"/>
        <v>4.6604709056268429E-2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HYDE PARK</v>
      </c>
      <c r="C50" s="45">
        <f>IF('Town Data'!C46&gt;9,'Town Data'!B46,"*")</f>
        <v>3082665.27</v>
      </c>
      <c r="D50" s="46">
        <f>IF('Town Data'!E46&gt;9,'Town Data'!D46,"*")</f>
        <v>435896.99</v>
      </c>
      <c r="E50" s="47" t="str">
        <f>IF('Town Data'!G46&gt;9,'Town Data'!F46,"*")</f>
        <v>*</v>
      </c>
      <c r="F50" s="48">
        <f>IF('Town Data'!I46&gt;9,'Town Data'!H46,"*")</f>
        <v>3770921.15</v>
      </c>
      <c r="G50" s="46">
        <f>IF('Town Data'!K46&gt;9,'Town Data'!J46,"*")</f>
        <v>379671.05</v>
      </c>
      <c r="H50" s="47" t="str">
        <f>IF('Town Data'!M46&gt;9,'Town Data'!L46,"*")</f>
        <v>*</v>
      </c>
      <c r="I50" s="9">
        <f t="shared" si="0"/>
        <v>-0.18251664583333965</v>
      </c>
      <c r="J50" s="9">
        <f t="shared" si="1"/>
        <v>0.14809119631322959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IRASBURG</v>
      </c>
      <c r="C51" s="49">
        <f>IF('Town Data'!C47&gt;9,'Town Data'!B47,"*")</f>
        <v>2710852.97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 t="str">
        <f>IF('Town Data'!I47&gt;9,'Town Data'!H47,"*")</f>
        <v>*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JAMAICA</v>
      </c>
      <c r="C52" s="45">
        <f>IF('Town Data'!C48&gt;9,'Town Data'!B48,"*")</f>
        <v>945313.89</v>
      </c>
      <c r="D52" s="46">
        <f>IF('Town Data'!E48&gt;9,'Town Data'!D48,"*")</f>
        <v>450829.12</v>
      </c>
      <c r="E52" s="47" t="str">
        <f>IF('Town Data'!G48&gt;9,'Town Data'!F48,"*")</f>
        <v>*</v>
      </c>
      <c r="F52" s="48">
        <f>IF('Town Data'!I48&gt;9,'Town Data'!H48,"*")</f>
        <v>1658785.65</v>
      </c>
      <c r="G52" s="46">
        <f>IF('Town Data'!K48&gt;9,'Town Data'!J48,"*")</f>
        <v>405774.52</v>
      </c>
      <c r="H52" s="47" t="str">
        <f>IF('Town Data'!M48&gt;9,'Town Data'!L48,"*")</f>
        <v>*</v>
      </c>
      <c r="I52" s="9">
        <f t="shared" si="0"/>
        <v>-0.4301169111271248</v>
      </c>
      <c r="J52" s="9">
        <f t="shared" si="1"/>
        <v>0.11103358584467052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JERICHO</v>
      </c>
      <c r="C53" s="49">
        <f>IF('Town Data'!C49&gt;9,'Town Data'!B49,"*")</f>
        <v>3191711.49</v>
      </c>
      <c r="D53" s="50">
        <f>IF('Town Data'!E49&gt;9,'Town Data'!D49,"*")</f>
        <v>1003041.91</v>
      </c>
      <c r="E53" s="51" t="str">
        <f>IF('Town Data'!G49&gt;9,'Town Data'!F49,"*")</f>
        <v>*</v>
      </c>
      <c r="F53" s="50">
        <f>IF('Town Data'!I49&gt;9,'Town Data'!H49,"*")</f>
        <v>2784291.94</v>
      </c>
      <c r="G53" s="50">
        <f>IF('Town Data'!K49&gt;9,'Town Data'!J49,"*")</f>
        <v>974039.89</v>
      </c>
      <c r="H53" s="51" t="str">
        <f>IF('Town Data'!M49&gt;9,'Town Data'!L49,"*")</f>
        <v>*</v>
      </c>
      <c r="I53" s="22">
        <f t="shared" si="0"/>
        <v>0.14632788471168734</v>
      </c>
      <c r="J53" s="22">
        <f t="shared" si="1"/>
        <v>2.9774981802850004E-2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JOHNSON</v>
      </c>
      <c r="C54" s="45">
        <f>IF('Town Data'!C50&gt;9,'Town Data'!B50,"*")</f>
        <v>9963335.6999999993</v>
      </c>
      <c r="D54" s="46">
        <f>IF('Town Data'!E50&gt;9,'Town Data'!D50,"*")</f>
        <v>2879078.72</v>
      </c>
      <c r="E54" s="47" t="str">
        <f>IF('Town Data'!G50&gt;9,'Town Data'!F50,"*")</f>
        <v>*</v>
      </c>
      <c r="F54" s="48">
        <f>IF('Town Data'!I50&gt;9,'Town Data'!H50,"*")</f>
        <v>9526738.1400000006</v>
      </c>
      <c r="G54" s="46">
        <f>IF('Town Data'!K50&gt;9,'Town Data'!J50,"*")</f>
        <v>2749943.88</v>
      </c>
      <c r="H54" s="47" t="str">
        <f>IF('Town Data'!M50&gt;9,'Town Data'!L50,"*")</f>
        <v>*</v>
      </c>
      <c r="I54" s="9">
        <f t="shared" si="0"/>
        <v>4.5828651274338335E-2</v>
      </c>
      <c r="J54" s="9">
        <f t="shared" si="1"/>
        <v>4.6959081943155991E-2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KILLINGTON</v>
      </c>
      <c r="C55" s="49">
        <f>IF('Town Data'!C51&gt;9,'Town Data'!B51,"*")</f>
        <v>6835118.2699999996</v>
      </c>
      <c r="D55" s="50">
        <f>IF('Town Data'!E51&gt;9,'Town Data'!D51,"*")</f>
        <v>5917251.46</v>
      </c>
      <c r="E55" s="51" t="str">
        <f>IF('Town Data'!G51&gt;9,'Town Data'!F51,"*")</f>
        <v>*</v>
      </c>
      <c r="F55" s="50">
        <f>IF('Town Data'!I51&gt;9,'Town Data'!H51,"*")</f>
        <v>3684181.12</v>
      </c>
      <c r="G55" s="50">
        <f>IF('Town Data'!K51&gt;9,'Town Data'!J51,"*")</f>
        <v>2891853.11</v>
      </c>
      <c r="H55" s="51" t="str">
        <f>IF('Town Data'!M51&gt;9,'Town Data'!L51,"*")</f>
        <v>*</v>
      </c>
      <c r="I55" s="22">
        <f t="shared" si="0"/>
        <v>0.85526119573621817</v>
      </c>
      <c r="J55" s="22">
        <f t="shared" si="1"/>
        <v>1.0461798144373937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LONDONDERRY</v>
      </c>
      <c r="C56" s="45">
        <f>IF('Town Data'!C52&gt;9,'Town Data'!B52,"*")</f>
        <v>7624799.4900000002</v>
      </c>
      <c r="D56" s="46">
        <f>IF('Town Data'!E52&gt;9,'Town Data'!D52,"*")</f>
        <v>3650461.5</v>
      </c>
      <c r="E56" s="47" t="str">
        <f>IF('Town Data'!G52&gt;9,'Town Data'!F52,"*")</f>
        <v>*</v>
      </c>
      <c r="F56" s="48">
        <f>IF('Town Data'!I52&gt;9,'Town Data'!H52,"*")</f>
        <v>5242914.5599999996</v>
      </c>
      <c r="G56" s="46">
        <f>IF('Town Data'!K52&gt;9,'Town Data'!J52,"*")</f>
        <v>2024129.88</v>
      </c>
      <c r="H56" s="47" t="str">
        <f>IF('Town Data'!M52&gt;9,'Town Data'!L52,"*")</f>
        <v>*</v>
      </c>
      <c r="I56" s="9">
        <f t="shared" si="0"/>
        <v>0.45430550178563289</v>
      </c>
      <c r="J56" s="9">
        <f t="shared" si="1"/>
        <v>0.80347196890349759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LUDLOW</v>
      </c>
      <c r="C57" s="49">
        <f>IF('Town Data'!C53&gt;9,'Town Data'!B53,"*")</f>
        <v>7138329.71</v>
      </c>
      <c r="D57" s="50">
        <f>IF('Town Data'!E53&gt;9,'Town Data'!D53,"*")</f>
        <v>3707743.54</v>
      </c>
      <c r="E57" s="51" t="str">
        <f>IF('Town Data'!G53&gt;9,'Town Data'!F53,"*")</f>
        <v>*</v>
      </c>
      <c r="F57" s="50">
        <f>IF('Town Data'!I53&gt;9,'Town Data'!H53,"*")</f>
        <v>6836889.4000000004</v>
      </c>
      <c r="G57" s="50">
        <f>IF('Town Data'!K53&gt;9,'Town Data'!J53,"*")</f>
        <v>3498537.04</v>
      </c>
      <c r="H57" s="51" t="str">
        <f>IF('Town Data'!M53&gt;9,'Town Data'!L53,"*")</f>
        <v>*</v>
      </c>
      <c r="I57" s="22">
        <f t="shared" si="0"/>
        <v>4.4090271520261771E-2</v>
      </c>
      <c r="J57" s="22">
        <f t="shared" si="1"/>
        <v>5.9798280712214498E-2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LYNDON</v>
      </c>
      <c r="C58" s="45">
        <f>IF('Town Data'!C54&gt;9,'Town Data'!B54,"*")</f>
        <v>7769958.2000000002</v>
      </c>
      <c r="D58" s="46">
        <f>IF('Town Data'!E54&gt;9,'Town Data'!D54,"*")</f>
        <v>3501890.2</v>
      </c>
      <c r="E58" s="47">
        <f>IF('Town Data'!G54&gt;9,'Town Data'!F54,"*")</f>
        <v>49367.500000000036</v>
      </c>
      <c r="F58" s="48">
        <f>IF('Town Data'!I54&gt;9,'Town Data'!H54,"*")</f>
        <v>7450538.7300000004</v>
      </c>
      <c r="G58" s="46">
        <f>IF('Town Data'!K54&gt;9,'Town Data'!J54,"*")</f>
        <v>3170703.44</v>
      </c>
      <c r="H58" s="47">
        <f>IF('Town Data'!M54&gt;9,'Town Data'!L54,"*")</f>
        <v>48026.166666666701</v>
      </c>
      <c r="I58" s="9">
        <f t="shared" si="0"/>
        <v>4.2871996452261876E-2</v>
      </c>
      <c r="J58" s="9">
        <f t="shared" si="1"/>
        <v>0.10445214012194097</v>
      </c>
      <c r="K58" s="9">
        <f t="shared" si="2"/>
        <v>2.7929219140954441E-2</v>
      </c>
      <c r="L58" s="15"/>
    </row>
    <row r="59" spans="1:12" x14ac:dyDescent="0.3">
      <c r="A59" s="15"/>
      <c r="B59" s="27" t="str">
        <f>'Town Data'!A55</f>
        <v>MANCHESTER</v>
      </c>
      <c r="C59" s="49">
        <f>IF('Town Data'!C55&gt;9,'Town Data'!B55,"*")</f>
        <v>27456019.760000002</v>
      </c>
      <c r="D59" s="50">
        <f>IF('Town Data'!E55&gt;9,'Town Data'!D55,"*")</f>
        <v>12570368.300000001</v>
      </c>
      <c r="E59" s="51">
        <f>IF('Town Data'!G55&gt;9,'Town Data'!F55,"*")</f>
        <v>327342.83333333343</v>
      </c>
      <c r="F59" s="50">
        <f>IF('Town Data'!I55&gt;9,'Town Data'!H55,"*")</f>
        <v>24781740.600000001</v>
      </c>
      <c r="G59" s="50">
        <f>IF('Town Data'!K55&gt;9,'Town Data'!J55,"*")</f>
        <v>11397534.279999999</v>
      </c>
      <c r="H59" s="51">
        <f>IF('Town Data'!M55&gt;9,'Town Data'!L55,"*")</f>
        <v>341114.66666666692</v>
      </c>
      <c r="I59" s="22">
        <f t="shared" si="0"/>
        <v>0.10791328999707148</v>
      </c>
      <c r="J59" s="22">
        <f t="shared" si="1"/>
        <v>0.10290243408682263</v>
      </c>
      <c r="K59" s="22">
        <f t="shared" si="2"/>
        <v>-4.0373031942338489E-2</v>
      </c>
      <c r="L59" s="15"/>
    </row>
    <row r="60" spans="1:12" x14ac:dyDescent="0.3">
      <c r="A60" s="15"/>
      <c r="B60" s="15" t="str">
        <f>'Town Data'!A56</f>
        <v>MENDON</v>
      </c>
      <c r="C60" s="45">
        <f>IF('Town Data'!C56&gt;9,'Town Data'!B56,"*")</f>
        <v>2526064.36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 t="str">
        <f>IF('Town Data'!I56&gt;9,'Town Data'!H56,"*")</f>
        <v>*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 t="str">
        <f t="shared" si="0"/>
        <v/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MIDDLEBURY</v>
      </c>
      <c r="C61" s="49">
        <f>IF('Town Data'!C57&gt;9,'Town Data'!B57,"*")</f>
        <v>34462012.439999998</v>
      </c>
      <c r="D61" s="50">
        <f>IF('Town Data'!E57&gt;9,'Town Data'!D57,"*")</f>
        <v>9928906</v>
      </c>
      <c r="E61" s="51">
        <f>IF('Town Data'!G57&gt;9,'Town Data'!F57,"*")</f>
        <v>45122.666666666686</v>
      </c>
      <c r="F61" s="50">
        <f>IF('Town Data'!I57&gt;9,'Town Data'!H57,"*")</f>
        <v>31413329.52</v>
      </c>
      <c r="G61" s="50">
        <f>IF('Town Data'!K57&gt;9,'Town Data'!J57,"*")</f>
        <v>9768225.5299999993</v>
      </c>
      <c r="H61" s="51">
        <f>IF('Town Data'!M57&gt;9,'Town Data'!L57,"*")</f>
        <v>44115.166666666664</v>
      </c>
      <c r="I61" s="22">
        <f t="shared" si="0"/>
        <v>9.7050614073206906E-2</v>
      </c>
      <c r="J61" s="22">
        <f t="shared" si="1"/>
        <v>1.6449299773691924E-2</v>
      </c>
      <c r="K61" s="22">
        <f t="shared" si="2"/>
        <v>2.2837950667004663E-2</v>
      </c>
      <c r="L61" s="15"/>
    </row>
    <row r="62" spans="1:12" x14ac:dyDescent="0.3">
      <c r="A62" s="15"/>
      <c r="B62" s="15" t="str">
        <f>'Town Data'!A58</f>
        <v>MILTON</v>
      </c>
      <c r="C62" s="45">
        <f>IF('Town Data'!C58&gt;9,'Town Data'!B58,"*")</f>
        <v>14521283.949999999</v>
      </c>
      <c r="D62" s="46">
        <f>IF('Town Data'!E58&gt;9,'Town Data'!D58,"*")</f>
        <v>4043257.31</v>
      </c>
      <c r="E62" s="47">
        <f>IF('Town Data'!G58&gt;9,'Town Data'!F58,"*")</f>
        <v>48411.499999999964</v>
      </c>
      <c r="F62" s="48">
        <f>IF('Town Data'!I58&gt;9,'Town Data'!H58,"*")</f>
        <v>14869775.85</v>
      </c>
      <c r="G62" s="46">
        <f>IF('Town Data'!K58&gt;9,'Town Data'!J58,"*")</f>
        <v>4174959.29</v>
      </c>
      <c r="H62" s="47">
        <f>IF('Town Data'!M58&gt;9,'Town Data'!L58,"*")</f>
        <v>262507.83333333296</v>
      </c>
      <c r="I62" s="9">
        <f t="shared" si="0"/>
        <v>-2.3436257783267148E-2</v>
      </c>
      <c r="J62" s="9">
        <f t="shared" si="1"/>
        <v>-3.1545692029969465E-2</v>
      </c>
      <c r="K62" s="9">
        <f t="shared" si="2"/>
        <v>-0.81558074140009773</v>
      </c>
      <c r="L62" s="15"/>
    </row>
    <row r="63" spans="1:12" x14ac:dyDescent="0.3">
      <c r="A63" s="15"/>
      <c r="B63" s="27" t="str">
        <f>'Town Data'!A59</f>
        <v>MONTPELIER</v>
      </c>
      <c r="C63" s="49">
        <f>IF('Town Data'!C59&gt;9,'Town Data'!B59,"*")</f>
        <v>19373628.539999999</v>
      </c>
      <c r="D63" s="50">
        <f>IF('Town Data'!E59&gt;9,'Town Data'!D59,"*")</f>
        <v>6558033.6200000001</v>
      </c>
      <c r="E63" s="51">
        <f>IF('Town Data'!G59&gt;9,'Town Data'!F59,"*")</f>
        <v>137062.00000000038</v>
      </c>
      <c r="F63" s="50">
        <f>IF('Town Data'!I59&gt;9,'Town Data'!H59,"*")</f>
        <v>18669326.800000001</v>
      </c>
      <c r="G63" s="50">
        <f>IF('Town Data'!K59&gt;9,'Town Data'!J59,"*")</f>
        <v>6414956.5499999998</v>
      </c>
      <c r="H63" s="51">
        <f>IF('Town Data'!M59&gt;9,'Town Data'!L59,"*")</f>
        <v>194291.33333333299</v>
      </c>
      <c r="I63" s="22">
        <f t="shared" si="0"/>
        <v>3.7725074264595246E-2</v>
      </c>
      <c r="J63" s="22">
        <f t="shared" si="1"/>
        <v>2.2303669383388153E-2</v>
      </c>
      <c r="K63" s="22">
        <f t="shared" si="2"/>
        <v>-0.2945542261277706</v>
      </c>
      <c r="L63" s="15"/>
    </row>
    <row r="64" spans="1:12" x14ac:dyDescent="0.3">
      <c r="A64" s="15"/>
      <c r="B64" s="15" t="str">
        <f>'Town Data'!A60</f>
        <v>MORETOWN</v>
      </c>
      <c r="C64" s="45">
        <f>IF('Town Data'!C60&gt;9,'Town Data'!B60,"*")</f>
        <v>502560.35</v>
      </c>
      <c r="D64" s="46">
        <f>IF('Town Data'!E60&gt;9,'Town Data'!D60,"*")</f>
        <v>229428.14</v>
      </c>
      <c r="E64" s="47" t="str">
        <f>IF('Town Data'!G60&gt;9,'Town Data'!F60,"*")</f>
        <v>*</v>
      </c>
      <c r="F64" s="48">
        <f>IF('Town Data'!I60&gt;9,'Town Data'!H60,"*")</f>
        <v>440729.72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>
        <f t="shared" si="0"/>
        <v>0.14029149202826624</v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MORRISTOWN</v>
      </c>
      <c r="C65" s="49">
        <f>IF('Town Data'!C61&gt;9,'Town Data'!B61,"*")</f>
        <v>28922479.699999999</v>
      </c>
      <c r="D65" s="50">
        <f>IF('Town Data'!E61&gt;9,'Town Data'!D61,"*")</f>
        <v>8545926.2300000004</v>
      </c>
      <c r="E65" s="51">
        <f>IF('Town Data'!G61&gt;9,'Town Data'!F61,"*")</f>
        <v>143976.33333333337</v>
      </c>
      <c r="F65" s="50">
        <f>IF('Town Data'!I61&gt;9,'Town Data'!H61,"*")</f>
        <v>27623378.239999998</v>
      </c>
      <c r="G65" s="50">
        <f>IF('Town Data'!K61&gt;9,'Town Data'!J61,"*")</f>
        <v>8559407.6199999992</v>
      </c>
      <c r="H65" s="51">
        <f>IF('Town Data'!M61&gt;9,'Town Data'!L61,"*")</f>
        <v>182178.16666666677</v>
      </c>
      <c r="I65" s="22">
        <f t="shared" si="0"/>
        <v>4.7029058093945898E-2</v>
      </c>
      <c r="J65" s="22">
        <f t="shared" si="1"/>
        <v>-1.5750377360809387E-3</v>
      </c>
      <c r="K65" s="22">
        <f t="shared" si="2"/>
        <v>-0.20969490489621448</v>
      </c>
      <c r="L65" s="15"/>
    </row>
    <row r="66" spans="1:12" x14ac:dyDescent="0.3">
      <c r="A66" s="15"/>
      <c r="B66" s="15" t="str">
        <f>'Town Data'!A62</f>
        <v>NEW HAVEN</v>
      </c>
      <c r="C66" s="45">
        <f>IF('Town Data'!C62&gt;9,'Town Data'!B62,"*")</f>
        <v>12119263.17</v>
      </c>
      <c r="D66" s="46">
        <f>IF('Town Data'!E62&gt;9,'Town Data'!D62,"*")</f>
        <v>777516.29</v>
      </c>
      <c r="E66" s="47" t="str">
        <f>IF('Town Data'!G62&gt;9,'Town Data'!F62,"*")</f>
        <v>*</v>
      </c>
      <c r="F66" s="48">
        <f>IF('Town Data'!I62&gt;9,'Town Data'!H62,"*")</f>
        <v>11322636.550000001</v>
      </c>
      <c r="G66" s="46">
        <f>IF('Town Data'!K62&gt;9,'Town Data'!J62,"*")</f>
        <v>854733.15</v>
      </c>
      <c r="H66" s="47" t="str">
        <f>IF('Town Data'!M62&gt;9,'Town Data'!L62,"*")</f>
        <v>*</v>
      </c>
      <c r="I66" s="9">
        <f t="shared" si="0"/>
        <v>7.0356989423987049E-2</v>
      </c>
      <c r="J66" s="9">
        <f t="shared" si="1"/>
        <v>-9.0340312646116486E-2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NEWBURY</v>
      </c>
      <c r="C67" s="49">
        <f>IF('Town Data'!C63&gt;9,'Town Data'!B63,"*")</f>
        <v>2785609.27</v>
      </c>
      <c r="D67" s="50">
        <f>IF('Town Data'!E63&gt;9,'Town Data'!D63,"*")</f>
        <v>310100.34000000003</v>
      </c>
      <c r="E67" s="51" t="str">
        <f>IF('Town Data'!G63&gt;9,'Town Data'!F63,"*")</f>
        <v>*</v>
      </c>
      <c r="F67" s="50">
        <f>IF('Town Data'!I63&gt;9,'Town Data'!H63,"*")</f>
        <v>2815684.51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>
        <f t="shared" si="0"/>
        <v>-1.0681324520977586E-2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NEWFANE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260984.33</v>
      </c>
      <c r="G68" s="46">
        <f>IF('Town Data'!K64&gt;9,'Town Data'!J64,"*")</f>
        <v>97414.67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NEWPORT</v>
      </c>
      <c r="C69" s="49">
        <f>IF('Town Data'!C65&gt;9,'Town Data'!B65,"*")</f>
        <v>22008760.640000001</v>
      </c>
      <c r="D69" s="50">
        <f>IF('Town Data'!E65&gt;9,'Town Data'!D65,"*")</f>
        <v>4553276.68</v>
      </c>
      <c r="E69" s="51">
        <f>IF('Town Data'!G65&gt;9,'Town Data'!F65,"*")</f>
        <v>38815.999999999971</v>
      </c>
      <c r="F69" s="50">
        <f>IF('Town Data'!I65&gt;9,'Town Data'!H65,"*")</f>
        <v>20121136.510000002</v>
      </c>
      <c r="G69" s="50">
        <f>IF('Town Data'!K65&gt;9,'Town Data'!J65,"*")</f>
        <v>4412411.68</v>
      </c>
      <c r="H69" s="51">
        <f>IF('Town Data'!M65&gt;9,'Town Data'!L65,"*")</f>
        <v>70998.333333333299</v>
      </c>
      <c r="I69" s="22">
        <f t="shared" si="0"/>
        <v>9.3812997544242535E-2</v>
      </c>
      <c r="J69" s="22">
        <f t="shared" si="1"/>
        <v>3.1924718320934194E-2</v>
      </c>
      <c r="K69" s="22">
        <f t="shared" si="2"/>
        <v>-0.45328294091410609</v>
      </c>
      <c r="L69" s="15"/>
    </row>
    <row r="70" spans="1:12" x14ac:dyDescent="0.3">
      <c r="A70" s="15"/>
      <c r="B70" s="15" t="str">
        <f>'Town Data'!A66</f>
        <v>NORTHFIELD</v>
      </c>
      <c r="C70" s="45">
        <f>IF('Town Data'!C66&gt;9,'Town Data'!B66,"*")</f>
        <v>7725917.8499999996</v>
      </c>
      <c r="D70" s="46">
        <f>IF('Town Data'!E66&gt;9,'Town Data'!D66,"*")</f>
        <v>1760930.17</v>
      </c>
      <c r="E70" s="47" t="str">
        <f>IF('Town Data'!G66&gt;9,'Town Data'!F66,"*")</f>
        <v>*</v>
      </c>
      <c r="F70" s="48">
        <f>IF('Town Data'!I66&gt;9,'Town Data'!H66,"*")</f>
        <v>4843405.6100000003</v>
      </c>
      <c r="G70" s="46">
        <f>IF('Town Data'!K66&gt;9,'Town Data'!J66,"*")</f>
        <v>1352313.11</v>
      </c>
      <c r="H70" s="47" t="str">
        <f>IF('Town Data'!M66&gt;9,'Town Data'!L66,"*")</f>
        <v>*</v>
      </c>
      <c r="I70" s="9">
        <f t="shared" ref="I70:I133" si="3">IFERROR((C70-F70)/F70,"")</f>
        <v>0.59514161565337065</v>
      </c>
      <c r="J70" s="9">
        <f t="shared" ref="J70:J133" si="4">IFERROR((D70-G70)/G70,"")</f>
        <v>0.30216157558363077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NORWICH</v>
      </c>
      <c r="C71" s="49">
        <f>IF('Town Data'!C67&gt;9,'Town Data'!B67,"*")</f>
        <v>1927473.74</v>
      </c>
      <c r="D71" s="50">
        <f>IF('Town Data'!E67&gt;9,'Town Data'!D67,"*")</f>
        <v>629222.24</v>
      </c>
      <c r="E71" s="51" t="str">
        <f>IF('Town Data'!G67&gt;9,'Town Data'!F67,"*")</f>
        <v>*</v>
      </c>
      <c r="F71" s="50">
        <f>IF('Town Data'!I67&gt;9,'Town Data'!H67,"*")</f>
        <v>3685386.71</v>
      </c>
      <c r="G71" s="50">
        <f>IF('Town Data'!K67&gt;9,'Town Data'!J67,"*")</f>
        <v>508886.31</v>
      </c>
      <c r="H71" s="51" t="str">
        <f>IF('Town Data'!M67&gt;9,'Town Data'!L67,"*")</f>
        <v>*</v>
      </c>
      <c r="I71" s="22">
        <f t="shared" si="3"/>
        <v>-0.47699552538951878</v>
      </c>
      <c r="J71" s="22">
        <f t="shared" si="4"/>
        <v>0.2364691830676286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ORWELL</v>
      </c>
      <c r="C72" s="45">
        <f>IF('Town Data'!C68&gt;9,'Town Data'!B68,"*")</f>
        <v>1764852.77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PITTSFORD</v>
      </c>
      <c r="C73" s="49">
        <f>IF('Town Data'!C69&gt;9,'Town Data'!B69,"*")</f>
        <v>3106290.91</v>
      </c>
      <c r="D73" s="50">
        <f>IF('Town Data'!E69&gt;9,'Town Data'!D69,"*")</f>
        <v>871077.39</v>
      </c>
      <c r="E73" s="51" t="str">
        <f>IF('Town Data'!G69&gt;9,'Town Data'!F69,"*")</f>
        <v>*</v>
      </c>
      <c r="F73" s="50">
        <f>IF('Town Data'!I69&gt;9,'Town Data'!H69,"*")</f>
        <v>2755579.29</v>
      </c>
      <c r="G73" s="50">
        <f>IF('Town Data'!K69&gt;9,'Town Data'!J69,"*")</f>
        <v>738484.01</v>
      </c>
      <c r="H73" s="51" t="str">
        <f>IF('Town Data'!M69&gt;9,'Town Data'!L69,"*")</f>
        <v>*</v>
      </c>
      <c r="I73" s="22">
        <f t="shared" si="3"/>
        <v>0.12727328198202567</v>
      </c>
      <c r="J73" s="22">
        <f t="shared" si="4"/>
        <v>0.17954807173143802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POULTNEY</v>
      </c>
      <c r="C74" s="45">
        <f>IF('Town Data'!C70&gt;9,'Town Data'!B70,"*")</f>
        <v>2319816.8199999998</v>
      </c>
      <c r="D74" s="46">
        <f>IF('Town Data'!E70&gt;9,'Town Data'!D70,"*")</f>
        <v>760028.09</v>
      </c>
      <c r="E74" s="47" t="str">
        <f>IF('Town Data'!G70&gt;9,'Town Data'!F70,"*")</f>
        <v>*</v>
      </c>
      <c r="F74" s="48">
        <f>IF('Town Data'!I70&gt;9,'Town Data'!H70,"*")</f>
        <v>2413217.71</v>
      </c>
      <c r="G74" s="46">
        <f>IF('Town Data'!K70&gt;9,'Town Data'!J70,"*")</f>
        <v>716984.31</v>
      </c>
      <c r="H74" s="47" t="str">
        <f>IF('Town Data'!M70&gt;9,'Town Data'!L70,"*")</f>
        <v>*</v>
      </c>
      <c r="I74" s="9">
        <f t="shared" si="3"/>
        <v>-3.8703880554564689E-2</v>
      </c>
      <c r="J74" s="9">
        <f t="shared" si="4"/>
        <v>6.0034479694541586E-2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POWNAL</v>
      </c>
      <c r="C75" s="49" t="str">
        <f>IF('Town Data'!C71&gt;9,'Town Data'!B71,"*")</f>
        <v>*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997816.45</v>
      </c>
      <c r="G75" s="50">
        <f>IF('Town Data'!K71&gt;9,'Town Data'!J71,"*")</f>
        <v>684348.96</v>
      </c>
      <c r="H75" s="51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PUTNEY</v>
      </c>
      <c r="C76" s="45">
        <f>IF('Town Data'!C72&gt;9,'Town Data'!B72,"*")</f>
        <v>837320.01</v>
      </c>
      <c r="D76" s="46">
        <f>IF('Town Data'!E72&gt;9,'Town Data'!D72,"*")</f>
        <v>204999.27</v>
      </c>
      <c r="E76" s="47" t="str">
        <f>IF('Town Data'!G72&gt;9,'Town Data'!F72,"*")</f>
        <v>*</v>
      </c>
      <c r="F76" s="48">
        <f>IF('Town Data'!I72&gt;9,'Town Data'!H72,"*")</f>
        <v>780076.83</v>
      </c>
      <c r="G76" s="46">
        <f>IF('Town Data'!K72&gt;9,'Town Data'!J72,"*")</f>
        <v>197733.87</v>
      </c>
      <c r="H76" s="47" t="str">
        <f>IF('Town Data'!M72&gt;9,'Town Data'!L72,"*")</f>
        <v>*</v>
      </c>
      <c r="I76" s="9">
        <f t="shared" si="3"/>
        <v>7.3381464233465379E-2</v>
      </c>
      <c r="J76" s="9">
        <f t="shared" si="4"/>
        <v>3.6743325764068614E-2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RANDOLPH</v>
      </c>
      <c r="C77" s="49">
        <f>IF('Town Data'!C73&gt;9,'Town Data'!B73,"*")</f>
        <v>7682125.1900000004</v>
      </c>
      <c r="D77" s="50">
        <f>IF('Town Data'!E73&gt;9,'Town Data'!D73,"*")</f>
        <v>1793654.53</v>
      </c>
      <c r="E77" s="51">
        <f>IF('Town Data'!G73&gt;9,'Town Data'!F73,"*")</f>
        <v>17766.333333333358</v>
      </c>
      <c r="F77" s="50">
        <f>IF('Town Data'!I73&gt;9,'Town Data'!H73,"*")</f>
        <v>6733711.21</v>
      </c>
      <c r="G77" s="50">
        <f>IF('Town Data'!K73&gt;9,'Town Data'!J73,"*")</f>
        <v>1700416.8</v>
      </c>
      <c r="H77" s="51">
        <f>IF('Town Data'!M73&gt;9,'Town Data'!L73,"*")</f>
        <v>38915.333333333379</v>
      </c>
      <c r="I77" s="22">
        <f t="shared" si="3"/>
        <v>0.14084565708602767</v>
      </c>
      <c r="J77" s="22">
        <f t="shared" si="4"/>
        <v>5.4832279944540645E-2</v>
      </c>
      <c r="K77" s="22">
        <f t="shared" si="5"/>
        <v>-0.54346187449677064</v>
      </c>
      <c r="L77" s="15"/>
    </row>
    <row r="78" spans="1:12" x14ac:dyDescent="0.3">
      <c r="A78" s="15"/>
      <c r="B78" s="15" t="str">
        <f>'Town Data'!A74</f>
        <v>RICHFORD</v>
      </c>
      <c r="C78" s="45">
        <f>IF('Town Data'!C74&gt;9,'Town Data'!B74,"*")</f>
        <v>5893904.0099999998</v>
      </c>
      <c r="D78" s="46">
        <f>IF('Town Data'!E74&gt;9,'Town Data'!D74,"*")</f>
        <v>307206.34999999998</v>
      </c>
      <c r="E78" s="47" t="str">
        <f>IF('Town Data'!G74&gt;9,'Town Data'!F74,"*")</f>
        <v>*</v>
      </c>
      <c r="F78" s="48">
        <f>IF('Town Data'!I74&gt;9,'Town Data'!H74,"*")</f>
        <v>5351630.41</v>
      </c>
      <c r="G78" s="46">
        <f>IF('Town Data'!K74&gt;9,'Town Data'!J74,"*")</f>
        <v>304799.37</v>
      </c>
      <c r="H78" s="47" t="str">
        <f>IF('Town Data'!M74&gt;9,'Town Data'!L74,"*")</f>
        <v>*</v>
      </c>
      <c r="I78" s="9">
        <f t="shared" si="3"/>
        <v>0.10132867153656816</v>
      </c>
      <c r="J78" s="9">
        <f t="shared" si="4"/>
        <v>7.8969323328981333E-3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RICHMOND</v>
      </c>
      <c r="C79" s="49">
        <f>IF('Town Data'!C75&gt;9,'Town Data'!B75,"*")</f>
        <v>7961662.5599999996</v>
      </c>
      <c r="D79" s="50">
        <f>IF('Town Data'!E75&gt;9,'Town Data'!D75,"*")</f>
        <v>2651473.4900000002</v>
      </c>
      <c r="E79" s="51" t="str">
        <f>IF('Town Data'!G75&gt;9,'Town Data'!F75,"*")</f>
        <v>*</v>
      </c>
      <c r="F79" s="50">
        <f>IF('Town Data'!I75&gt;9,'Town Data'!H75,"*")</f>
        <v>7922400.0700000003</v>
      </c>
      <c r="G79" s="50">
        <f>IF('Town Data'!K75&gt;9,'Town Data'!J75,"*")</f>
        <v>2428860.06</v>
      </c>
      <c r="H79" s="51" t="str">
        <f>IF('Town Data'!M75&gt;9,'Town Data'!L75,"*")</f>
        <v>*</v>
      </c>
      <c r="I79" s="22">
        <f t="shared" si="3"/>
        <v>4.9558832743975892E-3</v>
      </c>
      <c r="J79" s="22">
        <f t="shared" si="4"/>
        <v>9.1653460677351736E-2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ROCHESTER</v>
      </c>
      <c r="C80" s="45">
        <f>IF('Town Data'!C76&gt;9,'Town Data'!B76,"*")</f>
        <v>898077.07</v>
      </c>
      <c r="D80" s="46">
        <f>IF('Town Data'!E76&gt;9,'Town Data'!D76,"*")</f>
        <v>314598.62</v>
      </c>
      <c r="E80" s="47" t="str">
        <f>IF('Town Data'!G76&gt;9,'Town Data'!F76,"*")</f>
        <v>*</v>
      </c>
      <c r="F80" s="48">
        <f>IF('Town Data'!I76&gt;9,'Town Data'!H76,"*")</f>
        <v>1733987.25</v>
      </c>
      <c r="G80" s="46">
        <f>IF('Town Data'!K76&gt;9,'Town Data'!J76,"*")</f>
        <v>285926.36</v>
      </c>
      <c r="H80" s="47" t="str">
        <f>IF('Town Data'!M76&gt;9,'Town Data'!L76,"*")</f>
        <v>*</v>
      </c>
      <c r="I80" s="9">
        <f t="shared" si="3"/>
        <v>-0.48207400602282402</v>
      </c>
      <c r="J80" s="9">
        <f t="shared" si="4"/>
        <v>0.10027847729744124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ROCKINGHAM</v>
      </c>
      <c r="C81" s="49">
        <f>IF('Town Data'!C77&gt;9,'Town Data'!B77,"*")</f>
        <v>7466346.0899999999</v>
      </c>
      <c r="D81" s="50">
        <f>IF('Town Data'!E77&gt;9,'Town Data'!D77,"*")</f>
        <v>1531270.91</v>
      </c>
      <c r="E81" s="51" t="str">
        <f>IF('Town Data'!G77&gt;9,'Town Data'!F77,"*")</f>
        <v>*</v>
      </c>
      <c r="F81" s="50">
        <f>IF('Town Data'!I77&gt;9,'Town Data'!H77,"*")</f>
        <v>6052203.5499999998</v>
      </c>
      <c r="G81" s="50">
        <f>IF('Town Data'!K77&gt;9,'Town Data'!J77,"*")</f>
        <v>1205016.97</v>
      </c>
      <c r="H81" s="51" t="str">
        <f>IF('Town Data'!M77&gt;9,'Town Data'!L77,"*")</f>
        <v>*</v>
      </c>
      <c r="I81" s="22">
        <f t="shared" si="3"/>
        <v>0.23365746513928801</v>
      </c>
      <c r="J81" s="22">
        <f t="shared" si="4"/>
        <v>0.27074634475894555</v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ROYALTON</v>
      </c>
      <c r="C82" s="45">
        <f>IF('Town Data'!C78&gt;9,'Town Data'!B78,"*")</f>
        <v>6563986.4299999997</v>
      </c>
      <c r="D82" s="46">
        <f>IF('Town Data'!E78&gt;9,'Town Data'!D78,"*")</f>
        <v>899273.94</v>
      </c>
      <c r="E82" s="47" t="str">
        <f>IF('Town Data'!G78&gt;9,'Town Data'!F78,"*")</f>
        <v>*</v>
      </c>
      <c r="F82" s="48">
        <f>IF('Town Data'!I78&gt;9,'Town Data'!H78,"*")</f>
        <v>5504818.1900000004</v>
      </c>
      <c r="G82" s="46">
        <f>IF('Town Data'!K78&gt;9,'Town Data'!J78,"*")</f>
        <v>971578.28</v>
      </c>
      <c r="H82" s="47" t="str">
        <f>IF('Town Data'!M78&gt;9,'Town Data'!L78,"*")</f>
        <v>*</v>
      </c>
      <c r="I82" s="9">
        <f t="shared" si="3"/>
        <v>0.19240748803004504</v>
      </c>
      <c r="J82" s="9">
        <f t="shared" si="4"/>
        <v>-7.4419469319548889E-2</v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RUTLAND</v>
      </c>
      <c r="C83" s="49">
        <f>IF('Town Data'!C79&gt;9,'Town Data'!B79,"*")</f>
        <v>40877467.210000001</v>
      </c>
      <c r="D83" s="50">
        <f>IF('Town Data'!E79&gt;9,'Town Data'!D79,"*")</f>
        <v>15423255.859999999</v>
      </c>
      <c r="E83" s="51">
        <f>IF('Town Data'!G79&gt;9,'Town Data'!F79,"*")</f>
        <v>391737.66666666628</v>
      </c>
      <c r="F83" s="50">
        <f>IF('Town Data'!I79&gt;9,'Town Data'!H79,"*")</f>
        <v>37718462.109999999</v>
      </c>
      <c r="G83" s="50">
        <f>IF('Town Data'!K79&gt;9,'Town Data'!J79,"*")</f>
        <v>14267514.449999999</v>
      </c>
      <c r="H83" s="51">
        <f>IF('Town Data'!M79&gt;9,'Town Data'!L79,"*")</f>
        <v>1071279.9999999993</v>
      </c>
      <c r="I83" s="22">
        <f t="shared" si="3"/>
        <v>8.3752224329487687E-2</v>
      </c>
      <c r="J83" s="22">
        <f t="shared" si="4"/>
        <v>8.1005098263629255E-2</v>
      </c>
      <c r="K83" s="22">
        <f t="shared" si="5"/>
        <v>-0.63432747118711585</v>
      </c>
      <c r="L83" s="15"/>
    </row>
    <row r="84" spans="1:12" x14ac:dyDescent="0.3">
      <c r="A84" s="15"/>
      <c r="B84" s="15" t="str">
        <f>'Town Data'!A80</f>
        <v>RUTLAND TOWN</v>
      </c>
      <c r="C84" s="45">
        <f>IF('Town Data'!C80&gt;9,'Town Data'!B80,"*")</f>
        <v>28550475.899999999</v>
      </c>
      <c r="D84" s="48">
        <f>IF('Town Data'!E80&gt;9,'Town Data'!D80,"*")</f>
        <v>13860593.57</v>
      </c>
      <c r="E84" s="55">
        <f>IF('Town Data'!G80&gt;9,'Town Data'!F80,"*")</f>
        <v>1432124.5000000002</v>
      </c>
      <c r="F84" s="48">
        <f>IF('Town Data'!I80&gt;9,'Town Data'!H80,"*")</f>
        <v>24852132.079999998</v>
      </c>
      <c r="G84" s="46">
        <f>IF('Town Data'!K80&gt;9,'Town Data'!J80,"*")</f>
        <v>12839732.23</v>
      </c>
      <c r="H84" s="47">
        <f>IF('Town Data'!M80&gt;9,'Town Data'!L80,"*")</f>
        <v>715556.49999999965</v>
      </c>
      <c r="I84" s="9">
        <f t="shared" si="3"/>
        <v>0.14881394514140214</v>
      </c>
      <c r="J84" s="9">
        <f t="shared" si="4"/>
        <v>7.9507992979383171E-2</v>
      </c>
      <c r="K84" s="9">
        <f t="shared" si="5"/>
        <v>1.0014135850907664</v>
      </c>
      <c r="L84" s="15"/>
    </row>
    <row r="85" spans="1:12" x14ac:dyDescent="0.3">
      <c r="A85" s="15"/>
      <c r="B85" s="27" t="str">
        <f>'Town Data'!A81</f>
        <v>SHAFTSBURY</v>
      </c>
      <c r="C85" s="49">
        <f>IF('Town Data'!C81&gt;9,'Town Data'!B81,"*")</f>
        <v>8864477.2100000009</v>
      </c>
      <c r="D85" s="50">
        <f>IF('Town Data'!E81&gt;9,'Town Data'!D81,"*")</f>
        <v>698185.19</v>
      </c>
      <c r="E85" s="51" t="str">
        <f>IF('Town Data'!G81&gt;9,'Town Data'!F81,"*")</f>
        <v>*</v>
      </c>
      <c r="F85" s="50">
        <f>IF('Town Data'!I81&gt;9,'Town Data'!H81,"*")</f>
        <v>7475670.4299999997</v>
      </c>
      <c r="G85" s="50" t="str">
        <f>IF('Town Data'!K81&gt;9,'Town Data'!J81,"*")</f>
        <v>*</v>
      </c>
      <c r="H85" s="51" t="str">
        <f>IF('Town Data'!M81&gt;9,'Town Data'!L81,"*")</f>
        <v>*</v>
      </c>
      <c r="I85" s="22">
        <f t="shared" si="3"/>
        <v>0.18577688690323943</v>
      </c>
      <c r="J85" s="22" t="str">
        <f t="shared" si="4"/>
        <v/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SHELBURNE</v>
      </c>
      <c r="C86" s="45">
        <f>IF('Town Data'!C82&gt;9,'Town Data'!B82,"*")</f>
        <v>27030063.16</v>
      </c>
      <c r="D86" s="46">
        <f>IF('Town Data'!E82&gt;9,'Town Data'!D82,"*")</f>
        <v>6110281.2699999996</v>
      </c>
      <c r="E86" s="47">
        <f>IF('Town Data'!G82&gt;9,'Town Data'!F82,"*")</f>
        <v>28083.666666666621</v>
      </c>
      <c r="F86" s="48">
        <f>IF('Town Data'!I82&gt;9,'Town Data'!H82,"*")</f>
        <v>26918976.100000001</v>
      </c>
      <c r="G86" s="46">
        <f>IF('Town Data'!K82&gt;9,'Town Data'!J82,"*")</f>
        <v>5651501.9500000002</v>
      </c>
      <c r="H86" s="47">
        <f>IF('Town Data'!M82&gt;9,'Town Data'!L82,"*")</f>
        <v>121347.8333333333</v>
      </c>
      <c r="I86" s="9">
        <f t="shared" si="3"/>
        <v>4.1267193665660501E-3</v>
      </c>
      <c r="J86" s="9">
        <f t="shared" si="4"/>
        <v>8.117829986770142E-2</v>
      </c>
      <c r="K86" s="9">
        <f t="shared" si="5"/>
        <v>-0.76856886608331187</v>
      </c>
      <c r="L86" s="15"/>
    </row>
    <row r="87" spans="1:12" x14ac:dyDescent="0.3">
      <c r="A87" s="15"/>
      <c r="B87" s="27" t="str">
        <f>'Town Data'!A83</f>
        <v>SOUTH BURLINGTON</v>
      </c>
      <c r="C87" s="49">
        <f>IF('Town Data'!C83&gt;9,'Town Data'!B83,"*")</f>
        <v>117663298.58</v>
      </c>
      <c r="D87" s="50">
        <f>IF('Town Data'!E83&gt;9,'Town Data'!D83,"*")</f>
        <v>30212109.379999999</v>
      </c>
      <c r="E87" s="51">
        <f>IF('Town Data'!G83&gt;9,'Town Data'!F83,"*")</f>
        <v>719163.00000000023</v>
      </c>
      <c r="F87" s="50">
        <f>IF('Town Data'!I83&gt;9,'Town Data'!H83,"*")</f>
        <v>120172515.56</v>
      </c>
      <c r="G87" s="50">
        <f>IF('Town Data'!K83&gt;9,'Town Data'!J83,"*")</f>
        <v>27503091.469999999</v>
      </c>
      <c r="H87" s="51">
        <f>IF('Town Data'!M83&gt;9,'Town Data'!L83,"*")</f>
        <v>2803339.5000000033</v>
      </c>
      <c r="I87" s="22">
        <f t="shared" si="3"/>
        <v>-2.0880123614847663E-2</v>
      </c>
      <c r="J87" s="22">
        <f t="shared" si="4"/>
        <v>9.8498669247962925E-2</v>
      </c>
      <c r="K87" s="22">
        <f t="shared" si="5"/>
        <v>-0.74346203875770334</v>
      </c>
      <c r="L87" s="15"/>
    </row>
    <row r="88" spans="1:12" x14ac:dyDescent="0.3">
      <c r="A88" s="15"/>
      <c r="B88" s="15" t="str">
        <f>'Town Data'!A84</f>
        <v>SOUTH HERO</v>
      </c>
      <c r="C88" s="45">
        <f>IF('Town Data'!C84&gt;9,'Town Data'!B84,"*")</f>
        <v>1740318.29</v>
      </c>
      <c r="D88" s="46">
        <f>IF('Town Data'!E84&gt;9,'Town Data'!D84,"*")</f>
        <v>672292.04</v>
      </c>
      <c r="E88" s="47" t="str">
        <f>IF('Town Data'!G84&gt;9,'Town Data'!F84,"*")</f>
        <v>*</v>
      </c>
      <c r="F88" s="48">
        <f>IF('Town Data'!I84&gt;9,'Town Data'!H84,"*")</f>
        <v>1352552.38</v>
      </c>
      <c r="G88" s="46">
        <f>IF('Town Data'!K84&gt;9,'Town Data'!J84,"*")</f>
        <v>564525.46</v>
      </c>
      <c r="H88" s="47" t="str">
        <f>IF('Town Data'!M84&gt;9,'Town Data'!L84,"*")</f>
        <v>*</v>
      </c>
      <c r="I88" s="9">
        <f t="shared" si="3"/>
        <v>0.28669197269831442</v>
      </c>
      <c r="J88" s="9">
        <f t="shared" si="4"/>
        <v>0.19089764348272278</v>
      </c>
      <c r="K88" s="9" t="str">
        <f t="shared" si="5"/>
        <v/>
      </c>
      <c r="L88" s="15"/>
    </row>
    <row r="89" spans="1:12" x14ac:dyDescent="0.3">
      <c r="A89" s="15"/>
      <c r="B89" s="27" t="str">
        <f>'Town Data'!A85</f>
        <v>SPRINGFIELD</v>
      </c>
      <c r="C89" s="49">
        <f>IF('Town Data'!C85&gt;9,'Town Data'!B85,"*")</f>
        <v>11426016.800000001</v>
      </c>
      <c r="D89" s="50">
        <f>IF('Town Data'!E85&gt;9,'Town Data'!D85,"*")</f>
        <v>5093560.75</v>
      </c>
      <c r="E89" s="51">
        <f>IF('Town Data'!G85&gt;9,'Town Data'!F85,"*")</f>
        <v>121379.00000000007</v>
      </c>
      <c r="F89" s="50">
        <f>IF('Town Data'!I85&gt;9,'Town Data'!H85,"*")</f>
        <v>11752094.210000001</v>
      </c>
      <c r="G89" s="50">
        <f>IF('Town Data'!K85&gt;9,'Town Data'!J85,"*")</f>
        <v>5244470.95</v>
      </c>
      <c r="H89" s="51">
        <f>IF('Town Data'!M85&gt;9,'Town Data'!L85,"*")</f>
        <v>270838.83333333291</v>
      </c>
      <c r="I89" s="22">
        <f t="shared" si="3"/>
        <v>-2.7746323691188325E-2</v>
      </c>
      <c r="J89" s="22">
        <f t="shared" si="4"/>
        <v>-2.8775104569889968E-2</v>
      </c>
      <c r="K89" s="22">
        <f t="shared" si="5"/>
        <v>-0.55184048570090483</v>
      </c>
      <c r="L89" s="15"/>
    </row>
    <row r="90" spans="1:12" x14ac:dyDescent="0.3">
      <c r="A90" s="15"/>
      <c r="B90" s="15" t="str">
        <f>'Town Data'!A86</f>
        <v>ST ALBANS</v>
      </c>
      <c r="C90" s="45">
        <f>IF('Town Data'!C86&gt;9,'Town Data'!B86,"*")</f>
        <v>60845451.600000001</v>
      </c>
      <c r="D90" s="46">
        <f>IF('Town Data'!E86&gt;9,'Town Data'!D86,"*")</f>
        <v>3878577.19</v>
      </c>
      <c r="E90" s="47">
        <f>IF('Town Data'!G86&gt;9,'Town Data'!F86,"*")</f>
        <v>154699.83333333337</v>
      </c>
      <c r="F90" s="48">
        <f>IF('Town Data'!I86&gt;9,'Town Data'!H86,"*")</f>
        <v>43016798.770000003</v>
      </c>
      <c r="G90" s="46">
        <f>IF('Town Data'!K86&gt;9,'Town Data'!J86,"*")</f>
        <v>3512258.31</v>
      </c>
      <c r="H90" s="47">
        <f>IF('Town Data'!M86&gt;9,'Town Data'!L86,"*")</f>
        <v>440884.66666666692</v>
      </c>
      <c r="I90" s="9">
        <f t="shared" si="3"/>
        <v>0.41445791736677845</v>
      </c>
      <c r="J90" s="9">
        <f t="shared" si="4"/>
        <v>0.10429724913940054</v>
      </c>
      <c r="K90" s="9">
        <f t="shared" si="5"/>
        <v>-0.64911496128239143</v>
      </c>
      <c r="L90" s="15"/>
    </row>
    <row r="91" spans="1:12" x14ac:dyDescent="0.3">
      <c r="A91" s="15"/>
      <c r="B91" s="27" t="str">
        <f>'Town Data'!A87</f>
        <v>ST ALBANS TOWN</v>
      </c>
      <c r="C91" s="49">
        <f>IF('Town Data'!C87&gt;9,'Town Data'!B87,"*")</f>
        <v>30129033.469999999</v>
      </c>
      <c r="D91" s="50">
        <f>IF('Town Data'!E87&gt;9,'Town Data'!D87,"*")</f>
        <v>8912291.2899999991</v>
      </c>
      <c r="E91" s="51">
        <f>IF('Town Data'!G87&gt;9,'Town Data'!F87,"*")</f>
        <v>60053.166666666599</v>
      </c>
      <c r="F91" s="50">
        <f>IF('Town Data'!I87&gt;9,'Town Data'!H87,"*")</f>
        <v>29626245.82</v>
      </c>
      <c r="G91" s="50">
        <f>IF('Town Data'!K87&gt;9,'Town Data'!J87,"*")</f>
        <v>8580141.4399999995</v>
      </c>
      <c r="H91" s="51">
        <f>IF('Town Data'!M87&gt;9,'Town Data'!L87,"*")</f>
        <v>43031.333333333343</v>
      </c>
      <c r="I91" s="22">
        <f t="shared" si="3"/>
        <v>1.6971021338808241E-2</v>
      </c>
      <c r="J91" s="22">
        <f t="shared" si="4"/>
        <v>3.8711465576959023E-2</v>
      </c>
      <c r="K91" s="22">
        <f t="shared" si="5"/>
        <v>0.39556834554665404</v>
      </c>
      <c r="L91" s="15"/>
    </row>
    <row r="92" spans="1:12" x14ac:dyDescent="0.3">
      <c r="A92" s="15"/>
      <c r="B92" s="15" t="str">
        <f>'Town Data'!A88</f>
        <v>ST JOHNSBURY</v>
      </c>
      <c r="C92" s="45">
        <f>IF('Town Data'!C88&gt;9,'Town Data'!B88,"*")</f>
        <v>19623542.649999999</v>
      </c>
      <c r="D92" s="46">
        <f>IF('Town Data'!E88&gt;9,'Town Data'!D88,"*")</f>
        <v>7906810.3799999999</v>
      </c>
      <c r="E92" s="47">
        <f>IF('Town Data'!G88&gt;9,'Town Data'!F88,"*")</f>
        <v>79686.833333333314</v>
      </c>
      <c r="F92" s="48">
        <f>IF('Town Data'!I88&gt;9,'Town Data'!H88,"*")</f>
        <v>21938166.809999999</v>
      </c>
      <c r="G92" s="46">
        <f>IF('Town Data'!K88&gt;9,'Town Data'!J88,"*")</f>
        <v>7174364.4100000001</v>
      </c>
      <c r="H92" s="47">
        <f>IF('Town Data'!M88&gt;9,'Town Data'!L88,"*")</f>
        <v>96331</v>
      </c>
      <c r="I92" s="9">
        <f t="shared" si="3"/>
        <v>-0.1055067262477434</v>
      </c>
      <c r="J92" s="9">
        <f t="shared" si="4"/>
        <v>0.10209210574515544</v>
      </c>
      <c r="K92" s="9">
        <f t="shared" si="5"/>
        <v>-0.1727810016159563</v>
      </c>
      <c r="L92" s="15"/>
    </row>
    <row r="93" spans="1:12" x14ac:dyDescent="0.3">
      <c r="A93" s="15"/>
      <c r="B93" s="27" t="str">
        <f>'Town Data'!A89</f>
        <v>STOWE</v>
      </c>
      <c r="C93" s="49">
        <f>IF('Town Data'!C89&gt;9,'Town Data'!B89,"*")</f>
        <v>16899313.739999998</v>
      </c>
      <c r="D93" s="50">
        <f>IF('Town Data'!E89&gt;9,'Town Data'!D89,"*")</f>
        <v>7965884.2599999998</v>
      </c>
      <c r="E93" s="51">
        <f>IF('Town Data'!G89&gt;9,'Town Data'!F89,"*")</f>
        <v>343763.33333333326</v>
      </c>
      <c r="F93" s="50">
        <f>IF('Town Data'!I89&gt;9,'Town Data'!H89,"*")</f>
        <v>14179513.23</v>
      </c>
      <c r="G93" s="50">
        <f>IF('Town Data'!K89&gt;9,'Town Data'!J89,"*")</f>
        <v>7354810.9800000004</v>
      </c>
      <c r="H93" s="51">
        <f>IF('Town Data'!M89&gt;9,'Town Data'!L89,"*")</f>
        <v>160058.33333333334</v>
      </c>
      <c r="I93" s="22">
        <f t="shared" si="3"/>
        <v>0.19181198013523049</v>
      </c>
      <c r="J93" s="22">
        <f t="shared" si="4"/>
        <v>8.3084838163984917E-2</v>
      </c>
      <c r="K93" s="22">
        <f t="shared" si="5"/>
        <v>1.1477378039256514</v>
      </c>
      <c r="L93" s="15"/>
    </row>
    <row r="94" spans="1:12" x14ac:dyDescent="0.3">
      <c r="A94" s="15"/>
      <c r="B94" s="15" t="str">
        <f>'Town Data'!A90</f>
        <v>SWANTON</v>
      </c>
      <c r="C94" s="45">
        <f>IF('Town Data'!C90&gt;9,'Town Data'!B90,"*")</f>
        <v>14547855.85</v>
      </c>
      <c r="D94" s="46">
        <f>IF('Town Data'!E90&gt;9,'Town Data'!D90,"*")</f>
        <v>2746758.35</v>
      </c>
      <c r="E94" s="47" t="str">
        <f>IF('Town Data'!G90&gt;9,'Town Data'!F90,"*")</f>
        <v>*</v>
      </c>
      <c r="F94" s="48">
        <f>IF('Town Data'!I90&gt;9,'Town Data'!H90,"*")</f>
        <v>12269780.210000001</v>
      </c>
      <c r="G94" s="46">
        <f>IF('Town Data'!K90&gt;9,'Town Data'!J90,"*")</f>
        <v>2397325.39</v>
      </c>
      <c r="H94" s="47" t="str">
        <f>IF('Town Data'!M90&gt;9,'Town Data'!L90,"*")</f>
        <v>*</v>
      </c>
      <c r="I94" s="9">
        <f t="shared" si="3"/>
        <v>0.18566556213805224</v>
      </c>
      <c r="J94" s="9">
        <f t="shared" si="4"/>
        <v>0.1457595040946861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THETFORD</v>
      </c>
      <c r="C95" s="49">
        <f>IF('Town Data'!C91&gt;9,'Town Data'!B91,"*")</f>
        <v>2035877.91</v>
      </c>
      <c r="D95" s="50">
        <f>IF('Town Data'!E91&gt;9,'Town Data'!D91,"*")</f>
        <v>958849.04</v>
      </c>
      <c r="E95" s="51" t="str">
        <f>IF('Town Data'!G91&gt;9,'Town Data'!F91,"*")</f>
        <v>*</v>
      </c>
      <c r="F95" s="50">
        <f>IF('Town Data'!I91&gt;9,'Town Data'!H91,"*")</f>
        <v>1331533.46</v>
      </c>
      <c r="G95" s="50">
        <f>IF('Town Data'!K91&gt;9,'Town Data'!J91,"*")</f>
        <v>641581.98</v>
      </c>
      <c r="H95" s="51" t="str">
        <f>IF('Town Data'!M91&gt;9,'Town Data'!L91,"*")</f>
        <v>*</v>
      </c>
      <c r="I95" s="22">
        <f t="shared" si="3"/>
        <v>0.52897239998760526</v>
      </c>
      <c r="J95" s="22">
        <f t="shared" si="4"/>
        <v>0.49450743613466214</v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TROY</v>
      </c>
      <c r="C96" s="45">
        <f>IF('Town Data'!C92&gt;9,'Town Data'!B92,"*")</f>
        <v>1852237.39</v>
      </c>
      <c r="D96" s="46">
        <f>IF('Town Data'!E92&gt;9,'Town Data'!D92,"*")</f>
        <v>320007.65000000002</v>
      </c>
      <c r="E96" s="47" t="str">
        <f>IF('Town Data'!G92&gt;9,'Town Data'!F92,"*")</f>
        <v>*</v>
      </c>
      <c r="F96" s="48">
        <f>IF('Town Data'!I92&gt;9,'Town Data'!H92,"*")</f>
        <v>1276375.1299999999</v>
      </c>
      <c r="G96" s="46">
        <f>IF('Town Data'!K92&gt;9,'Town Data'!J92,"*")</f>
        <v>305226.01</v>
      </c>
      <c r="H96" s="47" t="str">
        <f>IF('Town Data'!M92&gt;9,'Town Data'!L92,"*")</f>
        <v>*</v>
      </c>
      <c r="I96" s="9">
        <f t="shared" si="3"/>
        <v>0.45117007254755903</v>
      </c>
      <c r="J96" s="9">
        <f t="shared" si="4"/>
        <v>4.8428507124933469E-2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UNDERHILL</v>
      </c>
      <c r="C97" s="49">
        <f>IF('Town Data'!C93&gt;9,'Town Data'!B93,"*")</f>
        <v>2353464.19</v>
      </c>
      <c r="D97" s="50">
        <f>IF('Town Data'!E93&gt;9,'Town Data'!D93,"*")</f>
        <v>147620.35</v>
      </c>
      <c r="E97" s="51" t="str">
        <f>IF('Town Data'!G93&gt;9,'Town Data'!F93,"*")</f>
        <v>*</v>
      </c>
      <c r="F97" s="50">
        <f>IF('Town Data'!I93&gt;9,'Town Data'!H93,"*")</f>
        <v>1976506.76</v>
      </c>
      <c r="G97" s="50">
        <f>IF('Town Data'!K93&gt;9,'Town Data'!J93,"*")</f>
        <v>252761.76</v>
      </c>
      <c r="H97" s="51" t="str">
        <f>IF('Town Data'!M93&gt;9,'Town Data'!L93,"*")</f>
        <v>*</v>
      </c>
      <c r="I97" s="22">
        <f t="shared" si="3"/>
        <v>0.19071901884109921</v>
      </c>
      <c r="J97" s="22">
        <f t="shared" si="4"/>
        <v>-0.41597039837038641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VERGENNES</v>
      </c>
      <c r="C98" s="45">
        <f>IF('Town Data'!C94&gt;9,'Town Data'!B94,"*")</f>
        <v>7356998.7300000004</v>
      </c>
      <c r="D98" s="46">
        <f>IF('Town Data'!E94&gt;9,'Town Data'!D94,"*")</f>
        <v>1473686.31</v>
      </c>
      <c r="E98" s="47" t="str">
        <f>IF('Town Data'!G94&gt;9,'Town Data'!F94,"*")</f>
        <v>*</v>
      </c>
      <c r="F98" s="48">
        <f>IF('Town Data'!I94&gt;9,'Town Data'!H94,"*")</f>
        <v>7736219.9199999999</v>
      </c>
      <c r="G98" s="46">
        <f>IF('Town Data'!K94&gt;9,'Town Data'!J94,"*")</f>
        <v>1438993.24</v>
      </c>
      <c r="H98" s="47">
        <f>IF('Town Data'!M94&gt;9,'Town Data'!L94,"*")</f>
        <v>161937</v>
      </c>
      <c r="I98" s="9">
        <f t="shared" si="3"/>
        <v>-4.9018925770145307E-2</v>
      </c>
      <c r="J98" s="9">
        <f t="shared" si="4"/>
        <v>2.4109265447279007E-2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VERNON</v>
      </c>
      <c r="C99" s="49">
        <f>IF('Town Data'!C95&gt;9,'Town Data'!B95,"*")</f>
        <v>2897969.11</v>
      </c>
      <c r="D99" s="50">
        <f>IF('Town Data'!E95&gt;9,'Town Data'!D95,"*")</f>
        <v>438534.52</v>
      </c>
      <c r="E99" s="51" t="str">
        <f>IF('Town Data'!G95&gt;9,'Town Data'!F95,"*")</f>
        <v>*</v>
      </c>
      <c r="F99" s="50">
        <f>IF('Town Data'!I95&gt;9,'Town Data'!H95,"*")</f>
        <v>2251654.0699999998</v>
      </c>
      <c r="G99" s="50">
        <f>IF('Town Data'!K95&gt;9,'Town Data'!J95,"*")</f>
        <v>443809.07</v>
      </c>
      <c r="H99" s="51" t="str">
        <f>IF('Town Data'!M95&gt;9,'Town Data'!L95,"*")</f>
        <v>*</v>
      </c>
      <c r="I99" s="22">
        <f t="shared" si="3"/>
        <v>0.28704011358192338</v>
      </c>
      <c r="J99" s="22">
        <f t="shared" si="4"/>
        <v>-1.1884727817752775E-2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WAITSFIELD</v>
      </c>
      <c r="C100" s="49">
        <f>IF('Town Data'!C96&gt;9,'Town Data'!B96,"*")</f>
        <v>10125727.720000001</v>
      </c>
      <c r="D100" s="50">
        <f>IF('Town Data'!E96&gt;9,'Town Data'!D96,"*")</f>
        <v>4642892.51</v>
      </c>
      <c r="E100" s="51" t="str">
        <f>IF('Town Data'!G96&gt;9,'Town Data'!F96,"*")</f>
        <v>*</v>
      </c>
      <c r="F100" s="50">
        <f>IF('Town Data'!I96&gt;9,'Town Data'!H96,"*")</f>
        <v>9682428.6999999993</v>
      </c>
      <c r="G100" s="50">
        <f>IF('Town Data'!K96&gt;9,'Town Data'!J96,"*")</f>
        <v>4659253.12</v>
      </c>
      <c r="H100" s="51" t="str">
        <f>IF('Town Data'!M96&gt;9,'Town Data'!L96,"*")</f>
        <v>*</v>
      </c>
      <c r="I100" s="22">
        <f t="shared" si="3"/>
        <v>4.578386619051493E-2</v>
      </c>
      <c r="J100" s="22">
        <f t="shared" si="4"/>
        <v>-3.5114233072618159E-3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WARREN</v>
      </c>
      <c r="C101" s="49">
        <f>IF('Town Data'!C97&gt;9,'Town Data'!B97,"*")</f>
        <v>4820236.1100000003</v>
      </c>
      <c r="D101" s="50">
        <f>IF('Town Data'!E97&gt;9,'Town Data'!D97,"*")</f>
        <v>2344742.83</v>
      </c>
      <c r="E101" s="51" t="str">
        <f>IF('Town Data'!G97&gt;9,'Town Data'!F97,"*")</f>
        <v>*</v>
      </c>
      <c r="F101" s="50">
        <f>IF('Town Data'!I97&gt;9,'Town Data'!H97,"*")</f>
        <v>3994790.49</v>
      </c>
      <c r="G101" s="50">
        <f>IF('Town Data'!K97&gt;9,'Town Data'!J97,"*")</f>
        <v>1681308.22</v>
      </c>
      <c r="H101" s="51" t="str">
        <f>IF('Town Data'!M97&gt;9,'Town Data'!L97,"*")</f>
        <v>*</v>
      </c>
      <c r="I101" s="22">
        <f t="shared" si="3"/>
        <v>0.20663051593476686</v>
      </c>
      <c r="J101" s="22">
        <f t="shared" si="4"/>
        <v>0.39459428206447483</v>
      </c>
      <c r="K101" s="22" t="str">
        <f t="shared" si="5"/>
        <v/>
      </c>
      <c r="L101" s="15"/>
    </row>
    <row r="102" spans="1:12" x14ac:dyDescent="0.3">
      <c r="B102" s="27" t="str">
        <f>'Town Data'!A98</f>
        <v>WATERBURY</v>
      </c>
      <c r="C102" s="49">
        <f>IF('Town Data'!C98&gt;9,'Town Data'!B98,"*")</f>
        <v>9512337.4700000007</v>
      </c>
      <c r="D102" s="50">
        <f>IF('Town Data'!E98&gt;9,'Town Data'!D98,"*")</f>
        <v>3899327.48</v>
      </c>
      <c r="E102" s="51" t="str">
        <f>IF('Town Data'!G98&gt;9,'Town Data'!F98,"*")</f>
        <v>*</v>
      </c>
      <c r="F102" s="50">
        <f>IF('Town Data'!I98&gt;9,'Town Data'!H98,"*")</f>
        <v>8315466.9100000001</v>
      </c>
      <c r="G102" s="50">
        <f>IF('Town Data'!K98&gt;9,'Town Data'!J98,"*")</f>
        <v>3434461.04</v>
      </c>
      <c r="H102" s="51" t="str">
        <f>IF('Town Data'!M98&gt;9,'Town Data'!L98,"*")</f>
        <v>*</v>
      </c>
      <c r="I102" s="22">
        <f t="shared" si="3"/>
        <v>0.14393305546807841</v>
      </c>
      <c r="J102" s="22">
        <f t="shared" si="4"/>
        <v>0.13535353424769084</v>
      </c>
      <c r="K102" s="22" t="str">
        <f t="shared" si="5"/>
        <v/>
      </c>
      <c r="L102" s="15"/>
    </row>
    <row r="103" spans="1:12" x14ac:dyDescent="0.3">
      <c r="B103" s="27" t="str">
        <f>'Town Data'!A99</f>
        <v>WATERFORD</v>
      </c>
      <c r="C103" s="49" t="str">
        <f>IF('Town Data'!C99&gt;9,'Town Data'!B99,"*")</f>
        <v>*</v>
      </c>
      <c r="D103" s="50" t="str">
        <f>IF('Town Data'!E99&gt;9,'Town Data'!D99,"*")</f>
        <v>*</v>
      </c>
      <c r="E103" s="51" t="str">
        <f>IF('Town Data'!G99&gt;9,'Town Data'!F99,"*")</f>
        <v>*</v>
      </c>
      <c r="F103" s="50">
        <f>IF('Town Data'!I99&gt;9,'Town Data'!H99,"*")</f>
        <v>1871653.44</v>
      </c>
      <c r="G103" s="50" t="str">
        <f>IF('Town Data'!K99&gt;9,'Town Data'!J99,"*")</f>
        <v>*</v>
      </c>
      <c r="H103" s="51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3">
      <c r="B104" s="27" t="str">
        <f>'Town Data'!A100</f>
        <v>WEATHERSFIELD</v>
      </c>
      <c r="C104" s="49">
        <f>IF('Town Data'!C100&gt;9,'Town Data'!B100,"*")</f>
        <v>1565025.91</v>
      </c>
      <c r="D104" s="50">
        <f>IF('Town Data'!E100&gt;9,'Town Data'!D100,"*")</f>
        <v>336918.28</v>
      </c>
      <c r="E104" s="51" t="str">
        <f>IF('Town Data'!G100&gt;9,'Town Data'!F100,"*")</f>
        <v>*</v>
      </c>
      <c r="F104" s="50">
        <f>IF('Town Data'!I100&gt;9,'Town Data'!H100,"*")</f>
        <v>1291918.6499999999</v>
      </c>
      <c r="G104" s="50">
        <f>IF('Town Data'!K100&gt;9,'Town Data'!J100,"*")</f>
        <v>371929.4</v>
      </c>
      <c r="H104" s="51" t="str">
        <f>IF('Town Data'!M100&gt;9,'Town Data'!L100,"*")</f>
        <v>*</v>
      </c>
      <c r="I104" s="22">
        <f t="shared" si="3"/>
        <v>0.21139663863510294</v>
      </c>
      <c r="J104" s="22">
        <f t="shared" si="4"/>
        <v>-9.4133779152710151E-2</v>
      </c>
      <c r="K104" s="22" t="str">
        <f t="shared" si="5"/>
        <v/>
      </c>
      <c r="L104" s="15"/>
    </row>
    <row r="105" spans="1:12" x14ac:dyDescent="0.3">
      <c r="B105" s="27" t="str">
        <f>'Town Data'!A101</f>
        <v>WEST RUTLAND</v>
      </c>
      <c r="C105" s="49">
        <f>IF('Town Data'!C101&gt;9,'Town Data'!B101,"*")</f>
        <v>4351091.1100000003</v>
      </c>
      <c r="D105" s="50">
        <f>IF('Town Data'!E101&gt;9,'Town Data'!D101,"*")</f>
        <v>1152360.4099999999</v>
      </c>
      <c r="E105" s="51" t="str">
        <f>IF('Town Data'!G101&gt;9,'Town Data'!F101,"*")</f>
        <v>*</v>
      </c>
      <c r="F105" s="50">
        <f>IF('Town Data'!I101&gt;9,'Town Data'!H101,"*")</f>
        <v>3670815.32</v>
      </c>
      <c r="G105" s="50">
        <f>IF('Town Data'!K101&gt;9,'Town Data'!J101,"*")</f>
        <v>937561.45</v>
      </c>
      <c r="H105" s="51" t="str">
        <f>IF('Town Data'!M101&gt;9,'Town Data'!L101,"*")</f>
        <v>*</v>
      </c>
      <c r="I105" s="22">
        <f t="shared" si="3"/>
        <v>0.18532008033572239</v>
      </c>
      <c r="J105" s="22">
        <f t="shared" si="4"/>
        <v>0.22910387367142707</v>
      </c>
      <c r="K105" s="22" t="str">
        <f t="shared" si="5"/>
        <v/>
      </c>
      <c r="L105" s="15"/>
    </row>
    <row r="106" spans="1:12" x14ac:dyDescent="0.3">
      <c r="B106" s="27" t="str">
        <f>'Town Data'!A102</f>
        <v>WESTMINSTER</v>
      </c>
      <c r="C106" s="49">
        <f>IF('Town Data'!C102&gt;9,'Town Data'!B102,"*")</f>
        <v>10476951.73</v>
      </c>
      <c r="D106" s="50">
        <f>IF('Town Data'!E102&gt;9,'Town Data'!D102,"*")</f>
        <v>684239.23</v>
      </c>
      <c r="E106" s="51" t="str">
        <f>IF('Town Data'!G102&gt;9,'Town Data'!F102,"*")</f>
        <v>*</v>
      </c>
      <c r="F106" s="50">
        <f>IF('Town Data'!I102&gt;9,'Town Data'!H102,"*")</f>
        <v>11024217.1</v>
      </c>
      <c r="G106" s="50">
        <f>IF('Town Data'!K102&gt;9,'Town Data'!J102,"*")</f>
        <v>597753.74</v>
      </c>
      <c r="H106" s="51" t="str">
        <f>IF('Town Data'!M102&gt;9,'Town Data'!L102,"*")</f>
        <v>*</v>
      </c>
      <c r="I106" s="22">
        <f t="shared" si="3"/>
        <v>-4.9642107465390828E-2</v>
      </c>
      <c r="J106" s="22">
        <f t="shared" si="4"/>
        <v>0.14468414702014243</v>
      </c>
      <c r="K106" s="22" t="str">
        <f t="shared" si="5"/>
        <v/>
      </c>
      <c r="L106" s="15"/>
    </row>
    <row r="107" spans="1:12" x14ac:dyDescent="0.3">
      <c r="B107" s="27" t="str">
        <f>'Town Data'!A103</f>
        <v>WILLIAMSTOWN</v>
      </c>
      <c r="C107" s="49">
        <f>IF('Town Data'!C103&gt;9,'Town Data'!B103,"*")</f>
        <v>1582828.25</v>
      </c>
      <c r="D107" s="50">
        <f>IF('Town Data'!E103&gt;9,'Town Data'!D103,"*")</f>
        <v>466083.63</v>
      </c>
      <c r="E107" s="51" t="str">
        <f>IF('Town Data'!G103&gt;9,'Town Data'!F103,"*")</f>
        <v>*</v>
      </c>
      <c r="F107" s="50">
        <f>IF('Town Data'!I103&gt;9,'Town Data'!H103,"*")</f>
        <v>1260160.58</v>
      </c>
      <c r="G107" s="50">
        <f>IF('Town Data'!K103&gt;9,'Town Data'!J103,"*")</f>
        <v>405237.44</v>
      </c>
      <c r="H107" s="51" t="str">
        <f>IF('Town Data'!M103&gt;9,'Town Data'!L103,"*")</f>
        <v>*</v>
      </c>
      <c r="I107" s="22">
        <f t="shared" si="3"/>
        <v>0.25605281987157535</v>
      </c>
      <c r="J107" s="22">
        <f t="shared" si="4"/>
        <v>0.15014947779751053</v>
      </c>
      <c r="K107" s="22" t="str">
        <f t="shared" si="5"/>
        <v/>
      </c>
      <c r="L107" s="15"/>
    </row>
    <row r="108" spans="1:12" x14ac:dyDescent="0.3">
      <c r="B108" s="27" t="str">
        <f>'Town Data'!A104</f>
        <v>WILLISTON</v>
      </c>
      <c r="C108" s="49">
        <f>IF('Town Data'!C104&gt;9,'Town Data'!B104,"*")</f>
        <v>78269086.579999998</v>
      </c>
      <c r="D108" s="50">
        <f>IF('Town Data'!E104&gt;9,'Town Data'!D104,"*")</f>
        <v>39957481.57</v>
      </c>
      <c r="E108" s="51">
        <f>IF('Town Data'!G104&gt;9,'Town Data'!F104,"*")</f>
        <v>1996042.6666666665</v>
      </c>
      <c r="F108" s="50">
        <f>IF('Town Data'!I104&gt;9,'Town Data'!H104,"*")</f>
        <v>76115562.719999999</v>
      </c>
      <c r="G108" s="50">
        <f>IF('Town Data'!K104&gt;9,'Town Data'!J104,"*")</f>
        <v>37010243.289999999</v>
      </c>
      <c r="H108" s="51">
        <f>IF('Town Data'!M104&gt;9,'Town Data'!L104,"*")</f>
        <v>1963676.3333333326</v>
      </c>
      <c r="I108" s="22">
        <f t="shared" si="3"/>
        <v>2.8292819274318301E-2</v>
      </c>
      <c r="J108" s="22">
        <f t="shared" si="4"/>
        <v>7.9633042585168082E-2</v>
      </c>
      <c r="K108" s="22">
        <f t="shared" si="5"/>
        <v>1.6482519437606216E-2</v>
      </c>
      <c r="L108" s="15"/>
    </row>
    <row r="109" spans="1:12" x14ac:dyDescent="0.3">
      <c r="B109" s="27" t="str">
        <f>'Town Data'!A105</f>
        <v>WILMINGTON</v>
      </c>
      <c r="C109" s="49">
        <f>IF('Town Data'!C105&gt;9,'Town Data'!B105,"*")</f>
        <v>4504700.1100000003</v>
      </c>
      <c r="D109" s="50">
        <f>IF('Town Data'!E105&gt;9,'Town Data'!D105,"*")</f>
        <v>1583519.4</v>
      </c>
      <c r="E109" s="51" t="str">
        <f>IF('Town Data'!G105&gt;9,'Town Data'!F105,"*")</f>
        <v>*</v>
      </c>
      <c r="F109" s="50">
        <f>IF('Town Data'!I105&gt;9,'Town Data'!H105,"*")</f>
        <v>4467332.28</v>
      </c>
      <c r="G109" s="50">
        <f>IF('Town Data'!K105&gt;9,'Town Data'!J105,"*")</f>
        <v>1635059.39</v>
      </c>
      <c r="H109" s="51" t="str">
        <f>IF('Town Data'!M105&gt;9,'Town Data'!L105,"*")</f>
        <v>*</v>
      </c>
      <c r="I109" s="22">
        <f t="shared" si="3"/>
        <v>8.3646856015823553E-3</v>
      </c>
      <c r="J109" s="22">
        <f t="shared" si="4"/>
        <v>-3.1521784661289881E-2</v>
      </c>
      <c r="K109" s="22" t="str">
        <f t="shared" si="5"/>
        <v/>
      </c>
      <c r="L109" s="15"/>
    </row>
    <row r="110" spans="1:12" x14ac:dyDescent="0.3">
      <c r="B110" s="27" t="str">
        <f>'Town Data'!A106</f>
        <v>WINDSOR</v>
      </c>
      <c r="C110" s="49">
        <f>IF('Town Data'!C106&gt;9,'Town Data'!B106,"*")</f>
        <v>3113444.83</v>
      </c>
      <c r="D110" s="50">
        <f>IF('Town Data'!E106&gt;9,'Town Data'!D106,"*")</f>
        <v>1180305.8700000001</v>
      </c>
      <c r="E110" s="51">
        <f>IF('Town Data'!G106&gt;9,'Town Data'!F106,"*")</f>
        <v>11785.999999999996</v>
      </c>
      <c r="F110" s="50">
        <f>IF('Town Data'!I106&gt;9,'Town Data'!H106,"*")</f>
        <v>3110913.19</v>
      </c>
      <c r="G110" s="50">
        <f>IF('Town Data'!K106&gt;9,'Town Data'!J106,"*")</f>
        <v>1152603.95</v>
      </c>
      <c r="H110" s="51">
        <f>IF('Town Data'!M106&gt;9,'Town Data'!L106,"*")</f>
        <v>30066.999999999978</v>
      </c>
      <c r="I110" s="22">
        <f t="shared" si="3"/>
        <v>8.1379320006037532E-4</v>
      </c>
      <c r="J110" s="22">
        <f t="shared" si="4"/>
        <v>2.4034205331328388E-2</v>
      </c>
      <c r="K110" s="22">
        <f t="shared" si="5"/>
        <v>-0.60800878039046113</v>
      </c>
      <c r="L110" s="15"/>
    </row>
    <row r="111" spans="1:12" x14ac:dyDescent="0.3">
      <c r="B111" s="27" t="str">
        <f>'Town Data'!A107</f>
        <v>WINHALL</v>
      </c>
      <c r="C111" s="49">
        <f>IF('Town Data'!C107&gt;9,'Town Data'!B107,"*")</f>
        <v>1331587.17</v>
      </c>
      <c r="D111" s="50">
        <f>IF('Town Data'!E107&gt;9,'Town Data'!D107,"*")</f>
        <v>578249.14</v>
      </c>
      <c r="E111" s="51" t="str">
        <f>IF('Town Data'!G107&gt;9,'Town Data'!F107,"*")</f>
        <v>*</v>
      </c>
      <c r="F111" s="50">
        <f>IF('Town Data'!I107&gt;9,'Town Data'!H107,"*")</f>
        <v>1070245.6599999999</v>
      </c>
      <c r="G111" s="50">
        <f>IF('Town Data'!K107&gt;9,'Town Data'!J107,"*")</f>
        <v>674317.29</v>
      </c>
      <c r="H111" s="51" t="str">
        <f>IF('Town Data'!M107&gt;9,'Town Data'!L107,"*")</f>
        <v>*</v>
      </c>
      <c r="I111" s="22">
        <f t="shared" si="3"/>
        <v>0.24418833896509334</v>
      </c>
      <c r="J111" s="22">
        <f t="shared" si="4"/>
        <v>-0.14246727975787188</v>
      </c>
      <c r="K111" s="22" t="str">
        <f t="shared" si="5"/>
        <v/>
      </c>
      <c r="L111" s="15"/>
    </row>
    <row r="112" spans="1:12" x14ac:dyDescent="0.3">
      <c r="B112" s="27" t="str">
        <f>'Town Data'!A108</f>
        <v>WINOOSKI</v>
      </c>
      <c r="C112" s="49">
        <f>IF('Town Data'!C108&gt;9,'Town Data'!B108,"*")</f>
        <v>4777734.91</v>
      </c>
      <c r="D112" s="50">
        <f>IF('Town Data'!E108&gt;9,'Town Data'!D108,"*")</f>
        <v>1231565.53</v>
      </c>
      <c r="E112" s="51" t="str">
        <f>IF('Town Data'!G108&gt;9,'Town Data'!F108,"*")</f>
        <v>*</v>
      </c>
      <c r="F112" s="50">
        <f>IF('Town Data'!I108&gt;9,'Town Data'!H108,"*")</f>
        <v>4567978.6100000003</v>
      </c>
      <c r="G112" s="50">
        <f>IF('Town Data'!K108&gt;9,'Town Data'!J108,"*")</f>
        <v>1299471.4099999999</v>
      </c>
      <c r="H112" s="51" t="str">
        <f>IF('Town Data'!M108&gt;9,'Town Data'!L108,"*")</f>
        <v>*</v>
      </c>
      <c r="I112" s="22">
        <f t="shared" si="3"/>
        <v>4.5918844615605546E-2</v>
      </c>
      <c r="J112" s="22">
        <f t="shared" si="4"/>
        <v>-5.2256540218918623E-2</v>
      </c>
      <c r="K112" s="22" t="str">
        <f t="shared" si="5"/>
        <v/>
      </c>
      <c r="L112" s="15"/>
    </row>
    <row r="113" spans="2:12" x14ac:dyDescent="0.3">
      <c r="B113" s="27" t="str">
        <f>'Town Data'!A109</f>
        <v>WOLCOTT</v>
      </c>
      <c r="C113" s="49">
        <f>IF('Town Data'!C109&gt;9,'Town Data'!B109,"*")</f>
        <v>709421.04</v>
      </c>
      <c r="D113" s="50">
        <f>IF('Town Data'!E109&gt;9,'Town Data'!D109,"*")</f>
        <v>493333.77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 t="str">
        <f>'Town Data'!A110</f>
        <v>WOODSTOCK</v>
      </c>
      <c r="C114" s="49">
        <f>IF('Town Data'!C110&gt;9,'Town Data'!B110,"*")</f>
        <v>8685985.2799999993</v>
      </c>
      <c r="D114" s="50">
        <f>IF('Town Data'!E110&gt;9,'Town Data'!D110,"*")</f>
        <v>2969234.97</v>
      </c>
      <c r="E114" s="51">
        <f>IF('Town Data'!G110&gt;9,'Town Data'!F110,"*")</f>
        <v>122740.5</v>
      </c>
      <c r="F114" s="50">
        <f>IF('Town Data'!I110&gt;9,'Town Data'!H110,"*")</f>
        <v>7437675.7699999996</v>
      </c>
      <c r="G114" s="50">
        <f>IF('Town Data'!K110&gt;9,'Town Data'!J110,"*")</f>
        <v>2271656.39</v>
      </c>
      <c r="H114" s="51">
        <f>IF('Town Data'!M110&gt;9,'Town Data'!L110,"*")</f>
        <v>87686.666666666672</v>
      </c>
      <c r="I114" s="22">
        <f t="shared" si="3"/>
        <v>0.16783596766009604</v>
      </c>
      <c r="J114" s="22">
        <f t="shared" si="4"/>
        <v>0.30707926738867408</v>
      </c>
      <c r="K114" s="22">
        <f t="shared" si="5"/>
        <v>0.3997624116171215</v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1552876.43</v>
      </c>
      <c r="C2" s="38">
        <v>18</v>
      </c>
      <c r="D2" s="41">
        <v>380148.58</v>
      </c>
      <c r="E2" s="38">
        <v>18</v>
      </c>
      <c r="F2" s="38">
        <v>0</v>
      </c>
      <c r="G2" s="38">
        <v>0</v>
      </c>
      <c r="H2" s="41">
        <v>1241466.1499999999</v>
      </c>
      <c r="I2" s="38">
        <v>15</v>
      </c>
      <c r="J2" s="41">
        <v>386286.73</v>
      </c>
      <c r="K2" s="38">
        <v>14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12437717.609999999</v>
      </c>
      <c r="C3" s="38">
        <v>20</v>
      </c>
      <c r="D3" s="41">
        <v>520462.69</v>
      </c>
      <c r="E3" s="38">
        <v>19</v>
      </c>
      <c r="F3" s="38">
        <v>0</v>
      </c>
      <c r="G3" s="38">
        <v>0</v>
      </c>
      <c r="H3" s="41">
        <v>11446590.630000001</v>
      </c>
      <c r="I3" s="38">
        <v>19</v>
      </c>
      <c r="J3" s="41">
        <v>489554.47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39561811.280000001</v>
      </c>
      <c r="C4" s="38">
        <v>168</v>
      </c>
      <c r="D4" s="41">
        <v>12275567.57</v>
      </c>
      <c r="E4" s="38">
        <v>157</v>
      </c>
      <c r="F4" s="41">
        <v>457614.6666666664</v>
      </c>
      <c r="G4" s="38">
        <v>36</v>
      </c>
      <c r="H4" s="41">
        <v>37808182.030000001</v>
      </c>
      <c r="I4" s="38">
        <v>165</v>
      </c>
      <c r="J4" s="41">
        <v>14661787.23</v>
      </c>
      <c r="K4" s="38">
        <v>158</v>
      </c>
      <c r="L4" s="41">
        <v>384496.00000000017</v>
      </c>
      <c r="M4" s="38">
        <v>35</v>
      </c>
      <c r="N4" s="34"/>
      <c r="O4" s="34"/>
      <c r="P4" s="34"/>
      <c r="Q4" s="34"/>
    </row>
    <row r="5" spans="1:17" x14ac:dyDescent="0.3">
      <c r="A5" s="37" t="s">
        <v>55</v>
      </c>
      <c r="B5" s="41">
        <v>10892281.789999999</v>
      </c>
      <c r="C5" s="38">
        <v>28</v>
      </c>
      <c r="D5" s="41">
        <v>1206344.53</v>
      </c>
      <c r="E5" s="38">
        <v>26</v>
      </c>
      <c r="F5" s="38">
        <v>0</v>
      </c>
      <c r="G5" s="38">
        <v>0</v>
      </c>
      <c r="H5" s="41">
        <v>9071664.6799999997</v>
      </c>
      <c r="I5" s="38">
        <v>26</v>
      </c>
      <c r="J5" s="41">
        <v>1087323.17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21537008.989999998</v>
      </c>
      <c r="C6" s="38">
        <v>37</v>
      </c>
      <c r="D6" s="41">
        <v>1688886.04</v>
      </c>
      <c r="E6" s="38">
        <v>33</v>
      </c>
      <c r="F6" s="41">
        <v>0</v>
      </c>
      <c r="G6" s="38">
        <v>0</v>
      </c>
      <c r="H6" s="41">
        <v>17024692.190000001</v>
      </c>
      <c r="I6" s="38">
        <v>39</v>
      </c>
      <c r="J6" s="41">
        <v>1719044.12</v>
      </c>
      <c r="K6" s="38">
        <v>35</v>
      </c>
      <c r="L6" s="41">
        <v>40204.833333333365</v>
      </c>
      <c r="M6" s="38">
        <v>13</v>
      </c>
      <c r="N6" s="34"/>
      <c r="O6" s="34"/>
      <c r="P6" s="34"/>
      <c r="Q6" s="34"/>
    </row>
    <row r="7" spans="1:17" x14ac:dyDescent="0.3">
      <c r="A7" s="37" t="s">
        <v>57</v>
      </c>
      <c r="B7" s="41">
        <v>40311583.259999998</v>
      </c>
      <c r="C7" s="38">
        <v>169</v>
      </c>
      <c r="D7" s="41">
        <v>14438979.710000001</v>
      </c>
      <c r="E7" s="38">
        <v>161</v>
      </c>
      <c r="F7" s="41">
        <v>153961.83333333328</v>
      </c>
      <c r="G7" s="38">
        <v>37</v>
      </c>
      <c r="H7" s="41">
        <v>37864020.289999999</v>
      </c>
      <c r="I7" s="38">
        <v>167</v>
      </c>
      <c r="J7" s="41">
        <v>13211033.49</v>
      </c>
      <c r="K7" s="38">
        <v>157</v>
      </c>
      <c r="L7" s="41">
        <v>127765.83333333334</v>
      </c>
      <c r="M7" s="38">
        <v>38</v>
      </c>
      <c r="N7" s="34"/>
      <c r="O7" s="34"/>
      <c r="P7" s="34"/>
      <c r="Q7" s="34"/>
    </row>
    <row r="8" spans="1:17" x14ac:dyDescent="0.3">
      <c r="A8" s="37" t="s">
        <v>58</v>
      </c>
      <c r="B8" s="41">
        <v>18969713.370000001</v>
      </c>
      <c r="C8" s="38">
        <v>44</v>
      </c>
      <c r="D8" s="41">
        <v>6679295.8899999997</v>
      </c>
      <c r="E8" s="38">
        <v>42</v>
      </c>
      <c r="F8" s="41">
        <v>250465.16666666701</v>
      </c>
      <c r="G8" s="38">
        <v>21</v>
      </c>
      <c r="H8" s="41">
        <v>17127302.460000001</v>
      </c>
      <c r="I8" s="38">
        <v>45</v>
      </c>
      <c r="J8" s="41">
        <v>6195204.3399999999</v>
      </c>
      <c r="K8" s="38">
        <v>44</v>
      </c>
      <c r="L8" s="41">
        <v>72840</v>
      </c>
      <c r="M8" s="38">
        <v>22</v>
      </c>
      <c r="N8" s="34"/>
      <c r="O8" s="34"/>
      <c r="P8" s="34"/>
      <c r="Q8" s="34"/>
    </row>
    <row r="9" spans="1:17" x14ac:dyDescent="0.3">
      <c r="A9" s="37" t="s">
        <v>59</v>
      </c>
      <c r="B9" s="41">
        <v>4017137.76</v>
      </c>
      <c r="C9" s="38">
        <v>23</v>
      </c>
      <c r="D9" s="41">
        <v>535506.65</v>
      </c>
      <c r="E9" s="38">
        <v>19</v>
      </c>
      <c r="F9" s="38">
        <v>0</v>
      </c>
      <c r="G9" s="38">
        <v>0</v>
      </c>
      <c r="H9" s="41">
        <v>3524704.61</v>
      </c>
      <c r="I9" s="38">
        <v>24</v>
      </c>
      <c r="J9" s="41">
        <v>430520.68</v>
      </c>
      <c r="K9" s="38">
        <v>21</v>
      </c>
      <c r="L9" s="38">
        <v>0</v>
      </c>
      <c r="M9" s="38">
        <v>0</v>
      </c>
      <c r="N9" s="34"/>
      <c r="O9" s="34"/>
      <c r="P9" s="34"/>
      <c r="Q9" s="34"/>
    </row>
    <row r="10" spans="1:17" x14ac:dyDescent="0.3">
      <c r="A10" s="37" t="s">
        <v>60</v>
      </c>
      <c r="B10" s="41">
        <v>8236672.4400000004</v>
      </c>
      <c r="C10" s="38">
        <v>26</v>
      </c>
      <c r="D10" s="41">
        <v>1525190.82</v>
      </c>
      <c r="E10" s="38">
        <v>24</v>
      </c>
      <c r="F10" s="41">
        <v>388154.16666666663</v>
      </c>
      <c r="G10" s="38">
        <v>14</v>
      </c>
      <c r="H10" s="41">
        <v>7355096.1799999997</v>
      </c>
      <c r="I10" s="38">
        <v>28</v>
      </c>
      <c r="J10" s="41">
        <v>1550863.94</v>
      </c>
      <c r="K10" s="38">
        <v>24</v>
      </c>
      <c r="L10" s="41">
        <v>95968.333333333328</v>
      </c>
      <c r="M10" s="38">
        <v>17</v>
      </c>
      <c r="N10" s="34"/>
      <c r="O10" s="34"/>
      <c r="P10" s="34"/>
      <c r="Q10" s="34"/>
    </row>
    <row r="11" spans="1:17" x14ac:dyDescent="0.3">
      <c r="A11" s="37" t="s">
        <v>61</v>
      </c>
      <c r="B11" s="41">
        <v>7068729.5700000003</v>
      </c>
      <c r="C11" s="38">
        <v>49</v>
      </c>
      <c r="D11" s="41">
        <v>1203233.54</v>
      </c>
      <c r="E11" s="38">
        <v>42</v>
      </c>
      <c r="F11" s="38">
        <v>0</v>
      </c>
      <c r="G11" s="38">
        <v>0</v>
      </c>
      <c r="H11" s="41">
        <v>6334823.2999999998</v>
      </c>
      <c r="I11" s="38">
        <v>46</v>
      </c>
      <c r="J11" s="41">
        <v>1142532.3400000001</v>
      </c>
      <c r="K11" s="38">
        <v>42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39084885.07</v>
      </c>
      <c r="C12" s="38">
        <v>182</v>
      </c>
      <c r="D12" s="41">
        <v>8643727.8499999996</v>
      </c>
      <c r="E12" s="38">
        <v>168</v>
      </c>
      <c r="F12" s="41">
        <v>214717.33333333328</v>
      </c>
      <c r="G12" s="38">
        <v>45</v>
      </c>
      <c r="H12" s="41">
        <v>37896852.280000001</v>
      </c>
      <c r="I12" s="38">
        <v>182</v>
      </c>
      <c r="J12" s="41">
        <v>7928465.1900000004</v>
      </c>
      <c r="K12" s="38">
        <v>169</v>
      </c>
      <c r="L12" s="41">
        <v>200930.5</v>
      </c>
      <c r="M12" s="38">
        <v>46</v>
      </c>
      <c r="N12" s="34"/>
      <c r="O12" s="34"/>
      <c r="P12" s="34"/>
      <c r="Q12" s="34"/>
    </row>
    <row r="13" spans="1:17" x14ac:dyDescent="0.3">
      <c r="A13" s="37" t="s">
        <v>63</v>
      </c>
      <c r="B13" s="41">
        <v>617965.52</v>
      </c>
      <c r="C13" s="38">
        <v>11</v>
      </c>
      <c r="D13" s="41">
        <v>237312.04</v>
      </c>
      <c r="E13" s="38">
        <v>10</v>
      </c>
      <c r="F13" s="38">
        <v>0</v>
      </c>
      <c r="G13" s="38">
        <v>0</v>
      </c>
      <c r="H13" s="38">
        <v>484050.95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1404871.45</v>
      </c>
      <c r="C14" s="38">
        <v>10</v>
      </c>
      <c r="D14" s="41">
        <v>260574.61</v>
      </c>
      <c r="E14" s="38">
        <v>10</v>
      </c>
      <c r="F14" s="38">
        <v>0</v>
      </c>
      <c r="G14" s="38">
        <v>0</v>
      </c>
      <c r="H14" s="41">
        <v>984059.31</v>
      </c>
      <c r="I14" s="38">
        <v>11</v>
      </c>
      <c r="J14" s="41">
        <v>282003.21000000002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909223.77</v>
      </c>
      <c r="C15" s="38">
        <v>13</v>
      </c>
      <c r="D15" s="41">
        <v>413487.65</v>
      </c>
      <c r="E15" s="38">
        <v>10</v>
      </c>
      <c r="F15" s="38">
        <v>0</v>
      </c>
      <c r="G15" s="38">
        <v>0</v>
      </c>
      <c r="H15" s="41">
        <v>753812.51</v>
      </c>
      <c r="I15" s="38">
        <v>12</v>
      </c>
      <c r="J15" s="41">
        <v>0</v>
      </c>
      <c r="K15" s="38">
        <v>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5485652.5800000001</v>
      </c>
      <c r="C16" s="38">
        <v>40</v>
      </c>
      <c r="D16" s="41">
        <v>1754850.06</v>
      </c>
      <c r="E16" s="38">
        <v>39</v>
      </c>
      <c r="F16" s="38">
        <v>0</v>
      </c>
      <c r="G16" s="38">
        <v>0</v>
      </c>
      <c r="H16" s="41">
        <v>4828655.88</v>
      </c>
      <c r="I16" s="38">
        <v>38</v>
      </c>
      <c r="J16" s="41">
        <v>1541540.7</v>
      </c>
      <c r="K16" s="38">
        <v>36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905448.88</v>
      </c>
      <c r="C17" s="38">
        <v>19</v>
      </c>
      <c r="D17" s="41">
        <v>505355.68</v>
      </c>
      <c r="E17" s="38">
        <v>19</v>
      </c>
      <c r="F17" s="41">
        <v>0</v>
      </c>
      <c r="G17" s="38">
        <v>0</v>
      </c>
      <c r="H17" s="41">
        <v>871836.17</v>
      </c>
      <c r="I17" s="38">
        <v>16</v>
      </c>
      <c r="J17" s="41">
        <v>566883.68999999994</v>
      </c>
      <c r="K17" s="38">
        <v>16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77547813.200000003</v>
      </c>
      <c r="C18" s="38">
        <v>330</v>
      </c>
      <c r="D18" s="41">
        <v>21349027.25</v>
      </c>
      <c r="E18" s="38">
        <v>310</v>
      </c>
      <c r="F18" s="38">
        <v>656375.00000000047</v>
      </c>
      <c r="G18" s="38">
        <v>60</v>
      </c>
      <c r="H18" s="41">
        <v>70401357.290000007</v>
      </c>
      <c r="I18" s="38">
        <v>322</v>
      </c>
      <c r="J18" s="41">
        <v>18769629.600000001</v>
      </c>
      <c r="K18" s="38">
        <v>298</v>
      </c>
      <c r="L18" s="38">
        <v>641395.16666666651</v>
      </c>
      <c r="M18" s="38">
        <v>58</v>
      </c>
      <c r="N18" s="34"/>
      <c r="O18" s="34"/>
      <c r="P18" s="34"/>
      <c r="Q18" s="34"/>
    </row>
    <row r="19" spans="1:17" x14ac:dyDescent="0.3">
      <c r="A19" s="37" t="s">
        <v>69</v>
      </c>
      <c r="B19" s="41">
        <v>4628244.54</v>
      </c>
      <c r="C19" s="38">
        <v>44</v>
      </c>
      <c r="D19" s="41">
        <v>2604347.33</v>
      </c>
      <c r="E19" s="38">
        <v>43</v>
      </c>
      <c r="F19" s="38">
        <v>0</v>
      </c>
      <c r="G19" s="38">
        <v>0</v>
      </c>
      <c r="H19" s="41">
        <v>4837024.9400000004</v>
      </c>
      <c r="I19" s="38">
        <v>37</v>
      </c>
      <c r="J19" s="41">
        <v>2150072.36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5504917.4199999999</v>
      </c>
      <c r="C20" s="38">
        <v>40</v>
      </c>
      <c r="D20" s="41">
        <v>1482188.32</v>
      </c>
      <c r="E20" s="38">
        <v>35</v>
      </c>
      <c r="F20" s="38">
        <v>0</v>
      </c>
      <c r="G20" s="38">
        <v>0</v>
      </c>
      <c r="H20" s="41">
        <v>4745619.9000000004</v>
      </c>
      <c r="I20" s="38">
        <v>38</v>
      </c>
      <c r="J20" s="41">
        <v>1269787.7</v>
      </c>
      <c r="K20" s="38">
        <v>36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1656897.33</v>
      </c>
      <c r="C21" s="38">
        <v>26</v>
      </c>
      <c r="D21" s="41">
        <v>532409.54</v>
      </c>
      <c r="E21" s="38">
        <v>20</v>
      </c>
      <c r="F21" s="38">
        <v>0</v>
      </c>
      <c r="G21" s="38">
        <v>0</v>
      </c>
      <c r="H21" s="41">
        <v>1441252.44</v>
      </c>
      <c r="I21" s="38">
        <v>22</v>
      </c>
      <c r="J21" s="41">
        <v>453933.61</v>
      </c>
      <c r="K21" s="38">
        <v>16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3166073.41</v>
      </c>
      <c r="C22" s="38">
        <v>31</v>
      </c>
      <c r="D22" s="41">
        <v>842481.1</v>
      </c>
      <c r="E22" s="38">
        <v>25</v>
      </c>
      <c r="F22" s="38">
        <v>0</v>
      </c>
      <c r="G22" s="38">
        <v>0</v>
      </c>
      <c r="H22" s="41">
        <v>2886595.66</v>
      </c>
      <c r="I22" s="38">
        <v>34</v>
      </c>
      <c r="J22" s="41">
        <v>824593.25</v>
      </c>
      <c r="K22" s="38">
        <v>31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10673159.810000001</v>
      </c>
      <c r="C23" s="38">
        <v>24</v>
      </c>
      <c r="D23" s="41">
        <v>2270792.52</v>
      </c>
      <c r="E23" s="38">
        <v>24</v>
      </c>
      <c r="F23" s="41">
        <v>0</v>
      </c>
      <c r="G23" s="38">
        <v>0</v>
      </c>
      <c r="H23" s="41">
        <v>6451781.0700000003</v>
      </c>
      <c r="I23" s="38">
        <v>27</v>
      </c>
      <c r="J23" s="41">
        <v>1625305.38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131607525.31999999</v>
      </c>
      <c r="C24" s="38">
        <v>131</v>
      </c>
      <c r="D24" s="41">
        <v>32211778.210000001</v>
      </c>
      <c r="E24" s="38">
        <v>116</v>
      </c>
      <c r="F24" s="38">
        <v>466245.33333333337</v>
      </c>
      <c r="G24" s="38">
        <v>33</v>
      </c>
      <c r="H24" s="41">
        <v>123623411.34</v>
      </c>
      <c r="I24" s="38">
        <v>134</v>
      </c>
      <c r="J24" s="41">
        <v>29718129.41</v>
      </c>
      <c r="K24" s="38">
        <v>120</v>
      </c>
      <c r="L24" s="38">
        <v>679482</v>
      </c>
      <c r="M24" s="38">
        <v>40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525607.81999999995</v>
      </c>
      <c r="C25" s="38">
        <v>10</v>
      </c>
      <c r="D25" s="38">
        <v>181353.97</v>
      </c>
      <c r="E25" s="38">
        <v>10</v>
      </c>
      <c r="F25" s="38">
        <v>0</v>
      </c>
      <c r="G25" s="38">
        <v>0</v>
      </c>
      <c r="H25" s="41">
        <v>0</v>
      </c>
      <c r="I25" s="38">
        <v>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596843.94999999995</v>
      </c>
      <c r="C26" s="38">
        <v>12</v>
      </c>
      <c r="D26" s="41">
        <v>306247.73</v>
      </c>
      <c r="E26" s="38">
        <v>12</v>
      </c>
      <c r="F26" s="38">
        <v>0</v>
      </c>
      <c r="G26" s="38">
        <v>0</v>
      </c>
      <c r="H26" s="41">
        <v>448225.85</v>
      </c>
      <c r="I26" s="38">
        <v>12</v>
      </c>
      <c r="J26" s="41">
        <v>217051.08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1395248.61</v>
      </c>
      <c r="C27" s="38">
        <v>12</v>
      </c>
      <c r="D27" s="41">
        <v>522892.54</v>
      </c>
      <c r="E27" s="38">
        <v>11</v>
      </c>
      <c r="F27" s="41">
        <v>0</v>
      </c>
      <c r="G27" s="38">
        <v>0</v>
      </c>
      <c r="H27" s="41">
        <v>0</v>
      </c>
      <c r="I27" s="38">
        <v>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1626269.17</v>
      </c>
      <c r="C28" s="38">
        <v>19</v>
      </c>
      <c r="D28" s="41">
        <v>905948.75</v>
      </c>
      <c r="E28" s="38">
        <v>19</v>
      </c>
      <c r="F28" s="38">
        <v>0</v>
      </c>
      <c r="G28" s="38">
        <v>0</v>
      </c>
      <c r="H28" s="41">
        <v>986249.4</v>
      </c>
      <c r="I28" s="38">
        <v>18</v>
      </c>
      <c r="J28" s="41">
        <v>759558.16</v>
      </c>
      <c r="K28" s="38">
        <v>18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23314162.879999999</v>
      </c>
      <c r="C29" s="38">
        <v>48</v>
      </c>
      <c r="D29" s="41">
        <v>9743901.5</v>
      </c>
      <c r="E29" s="38">
        <v>44</v>
      </c>
      <c r="F29" s="38">
        <v>106799.1666666667</v>
      </c>
      <c r="G29" s="38">
        <v>19</v>
      </c>
      <c r="H29" s="41">
        <v>21976533.239999998</v>
      </c>
      <c r="I29" s="38">
        <v>54</v>
      </c>
      <c r="J29" s="41">
        <v>9413602.5600000005</v>
      </c>
      <c r="K29" s="38">
        <v>51</v>
      </c>
      <c r="L29" s="38">
        <v>117188.66666666677</v>
      </c>
      <c r="M29" s="38">
        <v>23</v>
      </c>
      <c r="N29" s="34"/>
      <c r="O29" s="34"/>
      <c r="P29" s="34"/>
      <c r="Q29" s="34"/>
    </row>
    <row r="30" spans="1:17" x14ac:dyDescent="0.3">
      <c r="A30" s="37" t="s">
        <v>80</v>
      </c>
      <c r="B30" s="41">
        <v>2275392.81</v>
      </c>
      <c r="C30" s="38">
        <v>23</v>
      </c>
      <c r="D30" s="41">
        <v>811449.74</v>
      </c>
      <c r="E30" s="38">
        <v>21</v>
      </c>
      <c r="F30" s="38">
        <v>0</v>
      </c>
      <c r="G30" s="38">
        <v>0</v>
      </c>
      <c r="H30" s="41">
        <v>2028129.11</v>
      </c>
      <c r="I30" s="38">
        <v>24</v>
      </c>
      <c r="J30" s="41">
        <v>707489.15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1068337.9099999999</v>
      </c>
      <c r="C31" s="38">
        <v>28</v>
      </c>
      <c r="D31" s="41">
        <v>696695.49</v>
      </c>
      <c r="E31" s="38">
        <v>27</v>
      </c>
      <c r="F31" s="38">
        <v>0</v>
      </c>
      <c r="G31" s="38">
        <v>0</v>
      </c>
      <c r="H31" s="41">
        <v>1025009.6</v>
      </c>
      <c r="I31" s="38">
        <v>27</v>
      </c>
      <c r="J31" s="41">
        <v>669065.59</v>
      </c>
      <c r="K31" s="38">
        <v>25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1824310.23</v>
      </c>
      <c r="C32" s="38">
        <v>16</v>
      </c>
      <c r="D32" s="41">
        <v>361697.7</v>
      </c>
      <c r="E32" s="38">
        <v>13</v>
      </c>
      <c r="F32" s="41">
        <v>0</v>
      </c>
      <c r="G32" s="38">
        <v>0</v>
      </c>
      <c r="H32" s="41">
        <v>1635647.27</v>
      </c>
      <c r="I32" s="38">
        <v>15</v>
      </c>
      <c r="J32" s="41">
        <v>300196.76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5084231.8600000003</v>
      </c>
      <c r="C33" s="38">
        <v>26</v>
      </c>
      <c r="D33" s="41">
        <v>1668772.74</v>
      </c>
      <c r="E33" s="38">
        <v>24</v>
      </c>
      <c r="F33" s="41">
        <v>0</v>
      </c>
      <c r="G33" s="38">
        <v>0</v>
      </c>
      <c r="H33" s="41">
        <v>4448472.9800000004</v>
      </c>
      <c r="I33" s="38">
        <v>27</v>
      </c>
      <c r="J33" s="41">
        <v>1444167.42</v>
      </c>
      <c r="K33" s="38">
        <v>25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6388490.4100000001</v>
      </c>
      <c r="C34" s="38">
        <v>41</v>
      </c>
      <c r="D34" s="41">
        <v>1883433.19</v>
      </c>
      <c r="E34" s="38">
        <v>41</v>
      </c>
      <c r="F34" s="38">
        <v>0</v>
      </c>
      <c r="G34" s="38">
        <v>0</v>
      </c>
      <c r="H34" s="41">
        <v>5671956.21</v>
      </c>
      <c r="I34" s="38">
        <v>41</v>
      </c>
      <c r="J34" s="41">
        <v>1827540.2</v>
      </c>
      <c r="K34" s="38">
        <v>40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43637286.009999998</v>
      </c>
      <c r="C35" s="38">
        <v>160</v>
      </c>
      <c r="D35" s="41">
        <v>15264745.220000001</v>
      </c>
      <c r="E35" s="38">
        <v>149</v>
      </c>
      <c r="F35" s="38">
        <v>130848.6666666667</v>
      </c>
      <c r="G35" s="38">
        <v>33</v>
      </c>
      <c r="H35" s="41">
        <v>38816536.509999998</v>
      </c>
      <c r="I35" s="38">
        <v>165</v>
      </c>
      <c r="J35" s="41">
        <v>14130747.050000001</v>
      </c>
      <c r="K35" s="38">
        <v>157</v>
      </c>
      <c r="L35" s="38">
        <v>179628.16666666666</v>
      </c>
      <c r="M35" s="38">
        <v>40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7262160.7300000004</v>
      </c>
      <c r="C36" s="38">
        <v>29</v>
      </c>
      <c r="D36" s="41">
        <v>1353171.09</v>
      </c>
      <c r="E36" s="38">
        <v>29</v>
      </c>
      <c r="F36" s="38">
        <v>0</v>
      </c>
      <c r="G36" s="38">
        <v>0</v>
      </c>
      <c r="H36" s="41">
        <v>5541426.3799999999</v>
      </c>
      <c r="I36" s="38">
        <v>34</v>
      </c>
      <c r="J36" s="41">
        <v>1314014.9099999999</v>
      </c>
      <c r="K36" s="38">
        <v>32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4208150.07</v>
      </c>
      <c r="C37" s="38">
        <v>22</v>
      </c>
      <c r="D37" s="41">
        <v>1647777.83</v>
      </c>
      <c r="E37" s="38">
        <v>20</v>
      </c>
      <c r="F37" s="38">
        <v>0</v>
      </c>
      <c r="G37" s="38">
        <v>0</v>
      </c>
      <c r="H37" s="41">
        <v>3629637.05</v>
      </c>
      <c r="I37" s="38">
        <v>19</v>
      </c>
      <c r="J37" s="41">
        <v>1633565.29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1672150.17</v>
      </c>
      <c r="C38" s="38">
        <v>19</v>
      </c>
      <c r="D38" s="41">
        <v>464628.95</v>
      </c>
      <c r="E38" s="38">
        <v>18</v>
      </c>
      <c r="F38" s="38">
        <v>0</v>
      </c>
      <c r="G38" s="38">
        <v>0</v>
      </c>
      <c r="H38" s="41">
        <v>1418331.5</v>
      </c>
      <c r="I38" s="38">
        <v>20</v>
      </c>
      <c r="J38" s="41">
        <v>372605.58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2486902.5699999998</v>
      </c>
      <c r="C39" s="38">
        <v>15</v>
      </c>
      <c r="D39" s="41">
        <v>634492.05000000005</v>
      </c>
      <c r="E39" s="38">
        <v>13</v>
      </c>
      <c r="F39" s="38">
        <v>0</v>
      </c>
      <c r="G39" s="38">
        <v>0</v>
      </c>
      <c r="H39" s="41">
        <v>1733734.09</v>
      </c>
      <c r="I39" s="38">
        <v>18</v>
      </c>
      <c r="J39" s="41">
        <v>578721.75</v>
      </c>
      <c r="K39" s="38">
        <v>17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1285726.3400000001</v>
      </c>
      <c r="C40" s="38">
        <v>16</v>
      </c>
      <c r="D40" s="41">
        <v>647539.61</v>
      </c>
      <c r="E40" s="38">
        <v>16</v>
      </c>
      <c r="F40" s="41">
        <v>0</v>
      </c>
      <c r="G40" s="38">
        <v>0</v>
      </c>
      <c r="H40" s="41">
        <v>1243058.2</v>
      </c>
      <c r="I40" s="38">
        <v>17</v>
      </c>
      <c r="J40" s="41">
        <v>693631.82</v>
      </c>
      <c r="K40" s="38">
        <v>17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10578127.59</v>
      </c>
      <c r="C41" s="38">
        <v>38</v>
      </c>
      <c r="D41" s="41">
        <v>1720262.44</v>
      </c>
      <c r="E41" s="38">
        <v>37</v>
      </c>
      <c r="F41" s="38">
        <v>0</v>
      </c>
      <c r="G41" s="38">
        <v>0</v>
      </c>
      <c r="H41" s="41">
        <v>9672503.8399999999</v>
      </c>
      <c r="I41" s="38">
        <v>37</v>
      </c>
      <c r="J41" s="41">
        <v>1615851.15</v>
      </c>
      <c r="K41" s="38">
        <v>36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49866899.210000001</v>
      </c>
      <c r="C42" s="38">
        <v>125</v>
      </c>
      <c r="D42" s="41">
        <v>9535661.2400000002</v>
      </c>
      <c r="E42" s="38">
        <v>119</v>
      </c>
      <c r="F42" s="38">
        <v>116298.33333333337</v>
      </c>
      <c r="G42" s="38">
        <v>43</v>
      </c>
      <c r="H42" s="41">
        <v>48238570.469999999</v>
      </c>
      <c r="I42" s="38">
        <v>126</v>
      </c>
      <c r="J42" s="41">
        <v>8305901.8799999999</v>
      </c>
      <c r="K42" s="38">
        <v>118</v>
      </c>
      <c r="L42" s="38">
        <v>76673.500000000058</v>
      </c>
      <c r="M42" s="38">
        <v>43</v>
      </c>
      <c r="N42" s="34"/>
      <c r="O42" s="34"/>
      <c r="P42" s="34"/>
      <c r="Q42" s="34"/>
    </row>
    <row r="43" spans="1:17" x14ac:dyDescent="0.3">
      <c r="A43" s="37" t="s">
        <v>93</v>
      </c>
      <c r="B43" s="41">
        <v>1148977.8799999999</v>
      </c>
      <c r="C43" s="38">
        <v>14</v>
      </c>
      <c r="D43" s="41">
        <v>377543.24</v>
      </c>
      <c r="E43" s="38">
        <v>14</v>
      </c>
      <c r="F43" s="38">
        <v>0</v>
      </c>
      <c r="G43" s="38">
        <v>0</v>
      </c>
      <c r="H43" s="41">
        <v>995503.94</v>
      </c>
      <c r="I43" s="38">
        <v>14</v>
      </c>
      <c r="J43" s="41">
        <v>360359.51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2398386.58</v>
      </c>
      <c r="C44" s="38">
        <v>13</v>
      </c>
      <c r="D44" s="41">
        <v>793570.53</v>
      </c>
      <c r="E44" s="38">
        <v>13</v>
      </c>
      <c r="F44" s="38">
        <v>0</v>
      </c>
      <c r="G44" s="38">
        <v>0</v>
      </c>
      <c r="H44" s="41">
        <v>2132291.59</v>
      </c>
      <c r="I44" s="38">
        <v>14</v>
      </c>
      <c r="J44" s="41">
        <v>823920.91</v>
      </c>
      <c r="K44" s="38">
        <v>14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6956147.1100000003</v>
      </c>
      <c r="C45" s="38">
        <v>37</v>
      </c>
      <c r="D45" s="41">
        <v>1884714.53</v>
      </c>
      <c r="E45" s="38">
        <v>33</v>
      </c>
      <c r="F45" s="38">
        <v>0</v>
      </c>
      <c r="G45" s="38">
        <v>0</v>
      </c>
      <c r="H45" s="41">
        <v>6191765.8799999999</v>
      </c>
      <c r="I45" s="38">
        <v>37</v>
      </c>
      <c r="J45" s="41">
        <v>1800789.27</v>
      </c>
      <c r="K45" s="38">
        <v>34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3082665.27</v>
      </c>
      <c r="C46" s="38">
        <v>19</v>
      </c>
      <c r="D46" s="41">
        <v>435896.99</v>
      </c>
      <c r="E46" s="38">
        <v>18</v>
      </c>
      <c r="F46" s="38">
        <v>0</v>
      </c>
      <c r="G46" s="38">
        <v>0</v>
      </c>
      <c r="H46" s="41">
        <v>3770921.15</v>
      </c>
      <c r="I46" s="38">
        <v>20</v>
      </c>
      <c r="J46" s="41">
        <v>379671.05</v>
      </c>
      <c r="K46" s="38">
        <v>18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2710852.97</v>
      </c>
      <c r="C47" s="38">
        <v>10</v>
      </c>
      <c r="D47" s="41">
        <v>0</v>
      </c>
      <c r="E47" s="38">
        <v>0</v>
      </c>
      <c r="F47" s="38">
        <v>0</v>
      </c>
      <c r="G47" s="38">
        <v>0</v>
      </c>
      <c r="H47" s="41">
        <v>0</v>
      </c>
      <c r="I47" s="38">
        <v>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945313.89</v>
      </c>
      <c r="C48" s="38">
        <v>13</v>
      </c>
      <c r="D48" s="41">
        <v>450829.12</v>
      </c>
      <c r="E48" s="38">
        <v>13</v>
      </c>
      <c r="F48" s="38">
        <v>0</v>
      </c>
      <c r="G48" s="38">
        <v>0</v>
      </c>
      <c r="H48" s="41">
        <v>1658785.65</v>
      </c>
      <c r="I48" s="38">
        <v>12</v>
      </c>
      <c r="J48" s="41">
        <v>405774.52</v>
      </c>
      <c r="K48" s="38">
        <v>12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3191711.49</v>
      </c>
      <c r="C49" s="38">
        <v>23</v>
      </c>
      <c r="D49" s="41">
        <v>1003041.91</v>
      </c>
      <c r="E49" s="38">
        <v>22</v>
      </c>
      <c r="F49" s="38">
        <v>0</v>
      </c>
      <c r="G49" s="38">
        <v>0</v>
      </c>
      <c r="H49" s="41">
        <v>2784291.94</v>
      </c>
      <c r="I49" s="38">
        <v>24</v>
      </c>
      <c r="J49" s="41">
        <v>974039.89</v>
      </c>
      <c r="K49" s="38">
        <v>22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9963335.6999999993</v>
      </c>
      <c r="C50" s="38">
        <v>29</v>
      </c>
      <c r="D50" s="41">
        <v>2879078.72</v>
      </c>
      <c r="E50" s="38">
        <v>28</v>
      </c>
      <c r="F50" s="38">
        <v>0</v>
      </c>
      <c r="G50" s="38">
        <v>0</v>
      </c>
      <c r="H50" s="41">
        <v>9526738.1400000006</v>
      </c>
      <c r="I50" s="38">
        <v>27</v>
      </c>
      <c r="J50" s="41">
        <v>2749943.88</v>
      </c>
      <c r="K50" s="38">
        <v>27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6835118.2699999996</v>
      </c>
      <c r="C51" s="38">
        <v>26</v>
      </c>
      <c r="D51" s="41">
        <v>5917251.46</v>
      </c>
      <c r="E51" s="38">
        <v>26</v>
      </c>
      <c r="F51" s="41">
        <v>0</v>
      </c>
      <c r="G51" s="38">
        <v>0</v>
      </c>
      <c r="H51" s="41">
        <v>3684181.12</v>
      </c>
      <c r="I51" s="38">
        <v>28</v>
      </c>
      <c r="J51" s="41">
        <v>2891853.11</v>
      </c>
      <c r="K51" s="38">
        <v>27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7624799.4900000002</v>
      </c>
      <c r="C52" s="38">
        <v>25</v>
      </c>
      <c r="D52" s="41">
        <v>3650461.5</v>
      </c>
      <c r="E52" s="38">
        <v>24</v>
      </c>
      <c r="F52" s="41">
        <v>0</v>
      </c>
      <c r="G52" s="38">
        <v>0</v>
      </c>
      <c r="H52" s="41">
        <v>5242914.5599999996</v>
      </c>
      <c r="I52" s="38">
        <v>24</v>
      </c>
      <c r="J52" s="41">
        <v>2024129.88</v>
      </c>
      <c r="K52" s="38">
        <v>23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7138329.71</v>
      </c>
      <c r="C53" s="38">
        <v>37</v>
      </c>
      <c r="D53" s="41">
        <v>3707743.54</v>
      </c>
      <c r="E53" s="38">
        <v>36</v>
      </c>
      <c r="F53" s="41">
        <v>0</v>
      </c>
      <c r="G53" s="38">
        <v>0</v>
      </c>
      <c r="H53" s="41">
        <v>6836889.4000000004</v>
      </c>
      <c r="I53" s="38">
        <v>38</v>
      </c>
      <c r="J53" s="41">
        <v>3498537.04</v>
      </c>
      <c r="K53" s="38">
        <v>37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7769958.2000000002</v>
      </c>
      <c r="C54" s="38">
        <v>56</v>
      </c>
      <c r="D54" s="41">
        <v>3501890.2</v>
      </c>
      <c r="E54" s="38">
        <v>51</v>
      </c>
      <c r="F54" s="41">
        <v>49367.500000000036</v>
      </c>
      <c r="G54" s="38">
        <v>14</v>
      </c>
      <c r="H54" s="41">
        <v>7450538.7300000004</v>
      </c>
      <c r="I54" s="38">
        <v>56</v>
      </c>
      <c r="J54" s="41">
        <v>3170703.44</v>
      </c>
      <c r="K54" s="38">
        <v>52</v>
      </c>
      <c r="L54" s="41">
        <v>48026.166666666701</v>
      </c>
      <c r="M54" s="38">
        <v>14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27456019.760000002</v>
      </c>
      <c r="C55" s="38">
        <v>141</v>
      </c>
      <c r="D55" s="41">
        <v>12570368.300000001</v>
      </c>
      <c r="E55" s="38">
        <v>133</v>
      </c>
      <c r="F55" s="41">
        <v>327342.83333333343</v>
      </c>
      <c r="G55" s="38">
        <v>29</v>
      </c>
      <c r="H55" s="41">
        <v>24781740.600000001</v>
      </c>
      <c r="I55" s="38">
        <v>136</v>
      </c>
      <c r="J55" s="41">
        <v>11397534.279999999</v>
      </c>
      <c r="K55" s="38">
        <v>131</v>
      </c>
      <c r="L55" s="41">
        <v>341114.66666666692</v>
      </c>
      <c r="M55" s="38">
        <v>26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2526064.36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0</v>
      </c>
      <c r="I56" s="38">
        <v>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34462012.439999998</v>
      </c>
      <c r="C57" s="38">
        <v>122</v>
      </c>
      <c r="D57" s="41">
        <v>9928906</v>
      </c>
      <c r="E57" s="38">
        <v>118</v>
      </c>
      <c r="F57" s="38">
        <v>45122.666666666686</v>
      </c>
      <c r="G57" s="38">
        <v>27</v>
      </c>
      <c r="H57" s="41">
        <v>31413329.52</v>
      </c>
      <c r="I57" s="38">
        <v>121</v>
      </c>
      <c r="J57" s="41">
        <v>9768225.5299999993</v>
      </c>
      <c r="K57" s="38">
        <v>119</v>
      </c>
      <c r="L57" s="38">
        <v>44115.166666666664</v>
      </c>
      <c r="M57" s="38">
        <v>27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14521283.949999999</v>
      </c>
      <c r="C58" s="38">
        <v>74</v>
      </c>
      <c r="D58" s="41">
        <v>4043257.31</v>
      </c>
      <c r="E58" s="38">
        <v>65</v>
      </c>
      <c r="F58" s="38">
        <v>48411.499999999964</v>
      </c>
      <c r="G58" s="38">
        <v>15</v>
      </c>
      <c r="H58" s="41">
        <v>14869775.85</v>
      </c>
      <c r="I58" s="38">
        <v>67</v>
      </c>
      <c r="J58" s="41">
        <v>4174959.29</v>
      </c>
      <c r="K58" s="38">
        <v>64</v>
      </c>
      <c r="L58" s="38">
        <v>262507.83333333296</v>
      </c>
      <c r="M58" s="38">
        <v>18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19373628.539999999</v>
      </c>
      <c r="C59" s="38">
        <v>107</v>
      </c>
      <c r="D59" s="41">
        <v>6558033.6200000001</v>
      </c>
      <c r="E59" s="38">
        <v>102</v>
      </c>
      <c r="F59" s="41">
        <v>137062.00000000038</v>
      </c>
      <c r="G59" s="38">
        <v>23</v>
      </c>
      <c r="H59" s="41">
        <v>18669326.800000001</v>
      </c>
      <c r="I59" s="38">
        <v>106</v>
      </c>
      <c r="J59" s="41">
        <v>6414956.5499999998</v>
      </c>
      <c r="K59" s="38">
        <v>101</v>
      </c>
      <c r="L59" s="41">
        <v>194291.33333333299</v>
      </c>
      <c r="M59" s="38">
        <v>26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502560.35</v>
      </c>
      <c r="C60" s="38">
        <v>11</v>
      </c>
      <c r="D60" s="41">
        <v>229428.14</v>
      </c>
      <c r="E60" s="38">
        <v>10</v>
      </c>
      <c r="F60" s="38">
        <v>0</v>
      </c>
      <c r="G60" s="38">
        <v>0</v>
      </c>
      <c r="H60" s="41">
        <v>440729.72</v>
      </c>
      <c r="I60" s="38">
        <v>10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28922479.699999999</v>
      </c>
      <c r="C61" s="38">
        <v>86</v>
      </c>
      <c r="D61" s="41">
        <v>8545926.2300000004</v>
      </c>
      <c r="E61" s="38">
        <v>86</v>
      </c>
      <c r="F61" s="38">
        <v>143976.33333333337</v>
      </c>
      <c r="G61" s="38">
        <v>29</v>
      </c>
      <c r="H61" s="41">
        <v>27623378.239999998</v>
      </c>
      <c r="I61" s="38">
        <v>92</v>
      </c>
      <c r="J61" s="41">
        <v>8559407.6199999992</v>
      </c>
      <c r="K61" s="38">
        <v>90</v>
      </c>
      <c r="L61" s="38">
        <v>182178.16666666677</v>
      </c>
      <c r="M61" s="38">
        <v>30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12119263.17</v>
      </c>
      <c r="C62" s="38">
        <v>23</v>
      </c>
      <c r="D62" s="41">
        <v>777516.29</v>
      </c>
      <c r="E62" s="38">
        <v>21</v>
      </c>
      <c r="F62" s="38">
        <v>0</v>
      </c>
      <c r="G62" s="38">
        <v>0</v>
      </c>
      <c r="H62" s="41">
        <v>11322636.550000001</v>
      </c>
      <c r="I62" s="38">
        <v>24</v>
      </c>
      <c r="J62" s="41">
        <v>854733.15</v>
      </c>
      <c r="K62" s="38">
        <v>23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2785609.27</v>
      </c>
      <c r="C63" s="38">
        <v>13</v>
      </c>
      <c r="D63" s="41">
        <v>310100.34000000003</v>
      </c>
      <c r="E63" s="38">
        <v>11</v>
      </c>
      <c r="F63" s="38">
        <v>0</v>
      </c>
      <c r="G63" s="38">
        <v>0</v>
      </c>
      <c r="H63" s="41">
        <v>2815684.51</v>
      </c>
      <c r="I63" s="38">
        <v>11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260984.33</v>
      </c>
      <c r="I64" s="38">
        <v>11</v>
      </c>
      <c r="J64" s="41">
        <v>97414.67</v>
      </c>
      <c r="K64" s="38">
        <v>11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22008760.640000001</v>
      </c>
      <c r="C65" s="38">
        <v>85</v>
      </c>
      <c r="D65" s="41">
        <v>4553276.68</v>
      </c>
      <c r="E65" s="38">
        <v>80</v>
      </c>
      <c r="F65" s="41">
        <v>38815.999999999971</v>
      </c>
      <c r="G65" s="38">
        <v>20</v>
      </c>
      <c r="H65" s="41">
        <v>20121136.510000002</v>
      </c>
      <c r="I65" s="38">
        <v>91</v>
      </c>
      <c r="J65" s="41">
        <v>4412411.68</v>
      </c>
      <c r="K65" s="38">
        <v>87</v>
      </c>
      <c r="L65" s="41">
        <v>70998.333333333299</v>
      </c>
      <c r="M65" s="38">
        <v>26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7725917.8499999996</v>
      </c>
      <c r="C66" s="38">
        <v>37</v>
      </c>
      <c r="D66" s="41">
        <v>1760930.17</v>
      </c>
      <c r="E66" s="38">
        <v>33</v>
      </c>
      <c r="F66" s="38">
        <v>0</v>
      </c>
      <c r="G66" s="38">
        <v>0</v>
      </c>
      <c r="H66" s="41">
        <v>4843405.6100000003</v>
      </c>
      <c r="I66" s="38">
        <v>32</v>
      </c>
      <c r="J66" s="41">
        <v>1352313.11</v>
      </c>
      <c r="K66" s="38">
        <v>31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1927473.74</v>
      </c>
      <c r="C67" s="38">
        <v>14</v>
      </c>
      <c r="D67" s="41">
        <v>629222.24</v>
      </c>
      <c r="E67" s="38">
        <v>14</v>
      </c>
      <c r="F67" s="38">
        <v>0</v>
      </c>
      <c r="G67" s="38">
        <v>0</v>
      </c>
      <c r="H67" s="41">
        <v>3685386.71</v>
      </c>
      <c r="I67" s="38">
        <v>17</v>
      </c>
      <c r="J67" s="41">
        <v>508886.31</v>
      </c>
      <c r="K67" s="38">
        <v>17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1764852.77</v>
      </c>
      <c r="C68" s="38">
        <v>10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3106290.91</v>
      </c>
      <c r="C69" s="38">
        <v>24</v>
      </c>
      <c r="D69" s="41">
        <v>871077.39</v>
      </c>
      <c r="E69" s="38">
        <v>22</v>
      </c>
      <c r="F69" s="38">
        <v>0</v>
      </c>
      <c r="G69" s="38">
        <v>0</v>
      </c>
      <c r="H69" s="41">
        <v>2755579.29</v>
      </c>
      <c r="I69" s="38">
        <v>24</v>
      </c>
      <c r="J69" s="41">
        <v>738484.01</v>
      </c>
      <c r="K69" s="38">
        <v>22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2319816.8199999998</v>
      </c>
      <c r="C70" s="38">
        <v>30</v>
      </c>
      <c r="D70" s="41">
        <v>760028.09</v>
      </c>
      <c r="E70" s="38">
        <v>29</v>
      </c>
      <c r="F70" s="38">
        <v>0</v>
      </c>
      <c r="G70" s="38">
        <v>0</v>
      </c>
      <c r="H70" s="41">
        <v>2413217.71</v>
      </c>
      <c r="I70" s="38">
        <v>30</v>
      </c>
      <c r="J70" s="41">
        <v>716984.31</v>
      </c>
      <c r="K70" s="38">
        <v>29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0</v>
      </c>
      <c r="C71" s="38">
        <v>0</v>
      </c>
      <c r="D71" s="41">
        <v>0</v>
      </c>
      <c r="E71" s="38">
        <v>0</v>
      </c>
      <c r="F71" s="41">
        <v>0</v>
      </c>
      <c r="G71" s="38">
        <v>0</v>
      </c>
      <c r="H71" s="41">
        <v>997816.45</v>
      </c>
      <c r="I71" s="38">
        <v>10</v>
      </c>
      <c r="J71" s="41">
        <v>684348.96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837320.01</v>
      </c>
      <c r="C72" s="38">
        <v>14</v>
      </c>
      <c r="D72" s="41">
        <v>204999.27</v>
      </c>
      <c r="E72" s="38">
        <v>12</v>
      </c>
      <c r="F72" s="41">
        <v>0</v>
      </c>
      <c r="G72" s="38">
        <v>0</v>
      </c>
      <c r="H72" s="41">
        <v>780076.83</v>
      </c>
      <c r="I72" s="38">
        <v>16</v>
      </c>
      <c r="J72" s="41">
        <v>197733.87</v>
      </c>
      <c r="K72" s="38">
        <v>13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7682125.1900000004</v>
      </c>
      <c r="C73" s="38">
        <v>58</v>
      </c>
      <c r="D73" s="38">
        <v>1793654.53</v>
      </c>
      <c r="E73" s="38">
        <v>54</v>
      </c>
      <c r="F73" s="38">
        <v>17766.333333333358</v>
      </c>
      <c r="G73" s="38">
        <v>12</v>
      </c>
      <c r="H73" s="41">
        <v>6733711.21</v>
      </c>
      <c r="I73" s="38">
        <v>55</v>
      </c>
      <c r="J73" s="38">
        <v>1700416.8</v>
      </c>
      <c r="K73" s="38">
        <v>54</v>
      </c>
      <c r="L73" s="38">
        <v>38915.333333333379</v>
      </c>
      <c r="M73" s="38">
        <v>11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5893904.0099999998</v>
      </c>
      <c r="C74" s="38">
        <v>14</v>
      </c>
      <c r="D74" s="41">
        <v>307206.34999999998</v>
      </c>
      <c r="E74" s="38">
        <v>12</v>
      </c>
      <c r="F74" s="41">
        <v>0</v>
      </c>
      <c r="G74" s="38">
        <v>0</v>
      </c>
      <c r="H74" s="41">
        <v>5351630.41</v>
      </c>
      <c r="I74" s="38">
        <v>15</v>
      </c>
      <c r="J74" s="41">
        <v>304799.37</v>
      </c>
      <c r="K74" s="38">
        <v>12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7961662.5599999996</v>
      </c>
      <c r="C75" s="38">
        <v>29</v>
      </c>
      <c r="D75" s="41">
        <v>2651473.4900000002</v>
      </c>
      <c r="E75" s="38">
        <v>28</v>
      </c>
      <c r="F75" s="41">
        <v>0</v>
      </c>
      <c r="G75" s="38">
        <v>0</v>
      </c>
      <c r="H75" s="41">
        <v>7922400.0700000003</v>
      </c>
      <c r="I75" s="38">
        <v>29</v>
      </c>
      <c r="J75" s="41">
        <v>2428860.06</v>
      </c>
      <c r="K75" s="38">
        <v>29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898077.07</v>
      </c>
      <c r="C76" s="38">
        <v>11</v>
      </c>
      <c r="D76" s="41">
        <v>314598.62</v>
      </c>
      <c r="E76" s="38">
        <v>10</v>
      </c>
      <c r="F76" s="38">
        <v>0</v>
      </c>
      <c r="G76" s="38">
        <v>0</v>
      </c>
      <c r="H76" s="41">
        <v>1733987.25</v>
      </c>
      <c r="I76" s="38">
        <v>13</v>
      </c>
      <c r="J76" s="41">
        <v>285926.36</v>
      </c>
      <c r="K76" s="38">
        <v>12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7466346.0899999999</v>
      </c>
      <c r="C77" s="34">
        <v>43</v>
      </c>
      <c r="D77" s="39">
        <v>1531270.91</v>
      </c>
      <c r="E77" s="34">
        <v>40</v>
      </c>
      <c r="F77" s="39">
        <v>0</v>
      </c>
      <c r="G77" s="34">
        <v>0</v>
      </c>
      <c r="H77" s="39">
        <v>6052203.5499999998</v>
      </c>
      <c r="I77" s="34">
        <v>43</v>
      </c>
      <c r="J77" s="39">
        <v>1205016.97</v>
      </c>
      <c r="K77" s="34">
        <v>41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6563986.4299999997</v>
      </c>
      <c r="C78" s="34">
        <v>18</v>
      </c>
      <c r="D78" s="39">
        <v>899273.94</v>
      </c>
      <c r="E78" s="34">
        <v>17</v>
      </c>
      <c r="F78" s="39">
        <v>0</v>
      </c>
      <c r="G78" s="34">
        <v>0</v>
      </c>
      <c r="H78" s="39">
        <v>5504818.1900000004</v>
      </c>
      <c r="I78" s="34">
        <v>20</v>
      </c>
      <c r="J78" s="39">
        <v>971578.28</v>
      </c>
      <c r="K78" s="34">
        <v>18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40877467.210000001</v>
      </c>
      <c r="C79" s="34">
        <v>204</v>
      </c>
      <c r="D79" s="39">
        <v>15423255.859999999</v>
      </c>
      <c r="E79" s="34">
        <v>195</v>
      </c>
      <c r="F79" s="39">
        <v>391737.66666666628</v>
      </c>
      <c r="G79" s="34">
        <v>51</v>
      </c>
      <c r="H79" s="39">
        <v>37718462.109999999</v>
      </c>
      <c r="I79" s="34">
        <v>204</v>
      </c>
      <c r="J79" s="39">
        <v>14267514.449999999</v>
      </c>
      <c r="K79" s="34">
        <v>196</v>
      </c>
      <c r="L79" s="39">
        <v>1071279.9999999993</v>
      </c>
      <c r="M79" s="34">
        <v>53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28550475.899999999</v>
      </c>
      <c r="C80" s="34">
        <v>67</v>
      </c>
      <c r="D80" s="39">
        <v>13860593.57</v>
      </c>
      <c r="E80" s="34">
        <v>65</v>
      </c>
      <c r="F80" s="39">
        <v>1432124.5000000002</v>
      </c>
      <c r="G80" s="34">
        <v>19</v>
      </c>
      <c r="H80" s="39">
        <v>24852132.079999998</v>
      </c>
      <c r="I80" s="34">
        <v>65</v>
      </c>
      <c r="J80" s="39">
        <v>12839732.23</v>
      </c>
      <c r="K80" s="34">
        <v>62</v>
      </c>
      <c r="L80" s="39">
        <v>715556.49999999965</v>
      </c>
      <c r="M80" s="34">
        <v>24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8864477.2100000009</v>
      </c>
      <c r="C81" s="34">
        <v>12</v>
      </c>
      <c r="D81" s="39">
        <v>698185.19</v>
      </c>
      <c r="E81" s="34">
        <v>11</v>
      </c>
      <c r="F81" s="39">
        <v>0</v>
      </c>
      <c r="G81" s="34">
        <v>0</v>
      </c>
      <c r="H81" s="39">
        <v>7475670.4299999997</v>
      </c>
      <c r="I81" s="34">
        <v>11</v>
      </c>
      <c r="J81" s="39">
        <v>0</v>
      </c>
      <c r="K81" s="34">
        <v>0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27030063.16</v>
      </c>
      <c r="C82" s="34">
        <v>85</v>
      </c>
      <c r="D82" s="39">
        <v>6110281.2699999996</v>
      </c>
      <c r="E82" s="34">
        <v>80</v>
      </c>
      <c r="F82" s="39">
        <v>28083.666666666621</v>
      </c>
      <c r="G82" s="34">
        <v>12</v>
      </c>
      <c r="H82" s="39">
        <v>26918976.100000001</v>
      </c>
      <c r="I82" s="34">
        <v>82</v>
      </c>
      <c r="J82" s="39">
        <v>5651501.9500000002</v>
      </c>
      <c r="K82" s="34">
        <v>74</v>
      </c>
      <c r="L82" s="39">
        <v>121347.8333333333</v>
      </c>
      <c r="M82" s="34">
        <v>14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117663298.58</v>
      </c>
      <c r="C83" s="34">
        <v>306</v>
      </c>
      <c r="D83" s="39">
        <v>30212109.379999999</v>
      </c>
      <c r="E83" s="34">
        <v>281</v>
      </c>
      <c r="F83" s="34">
        <v>719163.00000000023</v>
      </c>
      <c r="G83" s="34">
        <v>100</v>
      </c>
      <c r="H83" s="39">
        <v>120172515.56</v>
      </c>
      <c r="I83" s="34">
        <v>316</v>
      </c>
      <c r="J83" s="39">
        <v>27503091.469999999</v>
      </c>
      <c r="K83" s="34">
        <v>293</v>
      </c>
      <c r="L83" s="34">
        <v>2803339.5000000033</v>
      </c>
      <c r="M83" s="34">
        <v>113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1740318.29</v>
      </c>
      <c r="C84" s="34">
        <v>21</v>
      </c>
      <c r="D84" s="39">
        <v>672292.04</v>
      </c>
      <c r="E84" s="34">
        <v>21</v>
      </c>
      <c r="F84" s="34">
        <v>0</v>
      </c>
      <c r="G84" s="34">
        <v>0</v>
      </c>
      <c r="H84" s="39">
        <v>1352552.38</v>
      </c>
      <c r="I84" s="34">
        <v>20</v>
      </c>
      <c r="J84" s="39">
        <v>564525.46</v>
      </c>
      <c r="K84" s="34">
        <v>19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11426016.800000001</v>
      </c>
      <c r="C85" s="34">
        <v>72</v>
      </c>
      <c r="D85" s="39">
        <v>5093560.75</v>
      </c>
      <c r="E85" s="34">
        <v>65</v>
      </c>
      <c r="F85" s="39">
        <v>121379.00000000007</v>
      </c>
      <c r="G85" s="34">
        <v>21</v>
      </c>
      <c r="H85" s="39">
        <v>11752094.210000001</v>
      </c>
      <c r="I85" s="34">
        <v>65</v>
      </c>
      <c r="J85" s="39">
        <v>5244470.95</v>
      </c>
      <c r="K85" s="34">
        <v>63</v>
      </c>
      <c r="L85" s="39">
        <v>270838.83333333291</v>
      </c>
      <c r="M85" s="34">
        <v>22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60845451.600000001</v>
      </c>
      <c r="C86" s="34">
        <v>83</v>
      </c>
      <c r="D86" s="39">
        <v>3878577.19</v>
      </c>
      <c r="E86" s="34">
        <v>79</v>
      </c>
      <c r="F86" s="34">
        <v>154699.83333333337</v>
      </c>
      <c r="G86" s="34">
        <v>18</v>
      </c>
      <c r="H86" s="39">
        <v>43016798.770000003</v>
      </c>
      <c r="I86" s="34">
        <v>81</v>
      </c>
      <c r="J86" s="39">
        <v>3512258.31</v>
      </c>
      <c r="K86" s="34">
        <v>73</v>
      </c>
      <c r="L86" s="34">
        <v>440884.66666666692</v>
      </c>
      <c r="M86" s="34">
        <v>22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30129033.469999999</v>
      </c>
      <c r="C87" s="34">
        <v>54</v>
      </c>
      <c r="D87" s="39">
        <v>8912291.2899999991</v>
      </c>
      <c r="E87" s="34">
        <v>51</v>
      </c>
      <c r="F87" s="34">
        <v>60053.166666666599</v>
      </c>
      <c r="G87" s="34">
        <v>18</v>
      </c>
      <c r="H87" s="39">
        <v>29626245.82</v>
      </c>
      <c r="I87" s="34">
        <v>57</v>
      </c>
      <c r="J87" s="39">
        <v>8580141.4399999995</v>
      </c>
      <c r="K87" s="34">
        <v>54</v>
      </c>
      <c r="L87" s="34">
        <v>43031.333333333343</v>
      </c>
      <c r="M87" s="34">
        <v>19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19623542.649999999</v>
      </c>
      <c r="C88" s="34">
        <v>108</v>
      </c>
      <c r="D88" s="39">
        <v>7906810.3799999999</v>
      </c>
      <c r="E88" s="34">
        <v>105</v>
      </c>
      <c r="F88" s="39">
        <v>79686.833333333314</v>
      </c>
      <c r="G88" s="34">
        <v>38</v>
      </c>
      <c r="H88" s="39">
        <v>21938166.809999999</v>
      </c>
      <c r="I88" s="34">
        <v>117</v>
      </c>
      <c r="J88" s="39">
        <v>7174364.4100000001</v>
      </c>
      <c r="K88" s="34">
        <v>112</v>
      </c>
      <c r="L88" s="39">
        <v>96331</v>
      </c>
      <c r="M88" s="34">
        <v>34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16899313.739999998</v>
      </c>
      <c r="C89" s="34">
        <v>104</v>
      </c>
      <c r="D89" s="39">
        <v>7965884.2599999998</v>
      </c>
      <c r="E89" s="34">
        <v>102</v>
      </c>
      <c r="F89" s="34">
        <v>343763.33333333326</v>
      </c>
      <c r="G89" s="34">
        <v>21</v>
      </c>
      <c r="H89" s="39">
        <v>14179513.23</v>
      </c>
      <c r="I89" s="34">
        <v>99</v>
      </c>
      <c r="J89" s="39">
        <v>7354810.9800000004</v>
      </c>
      <c r="K89" s="34">
        <v>97</v>
      </c>
      <c r="L89" s="34">
        <v>160058.33333333334</v>
      </c>
      <c r="M89" s="34">
        <v>18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14547855.85</v>
      </c>
      <c r="C90" s="34">
        <v>52</v>
      </c>
      <c r="D90" s="39">
        <v>2746758.35</v>
      </c>
      <c r="E90" s="34">
        <v>49</v>
      </c>
      <c r="F90" s="34">
        <v>0</v>
      </c>
      <c r="G90" s="34">
        <v>0</v>
      </c>
      <c r="H90" s="39">
        <v>12269780.210000001</v>
      </c>
      <c r="I90" s="34">
        <v>51</v>
      </c>
      <c r="J90" s="39">
        <v>2397325.39</v>
      </c>
      <c r="K90" s="34">
        <v>48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2035877.91</v>
      </c>
      <c r="C91" s="34">
        <v>20</v>
      </c>
      <c r="D91" s="39">
        <v>958849.04</v>
      </c>
      <c r="E91" s="34">
        <v>20</v>
      </c>
      <c r="F91" s="34">
        <v>0</v>
      </c>
      <c r="G91" s="34">
        <v>0</v>
      </c>
      <c r="H91" s="39">
        <v>1331533.46</v>
      </c>
      <c r="I91" s="34">
        <v>19</v>
      </c>
      <c r="J91" s="39">
        <v>641581.98</v>
      </c>
      <c r="K91" s="34">
        <v>19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1852237.39</v>
      </c>
      <c r="C92" s="34">
        <v>11</v>
      </c>
      <c r="D92" s="39">
        <v>320007.65000000002</v>
      </c>
      <c r="E92" s="34">
        <v>11</v>
      </c>
      <c r="F92" s="34">
        <v>0</v>
      </c>
      <c r="G92" s="34">
        <v>0</v>
      </c>
      <c r="H92" s="39">
        <v>1276375.1299999999</v>
      </c>
      <c r="I92" s="34">
        <v>12</v>
      </c>
      <c r="J92" s="39">
        <v>305226.01</v>
      </c>
      <c r="K92" s="34">
        <v>12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2353464.19</v>
      </c>
      <c r="C93" s="34">
        <v>14</v>
      </c>
      <c r="D93" s="39">
        <v>147620.35</v>
      </c>
      <c r="E93" s="34">
        <v>11</v>
      </c>
      <c r="F93" s="34">
        <v>0</v>
      </c>
      <c r="G93" s="34">
        <v>0</v>
      </c>
      <c r="H93" s="39">
        <v>1976506.76</v>
      </c>
      <c r="I93" s="34">
        <v>12</v>
      </c>
      <c r="J93" s="39">
        <v>252761.76</v>
      </c>
      <c r="K93" s="34">
        <v>10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7356998.7300000004</v>
      </c>
      <c r="C94" s="34">
        <v>42</v>
      </c>
      <c r="D94" s="39">
        <v>1473686.31</v>
      </c>
      <c r="E94" s="34">
        <v>38</v>
      </c>
      <c r="F94" s="39">
        <v>0</v>
      </c>
      <c r="G94" s="34">
        <v>0</v>
      </c>
      <c r="H94" s="39">
        <v>7736219.9199999999</v>
      </c>
      <c r="I94" s="34">
        <v>41</v>
      </c>
      <c r="J94" s="39">
        <v>1438993.24</v>
      </c>
      <c r="K94" s="34">
        <v>37</v>
      </c>
      <c r="L94" s="39">
        <v>161937</v>
      </c>
      <c r="M94" s="34">
        <v>11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2897969.11</v>
      </c>
      <c r="C95" s="34">
        <v>12</v>
      </c>
      <c r="D95" s="39">
        <v>438534.52</v>
      </c>
      <c r="E95" s="34">
        <v>10</v>
      </c>
      <c r="F95" s="34">
        <v>0</v>
      </c>
      <c r="G95" s="34">
        <v>0</v>
      </c>
      <c r="H95" s="39">
        <v>2251654.0699999998</v>
      </c>
      <c r="I95" s="34">
        <v>12</v>
      </c>
      <c r="J95" s="39">
        <v>443809.07</v>
      </c>
      <c r="K95" s="34">
        <v>10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10125727.720000001</v>
      </c>
      <c r="C96" s="34">
        <v>66</v>
      </c>
      <c r="D96" s="39">
        <v>4642892.51</v>
      </c>
      <c r="E96" s="34">
        <v>61</v>
      </c>
      <c r="F96" s="34">
        <v>0</v>
      </c>
      <c r="G96" s="34">
        <v>0</v>
      </c>
      <c r="H96" s="39">
        <v>9682428.6999999993</v>
      </c>
      <c r="I96" s="34">
        <v>60</v>
      </c>
      <c r="J96" s="39">
        <v>4659253.12</v>
      </c>
      <c r="K96" s="34">
        <v>58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4820236.1100000003</v>
      </c>
      <c r="C97" s="34">
        <v>23</v>
      </c>
      <c r="D97" s="39">
        <v>2344742.83</v>
      </c>
      <c r="E97" s="34">
        <v>22</v>
      </c>
      <c r="F97" s="34">
        <v>0</v>
      </c>
      <c r="G97" s="34">
        <v>0</v>
      </c>
      <c r="H97" s="39">
        <v>3994790.49</v>
      </c>
      <c r="I97" s="34">
        <v>25</v>
      </c>
      <c r="J97" s="39">
        <v>1681308.22</v>
      </c>
      <c r="K97" s="34">
        <v>23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9512337.4700000007</v>
      </c>
      <c r="C98" s="34">
        <v>66</v>
      </c>
      <c r="D98" s="39">
        <v>3899327.48</v>
      </c>
      <c r="E98" s="34">
        <v>64</v>
      </c>
      <c r="F98" s="39">
        <v>0</v>
      </c>
      <c r="G98" s="34">
        <v>0</v>
      </c>
      <c r="H98" s="39">
        <v>8315466.9100000001</v>
      </c>
      <c r="I98" s="34">
        <v>66</v>
      </c>
      <c r="J98" s="39">
        <v>3434461.04</v>
      </c>
      <c r="K98" s="34">
        <v>65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0</v>
      </c>
      <c r="C99" s="34">
        <v>0</v>
      </c>
      <c r="D99" s="39">
        <v>0</v>
      </c>
      <c r="E99" s="34">
        <v>0</v>
      </c>
      <c r="F99" s="39">
        <v>0</v>
      </c>
      <c r="G99" s="34">
        <v>0</v>
      </c>
      <c r="H99" s="39">
        <v>1871653.44</v>
      </c>
      <c r="I99" s="34">
        <v>10</v>
      </c>
      <c r="J99" s="39">
        <v>0</v>
      </c>
      <c r="K99" s="34">
        <v>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1565025.91</v>
      </c>
      <c r="C100" s="34">
        <v>11</v>
      </c>
      <c r="D100" s="34">
        <v>336918.28</v>
      </c>
      <c r="E100" s="34">
        <v>10</v>
      </c>
      <c r="F100" s="34">
        <v>0</v>
      </c>
      <c r="G100" s="34">
        <v>0</v>
      </c>
      <c r="H100" s="34">
        <v>1291918.6499999999</v>
      </c>
      <c r="I100" s="34">
        <v>13</v>
      </c>
      <c r="J100" s="34">
        <v>371929.4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4351091.1100000003</v>
      </c>
      <c r="C101" s="34">
        <v>22</v>
      </c>
      <c r="D101" s="34">
        <v>1152360.4099999999</v>
      </c>
      <c r="E101" s="34">
        <v>21</v>
      </c>
      <c r="F101" s="34">
        <v>0</v>
      </c>
      <c r="G101" s="34">
        <v>0</v>
      </c>
      <c r="H101" s="34">
        <v>3670815.32</v>
      </c>
      <c r="I101" s="34">
        <v>21</v>
      </c>
      <c r="J101" s="34">
        <v>937561.45</v>
      </c>
      <c r="K101" s="34">
        <v>18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10476951.73</v>
      </c>
      <c r="C102" s="34">
        <v>21</v>
      </c>
      <c r="D102" s="34">
        <v>684239.23</v>
      </c>
      <c r="E102" s="34">
        <v>20</v>
      </c>
      <c r="F102" s="34">
        <v>0</v>
      </c>
      <c r="G102" s="34">
        <v>0</v>
      </c>
      <c r="H102" s="34">
        <v>11024217.1</v>
      </c>
      <c r="I102" s="34">
        <v>21</v>
      </c>
      <c r="J102" s="34">
        <v>597753.74</v>
      </c>
      <c r="K102" s="34">
        <v>21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1582828.25</v>
      </c>
      <c r="C103" s="34">
        <v>13</v>
      </c>
      <c r="D103" s="34">
        <v>466083.63</v>
      </c>
      <c r="E103" s="34">
        <v>13</v>
      </c>
      <c r="F103" s="34">
        <v>0</v>
      </c>
      <c r="G103" s="34">
        <v>0</v>
      </c>
      <c r="H103" s="34">
        <v>1260160.58</v>
      </c>
      <c r="I103" s="34">
        <v>13</v>
      </c>
      <c r="J103" s="34">
        <v>405237.44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78269086.579999998</v>
      </c>
      <c r="C104" s="34">
        <v>230</v>
      </c>
      <c r="D104" s="34">
        <v>39957481.57</v>
      </c>
      <c r="E104" s="34">
        <v>208</v>
      </c>
      <c r="F104" s="34">
        <v>1996042.6666666665</v>
      </c>
      <c r="G104" s="34">
        <v>68</v>
      </c>
      <c r="H104" s="34">
        <v>76115562.719999999</v>
      </c>
      <c r="I104" s="34">
        <v>236</v>
      </c>
      <c r="J104" s="34">
        <v>37010243.289999999</v>
      </c>
      <c r="K104" s="34">
        <v>216</v>
      </c>
      <c r="L104" s="34">
        <v>1963676.3333333326</v>
      </c>
      <c r="M104" s="34">
        <v>85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4504700.1100000003</v>
      </c>
      <c r="C105" s="34">
        <v>39</v>
      </c>
      <c r="D105" s="34">
        <v>1583519.4</v>
      </c>
      <c r="E105" s="34">
        <v>38</v>
      </c>
      <c r="F105" s="34">
        <v>0</v>
      </c>
      <c r="G105" s="34">
        <v>0</v>
      </c>
      <c r="H105" s="34">
        <v>4467332.28</v>
      </c>
      <c r="I105" s="34">
        <v>39</v>
      </c>
      <c r="J105" s="34">
        <v>1635059.39</v>
      </c>
      <c r="K105" s="34">
        <v>36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3113444.83</v>
      </c>
      <c r="C106" s="34">
        <v>29</v>
      </c>
      <c r="D106" s="34">
        <v>1180305.8700000001</v>
      </c>
      <c r="E106" s="34">
        <v>25</v>
      </c>
      <c r="F106" s="34">
        <v>11785.999999999996</v>
      </c>
      <c r="G106" s="34">
        <v>10</v>
      </c>
      <c r="H106" s="34">
        <v>3110913.19</v>
      </c>
      <c r="I106" s="34">
        <v>28</v>
      </c>
      <c r="J106" s="34">
        <v>1152603.95</v>
      </c>
      <c r="K106" s="34">
        <v>26</v>
      </c>
      <c r="L106" s="34">
        <v>30066.999999999978</v>
      </c>
      <c r="M106" s="34">
        <v>11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1331587.17</v>
      </c>
      <c r="C107" s="34">
        <v>15</v>
      </c>
      <c r="D107" s="34">
        <v>578249.14</v>
      </c>
      <c r="E107" s="34">
        <v>14</v>
      </c>
      <c r="F107" s="34">
        <v>0</v>
      </c>
      <c r="G107" s="34">
        <v>0</v>
      </c>
      <c r="H107" s="34">
        <v>1070245.6599999999</v>
      </c>
      <c r="I107" s="34">
        <v>16</v>
      </c>
      <c r="J107" s="34">
        <v>674317.29</v>
      </c>
      <c r="K107" s="34">
        <v>13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4777734.91</v>
      </c>
      <c r="C108" s="34">
        <v>48</v>
      </c>
      <c r="D108" s="34">
        <v>1231565.53</v>
      </c>
      <c r="E108" s="34">
        <v>41</v>
      </c>
      <c r="F108" s="34">
        <v>0</v>
      </c>
      <c r="G108" s="34">
        <v>0</v>
      </c>
      <c r="H108" s="34">
        <v>4567978.6100000003</v>
      </c>
      <c r="I108" s="34">
        <v>43</v>
      </c>
      <c r="J108" s="34">
        <v>1299471.4099999999</v>
      </c>
      <c r="K108" s="34">
        <v>39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709421.04</v>
      </c>
      <c r="C109" s="34">
        <v>11</v>
      </c>
      <c r="D109" s="34">
        <v>493333.77</v>
      </c>
      <c r="E109" s="34">
        <v>11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8685985.2799999993</v>
      </c>
      <c r="C110" s="34">
        <v>60</v>
      </c>
      <c r="D110" s="34">
        <v>2969234.97</v>
      </c>
      <c r="E110" s="34">
        <v>57</v>
      </c>
      <c r="F110" s="34">
        <v>122740.5</v>
      </c>
      <c r="G110" s="34">
        <v>12</v>
      </c>
      <c r="H110" s="34">
        <v>7437675.7699999996</v>
      </c>
      <c r="I110" s="34">
        <v>60</v>
      </c>
      <c r="J110" s="34">
        <v>2271656.39</v>
      </c>
      <c r="K110" s="34">
        <v>55</v>
      </c>
      <c r="L110" s="34">
        <v>87686.666666666672</v>
      </c>
      <c r="M110" s="34">
        <v>10</v>
      </c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161</v>
      </c>
      <c r="B2" s="39">
        <v>76315091.409999996</v>
      </c>
      <c r="C2" s="35">
        <v>337</v>
      </c>
      <c r="D2" s="39">
        <v>16449025.98</v>
      </c>
      <c r="E2" s="35">
        <v>313</v>
      </c>
      <c r="F2" s="39">
        <v>440086.49999999971</v>
      </c>
      <c r="G2" s="35">
        <v>57</v>
      </c>
      <c r="H2" s="39">
        <v>68679184.439999998</v>
      </c>
      <c r="I2" s="35">
        <v>322</v>
      </c>
      <c r="J2" s="39">
        <v>15704603.68</v>
      </c>
      <c r="K2" s="35">
        <v>305</v>
      </c>
      <c r="L2" s="39">
        <v>482552.66666666669</v>
      </c>
      <c r="M2" s="36">
        <v>62</v>
      </c>
      <c r="N2" s="34"/>
    </row>
    <row r="3" spans="1:14" x14ac:dyDescent="0.3">
      <c r="A3" s="34" t="s">
        <v>162</v>
      </c>
      <c r="B3" s="39">
        <v>94948051.760000005</v>
      </c>
      <c r="C3" s="35">
        <v>410</v>
      </c>
      <c r="D3" s="39">
        <v>31272381.620000001</v>
      </c>
      <c r="E3" s="35">
        <v>387</v>
      </c>
      <c r="F3" s="39">
        <v>712522.83333333326</v>
      </c>
      <c r="G3" s="35">
        <v>83</v>
      </c>
      <c r="H3" s="39">
        <v>86721853.780000001</v>
      </c>
      <c r="I3" s="35">
        <v>407</v>
      </c>
      <c r="J3" s="39">
        <v>28680012.600000001</v>
      </c>
      <c r="K3" s="35">
        <v>383</v>
      </c>
      <c r="L3" s="39">
        <v>683222.16666666698</v>
      </c>
      <c r="M3" s="36">
        <v>83</v>
      </c>
      <c r="N3" s="34"/>
    </row>
    <row r="4" spans="1:14" x14ac:dyDescent="0.3">
      <c r="A4" s="34" t="s">
        <v>163</v>
      </c>
      <c r="B4" s="39">
        <v>45548169.899999999</v>
      </c>
      <c r="C4" s="35">
        <v>285</v>
      </c>
      <c r="D4" s="39">
        <v>15665912.75</v>
      </c>
      <c r="E4" s="35">
        <v>270</v>
      </c>
      <c r="F4" s="39">
        <v>422723.50000000035</v>
      </c>
      <c r="G4" s="35">
        <v>70</v>
      </c>
      <c r="H4" s="39">
        <v>45430943.560000002</v>
      </c>
      <c r="I4" s="35">
        <v>289</v>
      </c>
      <c r="J4" s="39">
        <v>14667374.960000001</v>
      </c>
      <c r="K4" s="35">
        <v>276</v>
      </c>
      <c r="L4" s="39">
        <v>239676.50000000003</v>
      </c>
      <c r="M4" s="36">
        <v>67</v>
      </c>
      <c r="N4" s="34"/>
    </row>
    <row r="5" spans="1:14" x14ac:dyDescent="0.3">
      <c r="A5" s="34" t="s">
        <v>164</v>
      </c>
      <c r="B5" s="39">
        <v>519678366.80000001</v>
      </c>
      <c r="C5" s="40">
        <v>1512</v>
      </c>
      <c r="D5" s="39">
        <v>157299201.88999999</v>
      </c>
      <c r="E5" s="40">
        <v>1382</v>
      </c>
      <c r="F5" s="39">
        <v>4328932.833333333</v>
      </c>
      <c r="G5" s="35">
        <v>343</v>
      </c>
      <c r="H5" s="39">
        <v>498027210.69999999</v>
      </c>
      <c r="I5" s="40">
        <v>1512</v>
      </c>
      <c r="J5" s="39">
        <v>144780246.99000001</v>
      </c>
      <c r="K5" s="40">
        <v>1392</v>
      </c>
      <c r="L5" s="39">
        <v>7061100.5000000019</v>
      </c>
      <c r="M5" s="36">
        <v>399</v>
      </c>
      <c r="N5" s="34"/>
    </row>
    <row r="6" spans="1:14" x14ac:dyDescent="0.3">
      <c r="A6" s="34" t="s">
        <v>165</v>
      </c>
      <c r="B6" s="39">
        <v>1592406.49</v>
      </c>
      <c r="C6" s="35">
        <v>27</v>
      </c>
      <c r="D6" s="39">
        <v>709808.11</v>
      </c>
      <c r="E6" s="35">
        <v>24</v>
      </c>
      <c r="F6" s="34">
        <v>0</v>
      </c>
      <c r="G6" s="35">
        <v>0</v>
      </c>
      <c r="H6" s="39">
        <v>1453291.74</v>
      </c>
      <c r="I6" s="35">
        <v>26</v>
      </c>
      <c r="J6" s="39">
        <v>702180.85</v>
      </c>
      <c r="K6" s="35">
        <v>22</v>
      </c>
      <c r="L6" s="34">
        <v>0</v>
      </c>
      <c r="M6" s="36">
        <v>0</v>
      </c>
      <c r="N6" s="34"/>
    </row>
    <row r="7" spans="1:14" x14ac:dyDescent="0.3">
      <c r="A7" s="34" t="s">
        <v>166</v>
      </c>
      <c r="B7" s="39">
        <v>128777251.73999999</v>
      </c>
      <c r="C7" s="35">
        <v>328</v>
      </c>
      <c r="D7" s="39">
        <v>21775357.210000001</v>
      </c>
      <c r="E7" s="35">
        <v>311</v>
      </c>
      <c r="F7" s="39">
        <v>360305.5</v>
      </c>
      <c r="G7" s="35">
        <v>69</v>
      </c>
      <c r="H7" s="39">
        <v>105699115.88</v>
      </c>
      <c r="I7" s="35">
        <v>328</v>
      </c>
      <c r="J7" s="39">
        <v>20670896.18</v>
      </c>
      <c r="K7" s="35">
        <v>308</v>
      </c>
      <c r="L7" s="39">
        <v>721143.83333333372</v>
      </c>
      <c r="M7" s="36">
        <v>77</v>
      </c>
      <c r="N7" s="34"/>
    </row>
    <row r="8" spans="1:14" x14ac:dyDescent="0.3">
      <c r="A8" s="34" t="s">
        <v>167</v>
      </c>
      <c r="B8" s="39">
        <v>4087479.85</v>
      </c>
      <c r="C8" s="35">
        <v>57</v>
      </c>
      <c r="D8" s="39">
        <v>1354673.31</v>
      </c>
      <c r="E8" s="35">
        <v>56</v>
      </c>
      <c r="F8" s="34">
        <v>0</v>
      </c>
      <c r="G8" s="35">
        <v>0</v>
      </c>
      <c r="H8" s="39">
        <v>3440094.38</v>
      </c>
      <c r="I8" s="35">
        <v>52</v>
      </c>
      <c r="J8" s="39">
        <v>1256345.71</v>
      </c>
      <c r="K8" s="35">
        <v>48</v>
      </c>
      <c r="L8" s="34">
        <v>0</v>
      </c>
      <c r="M8" s="36">
        <v>0</v>
      </c>
      <c r="N8" s="34"/>
    </row>
    <row r="9" spans="1:14" x14ac:dyDescent="0.3">
      <c r="A9" s="34" t="s">
        <v>168</v>
      </c>
      <c r="B9" s="39">
        <v>64791062.460000001</v>
      </c>
      <c r="C9" s="35">
        <v>308</v>
      </c>
      <c r="D9" s="39">
        <v>23147822.16</v>
      </c>
      <c r="E9" s="35">
        <v>303</v>
      </c>
      <c r="F9" s="39">
        <v>629599.16666666663</v>
      </c>
      <c r="G9" s="35">
        <v>62</v>
      </c>
      <c r="H9" s="39">
        <v>61065488.100000001</v>
      </c>
      <c r="I9" s="35">
        <v>296</v>
      </c>
      <c r="J9" s="39">
        <v>21802563.739999998</v>
      </c>
      <c r="K9" s="35">
        <v>288</v>
      </c>
      <c r="L9" s="39">
        <v>611114.00000000047</v>
      </c>
      <c r="M9" s="36">
        <v>64</v>
      </c>
      <c r="N9" s="34"/>
    </row>
    <row r="10" spans="1:14" x14ac:dyDescent="0.3">
      <c r="A10" s="34" t="s">
        <v>169</v>
      </c>
      <c r="B10" s="39">
        <v>25631758.850000001</v>
      </c>
      <c r="C10" s="35">
        <v>196</v>
      </c>
      <c r="D10" s="39">
        <v>6135726.1699999999</v>
      </c>
      <c r="E10" s="35">
        <v>184</v>
      </c>
      <c r="F10" s="39">
        <v>553402.5</v>
      </c>
      <c r="G10" s="35">
        <v>51</v>
      </c>
      <c r="H10" s="39">
        <v>22419545.510000002</v>
      </c>
      <c r="I10" s="35">
        <v>188</v>
      </c>
      <c r="J10" s="39">
        <v>5642644.5700000003</v>
      </c>
      <c r="K10" s="35">
        <v>176</v>
      </c>
      <c r="L10" s="39">
        <v>234959.83333333337</v>
      </c>
      <c r="M10" s="36">
        <v>55</v>
      </c>
      <c r="N10" s="34"/>
    </row>
    <row r="11" spans="1:14" x14ac:dyDescent="0.3">
      <c r="A11" s="34" t="s">
        <v>170</v>
      </c>
      <c r="B11" s="39">
        <v>76164422.420000002</v>
      </c>
      <c r="C11" s="35">
        <v>253</v>
      </c>
      <c r="D11" s="39">
        <v>19008171.93</v>
      </c>
      <c r="E11" s="35">
        <v>235</v>
      </c>
      <c r="F11" s="39">
        <v>579818.83333333407</v>
      </c>
      <c r="G11" s="35">
        <v>63</v>
      </c>
      <c r="H11" s="39">
        <v>66536074.18</v>
      </c>
      <c r="I11" s="35">
        <v>268</v>
      </c>
      <c r="J11" s="39">
        <v>18490056.989999998</v>
      </c>
      <c r="K11" s="35">
        <v>254</v>
      </c>
      <c r="L11" s="39">
        <v>513317.33333333372</v>
      </c>
      <c r="M11" s="36">
        <v>78</v>
      </c>
      <c r="N11" s="34"/>
    </row>
    <row r="12" spans="1:14" x14ac:dyDescent="0.3">
      <c r="A12" s="34" t="s">
        <v>171</v>
      </c>
      <c r="B12" s="39">
        <v>1160847119.74</v>
      </c>
      <c r="C12" s="35">
        <v>6554</v>
      </c>
      <c r="D12" s="39">
        <v>257654956.94</v>
      </c>
      <c r="E12" s="35">
        <v>5293</v>
      </c>
      <c r="F12" s="39">
        <v>4887966.6666666688</v>
      </c>
      <c r="G12" s="35">
        <v>272</v>
      </c>
      <c r="H12" s="39">
        <v>1011338997.48</v>
      </c>
      <c r="I12" s="35">
        <v>5498</v>
      </c>
      <c r="J12" s="39">
        <v>231762582.21000001</v>
      </c>
      <c r="K12" s="35">
        <v>4414</v>
      </c>
      <c r="L12" s="39">
        <v>4035619.0000000005</v>
      </c>
      <c r="M12" s="36">
        <v>257</v>
      </c>
      <c r="N12" s="34"/>
    </row>
    <row r="13" spans="1:14" x14ac:dyDescent="0.3">
      <c r="A13" s="34" t="s">
        <v>172</v>
      </c>
      <c r="B13" s="39">
        <v>125979547.86</v>
      </c>
      <c r="C13" s="35">
        <v>596</v>
      </c>
      <c r="D13" s="39">
        <v>47143440.340000004</v>
      </c>
      <c r="E13" s="35">
        <v>561</v>
      </c>
      <c r="F13" s="39">
        <v>3034509.1666666656</v>
      </c>
      <c r="G13" s="35">
        <v>119</v>
      </c>
      <c r="H13" s="39">
        <v>106390466.01000001</v>
      </c>
      <c r="I13" s="35">
        <v>592</v>
      </c>
      <c r="J13" s="39">
        <v>39959908.490000002</v>
      </c>
      <c r="K13" s="35">
        <v>558</v>
      </c>
      <c r="L13" s="39">
        <v>2662255.4999999991</v>
      </c>
      <c r="M13" s="36">
        <v>124</v>
      </c>
      <c r="N13" s="34"/>
    </row>
    <row r="14" spans="1:14" x14ac:dyDescent="0.3">
      <c r="A14" s="34" t="s">
        <v>173</v>
      </c>
      <c r="B14" s="39">
        <v>223020764.94999999</v>
      </c>
      <c r="C14" s="35">
        <v>619</v>
      </c>
      <c r="D14" s="39">
        <v>42088852.5</v>
      </c>
      <c r="E14" s="35">
        <v>581</v>
      </c>
      <c r="F14" s="39">
        <v>2236523.6666666674</v>
      </c>
      <c r="G14" s="35">
        <v>122</v>
      </c>
      <c r="H14" s="39">
        <v>215087227.02000001</v>
      </c>
      <c r="I14" s="35">
        <v>601</v>
      </c>
      <c r="J14" s="39">
        <v>42028677.159999996</v>
      </c>
      <c r="K14" s="35">
        <v>574</v>
      </c>
      <c r="L14" s="39">
        <v>1667634</v>
      </c>
      <c r="M14" s="36">
        <v>125</v>
      </c>
      <c r="N14" s="34"/>
    </row>
    <row r="15" spans="1:14" x14ac:dyDescent="0.3">
      <c r="A15" s="34" t="s">
        <v>174</v>
      </c>
      <c r="B15" s="39">
        <v>81064483.989999995</v>
      </c>
      <c r="C15" s="35">
        <v>448</v>
      </c>
      <c r="D15" s="39">
        <v>20317381.559999999</v>
      </c>
      <c r="E15" s="35">
        <v>417</v>
      </c>
      <c r="F15" s="39">
        <v>461290.66666666645</v>
      </c>
      <c r="G15" s="35">
        <v>89</v>
      </c>
      <c r="H15" s="39">
        <v>76084304.689999998</v>
      </c>
      <c r="I15" s="35">
        <v>449</v>
      </c>
      <c r="J15" s="39">
        <v>17414405.420000002</v>
      </c>
      <c r="K15" s="35">
        <v>420</v>
      </c>
      <c r="L15" s="39">
        <v>588685.33333333337</v>
      </c>
      <c r="M15" s="36">
        <v>101</v>
      </c>
      <c r="N15" s="34"/>
    </row>
    <row r="16" spans="1:14" x14ac:dyDescent="0.3">
      <c r="A16" s="34" t="s">
        <v>175</v>
      </c>
      <c r="B16" s="34">
        <v>104866452.83</v>
      </c>
      <c r="C16" s="35">
        <v>499</v>
      </c>
      <c r="D16" s="34">
        <v>28067631.690000001</v>
      </c>
      <c r="E16" s="35">
        <v>461</v>
      </c>
      <c r="F16" s="34">
        <v>701677.33333333349</v>
      </c>
      <c r="G16" s="35">
        <v>136</v>
      </c>
      <c r="H16" s="34">
        <v>101078429.55</v>
      </c>
      <c r="I16" s="35">
        <v>503</v>
      </c>
      <c r="J16" s="34">
        <v>25469313.559999999</v>
      </c>
      <c r="K16" s="35">
        <v>468</v>
      </c>
      <c r="L16" s="34">
        <v>1053521.3333333328</v>
      </c>
      <c r="M16" s="36">
        <v>141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2022-01-28T15:45:17Z</dcterms:modified>
</cp:coreProperties>
</file>