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A257E94-B9D3-4E12-BEF4-553364A65550}" xr6:coauthVersionLast="47" xr6:coauthVersionMax="47" xr10:uidLastSave="{00000000-0000-0000-0000-000000000000}"/>
  <bookViews>
    <workbookView xWindow="5595" yWindow="1410" windowWidth="22545" windowHeight="142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1" i="3" l="1"/>
  <c r="H351" i="3"/>
  <c r="G351" i="3"/>
  <c r="F351" i="3"/>
  <c r="E351" i="3"/>
  <c r="K351" i="3" s="1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H348" i="3"/>
  <c r="G348" i="3"/>
  <c r="F348" i="3"/>
  <c r="I348" i="3" s="1"/>
  <c r="E348" i="3"/>
  <c r="K348" i="3" s="1"/>
  <c r="D348" i="3"/>
  <c r="J348" i="3" s="1"/>
  <c r="C348" i="3"/>
  <c r="B348" i="3"/>
  <c r="H347" i="3"/>
  <c r="K347" i="3" s="1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I344" i="3" s="1"/>
  <c r="E344" i="3"/>
  <c r="K344" i="3" s="1"/>
  <c r="D344" i="3"/>
  <c r="J344" i="3" s="1"/>
  <c r="C344" i="3"/>
  <c r="B344" i="3"/>
  <c r="H343" i="3"/>
  <c r="K343" i="3" s="1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I340" i="3" s="1"/>
  <c r="E340" i="3"/>
  <c r="K340" i="3" s="1"/>
  <c r="D340" i="3"/>
  <c r="J340" i="3" s="1"/>
  <c r="C340" i="3"/>
  <c r="B340" i="3"/>
  <c r="H339" i="3"/>
  <c r="K339" i="3" s="1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J309" i="3" s="1"/>
  <c r="F309" i="3"/>
  <c r="E309" i="3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J307" i="3" s="1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H305" i="3"/>
  <c r="G305" i="3"/>
  <c r="J305" i="3" s="1"/>
  <c r="F305" i="3"/>
  <c r="E305" i="3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H303" i="3"/>
  <c r="G303" i="3"/>
  <c r="J303" i="3" s="1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H301" i="3"/>
  <c r="G301" i="3"/>
  <c r="J301" i="3" s="1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J299" i="3" s="1"/>
  <c r="F299" i="3"/>
  <c r="E299" i="3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H297" i="3"/>
  <c r="G297" i="3"/>
  <c r="J297" i="3" s="1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J295" i="3" s="1"/>
  <c r="F295" i="3"/>
  <c r="E295" i="3"/>
  <c r="D295" i="3"/>
  <c r="C295" i="3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H293" i="3"/>
  <c r="G293" i="3"/>
  <c r="J293" i="3" s="1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I290" i="3"/>
  <c r="H290" i="3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B289" i="3"/>
  <c r="I288" i="3"/>
  <c r="H288" i="3"/>
  <c r="G288" i="3"/>
  <c r="F288" i="3"/>
  <c r="E288" i="3"/>
  <c r="D288" i="3"/>
  <c r="J288" i="3" s="1"/>
  <c r="C288" i="3"/>
  <c r="B288" i="3"/>
  <c r="K287" i="3"/>
  <c r="H287" i="3"/>
  <c r="G287" i="3"/>
  <c r="J287" i="3" s="1"/>
  <c r="F287" i="3"/>
  <c r="E287" i="3"/>
  <c r="D287" i="3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I284" i="3"/>
  <c r="H284" i="3"/>
  <c r="G284" i="3"/>
  <c r="F284" i="3"/>
  <c r="E284" i="3"/>
  <c r="D284" i="3"/>
  <c r="J284" i="3" s="1"/>
  <c r="C284" i="3"/>
  <c r="B284" i="3"/>
  <c r="K283" i="3"/>
  <c r="H283" i="3"/>
  <c r="G283" i="3"/>
  <c r="J283" i="3" s="1"/>
  <c r="F283" i="3"/>
  <c r="E283" i="3"/>
  <c r="D283" i="3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H281" i="3"/>
  <c r="G281" i="3"/>
  <c r="J281" i="3" s="1"/>
  <c r="F281" i="3"/>
  <c r="E281" i="3"/>
  <c r="D281" i="3"/>
  <c r="C281" i="3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J279" i="3" s="1"/>
  <c r="F279" i="3"/>
  <c r="E279" i="3"/>
  <c r="D279" i="3"/>
  <c r="C279" i="3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J277" i="3" s="1"/>
  <c r="F277" i="3"/>
  <c r="E277" i="3"/>
  <c r="D277" i="3"/>
  <c r="C277" i="3"/>
  <c r="B277" i="3"/>
  <c r="I276" i="3"/>
  <c r="H276" i="3"/>
  <c r="G276" i="3"/>
  <c r="F276" i="3"/>
  <c r="E276" i="3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I274" i="3"/>
  <c r="H274" i="3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B273" i="3"/>
  <c r="I272" i="3"/>
  <c r="H272" i="3"/>
  <c r="G272" i="3"/>
  <c r="F272" i="3"/>
  <c r="E272" i="3"/>
  <c r="D272" i="3"/>
  <c r="J272" i="3" s="1"/>
  <c r="C272" i="3"/>
  <c r="B272" i="3"/>
  <c r="K271" i="3"/>
  <c r="H271" i="3"/>
  <c r="G271" i="3"/>
  <c r="J271" i="3" s="1"/>
  <c r="F271" i="3"/>
  <c r="E271" i="3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I268" i="3"/>
  <c r="H268" i="3"/>
  <c r="G268" i="3"/>
  <c r="F268" i="3"/>
  <c r="E268" i="3"/>
  <c r="D268" i="3"/>
  <c r="J268" i="3" s="1"/>
  <c r="C268" i="3"/>
  <c r="B268" i="3"/>
  <c r="K267" i="3"/>
  <c r="H267" i="3"/>
  <c r="G267" i="3"/>
  <c r="J267" i="3" s="1"/>
  <c r="F267" i="3"/>
  <c r="E267" i="3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H265" i="3"/>
  <c r="G265" i="3"/>
  <c r="J265" i="3" s="1"/>
  <c r="F265" i="3"/>
  <c r="E265" i="3"/>
  <c r="D265" i="3"/>
  <c r="C265" i="3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J263" i="3" s="1"/>
  <c r="F263" i="3"/>
  <c r="E263" i="3"/>
  <c r="D263" i="3"/>
  <c r="C263" i="3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H261" i="3"/>
  <c r="G261" i="3"/>
  <c r="J261" i="3" s="1"/>
  <c r="F261" i="3"/>
  <c r="E261" i="3"/>
  <c r="D261" i="3"/>
  <c r="C261" i="3"/>
  <c r="B261" i="3"/>
  <c r="I260" i="3"/>
  <c r="H260" i="3"/>
  <c r="G260" i="3"/>
  <c r="F260" i="3"/>
  <c r="E260" i="3"/>
  <c r="D260" i="3"/>
  <c r="J260" i="3" s="1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I258" i="3"/>
  <c r="H258" i="3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B257" i="3"/>
  <c r="I256" i="3"/>
  <c r="H256" i="3"/>
  <c r="G256" i="3"/>
  <c r="F256" i="3"/>
  <c r="E256" i="3"/>
  <c r="D256" i="3"/>
  <c r="J256" i="3" s="1"/>
  <c r="C256" i="3"/>
  <c r="B256" i="3"/>
  <c r="K255" i="3"/>
  <c r="H255" i="3"/>
  <c r="G255" i="3"/>
  <c r="J255" i="3" s="1"/>
  <c r="F255" i="3"/>
  <c r="E255" i="3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I252" i="3"/>
  <c r="H252" i="3"/>
  <c r="G252" i="3"/>
  <c r="F252" i="3"/>
  <c r="E252" i="3"/>
  <c r="D252" i="3"/>
  <c r="J252" i="3" s="1"/>
  <c r="C252" i="3"/>
  <c r="B252" i="3"/>
  <c r="K251" i="3"/>
  <c r="H251" i="3"/>
  <c r="G251" i="3"/>
  <c r="J251" i="3" s="1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H249" i="3"/>
  <c r="G249" i="3"/>
  <c r="J249" i="3" s="1"/>
  <c r="F249" i="3"/>
  <c r="E249" i="3"/>
  <c r="D249" i="3"/>
  <c r="C249" i="3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J247" i="3" s="1"/>
  <c r="F247" i="3"/>
  <c r="E247" i="3"/>
  <c r="D247" i="3"/>
  <c r="C247" i="3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J245" i="3" s="1"/>
  <c r="F245" i="3"/>
  <c r="E245" i="3"/>
  <c r="D245" i="3"/>
  <c r="C245" i="3"/>
  <c r="B245" i="3"/>
  <c r="I244" i="3"/>
  <c r="H244" i="3"/>
  <c r="G244" i="3"/>
  <c r="F244" i="3"/>
  <c r="E244" i="3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I242" i="3"/>
  <c r="H242" i="3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B241" i="3"/>
  <c r="I240" i="3"/>
  <c r="H240" i="3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I236" i="3"/>
  <c r="H236" i="3"/>
  <c r="G236" i="3"/>
  <c r="F236" i="3"/>
  <c r="E236" i="3"/>
  <c r="D236" i="3"/>
  <c r="J236" i="3" s="1"/>
  <c r="C236" i="3"/>
  <c r="B236" i="3"/>
  <c r="K235" i="3"/>
  <c r="H235" i="3"/>
  <c r="G235" i="3"/>
  <c r="J235" i="3" s="1"/>
  <c r="F235" i="3"/>
  <c r="E235" i="3"/>
  <c r="D235" i="3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J231" i="3" s="1"/>
  <c r="F231" i="3"/>
  <c r="E231" i="3"/>
  <c r="D231" i="3"/>
  <c r="C231" i="3"/>
  <c r="B231" i="3"/>
  <c r="I230" i="3"/>
  <c r="H230" i="3"/>
  <c r="G230" i="3"/>
  <c r="F230" i="3"/>
  <c r="E230" i="3"/>
  <c r="K230" i="3" s="1"/>
  <c r="D230" i="3"/>
  <c r="J230" i="3" s="1"/>
  <c r="C230" i="3"/>
  <c r="B230" i="3"/>
  <c r="H229" i="3"/>
  <c r="K229" i="3" s="1"/>
  <c r="G229" i="3"/>
  <c r="J229" i="3" s="1"/>
  <c r="F229" i="3"/>
  <c r="E229" i="3"/>
  <c r="D229" i="3"/>
  <c r="C229" i="3"/>
  <c r="B229" i="3"/>
  <c r="J228" i="3"/>
  <c r="I228" i="3"/>
  <c r="H228" i="3"/>
  <c r="G228" i="3"/>
  <c r="F228" i="3"/>
  <c r="E228" i="3"/>
  <c r="D228" i="3"/>
  <c r="C228" i="3"/>
  <c r="B228" i="3"/>
  <c r="K227" i="3"/>
  <c r="J227" i="3"/>
  <c r="H227" i="3"/>
  <c r="G227" i="3"/>
  <c r="F227" i="3"/>
  <c r="E227" i="3"/>
  <c r="D227" i="3"/>
  <c r="C227" i="3"/>
  <c r="B227" i="3"/>
  <c r="I226" i="3"/>
  <c r="H226" i="3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I224" i="3"/>
  <c r="H224" i="3"/>
  <c r="G224" i="3"/>
  <c r="F224" i="3"/>
  <c r="E224" i="3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H221" i="3"/>
  <c r="K221" i="3" s="1"/>
  <c r="G221" i="3"/>
  <c r="J221" i="3" s="1"/>
  <c r="F221" i="3"/>
  <c r="E221" i="3"/>
  <c r="D221" i="3"/>
  <c r="C221" i="3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B219" i="3"/>
  <c r="H218" i="3"/>
  <c r="G218" i="3"/>
  <c r="F218" i="3"/>
  <c r="I218" i="3" s="1"/>
  <c r="E218" i="3"/>
  <c r="D218" i="3"/>
  <c r="J218" i="3" s="1"/>
  <c r="C218" i="3"/>
  <c r="B218" i="3"/>
  <c r="J217" i="3"/>
  <c r="H217" i="3"/>
  <c r="K217" i="3" s="1"/>
  <c r="G217" i="3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D216" i="3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F211" i="3"/>
  <c r="E211" i="3"/>
  <c r="D211" i="3"/>
  <c r="J211" i="3" s="1"/>
  <c r="C211" i="3"/>
  <c r="B211" i="3"/>
  <c r="H210" i="3"/>
  <c r="G210" i="3"/>
  <c r="F210" i="3"/>
  <c r="I210" i="3" s="1"/>
  <c r="E210" i="3"/>
  <c r="K210" i="3" s="1"/>
  <c r="D210" i="3"/>
  <c r="J210" i="3" s="1"/>
  <c r="C210" i="3"/>
  <c r="B210" i="3"/>
  <c r="H209" i="3"/>
  <c r="K209" i="3" s="1"/>
  <c r="G209" i="3"/>
  <c r="J209" i="3" s="1"/>
  <c r="F209" i="3"/>
  <c r="E209" i="3"/>
  <c r="D209" i="3"/>
  <c r="C209" i="3"/>
  <c r="B209" i="3"/>
  <c r="J208" i="3"/>
  <c r="I208" i="3"/>
  <c r="H208" i="3"/>
  <c r="G208" i="3"/>
  <c r="F208" i="3"/>
  <c r="E208" i="3"/>
  <c r="D208" i="3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I206" i="3"/>
  <c r="H206" i="3"/>
  <c r="G206" i="3"/>
  <c r="F206" i="3"/>
  <c r="E206" i="3"/>
  <c r="D206" i="3"/>
  <c r="J206" i="3" s="1"/>
  <c r="C206" i="3"/>
  <c r="B206" i="3"/>
  <c r="K205" i="3"/>
  <c r="J205" i="3"/>
  <c r="H205" i="3"/>
  <c r="G205" i="3"/>
  <c r="F205" i="3"/>
  <c r="E205" i="3"/>
  <c r="D205" i="3"/>
  <c r="C205" i="3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H202" i="3"/>
  <c r="G202" i="3"/>
  <c r="F202" i="3"/>
  <c r="I202" i="3" s="1"/>
  <c r="E202" i="3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H199" i="3"/>
  <c r="G199" i="3"/>
  <c r="J199" i="3" s="1"/>
  <c r="F199" i="3"/>
  <c r="E199" i="3"/>
  <c r="D199" i="3"/>
  <c r="C199" i="3"/>
  <c r="B199" i="3"/>
  <c r="H198" i="3"/>
  <c r="G198" i="3"/>
  <c r="F198" i="3"/>
  <c r="I198" i="3" s="1"/>
  <c r="E198" i="3"/>
  <c r="K198" i="3" s="1"/>
  <c r="D198" i="3"/>
  <c r="J198" i="3" s="1"/>
  <c r="C198" i="3"/>
  <c r="B198" i="3"/>
  <c r="H197" i="3"/>
  <c r="K197" i="3" s="1"/>
  <c r="G197" i="3"/>
  <c r="J197" i="3" s="1"/>
  <c r="F197" i="3"/>
  <c r="E197" i="3"/>
  <c r="D197" i="3"/>
  <c r="C197" i="3"/>
  <c r="B197" i="3"/>
  <c r="J196" i="3"/>
  <c r="I196" i="3"/>
  <c r="H196" i="3"/>
  <c r="G196" i="3"/>
  <c r="F196" i="3"/>
  <c r="E196" i="3"/>
  <c r="D196" i="3"/>
  <c r="C196" i="3"/>
  <c r="B196" i="3"/>
  <c r="K195" i="3"/>
  <c r="J195" i="3"/>
  <c r="H195" i="3"/>
  <c r="G195" i="3"/>
  <c r="F195" i="3"/>
  <c r="E195" i="3"/>
  <c r="D195" i="3"/>
  <c r="C195" i="3"/>
  <c r="B195" i="3"/>
  <c r="I194" i="3"/>
  <c r="H194" i="3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I192" i="3"/>
  <c r="H192" i="3"/>
  <c r="G192" i="3"/>
  <c r="F192" i="3"/>
  <c r="E192" i="3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H189" i="3"/>
  <c r="K189" i="3" s="1"/>
  <c r="G189" i="3"/>
  <c r="J189" i="3" s="1"/>
  <c r="F189" i="3"/>
  <c r="E189" i="3"/>
  <c r="D189" i="3"/>
  <c r="C189" i="3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F187" i="3"/>
  <c r="E187" i="3"/>
  <c r="D187" i="3"/>
  <c r="C187" i="3"/>
  <c r="B187" i="3"/>
  <c r="H186" i="3"/>
  <c r="G186" i="3"/>
  <c r="F186" i="3"/>
  <c r="I186" i="3" s="1"/>
  <c r="E186" i="3"/>
  <c r="D186" i="3"/>
  <c r="J186" i="3" s="1"/>
  <c r="C186" i="3"/>
  <c r="B186" i="3"/>
  <c r="J185" i="3"/>
  <c r="H185" i="3"/>
  <c r="K185" i="3" s="1"/>
  <c r="G185" i="3"/>
  <c r="F185" i="3"/>
  <c r="E185" i="3"/>
  <c r="D185" i="3"/>
  <c r="C185" i="3"/>
  <c r="I185" i="3" s="1"/>
  <c r="B185" i="3"/>
  <c r="J184" i="3"/>
  <c r="I184" i="3"/>
  <c r="H184" i="3"/>
  <c r="G184" i="3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J181" i="3" s="1"/>
  <c r="F181" i="3"/>
  <c r="E181" i="3"/>
  <c r="K181" i="3" s="1"/>
  <c r="D181" i="3"/>
  <c r="C181" i="3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J179" i="3"/>
  <c r="I179" i="3"/>
  <c r="H179" i="3"/>
  <c r="G179" i="3"/>
  <c r="F179" i="3"/>
  <c r="E179" i="3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F177" i="3"/>
  <c r="E177" i="3"/>
  <c r="K177" i="3" s="1"/>
  <c r="D177" i="3"/>
  <c r="J177" i="3" s="1"/>
  <c r="C177" i="3"/>
  <c r="B177" i="3"/>
  <c r="H176" i="3"/>
  <c r="G176" i="3"/>
  <c r="J176" i="3" s="1"/>
  <c r="F176" i="3"/>
  <c r="I176" i="3" s="1"/>
  <c r="E176" i="3"/>
  <c r="K176" i="3" s="1"/>
  <c r="D176" i="3"/>
  <c r="C176" i="3"/>
  <c r="B176" i="3"/>
  <c r="J175" i="3"/>
  <c r="I175" i="3"/>
  <c r="H175" i="3"/>
  <c r="K175" i="3" s="1"/>
  <c r="G175" i="3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F173" i="3"/>
  <c r="E173" i="3"/>
  <c r="K173" i="3" s="1"/>
  <c r="D173" i="3"/>
  <c r="J173" i="3" s="1"/>
  <c r="C173" i="3"/>
  <c r="B173" i="3"/>
  <c r="H172" i="3"/>
  <c r="G172" i="3"/>
  <c r="J172" i="3" s="1"/>
  <c r="F172" i="3"/>
  <c r="I172" i="3" s="1"/>
  <c r="E172" i="3"/>
  <c r="K172" i="3" s="1"/>
  <c r="D172" i="3"/>
  <c r="C172" i="3"/>
  <c r="B172" i="3"/>
  <c r="J171" i="3"/>
  <c r="I171" i="3"/>
  <c r="H171" i="3"/>
  <c r="K171" i="3" s="1"/>
  <c r="G171" i="3"/>
  <c r="F171" i="3"/>
  <c r="E171" i="3"/>
  <c r="D171" i="3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H169" i="3"/>
  <c r="G169" i="3"/>
  <c r="F169" i="3"/>
  <c r="E169" i="3"/>
  <c r="K169" i="3" s="1"/>
  <c r="D169" i="3"/>
  <c r="J169" i="3" s="1"/>
  <c r="C169" i="3"/>
  <c r="B169" i="3"/>
  <c r="H168" i="3"/>
  <c r="G168" i="3"/>
  <c r="J168" i="3" s="1"/>
  <c r="F168" i="3"/>
  <c r="I168" i="3" s="1"/>
  <c r="E168" i="3"/>
  <c r="K168" i="3" s="1"/>
  <c r="D168" i="3"/>
  <c r="C168" i="3"/>
  <c r="B168" i="3"/>
  <c r="J167" i="3"/>
  <c r="I167" i="3"/>
  <c r="H167" i="3"/>
  <c r="K167" i="3" s="1"/>
  <c r="G167" i="3"/>
  <c r="F167" i="3"/>
  <c r="E167" i="3"/>
  <c r="D167" i="3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J165" i="3" s="1"/>
  <c r="C165" i="3"/>
  <c r="B165" i="3"/>
  <c r="H164" i="3"/>
  <c r="G164" i="3"/>
  <c r="J164" i="3" s="1"/>
  <c r="F164" i="3"/>
  <c r="I164" i="3" s="1"/>
  <c r="E164" i="3"/>
  <c r="K164" i="3" s="1"/>
  <c r="D164" i="3"/>
  <c r="C164" i="3"/>
  <c r="B164" i="3"/>
  <c r="J163" i="3"/>
  <c r="I163" i="3"/>
  <c r="H163" i="3"/>
  <c r="K163" i="3" s="1"/>
  <c r="G163" i="3"/>
  <c r="F163" i="3"/>
  <c r="E163" i="3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H161" i="3"/>
  <c r="G161" i="3"/>
  <c r="F161" i="3"/>
  <c r="E161" i="3"/>
  <c r="K161" i="3" s="1"/>
  <c r="D161" i="3"/>
  <c r="J161" i="3" s="1"/>
  <c r="C161" i="3"/>
  <c r="B161" i="3"/>
  <c r="H160" i="3"/>
  <c r="G160" i="3"/>
  <c r="J160" i="3" s="1"/>
  <c r="F160" i="3"/>
  <c r="I160" i="3" s="1"/>
  <c r="E160" i="3"/>
  <c r="K160" i="3" s="1"/>
  <c r="D160" i="3"/>
  <c r="C160" i="3"/>
  <c r="B160" i="3"/>
  <c r="J159" i="3"/>
  <c r="I159" i="3"/>
  <c r="H159" i="3"/>
  <c r="K159" i="3" s="1"/>
  <c r="G159" i="3"/>
  <c r="F159" i="3"/>
  <c r="E159" i="3"/>
  <c r="D159" i="3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H157" i="3"/>
  <c r="G157" i="3"/>
  <c r="F157" i="3"/>
  <c r="E157" i="3"/>
  <c r="K157" i="3" s="1"/>
  <c r="D157" i="3"/>
  <c r="J157" i="3" s="1"/>
  <c r="C157" i="3"/>
  <c r="B157" i="3"/>
  <c r="H156" i="3"/>
  <c r="G156" i="3"/>
  <c r="J156" i="3" s="1"/>
  <c r="F156" i="3"/>
  <c r="I156" i="3" s="1"/>
  <c r="E156" i="3"/>
  <c r="K156" i="3" s="1"/>
  <c r="D156" i="3"/>
  <c r="C156" i="3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G152" i="3"/>
  <c r="J152" i="3" s="1"/>
  <c r="F152" i="3"/>
  <c r="E152" i="3"/>
  <c r="K152" i="3" s="1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J150" i="3"/>
  <c r="H150" i="3"/>
  <c r="G150" i="3"/>
  <c r="F150" i="3"/>
  <c r="E150" i="3"/>
  <c r="D150" i="3"/>
  <c r="C150" i="3"/>
  <c r="B150" i="3"/>
  <c r="H149" i="3"/>
  <c r="G149" i="3"/>
  <c r="F149" i="3"/>
  <c r="I149" i="3" s="1"/>
  <c r="E149" i="3"/>
  <c r="K149" i="3" s="1"/>
  <c r="D149" i="3"/>
  <c r="J149" i="3" s="1"/>
  <c r="C149" i="3"/>
  <c r="B149" i="3"/>
  <c r="J148" i="3"/>
  <c r="H148" i="3"/>
  <c r="K148" i="3" s="1"/>
  <c r="G148" i="3"/>
  <c r="F148" i="3"/>
  <c r="E148" i="3"/>
  <c r="D148" i="3"/>
  <c r="C148" i="3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B146" i="3"/>
  <c r="H145" i="3"/>
  <c r="G145" i="3"/>
  <c r="F145" i="3"/>
  <c r="I145" i="3" s="1"/>
  <c r="E145" i="3"/>
  <c r="K145" i="3" s="1"/>
  <c r="D145" i="3"/>
  <c r="J145" i="3" s="1"/>
  <c r="C145" i="3"/>
  <c r="B145" i="3"/>
  <c r="J144" i="3"/>
  <c r="H144" i="3"/>
  <c r="K144" i="3" s="1"/>
  <c r="G144" i="3"/>
  <c r="F144" i="3"/>
  <c r="E144" i="3"/>
  <c r="D144" i="3"/>
  <c r="C144" i="3"/>
  <c r="B144" i="3"/>
  <c r="J143" i="3"/>
  <c r="I143" i="3"/>
  <c r="H143" i="3"/>
  <c r="G143" i="3"/>
  <c r="F143" i="3"/>
  <c r="E143" i="3"/>
  <c r="D143" i="3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H141" i="3"/>
  <c r="G141" i="3"/>
  <c r="F141" i="3"/>
  <c r="I141" i="3" s="1"/>
  <c r="E141" i="3"/>
  <c r="D141" i="3"/>
  <c r="J141" i="3" s="1"/>
  <c r="C141" i="3"/>
  <c r="B141" i="3"/>
  <c r="H140" i="3"/>
  <c r="K140" i="3" s="1"/>
  <c r="G140" i="3"/>
  <c r="J140" i="3" s="1"/>
  <c r="F140" i="3"/>
  <c r="E140" i="3"/>
  <c r="D140" i="3"/>
  <c r="C140" i="3"/>
  <c r="B140" i="3"/>
  <c r="I139" i="3"/>
  <c r="H139" i="3"/>
  <c r="G139" i="3"/>
  <c r="F139" i="3"/>
  <c r="E139" i="3"/>
  <c r="D139" i="3"/>
  <c r="J139" i="3" s="1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I137" i="3" s="1"/>
  <c r="E137" i="3"/>
  <c r="D137" i="3"/>
  <c r="J137" i="3" s="1"/>
  <c r="C137" i="3"/>
  <c r="B137" i="3"/>
  <c r="J136" i="3"/>
  <c r="H136" i="3"/>
  <c r="K136" i="3" s="1"/>
  <c r="G136" i="3"/>
  <c r="F136" i="3"/>
  <c r="E136" i="3"/>
  <c r="D136" i="3"/>
  <c r="C136" i="3"/>
  <c r="I136" i="3" s="1"/>
  <c r="B136" i="3"/>
  <c r="I135" i="3"/>
  <c r="H135" i="3"/>
  <c r="G135" i="3"/>
  <c r="F135" i="3"/>
  <c r="E135" i="3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D132" i="3"/>
  <c r="C132" i="3"/>
  <c r="B132" i="3"/>
  <c r="J131" i="3"/>
  <c r="I131" i="3"/>
  <c r="H131" i="3"/>
  <c r="K131" i="3" s="1"/>
  <c r="G131" i="3"/>
  <c r="F131" i="3"/>
  <c r="E131" i="3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H129" i="3"/>
  <c r="G129" i="3"/>
  <c r="F129" i="3"/>
  <c r="E129" i="3"/>
  <c r="K129" i="3" s="1"/>
  <c r="D129" i="3"/>
  <c r="J129" i="3" s="1"/>
  <c r="C129" i="3"/>
  <c r="I129" i="3" s="1"/>
  <c r="B129" i="3"/>
  <c r="J128" i="3"/>
  <c r="H128" i="3"/>
  <c r="G128" i="3"/>
  <c r="F128" i="3"/>
  <c r="I128" i="3" s="1"/>
  <c r="E128" i="3"/>
  <c r="K128" i="3" s="1"/>
  <c r="D128" i="3"/>
  <c r="C128" i="3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G124" i="3"/>
  <c r="J124" i="3" s="1"/>
  <c r="F124" i="3"/>
  <c r="E124" i="3"/>
  <c r="K124" i="3" s="1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F122" i="3"/>
  <c r="E122" i="3"/>
  <c r="D122" i="3"/>
  <c r="J122" i="3" s="1"/>
  <c r="C122" i="3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J120" i="3" s="1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J118" i="3"/>
  <c r="H118" i="3"/>
  <c r="G118" i="3"/>
  <c r="F118" i="3"/>
  <c r="E118" i="3"/>
  <c r="D118" i="3"/>
  <c r="C118" i="3"/>
  <c r="B118" i="3"/>
  <c r="H117" i="3"/>
  <c r="G117" i="3"/>
  <c r="F117" i="3"/>
  <c r="I117" i="3" s="1"/>
  <c r="E117" i="3"/>
  <c r="K117" i="3" s="1"/>
  <c r="D117" i="3"/>
  <c r="J117" i="3" s="1"/>
  <c r="C117" i="3"/>
  <c r="B117" i="3"/>
  <c r="J116" i="3"/>
  <c r="H116" i="3"/>
  <c r="G116" i="3"/>
  <c r="F116" i="3"/>
  <c r="E116" i="3"/>
  <c r="K116" i="3" s="1"/>
  <c r="D116" i="3"/>
  <c r="C116" i="3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J114" i="3"/>
  <c r="H114" i="3"/>
  <c r="G114" i="3"/>
  <c r="F114" i="3"/>
  <c r="E114" i="3"/>
  <c r="D114" i="3"/>
  <c r="C114" i="3"/>
  <c r="B114" i="3"/>
  <c r="H113" i="3"/>
  <c r="G113" i="3"/>
  <c r="F113" i="3"/>
  <c r="E113" i="3"/>
  <c r="K113" i="3" s="1"/>
  <c r="D113" i="3"/>
  <c r="J113" i="3" s="1"/>
  <c r="C113" i="3"/>
  <c r="B113" i="3"/>
  <c r="J112" i="3"/>
  <c r="H112" i="3"/>
  <c r="K112" i="3" s="1"/>
  <c r="G112" i="3"/>
  <c r="F112" i="3"/>
  <c r="E112" i="3"/>
  <c r="D112" i="3"/>
  <c r="C112" i="3"/>
  <c r="B112" i="3"/>
  <c r="J111" i="3"/>
  <c r="I111" i="3"/>
  <c r="H111" i="3"/>
  <c r="G111" i="3"/>
  <c r="F111" i="3"/>
  <c r="E111" i="3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E109" i="3"/>
  <c r="D109" i="3"/>
  <c r="J109" i="3" s="1"/>
  <c r="C109" i="3"/>
  <c r="B109" i="3"/>
  <c r="H108" i="3"/>
  <c r="K108" i="3" s="1"/>
  <c r="G108" i="3"/>
  <c r="J108" i="3" s="1"/>
  <c r="F108" i="3"/>
  <c r="E108" i="3"/>
  <c r="D108" i="3"/>
  <c r="C108" i="3"/>
  <c r="B108" i="3"/>
  <c r="I107" i="3"/>
  <c r="H107" i="3"/>
  <c r="G107" i="3"/>
  <c r="F107" i="3"/>
  <c r="E107" i="3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E104" i="3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J100" i="3"/>
  <c r="H100" i="3"/>
  <c r="G100" i="3"/>
  <c r="F100" i="3"/>
  <c r="E100" i="3"/>
  <c r="K100" i="3" s="1"/>
  <c r="D100" i="3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J96" i="3"/>
  <c r="H96" i="3"/>
  <c r="G96" i="3"/>
  <c r="F96" i="3"/>
  <c r="E96" i="3"/>
  <c r="K96" i="3" s="1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H92" i="3"/>
  <c r="G92" i="3"/>
  <c r="J92" i="3" s="1"/>
  <c r="F92" i="3"/>
  <c r="E92" i="3"/>
  <c r="K92" i="3" s="1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J90" i="3"/>
  <c r="H90" i="3"/>
  <c r="G90" i="3"/>
  <c r="F90" i="3"/>
  <c r="E90" i="3"/>
  <c r="D90" i="3"/>
  <c r="C90" i="3"/>
  <c r="B90" i="3"/>
  <c r="H89" i="3"/>
  <c r="G89" i="3"/>
  <c r="F89" i="3"/>
  <c r="E89" i="3"/>
  <c r="K89" i="3" s="1"/>
  <c r="D89" i="3"/>
  <c r="J89" i="3" s="1"/>
  <c r="C89" i="3"/>
  <c r="I89" i="3" s="1"/>
  <c r="B89" i="3"/>
  <c r="H88" i="3"/>
  <c r="G88" i="3"/>
  <c r="J88" i="3" s="1"/>
  <c r="F88" i="3"/>
  <c r="E88" i="3"/>
  <c r="K88" i="3" s="1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J86" i="3"/>
  <c r="H86" i="3"/>
  <c r="G86" i="3"/>
  <c r="F86" i="3"/>
  <c r="E86" i="3"/>
  <c r="D86" i="3"/>
  <c r="C86" i="3"/>
  <c r="B86" i="3"/>
  <c r="H85" i="3"/>
  <c r="G85" i="3"/>
  <c r="F85" i="3"/>
  <c r="E85" i="3"/>
  <c r="K85" i="3" s="1"/>
  <c r="D85" i="3"/>
  <c r="J85" i="3" s="1"/>
  <c r="C85" i="3"/>
  <c r="B85" i="3"/>
  <c r="J84" i="3"/>
  <c r="H84" i="3"/>
  <c r="G84" i="3"/>
  <c r="F84" i="3"/>
  <c r="E84" i="3"/>
  <c r="K84" i="3" s="1"/>
  <c r="D84" i="3"/>
  <c r="C84" i="3"/>
  <c r="B84" i="3"/>
  <c r="J83" i="3"/>
  <c r="I83" i="3"/>
  <c r="H83" i="3"/>
  <c r="G83" i="3"/>
  <c r="F83" i="3"/>
  <c r="E83" i="3"/>
  <c r="K83" i="3" s="1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B81" i="3"/>
  <c r="J80" i="3"/>
  <c r="H80" i="3"/>
  <c r="G80" i="3"/>
  <c r="F80" i="3"/>
  <c r="E80" i="3"/>
  <c r="K80" i="3" s="1"/>
  <c r="D80" i="3"/>
  <c r="C80" i="3"/>
  <c r="B80" i="3"/>
  <c r="J79" i="3"/>
  <c r="I79" i="3"/>
  <c r="H79" i="3"/>
  <c r="G79" i="3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E77" i="3"/>
  <c r="D77" i="3"/>
  <c r="J77" i="3" s="1"/>
  <c r="C77" i="3"/>
  <c r="I77" i="3" s="1"/>
  <c r="B77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D75" i="3"/>
  <c r="J75" i="3" s="1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I73" i="3" s="1"/>
  <c r="E73" i="3"/>
  <c r="D73" i="3"/>
  <c r="J73" i="3" s="1"/>
  <c r="C73" i="3"/>
  <c r="B73" i="3"/>
  <c r="J72" i="3"/>
  <c r="H72" i="3"/>
  <c r="G72" i="3"/>
  <c r="F72" i="3"/>
  <c r="E72" i="3"/>
  <c r="D72" i="3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J70" i="3"/>
  <c r="H70" i="3"/>
  <c r="G70" i="3"/>
  <c r="F70" i="3"/>
  <c r="E70" i="3"/>
  <c r="D70" i="3"/>
  <c r="C70" i="3"/>
  <c r="B70" i="3"/>
  <c r="J69" i="3"/>
  <c r="H69" i="3"/>
  <c r="G69" i="3"/>
  <c r="F69" i="3"/>
  <c r="I69" i="3" s="1"/>
  <c r="E69" i="3"/>
  <c r="K69" i="3" s="1"/>
  <c r="D69" i="3"/>
  <c r="C69" i="3"/>
  <c r="B69" i="3"/>
  <c r="J68" i="3"/>
  <c r="H68" i="3"/>
  <c r="G68" i="3"/>
  <c r="F68" i="3"/>
  <c r="E68" i="3"/>
  <c r="K68" i="3" s="1"/>
  <c r="D68" i="3"/>
  <c r="C68" i="3"/>
  <c r="B68" i="3"/>
  <c r="H67" i="3"/>
  <c r="G67" i="3"/>
  <c r="F67" i="3"/>
  <c r="I67" i="3" s="1"/>
  <c r="E67" i="3"/>
  <c r="K67" i="3" s="1"/>
  <c r="D67" i="3"/>
  <c r="J67" i="3" s="1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H65" i="3"/>
  <c r="G65" i="3"/>
  <c r="F65" i="3"/>
  <c r="I65" i="3" s="1"/>
  <c r="E65" i="3"/>
  <c r="D65" i="3"/>
  <c r="J65" i="3" s="1"/>
  <c r="C65" i="3"/>
  <c r="B65" i="3"/>
  <c r="J64" i="3"/>
  <c r="H64" i="3"/>
  <c r="K64" i="3" s="1"/>
  <c r="G64" i="3"/>
  <c r="F64" i="3"/>
  <c r="E64" i="3"/>
  <c r="D64" i="3"/>
  <c r="C64" i="3"/>
  <c r="B64" i="3"/>
  <c r="J63" i="3"/>
  <c r="H63" i="3"/>
  <c r="G63" i="3"/>
  <c r="F63" i="3"/>
  <c r="I63" i="3" s="1"/>
  <c r="E63" i="3"/>
  <c r="K63" i="3" s="1"/>
  <c r="D63" i="3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H61" i="3"/>
  <c r="G61" i="3"/>
  <c r="F61" i="3"/>
  <c r="E61" i="3"/>
  <c r="K61" i="3" s="1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H58" i="3"/>
  <c r="K58" i="3" s="1"/>
  <c r="G58" i="3"/>
  <c r="F58" i="3"/>
  <c r="E58" i="3"/>
  <c r="D58" i="3"/>
  <c r="J58" i="3" s="1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J55" i="3"/>
  <c r="H55" i="3"/>
  <c r="G55" i="3"/>
  <c r="F55" i="3"/>
  <c r="I55" i="3" s="1"/>
  <c r="E55" i="3"/>
  <c r="K55" i="3" s="1"/>
  <c r="D55" i="3"/>
  <c r="C55" i="3"/>
  <c r="B55" i="3"/>
  <c r="H54" i="3"/>
  <c r="K54" i="3" s="1"/>
  <c r="G54" i="3"/>
  <c r="F54" i="3"/>
  <c r="E54" i="3"/>
  <c r="D54" i="3"/>
  <c r="J54" i="3" s="1"/>
  <c r="C54" i="3"/>
  <c r="I54" i="3" s="1"/>
  <c r="B54" i="3"/>
  <c r="J53" i="3"/>
  <c r="H53" i="3"/>
  <c r="G53" i="3"/>
  <c r="F53" i="3"/>
  <c r="E53" i="3"/>
  <c r="K53" i="3" s="1"/>
  <c r="D53" i="3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J51" i="3"/>
  <c r="H51" i="3"/>
  <c r="G51" i="3"/>
  <c r="F51" i="3"/>
  <c r="I51" i="3" s="1"/>
  <c r="E51" i="3"/>
  <c r="K51" i="3" s="1"/>
  <c r="D51" i="3"/>
  <c r="C51" i="3"/>
  <c r="B51" i="3"/>
  <c r="H50" i="3"/>
  <c r="K50" i="3" s="1"/>
  <c r="G50" i="3"/>
  <c r="F50" i="3"/>
  <c r="E50" i="3"/>
  <c r="D50" i="3"/>
  <c r="J50" i="3" s="1"/>
  <c r="C50" i="3"/>
  <c r="I50" i="3" s="1"/>
  <c r="B50" i="3"/>
  <c r="J49" i="3"/>
  <c r="H49" i="3"/>
  <c r="G49" i="3"/>
  <c r="F49" i="3"/>
  <c r="E49" i="3"/>
  <c r="K49" i="3" s="1"/>
  <c r="D49" i="3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J47" i="3"/>
  <c r="H47" i="3"/>
  <c r="G47" i="3"/>
  <c r="F47" i="3"/>
  <c r="I47" i="3" s="1"/>
  <c r="E47" i="3"/>
  <c r="K47" i="3" s="1"/>
  <c r="D47" i="3"/>
  <c r="C47" i="3"/>
  <c r="B47" i="3"/>
  <c r="H46" i="3"/>
  <c r="K46" i="3" s="1"/>
  <c r="G46" i="3"/>
  <c r="F46" i="3"/>
  <c r="E46" i="3"/>
  <c r="D46" i="3"/>
  <c r="J46" i="3" s="1"/>
  <c r="C46" i="3"/>
  <c r="I46" i="3" s="1"/>
  <c r="B46" i="3"/>
  <c r="J45" i="3"/>
  <c r="H45" i="3"/>
  <c r="G45" i="3"/>
  <c r="F45" i="3"/>
  <c r="E45" i="3"/>
  <c r="K45" i="3" s="1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J41" i="3"/>
  <c r="H41" i="3"/>
  <c r="G41" i="3"/>
  <c r="F41" i="3"/>
  <c r="E41" i="3"/>
  <c r="K41" i="3" s="1"/>
  <c r="D41" i="3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J39" i="3"/>
  <c r="H39" i="3"/>
  <c r="G39" i="3"/>
  <c r="F39" i="3"/>
  <c r="I39" i="3" s="1"/>
  <c r="E39" i="3"/>
  <c r="K39" i="3" s="1"/>
  <c r="D39" i="3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H34" i="3"/>
  <c r="K34" i="3" s="1"/>
  <c r="G34" i="3"/>
  <c r="F34" i="3"/>
  <c r="E34" i="3"/>
  <c r="D34" i="3"/>
  <c r="J34" i="3" s="1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H30" i="3"/>
  <c r="K30" i="3" s="1"/>
  <c r="G30" i="3"/>
  <c r="F30" i="3"/>
  <c r="E30" i="3"/>
  <c r="D30" i="3"/>
  <c r="J30" i="3" s="1"/>
  <c r="C30" i="3"/>
  <c r="I30" i="3" s="1"/>
  <c r="B30" i="3"/>
  <c r="J29" i="3"/>
  <c r="H29" i="3"/>
  <c r="G29" i="3"/>
  <c r="F29" i="3"/>
  <c r="E29" i="3"/>
  <c r="K29" i="3" s="1"/>
  <c r="D29" i="3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J25" i="3"/>
  <c r="H25" i="3"/>
  <c r="G25" i="3"/>
  <c r="F25" i="3"/>
  <c r="E25" i="3"/>
  <c r="K25" i="3" s="1"/>
  <c r="D25" i="3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J23" i="3"/>
  <c r="I23" i="3"/>
  <c r="H23" i="3"/>
  <c r="G23" i="3"/>
  <c r="F23" i="3"/>
  <c r="E23" i="3"/>
  <c r="K23" i="3" s="1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J21" i="3"/>
  <c r="H21" i="3"/>
  <c r="G21" i="3"/>
  <c r="F21" i="3"/>
  <c r="E21" i="3"/>
  <c r="K21" i="3" s="1"/>
  <c r="D21" i="3"/>
  <c r="C21" i="3"/>
  <c r="I21" i="3" s="1"/>
  <c r="B21" i="3"/>
  <c r="H20" i="3"/>
  <c r="G20" i="3"/>
  <c r="F20" i="3"/>
  <c r="E20" i="3"/>
  <c r="D20" i="3"/>
  <c r="J20" i="3" s="1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H17" i="3"/>
  <c r="G17" i="3"/>
  <c r="F17" i="3"/>
  <c r="E17" i="3"/>
  <c r="K17" i="3" s="1"/>
  <c r="D17" i="3"/>
  <c r="C17" i="3"/>
  <c r="I17" i="3" s="1"/>
  <c r="B17" i="3"/>
  <c r="H16" i="3"/>
  <c r="G16" i="3"/>
  <c r="F16" i="3"/>
  <c r="E16" i="3"/>
  <c r="D16" i="3"/>
  <c r="J16" i="3" s="1"/>
  <c r="C16" i="3"/>
  <c r="I16" i="3" s="1"/>
  <c r="B16" i="3"/>
  <c r="J15" i="3"/>
  <c r="I15" i="3"/>
  <c r="H15" i="3"/>
  <c r="G15" i="3"/>
  <c r="F15" i="3"/>
  <c r="E15" i="3"/>
  <c r="K15" i="3" s="1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H13" i="3"/>
  <c r="G13" i="3"/>
  <c r="F13" i="3"/>
  <c r="E13" i="3"/>
  <c r="K13" i="3" s="1"/>
  <c r="D13" i="3"/>
  <c r="C13" i="3"/>
  <c r="I13" i="3" s="1"/>
  <c r="B13" i="3"/>
  <c r="H12" i="3"/>
  <c r="G12" i="3"/>
  <c r="F12" i="3"/>
  <c r="E12" i="3"/>
  <c r="D12" i="3"/>
  <c r="J12" i="3" s="1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H9" i="3"/>
  <c r="G9" i="3"/>
  <c r="F9" i="3"/>
  <c r="E9" i="3"/>
  <c r="K9" i="3" s="1"/>
  <c r="D9" i="3"/>
  <c r="C9" i="3"/>
  <c r="I9" i="3" s="1"/>
  <c r="B9" i="3"/>
  <c r="H8" i="3"/>
  <c r="G8" i="3"/>
  <c r="F8" i="3"/>
  <c r="E8" i="3"/>
  <c r="D8" i="3"/>
  <c r="J8" i="3" s="1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J227" i="2"/>
  <c r="I227" i="2"/>
  <c r="H227" i="2"/>
  <c r="G227" i="2"/>
  <c r="F227" i="2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D224" i="2"/>
  <c r="C224" i="2"/>
  <c r="I224" i="2" s="1"/>
  <c r="B224" i="2"/>
  <c r="I223" i="2"/>
  <c r="H223" i="2"/>
  <c r="G223" i="2"/>
  <c r="J223" i="2" s="1"/>
  <c r="F223" i="2"/>
  <c r="E223" i="2"/>
  <c r="K223" i="2" s="1"/>
  <c r="D223" i="2"/>
  <c r="C223" i="2"/>
  <c r="B223" i="2"/>
  <c r="I222" i="2"/>
  <c r="H222" i="2"/>
  <c r="K222" i="2" s="1"/>
  <c r="G222" i="2"/>
  <c r="F222" i="2"/>
  <c r="E222" i="2"/>
  <c r="D222" i="2"/>
  <c r="J222" i="2" s="1"/>
  <c r="C222" i="2"/>
  <c r="B222" i="2"/>
  <c r="J221" i="2"/>
  <c r="H221" i="2"/>
  <c r="G221" i="2"/>
  <c r="F221" i="2"/>
  <c r="E221" i="2"/>
  <c r="K221" i="2" s="1"/>
  <c r="D221" i="2"/>
  <c r="C221" i="2"/>
  <c r="B221" i="2"/>
  <c r="H220" i="2"/>
  <c r="G220" i="2"/>
  <c r="F220" i="2"/>
  <c r="E220" i="2"/>
  <c r="K220" i="2" s="1"/>
  <c r="D220" i="2"/>
  <c r="J220" i="2" s="1"/>
  <c r="C220" i="2"/>
  <c r="I220" i="2" s="1"/>
  <c r="B220" i="2"/>
  <c r="J219" i="2"/>
  <c r="H219" i="2"/>
  <c r="G219" i="2"/>
  <c r="F219" i="2"/>
  <c r="I219" i="2" s="1"/>
  <c r="E219" i="2"/>
  <c r="K219" i="2" s="1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H216" i="2"/>
  <c r="G216" i="2"/>
  <c r="F216" i="2"/>
  <c r="E216" i="2"/>
  <c r="D216" i="2"/>
  <c r="C216" i="2"/>
  <c r="I216" i="2" s="1"/>
  <c r="B216" i="2"/>
  <c r="H215" i="2"/>
  <c r="G215" i="2"/>
  <c r="J215" i="2" s="1"/>
  <c r="F215" i="2"/>
  <c r="I215" i="2" s="1"/>
  <c r="E215" i="2"/>
  <c r="K215" i="2" s="1"/>
  <c r="D215" i="2"/>
  <c r="C215" i="2"/>
  <c r="B215" i="2"/>
  <c r="I214" i="2"/>
  <c r="H214" i="2"/>
  <c r="K214" i="2" s="1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B213" i="2"/>
  <c r="H212" i="2"/>
  <c r="G212" i="2"/>
  <c r="F212" i="2"/>
  <c r="E212" i="2"/>
  <c r="D212" i="2"/>
  <c r="J212" i="2" s="1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H209" i="2"/>
  <c r="G209" i="2"/>
  <c r="F209" i="2"/>
  <c r="E209" i="2"/>
  <c r="K209" i="2" s="1"/>
  <c r="D209" i="2"/>
  <c r="C209" i="2"/>
  <c r="I209" i="2" s="1"/>
  <c r="B209" i="2"/>
  <c r="H208" i="2"/>
  <c r="G208" i="2"/>
  <c r="F208" i="2"/>
  <c r="E208" i="2"/>
  <c r="D208" i="2"/>
  <c r="J208" i="2" s="1"/>
  <c r="C208" i="2"/>
  <c r="I208" i="2" s="1"/>
  <c r="B208" i="2"/>
  <c r="I207" i="2"/>
  <c r="H207" i="2"/>
  <c r="G207" i="2"/>
  <c r="J207" i="2" s="1"/>
  <c r="F207" i="2"/>
  <c r="E207" i="2"/>
  <c r="K207" i="2" s="1"/>
  <c r="D207" i="2"/>
  <c r="C207" i="2"/>
  <c r="B207" i="2"/>
  <c r="I206" i="2"/>
  <c r="H206" i="2"/>
  <c r="K206" i="2" s="1"/>
  <c r="G206" i="2"/>
  <c r="F206" i="2"/>
  <c r="E206" i="2"/>
  <c r="D206" i="2"/>
  <c r="J206" i="2" s="1"/>
  <c r="C206" i="2"/>
  <c r="B206" i="2"/>
  <c r="J205" i="2"/>
  <c r="H205" i="2"/>
  <c r="G205" i="2"/>
  <c r="F205" i="2"/>
  <c r="E205" i="2"/>
  <c r="K205" i="2" s="1"/>
  <c r="D205" i="2"/>
  <c r="C205" i="2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J203" i="2" s="1"/>
  <c r="F203" i="2"/>
  <c r="I203" i="2" s="1"/>
  <c r="E203" i="2"/>
  <c r="K203" i="2" s="1"/>
  <c r="D203" i="2"/>
  <c r="C203" i="2"/>
  <c r="B203" i="2"/>
  <c r="K202" i="2"/>
  <c r="H202" i="2"/>
  <c r="G202" i="2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H200" i="2"/>
  <c r="K200" i="2" s="1"/>
  <c r="G200" i="2"/>
  <c r="F200" i="2"/>
  <c r="E200" i="2"/>
  <c r="D200" i="2"/>
  <c r="J200" i="2" s="1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J197" i="2"/>
  <c r="H197" i="2"/>
  <c r="G197" i="2"/>
  <c r="F197" i="2"/>
  <c r="I197" i="2" s="1"/>
  <c r="E197" i="2"/>
  <c r="K197" i="2" s="1"/>
  <c r="D197" i="2"/>
  <c r="C197" i="2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J195" i="2" s="1"/>
  <c r="F195" i="2"/>
  <c r="I195" i="2" s="1"/>
  <c r="E195" i="2"/>
  <c r="K195" i="2" s="1"/>
  <c r="D195" i="2"/>
  <c r="C195" i="2"/>
  <c r="B195" i="2"/>
  <c r="K194" i="2"/>
  <c r="H194" i="2"/>
  <c r="G194" i="2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H192" i="2"/>
  <c r="K192" i="2" s="1"/>
  <c r="G192" i="2"/>
  <c r="F192" i="2"/>
  <c r="E192" i="2"/>
  <c r="D192" i="2"/>
  <c r="J192" i="2" s="1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J189" i="2"/>
  <c r="H189" i="2"/>
  <c r="G189" i="2"/>
  <c r="F189" i="2"/>
  <c r="I189" i="2" s="1"/>
  <c r="E189" i="2"/>
  <c r="K189" i="2" s="1"/>
  <c r="D189" i="2"/>
  <c r="C189" i="2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J187" i="2" s="1"/>
  <c r="F187" i="2"/>
  <c r="I187" i="2" s="1"/>
  <c r="E187" i="2"/>
  <c r="K187" i="2" s="1"/>
  <c r="D187" i="2"/>
  <c r="C187" i="2"/>
  <c r="B187" i="2"/>
  <c r="K186" i="2"/>
  <c r="H186" i="2"/>
  <c r="G186" i="2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H184" i="2"/>
  <c r="K184" i="2" s="1"/>
  <c r="G184" i="2"/>
  <c r="F184" i="2"/>
  <c r="E184" i="2"/>
  <c r="D184" i="2"/>
  <c r="J184" i="2" s="1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J181" i="2"/>
  <c r="H181" i="2"/>
  <c r="G181" i="2"/>
  <c r="F181" i="2"/>
  <c r="I181" i="2" s="1"/>
  <c r="E181" i="2"/>
  <c r="K181" i="2" s="1"/>
  <c r="D181" i="2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J179" i="2" s="1"/>
  <c r="F179" i="2"/>
  <c r="I179" i="2" s="1"/>
  <c r="E179" i="2"/>
  <c r="K179" i="2" s="1"/>
  <c r="D179" i="2"/>
  <c r="C179" i="2"/>
  <c r="B179" i="2"/>
  <c r="K178" i="2"/>
  <c r="H178" i="2"/>
  <c r="G178" i="2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H176" i="2"/>
  <c r="K176" i="2" s="1"/>
  <c r="G176" i="2"/>
  <c r="F176" i="2"/>
  <c r="E176" i="2"/>
  <c r="D176" i="2"/>
  <c r="J176" i="2" s="1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J173" i="2"/>
  <c r="H173" i="2"/>
  <c r="G173" i="2"/>
  <c r="F173" i="2"/>
  <c r="I173" i="2" s="1"/>
  <c r="E173" i="2"/>
  <c r="K173" i="2" s="1"/>
  <c r="D173" i="2"/>
  <c r="C173" i="2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J171" i="2" s="1"/>
  <c r="F171" i="2"/>
  <c r="I171" i="2" s="1"/>
  <c r="E171" i="2"/>
  <c r="K171" i="2" s="1"/>
  <c r="D171" i="2"/>
  <c r="C171" i="2"/>
  <c r="B171" i="2"/>
  <c r="K170" i="2"/>
  <c r="H170" i="2"/>
  <c r="G170" i="2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I168" i="2"/>
  <c r="H168" i="2"/>
  <c r="G168" i="2"/>
  <c r="F168" i="2"/>
  <c r="E168" i="2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J166" i="2" s="1"/>
  <c r="F166" i="2"/>
  <c r="I166" i="2" s="1"/>
  <c r="E166" i="2"/>
  <c r="K166" i="2" s="1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J162" i="2" s="1"/>
  <c r="F162" i="2"/>
  <c r="I162" i="2" s="1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H157" i="2"/>
  <c r="K157" i="2" s="1"/>
  <c r="G157" i="2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H153" i="2"/>
  <c r="K153" i="2" s="1"/>
  <c r="G153" i="2"/>
  <c r="F153" i="2"/>
  <c r="E153" i="2"/>
  <c r="D153" i="2"/>
  <c r="J153" i="2" s="1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J150" i="2" s="1"/>
  <c r="F150" i="2"/>
  <c r="I150" i="2" s="1"/>
  <c r="E150" i="2"/>
  <c r="K150" i="2" s="1"/>
  <c r="D150" i="2"/>
  <c r="C150" i="2"/>
  <c r="B150" i="2"/>
  <c r="H149" i="2"/>
  <c r="K149" i="2" s="1"/>
  <c r="G149" i="2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H145" i="2"/>
  <c r="K145" i="2" s="1"/>
  <c r="G145" i="2"/>
  <c r="F145" i="2"/>
  <c r="E145" i="2"/>
  <c r="D145" i="2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H141" i="2"/>
  <c r="K141" i="2" s="1"/>
  <c r="G141" i="2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J138" i="2" s="1"/>
  <c r="F138" i="2"/>
  <c r="I138" i="2" s="1"/>
  <c r="E138" i="2"/>
  <c r="K138" i="2" s="1"/>
  <c r="D138" i="2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J134" i="2" s="1"/>
  <c r="F134" i="2"/>
  <c r="I134" i="2" s="1"/>
  <c r="E134" i="2"/>
  <c r="K134" i="2" s="1"/>
  <c r="D134" i="2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H129" i="2"/>
  <c r="K129" i="2" s="1"/>
  <c r="G129" i="2"/>
  <c r="F129" i="2"/>
  <c r="E129" i="2"/>
  <c r="D129" i="2"/>
  <c r="J129" i="2" s="1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J126" i="2" s="1"/>
  <c r="F126" i="2"/>
  <c r="I126" i="2" s="1"/>
  <c r="E126" i="2"/>
  <c r="K126" i="2" s="1"/>
  <c r="D126" i="2"/>
  <c r="C126" i="2"/>
  <c r="B126" i="2"/>
  <c r="H125" i="2"/>
  <c r="K125" i="2" s="1"/>
  <c r="G125" i="2"/>
  <c r="J125" i="2" s="1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J121" i="2" s="1"/>
  <c r="F121" i="2"/>
  <c r="E121" i="2"/>
  <c r="D121" i="2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J117" i="2" s="1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K113" i="2" s="1"/>
  <c r="G113" i="2"/>
  <c r="J113" i="2" s="1"/>
  <c r="F113" i="2"/>
  <c r="E113" i="2"/>
  <c r="D113" i="2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J109" i="2" s="1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J105" i="2" s="1"/>
  <c r="F105" i="2"/>
  <c r="E105" i="2"/>
  <c r="D105" i="2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J101" i="2" s="1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J97" i="2" s="1"/>
  <c r="F97" i="2"/>
  <c r="E97" i="2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J93" i="2" s="1"/>
  <c r="F93" i="2"/>
  <c r="E93" i="2"/>
  <c r="D93" i="2"/>
  <c r="C93" i="2"/>
  <c r="I93" i="2" s="1"/>
  <c r="B93" i="2"/>
  <c r="J92" i="2"/>
  <c r="I92" i="2"/>
  <c r="H92" i="2"/>
  <c r="G92" i="2"/>
  <c r="F92" i="2"/>
  <c r="E92" i="2"/>
  <c r="K92" i="2" s="1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J89" i="2" s="1"/>
  <c r="F89" i="2"/>
  <c r="E89" i="2"/>
  <c r="D89" i="2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J85" i="2" s="1"/>
  <c r="F85" i="2"/>
  <c r="E85" i="2"/>
  <c r="D85" i="2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I81" i="2"/>
  <c r="H81" i="2"/>
  <c r="K81" i="2" s="1"/>
  <c r="G81" i="2"/>
  <c r="J81" i="2" s="1"/>
  <c r="F81" i="2"/>
  <c r="E81" i="2"/>
  <c r="D81" i="2"/>
  <c r="C81" i="2"/>
  <c r="B81" i="2"/>
  <c r="K80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I77" i="2"/>
  <c r="H77" i="2"/>
  <c r="K77" i="2" s="1"/>
  <c r="G77" i="2"/>
  <c r="J77" i="2" s="1"/>
  <c r="F77" i="2"/>
  <c r="E77" i="2"/>
  <c r="D77" i="2"/>
  <c r="C77" i="2"/>
  <c r="B77" i="2"/>
  <c r="K76" i="2"/>
  <c r="J76" i="2"/>
  <c r="I76" i="2"/>
  <c r="H76" i="2"/>
  <c r="G76" i="2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I73" i="2"/>
  <c r="H73" i="2"/>
  <c r="K73" i="2" s="1"/>
  <c r="G73" i="2"/>
  <c r="J73" i="2" s="1"/>
  <c r="F73" i="2"/>
  <c r="E73" i="2"/>
  <c r="D73" i="2"/>
  <c r="C73" i="2"/>
  <c r="B73" i="2"/>
  <c r="K72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I69" i="2"/>
  <c r="H69" i="2"/>
  <c r="K69" i="2" s="1"/>
  <c r="G69" i="2"/>
  <c r="F69" i="2"/>
  <c r="E69" i="2"/>
  <c r="D69" i="2"/>
  <c r="J69" i="2" s="1"/>
  <c r="C69" i="2"/>
  <c r="B69" i="2"/>
  <c r="K68" i="2"/>
  <c r="J68" i="2"/>
  <c r="I68" i="2"/>
  <c r="H68" i="2"/>
  <c r="G68" i="2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I65" i="2"/>
  <c r="H65" i="2"/>
  <c r="K65" i="2" s="1"/>
  <c r="G65" i="2"/>
  <c r="F65" i="2"/>
  <c r="E65" i="2"/>
  <c r="D65" i="2"/>
  <c r="J65" i="2" s="1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I61" i="2"/>
  <c r="H61" i="2"/>
  <c r="K61" i="2" s="1"/>
  <c r="G61" i="2"/>
  <c r="F61" i="2"/>
  <c r="E61" i="2"/>
  <c r="D61" i="2"/>
  <c r="J61" i="2" s="1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I57" i="2"/>
  <c r="H57" i="2"/>
  <c r="K57" i="2" s="1"/>
  <c r="G57" i="2"/>
  <c r="J57" i="2" s="1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C54" i="2"/>
  <c r="B54" i="2"/>
  <c r="I53" i="2"/>
  <c r="H53" i="2"/>
  <c r="K53" i="2" s="1"/>
  <c r="G53" i="2"/>
  <c r="J53" i="2" s="1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F50" i="2"/>
  <c r="I50" i="2" s="1"/>
  <c r="E50" i="2"/>
  <c r="K50" i="2" s="1"/>
  <c r="D50" i="2"/>
  <c r="C50" i="2"/>
  <c r="B50" i="2"/>
  <c r="I49" i="2"/>
  <c r="H49" i="2"/>
  <c r="K49" i="2" s="1"/>
  <c r="G49" i="2"/>
  <c r="J49" i="2" s="1"/>
  <c r="F49" i="2"/>
  <c r="E49" i="2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I45" i="2"/>
  <c r="H45" i="2"/>
  <c r="K45" i="2" s="1"/>
  <c r="G45" i="2"/>
  <c r="J45" i="2" s="1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F42" i="2"/>
  <c r="I42" i="2" s="1"/>
  <c r="E42" i="2"/>
  <c r="K42" i="2" s="1"/>
  <c r="D42" i="2"/>
  <c r="C42" i="2"/>
  <c r="B42" i="2"/>
  <c r="K41" i="2"/>
  <c r="H41" i="2"/>
  <c r="G41" i="2"/>
  <c r="J41" i="2" s="1"/>
  <c r="F41" i="2"/>
  <c r="E41" i="2"/>
  <c r="D41" i="2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K37" i="2"/>
  <c r="I37" i="2"/>
  <c r="H37" i="2"/>
  <c r="G37" i="2"/>
  <c r="J37" i="2" s="1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H35" i="2"/>
  <c r="G35" i="2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C34" i="2"/>
  <c r="B34" i="2"/>
  <c r="K33" i="2"/>
  <c r="I33" i="2"/>
  <c r="H33" i="2"/>
  <c r="G33" i="2"/>
  <c r="J33" i="2" s="1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H29" i="2"/>
  <c r="K29" i="2" s="1"/>
  <c r="G29" i="2"/>
  <c r="J29" i="2" s="1"/>
  <c r="F29" i="2"/>
  <c r="E29" i="2"/>
  <c r="D29" i="2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C27" i="2"/>
  <c r="I27" i="2" s="1"/>
  <c r="B27" i="2"/>
  <c r="H26" i="2"/>
  <c r="G26" i="2"/>
  <c r="F26" i="2"/>
  <c r="I26" i="2" s="1"/>
  <c r="E26" i="2"/>
  <c r="K26" i="2" s="1"/>
  <c r="D26" i="2"/>
  <c r="C26" i="2"/>
  <c r="B26" i="2"/>
  <c r="H25" i="2"/>
  <c r="K25" i="2" s="1"/>
  <c r="G25" i="2"/>
  <c r="J25" i="2" s="1"/>
  <c r="F25" i="2"/>
  <c r="E25" i="2"/>
  <c r="D25" i="2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J21" i="2" s="1"/>
  <c r="F21" i="2"/>
  <c r="E21" i="2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H17" i="2"/>
  <c r="K17" i="2" s="1"/>
  <c r="G17" i="2"/>
  <c r="J17" i="2" s="1"/>
  <c r="F17" i="2"/>
  <c r="E17" i="2"/>
  <c r="D17" i="2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C15" i="2"/>
  <c r="I15" i="2" s="1"/>
  <c r="B15" i="2"/>
  <c r="K14" i="2"/>
  <c r="H14" i="2"/>
  <c r="G14" i="2"/>
  <c r="F14" i="2"/>
  <c r="E14" i="2"/>
  <c r="D14" i="2"/>
  <c r="J14" i="2" s="1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J12" i="2" s="1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H8" i="2"/>
  <c r="G8" i="2"/>
  <c r="J8" i="2" s="1"/>
  <c r="F8" i="2"/>
  <c r="I8" i="2" s="1"/>
  <c r="E8" i="2"/>
  <c r="K8" i="2" s="1"/>
  <c r="D8" i="2"/>
  <c r="C8" i="2"/>
  <c r="B8" i="2"/>
  <c r="I7" i="2"/>
  <c r="H7" i="2"/>
  <c r="H6" i="2" s="1"/>
  <c r="G7" i="2"/>
  <c r="G6" i="2" s="1"/>
  <c r="F7" i="2"/>
  <c r="E7" i="2"/>
  <c r="D7" i="2"/>
  <c r="J7" i="2" s="1"/>
  <c r="C7" i="2"/>
  <c r="B7" i="2"/>
  <c r="F4" i="2"/>
  <c r="C4" i="2"/>
  <c r="I2" i="2"/>
  <c r="G2" i="2"/>
  <c r="D6" i="2" l="1"/>
  <c r="J6" i="2" s="1"/>
  <c r="J15" i="2"/>
  <c r="J42" i="2"/>
  <c r="J157" i="2"/>
  <c r="K7" i="2"/>
  <c r="F6" i="2"/>
  <c r="J11" i="2"/>
  <c r="J34" i="2"/>
  <c r="J35" i="2"/>
  <c r="J50" i="2"/>
  <c r="J149" i="2"/>
  <c r="C6" i="2"/>
  <c r="I6" i="2" s="1"/>
  <c r="E6" i="2"/>
  <c r="K6" i="2" s="1"/>
  <c r="J54" i="2"/>
  <c r="J145" i="2"/>
  <c r="J26" i="2"/>
  <c r="J27" i="2"/>
  <c r="J141" i="2"/>
  <c r="I213" i="2"/>
  <c r="J224" i="2"/>
  <c r="K8" i="3"/>
  <c r="K12" i="3"/>
  <c r="K16" i="3"/>
  <c r="K20" i="3"/>
  <c r="J168" i="2"/>
  <c r="K208" i="2"/>
  <c r="K224" i="2"/>
  <c r="K212" i="2"/>
  <c r="J170" i="2"/>
  <c r="J178" i="2"/>
  <c r="J186" i="2"/>
  <c r="J194" i="2"/>
  <c r="J202" i="2"/>
  <c r="I205" i="2"/>
  <c r="J216" i="2"/>
  <c r="I221" i="2"/>
  <c r="K216" i="2"/>
  <c r="K65" i="3"/>
  <c r="I68" i="3"/>
  <c r="I70" i="3"/>
  <c r="I108" i="3"/>
  <c r="I109" i="3"/>
  <c r="I114" i="3"/>
  <c r="K132" i="3"/>
  <c r="K133" i="3"/>
  <c r="K135" i="3"/>
  <c r="I140" i="3"/>
  <c r="I146" i="3"/>
  <c r="K72" i="3"/>
  <c r="K73" i="3"/>
  <c r="K75" i="3"/>
  <c r="I80" i="3"/>
  <c r="I81" i="3"/>
  <c r="I86" i="3"/>
  <c r="K104" i="3"/>
  <c r="K105" i="3"/>
  <c r="K107" i="3"/>
  <c r="I112" i="3"/>
  <c r="I113" i="3"/>
  <c r="I118" i="3"/>
  <c r="K137" i="3"/>
  <c r="K139" i="3"/>
  <c r="I144" i="3"/>
  <c r="I150" i="3"/>
  <c r="I177" i="3"/>
  <c r="J187" i="3"/>
  <c r="I64" i="3"/>
  <c r="K76" i="3"/>
  <c r="K77" i="3"/>
  <c r="K79" i="3"/>
  <c r="I84" i="3"/>
  <c r="I85" i="3"/>
  <c r="I90" i="3"/>
  <c r="K109" i="3"/>
  <c r="K111" i="3"/>
  <c r="I116" i="3"/>
  <c r="I122" i="3"/>
  <c r="K141" i="3"/>
  <c r="K143" i="3"/>
  <c r="I148" i="3"/>
  <c r="I157" i="3"/>
  <c r="I161" i="3"/>
  <c r="I165" i="3"/>
  <c r="I169" i="3"/>
  <c r="I173" i="3"/>
  <c r="K192" i="3"/>
  <c r="I195" i="3"/>
  <c r="K202" i="3"/>
  <c r="I205" i="3"/>
  <c r="K224" i="3"/>
  <c r="I227" i="3"/>
  <c r="K236" i="3"/>
  <c r="I241" i="3"/>
  <c r="K252" i="3"/>
  <c r="I257" i="3"/>
  <c r="K268" i="3"/>
  <c r="I273" i="3"/>
  <c r="K284" i="3"/>
  <c r="I289" i="3"/>
  <c r="K184" i="3"/>
  <c r="I187" i="3"/>
  <c r="K194" i="3"/>
  <c r="I197" i="3"/>
  <c r="K216" i="3"/>
  <c r="I219" i="3"/>
  <c r="K226" i="3"/>
  <c r="I229" i="3"/>
  <c r="K240" i="3"/>
  <c r="I245" i="3"/>
  <c r="K256" i="3"/>
  <c r="I261" i="3"/>
  <c r="K272" i="3"/>
  <c r="I277" i="3"/>
  <c r="K288" i="3"/>
  <c r="K196" i="3"/>
  <c r="I199" i="3"/>
  <c r="K206" i="3"/>
  <c r="I209" i="3"/>
  <c r="K228" i="3"/>
  <c r="I231" i="3"/>
  <c r="K242" i="3"/>
  <c r="I247" i="3"/>
  <c r="K258" i="3"/>
  <c r="I263" i="3"/>
  <c r="K274" i="3"/>
  <c r="I279" i="3"/>
  <c r="K290" i="3"/>
  <c r="I295" i="3"/>
  <c r="I181" i="3"/>
  <c r="K186" i="3"/>
  <c r="I189" i="3"/>
  <c r="K208" i="3"/>
  <c r="I211" i="3"/>
  <c r="K218" i="3"/>
  <c r="I221" i="3"/>
  <c r="I233" i="3"/>
  <c r="K244" i="3"/>
  <c r="I249" i="3"/>
  <c r="K260" i="3"/>
  <c r="I265" i="3"/>
  <c r="K276" i="3"/>
  <c r="I281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<sst xmlns="http://schemas.openxmlformats.org/spreadsheetml/2006/main" count="163" uniqueCount="127">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</sst>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44835</v>
      </c>
      <c r="F7" s="3" t="s">
        <v>3</v>
      </c>
      <c r="G7" s="5">
        <v>44865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 &amp; TEXT(Cover!G7, "mm/dd/yyyy")</f>
        <v>10/01/2022 - 10/31/2022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10/01/2021 - 10/31/2021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122392702.14</v>
      </c>
      <c r="D6" s="32">
        <f t="shared" si="0"/>
        <v>92146082.090000004</v>
      </c>
      <c r="E6" s="33">
        <f t="shared" si="0"/>
        <v>22441971.369999997</v>
      </c>
      <c r="F6" s="31">
        <f t="shared" si="0"/>
        <v>113097246.08</v>
      </c>
      <c r="G6" s="32">
        <f t="shared" si="0"/>
        <v>85091881.659999996</v>
      </c>
      <c r="H6" s="33">
        <f t="shared" si="0"/>
        <v>20939424.039999999</v>
      </c>
      <c r="I6" s="17">
        <f t="shared" ref="I6:I69" si="1">IFERROR((C6-F6)/F6,"")</f>
        <v>8.2189941684564158E-2</v>
      </c>
      <c r="J6" s="17">
        <f t="shared" ref="J6:J69" si="2">IFERROR((D6-G6)/G6,"")</f>
        <v>8.2900980591619072E-2</v>
      </c>
      <c r="K6" s="17">
        <f t="shared" ref="K6:K69" si="3">IFERROR((E6-H6)/H6,"")</f>
        <v>7.1756860510094445E-2</v>
      </c>
    </row>
    <row r="7" spans="2:11" x14ac:dyDescent="0.25">
      <c r="B7" s="18" t="str">
        <f>'County Data'!A2</f>
        <v>Addison</v>
      </c>
      <c r="C7" s="34">
        <f>IF('County Data'!C2&gt;9,'County Data'!B2,"*")</f>
        <v>5088101.25</v>
      </c>
      <c r="D7" s="34">
        <f>IF('County Data'!E2&gt;9,'County Data'!D2,"*")</f>
        <v>1973425.29</v>
      </c>
      <c r="E7" s="35">
        <f>IF('County Data'!G2&gt;9,'County Data'!F2,"*")</f>
        <v>770615.12</v>
      </c>
      <c r="F7" s="34">
        <f>IF('County Data'!I2&gt;9,'County Data'!H2,"*")</f>
        <v>4598458.12</v>
      </c>
      <c r="G7" s="34">
        <f>IF('County Data'!K2&gt;9,'County Data'!J2,"*")</f>
        <v>1727191.73</v>
      </c>
      <c r="H7" s="35">
        <f>IF('County Data'!M2&gt;9,'County Data'!L2,"*")</f>
        <v>695589.08</v>
      </c>
      <c r="I7" s="19">
        <f t="shared" si="1"/>
        <v>0.10647984981539853</v>
      </c>
      <c r="J7" s="19">
        <f t="shared" si="2"/>
        <v>0.14256295680619085</v>
      </c>
      <c r="K7" s="19">
        <f t="shared" si="3"/>
        <v>0.10785971510651093</v>
      </c>
    </row>
    <row r="8" spans="2:11" x14ac:dyDescent="0.25">
      <c r="B8" s="18" t="str">
        <f>'County Data'!A3</f>
        <v>Bennington</v>
      </c>
      <c r="C8" s="34">
        <f>IF('County Data'!C3&gt;9,'County Data'!B3,"*")</f>
        <v>8790715.7100000009</v>
      </c>
      <c r="D8" s="34">
        <f>IF('County Data'!E3&gt;9,'County Data'!D3,"*")</f>
        <v>6785906.3099999996</v>
      </c>
      <c r="E8" s="35">
        <f>IF('County Data'!G3&gt;9,'County Data'!F3,"*")</f>
        <v>1891002.76</v>
      </c>
      <c r="F8" s="34">
        <f>IF('County Data'!I3&gt;9,'County Data'!H3,"*")</f>
        <v>8208022.2999999998</v>
      </c>
      <c r="G8" s="34">
        <f>IF('County Data'!K3&gt;9,'County Data'!J3,"*")</f>
        <v>6766805.6799999997</v>
      </c>
      <c r="H8" s="35">
        <f>IF('County Data'!M3&gt;9,'County Data'!L3,"*")</f>
        <v>1861818.23</v>
      </c>
      <c r="I8" s="19">
        <f t="shared" si="1"/>
        <v>7.0990719652406539E-2</v>
      </c>
      <c r="J8" s="19">
        <f t="shared" si="2"/>
        <v>2.8226952129649287E-3</v>
      </c>
      <c r="K8" s="19">
        <f t="shared" si="3"/>
        <v>1.5675284262309554E-2</v>
      </c>
    </row>
    <row r="9" spans="2:11" x14ac:dyDescent="0.25">
      <c r="B9" s="9" t="str">
        <f>'County Data'!A4</f>
        <v>Caledonia</v>
      </c>
      <c r="C9" s="36">
        <f>IF('County Data'!C4&gt;9,'County Data'!B4,"*")</f>
        <v>3854947.89</v>
      </c>
      <c r="D9" s="36">
        <f>IF('County Data'!E4&gt;9,'County Data'!D4,"*")</f>
        <v>1358544.41</v>
      </c>
      <c r="E9" s="37">
        <f>IF('County Data'!G4&gt;9,'County Data'!F4,"*")</f>
        <v>505350.22</v>
      </c>
      <c r="F9" s="36">
        <f>IF('County Data'!I4&gt;9,'County Data'!H4,"*")</f>
        <v>3658074.1</v>
      </c>
      <c r="G9" s="36">
        <f>IF('County Data'!K4&gt;9,'County Data'!J4,"*")</f>
        <v>1406996.5</v>
      </c>
      <c r="H9" s="37">
        <f>IF('County Data'!M4&gt;9,'County Data'!L4,"*")</f>
        <v>465090.68</v>
      </c>
      <c r="I9" s="8">
        <f t="shared" si="1"/>
        <v>5.3818972666518708E-2</v>
      </c>
      <c r="J9" s="8">
        <f t="shared" si="2"/>
        <v>-3.4436539110083132E-2</v>
      </c>
      <c r="K9" s="8">
        <f t="shared" si="3"/>
        <v>8.6562775242023729E-2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35834670.310000002</v>
      </c>
      <c r="D10" s="34">
        <f>IF('County Data'!E5&gt;9,'County Data'!D5,"*")</f>
        <v>18961049.210000001</v>
      </c>
      <c r="E10" s="35">
        <f>IF('County Data'!G5&gt;9,'County Data'!F5,"*")</f>
        <v>6628714.5199999996</v>
      </c>
      <c r="F10" s="34">
        <f>IF('County Data'!I5&gt;9,'County Data'!H5,"*")</f>
        <v>33583244.020000003</v>
      </c>
      <c r="G10" s="34">
        <f>IF('County Data'!K5&gt;9,'County Data'!J5,"*")</f>
        <v>17466811.780000001</v>
      </c>
      <c r="H10" s="35">
        <f>IF('County Data'!M5&gt;9,'County Data'!L5,"*")</f>
        <v>6567314.6299999999</v>
      </c>
      <c r="I10" s="19">
        <f t="shared" si="1"/>
        <v>6.7040167074365886E-2</v>
      </c>
      <c r="J10" s="19">
        <f t="shared" si="2"/>
        <v>8.5547233737924874E-2</v>
      </c>
      <c r="K10" s="19">
        <f t="shared" si="3"/>
        <v>9.3493145157870512E-3</v>
      </c>
    </row>
    <row r="11" spans="2:11" x14ac:dyDescent="0.25">
      <c r="B11" s="9" t="str">
        <f>'County Data'!A6</f>
        <v>Essex</v>
      </c>
      <c r="C11" s="36">
        <f>IF('County Data'!C6&gt;9,'County Data'!B6,"*")</f>
        <v>310957.21999999997</v>
      </c>
      <c r="D11" s="36" t="str">
        <f>IF('County Data'!E6&gt;9,'County Data'!D6,"*")</f>
        <v>*</v>
      </c>
      <c r="E11" s="37">
        <f>IF('County Data'!G6&gt;9,'County Data'!F6,"*")</f>
        <v>84743.4</v>
      </c>
      <c r="F11" s="36">
        <f>IF('County Data'!I6&gt;9,'County Data'!H6,"*")</f>
        <v>313726.78000000003</v>
      </c>
      <c r="G11" s="36" t="str">
        <f>IF('County Data'!K6&gt;9,'County Data'!J6,"*")</f>
        <v>*</v>
      </c>
      <c r="H11" s="37">
        <f>IF('County Data'!M6&gt;9,'County Data'!L6,"*")</f>
        <v>76073.850000000006</v>
      </c>
      <c r="I11" s="8">
        <f t="shared" si="1"/>
        <v>-8.8279362061474496E-3</v>
      </c>
      <c r="J11" s="8" t="str">
        <f t="shared" si="2"/>
        <v/>
      </c>
      <c r="K11" s="8">
        <f t="shared" si="3"/>
        <v>0.1139622879609746</v>
      </c>
    </row>
    <row r="12" spans="2:11" x14ac:dyDescent="0.25">
      <c r="B12" s="18" t="str">
        <f>'County Data'!A7</f>
        <v>Franklin</v>
      </c>
      <c r="C12" s="34">
        <f>IF('County Data'!C7&gt;9,'County Data'!B7,"*")</f>
        <v>5106764.9400000004</v>
      </c>
      <c r="D12" s="34">
        <f>IF('County Data'!E7&gt;9,'County Data'!D7,"*")</f>
        <v>860913.9</v>
      </c>
      <c r="E12" s="35">
        <f>IF('County Data'!G7&gt;9,'County Data'!F7,"*")</f>
        <v>445734.45</v>
      </c>
      <c r="F12" s="34">
        <f>IF('County Data'!I7&gt;9,'County Data'!H7,"*")</f>
        <v>4901572.88</v>
      </c>
      <c r="G12" s="34">
        <f>IF('County Data'!K7&gt;9,'County Data'!J7,"*")</f>
        <v>804392.43</v>
      </c>
      <c r="H12" s="35">
        <f>IF('County Data'!M7&gt;9,'County Data'!L7,"*")</f>
        <v>452223.4</v>
      </c>
      <c r="I12" s="19">
        <f t="shared" si="1"/>
        <v>4.1862492922884076E-2</v>
      </c>
      <c r="J12" s="19">
        <f t="shared" si="2"/>
        <v>7.0266039176922604E-2</v>
      </c>
      <c r="K12" s="19">
        <f t="shared" si="3"/>
        <v>-1.4348992113190099E-2</v>
      </c>
    </row>
    <row r="13" spans="2:11" x14ac:dyDescent="0.25">
      <c r="B13" s="9" t="str">
        <f>'County Data'!A8</f>
        <v>Grand Isle</v>
      </c>
      <c r="C13" s="36">
        <f>IF('County Data'!C8&gt;9,'County Data'!B8,"*")</f>
        <v>669418.85</v>
      </c>
      <c r="D13" s="36">
        <f>IF('County Data'!E8&gt;9,'County Data'!D8,"*")</f>
        <v>185901.58</v>
      </c>
      <c r="E13" s="37">
        <f>IF('County Data'!G8&gt;9,'County Data'!F8,"*")</f>
        <v>111660.82</v>
      </c>
      <c r="F13" s="36">
        <f>IF('County Data'!I8&gt;9,'County Data'!H8,"*")</f>
        <v>523830.11</v>
      </c>
      <c r="G13" s="36">
        <f>IF('County Data'!K8&gt;9,'County Data'!J8,"*")</f>
        <v>238148.11</v>
      </c>
      <c r="H13" s="37" t="str">
        <f>IF('County Data'!M8&gt;9,'County Data'!L8,"*")</f>
        <v>*</v>
      </c>
      <c r="I13" s="8">
        <f t="shared" si="1"/>
        <v>0.27793121705050516</v>
      </c>
      <c r="J13" s="8">
        <f t="shared" si="2"/>
        <v>-0.21938670854872627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34">
        <f>IF('County Data'!C9&gt;9,'County Data'!B9,"*")</f>
        <v>9732539.9199999999</v>
      </c>
      <c r="D14" s="34">
        <f>IF('County Data'!E9&gt;9,'County Data'!D9,"*")</f>
        <v>10703669.140000001</v>
      </c>
      <c r="E14" s="35">
        <f>IF('County Data'!G9&gt;9,'County Data'!F9,"*")</f>
        <v>2635570.5299999998</v>
      </c>
      <c r="F14" s="34">
        <f>IF('County Data'!I9&gt;9,'County Data'!H9,"*")</f>
        <v>8692743.1699999999</v>
      </c>
      <c r="G14" s="34">
        <f>IF('County Data'!K9&gt;9,'County Data'!J9,"*")</f>
        <v>9792650.3800000008</v>
      </c>
      <c r="H14" s="35">
        <f>IF('County Data'!M9&gt;9,'County Data'!L9,"*")</f>
        <v>2286449.9300000002</v>
      </c>
      <c r="I14" s="19">
        <f t="shared" si="1"/>
        <v>0.11961664225724501</v>
      </c>
      <c r="J14" s="19">
        <f t="shared" si="2"/>
        <v>9.3030867502491163E-2</v>
      </c>
      <c r="K14" s="19">
        <f t="shared" si="3"/>
        <v>0.15269111972200486</v>
      </c>
    </row>
    <row r="15" spans="2:11" x14ac:dyDescent="0.25">
      <c r="B15" s="21" t="str">
        <f>'County Data'!A10</f>
        <v>Orange</v>
      </c>
      <c r="C15" s="38">
        <f>IF('County Data'!C10&gt;9,'County Data'!B10,"*")</f>
        <v>2070995.49</v>
      </c>
      <c r="D15" s="38">
        <f>IF('County Data'!E10&gt;9,'County Data'!D10,"*")</f>
        <v>555489.81000000006</v>
      </c>
      <c r="E15" s="39">
        <f>IF('County Data'!G10&gt;9,'County Data'!F10,"*")</f>
        <v>270491.82</v>
      </c>
      <c r="F15" s="38">
        <f>IF('County Data'!I10&gt;9,'County Data'!H10,"*")</f>
        <v>1908664.54</v>
      </c>
      <c r="G15" s="38">
        <f>IF('County Data'!K10&gt;9,'County Data'!J10,"*")</f>
        <v>422047.72</v>
      </c>
      <c r="H15" s="39">
        <f>IF('County Data'!M10&gt;9,'County Data'!L10,"*")</f>
        <v>213803.8</v>
      </c>
      <c r="I15" s="20">
        <f t="shared" si="1"/>
        <v>8.5049492248648342E-2</v>
      </c>
      <c r="J15" s="20">
        <f t="shared" si="2"/>
        <v>0.31617772985481379</v>
      </c>
      <c r="K15" s="20">
        <f t="shared" si="3"/>
        <v>0.26514037636375043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3484213.98</v>
      </c>
      <c r="D16" s="34">
        <f>IF('County Data'!E11&gt;9,'County Data'!D11,"*")</f>
        <v>694822.35</v>
      </c>
      <c r="E16" s="35">
        <f>IF('County Data'!G11&gt;9,'County Data'!F11,"*")</f>
        <v>522167.03999999998</v>
      </c>
      <c r="F16" s="34">
        <f>IF('County Data'!I11&gt;9,'County Data'!H11,"*")</f>
        <v>3061134.74</v>
      </c>
      <c r="G16" s="34">
        <f>IF('County Data'!K11&gt;9,'County Data'!J11,"*")</f>
        <v>628146.97</v>
      </c>
      <c r="H16" s="35">
        <f>IF('County Data'!M11&gt;9,'County Data'!L11,"*")</f>
        <v>450847.33</v>
      </c>
      <c r="I16" s="19">
        <f t="shared" si="1"/>
        <v>0.13820993714245972</v>
      </c>
      <c r="J16" s="19">
        <f t="shared" si="2"/>
        <v>0.10614614602057224</v>
      </c>
      <c r="K16" s="19">
        <f t="shared" si="3"/>
        <v>0.15819037899148689</v>
      </c>
    </row>
    <row r="17" spans="2:11" x14ac:dyDescent="0.25">
      <c r="B17" s="9" t="str">
        <f>'County Data'!A12</f>
        <v>Other</v>
      </c>
      <c r="C17" s="36">
        <f>IF('County Data'!C12&gt;9,'County Data'!B12,"*")</f>
        <v>5703063.7000000002</v>
      </c>
      <c r="D17" s="36">
        <f>IF('County Data'!E12&gt;9,'County Data'!D12,"*")</f>
        <v>27993193.989999998</v>
      </c>
      <c r="E17" s="37">
        <f>IF('County Data'!G12&gt;9,'County Data'!F12,"*")</f>
        <v>715082.19</v>
      </c>
      <c r="F17" s="36">
        <f>IF('County Data'!I12&gt;9,'County Data'!H12,"*")</f>
        <v>4645631.62</v>
      </c>
      <c r="G17" s="36">
        <f>IF('County Data'!K12&gt;9,'County Data'!J12,"*")</f>
        <v>25415465.18</v>
      </c>
      <c r="H17" s="37">
        <f>IF('County Data'!M12&gt;9,'County Data'!L12,"*")</f>
        <v>636261.76</v>
      </c>
      <c r="I17" s="8">
        <f t="shared" si="1"/>
        <v>0.22761858160419532</v>
      </c>
      <c r="J17" s="8">
        <f t="shared" si="2"/>
        <v>0.10142363288429879</v>
      </c>
      <c r="K17" s="8">
        <f t="shared" si="3"/>
        <v>0.12388050792177097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11138388.75</v>
      </c>
      <c r="D18" s="34">
        <f>IF('County Data'!E13&gt;9,'County Data'!D13,"*")</f>
        <v>4916280.32</v>
      </c>
      <c r="E18" s="35">
        <f>IF('County Data'!G13&gt;9,'County Data'!F13,"*")</f>
        <v>1871799.84</v>
      </c>
      <c r="F18" s="34">
        <f>IF('County Data'!I13&gt;9,'County Data'!H13,"*")</f>
        <v>10458471.83</v>
      </c>
      <c r="G18" s="34">
        <f>IF('County Data'!K13&gt;9,'County Data'!J13,"*")</f>
        <v>4919611.03</v>
      </c>
      <c r="H18" s="35">
        <f>IF('County Data'!M13&gt;9,'County Data'!L13,"*")</f>
        <v>1829914.02</v>
      </c>
      <c r="I18" s="19">
        <f t="shared" si="1"/>
        <v>6.5011115491047794E-2</v>
      </c>
      <c r="J18" s="19">
        <f t="shared" si="2"/>
        <v>-6.7702710228291409E-4</v>
      </c>
      <c r="K18" s="19">
        <f t="shared" si="3"/>
        <v>2.2889501660848559E-2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11477458.779999999</v>
      </c>
      <c r="D19" s="36">
        <f>IF('County Data'!E14&gt;9,'County Data'!D14,"*")</f>
        <v>4196942.76</v>
      </c>
      <c r="E19" s="37">
        <f>IF('County Data'!G14&gt;9,'County Data'!F14,"*")</f>
        <v>1941888.68</v>
      </c>
      <c r="F19" s="36">
        <f>IF('County Data'!I14&gt;9,'County Data'!H14,"*")</f>
        <v>10560991.970000001</v>
      </c>
      <c r="G19" s="36">
        <f>IF('County Data'!K14&gt;9,'County Data'!J14,"*")</f>
        <v>3751484.16</v>
      </c>
      <c r="H19" s="37">
        <f>IF('County Data'!M14&gt;9,'County Data'!L14,"*")</f>
        <v>1800057.38</v>
      </c>
      <c r="I19" s="8">
        <f t="shared" si="1"/>
        <v>8.6778478063741823E-2</v>
      </c>
      <c r="J19" s="8">
        <f t="shared" si="2"/>
        <v>0.11874196478014706</v>
      </c>
      <c r="K19" s="8">
        <f t="shared" si="3"/>
        <v>7.8792654931922251E-2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8179845.4900000002</v>
      </c>
      <c r="D20" s="34">
        <f>IF('County Data'!E15&gt;9,'County Data'!D15,"*")</f>
        <v>3082054.81</v>
      </c>
      <c r="E20" s="35">
        <f>IF('County Data'!G15&gt;9,'County Data'!F15,"*")</f>
        <v>1580086.69</v>
      </c>
      <c r="F20" s="34">
        <f>IF('County Data'!I15&gt;9,'County Data'!H15,"*")</f>
        <v>7793945.6299999999</v>
      </c>
      <c r="G20" s="34">
        <f>IF('County Data'!K15&gt;9,'County Data'!J15,"*")</f>
        <v>2652852.81</v>
      </c>
      <c r="H20" s="35">
        <f>IF('County Data'!M15&gt;9,'County Data'!L15,"*")</f>
        <v>1346800.2</v>
      </c>
      <c r="I20" s="19">
        <f t="shared" si="1"/>
        <v>4.951277290344664E-2</v>
      </c>
      <c r="J20" s="19">
        <f t="shared" si="2"/>
        <v>0.16178884798361653</v>
      </c>
      <c r="K20" s="19">
        <f t="shared" si="3"/>
        <v>0.17321536631788442</v>
      </c>
    </row>
    <row r="21" spans="2:11" x14ac:dyDescent="0.25">
      <c r="B21" s="9" t="str">
        <f>'County Data'!A16</f>
        <v>Windsor</v>
      </c>
      <c r="C21" s="36">
        <f>IF('County Data'!C16&gt;9,'County Data'!B16,"*")</f>
        <v>10950619.859999999</v>
      </c>
      <c r="D21" s="36">
        <f>IF('County Data'!E16&gt;9,'County Data'!D16,"*")</f>
        <v>9877888.2100000009</v>
      </c>
      <c r="E21" s="37">
        <f>IF('County Data'!G16&gt;9,'County Data'!F16,"*")</f>
        <v>2467063.29</v>
      </c>
      <c r="F21" s="36">
        <f>IF('County Data'!I16&gt;9,'County Data'!H16,"*")</f>
        <v>10188734.27</v>
      </c>
      <c r="G21" s="36">
        <f>IF('County Data'!K16&gt;9,'County Data'!J16,"*")</f>
        <v>9099277.1799999997</v>
      </c>
      <c r="H21" s="37">
        <f>IF('County Data'!M16&gt;9,'County Data'!L16,"*")</f>
        <v>2257179.75</v>
      </c>
      <c r="I21" s="8">
        <f t="shared" si="1"/>
        <v>7.4777255919149604E-2</v>
      </c>
      <c r="J21" s="8">
        <f t="shared" si="2"/>
        <v>8.5568448416031354E-2</v>
      </c>
      <c r="K21" s="8">
        <f t="shared" si="3"/>
        <v>9.2984858649383162E-2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 &amp; TEXT(Cover!G7, "mm/dd/yyyy")</f>
        <v>10/01/2022 - 10/31/2022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10/01/2021 - 10/31/2021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BARRE</v>
      </c>
      <c r="C6" s="31">
        <f>IF('Town Data'!C2&gt;9,'Town Data'!B2,"*")</f>
        <v>1515971.21</v>
      </c>
      <c r="D6" s="32" t="str">
        <f>IF('Town Data'!E2&gt;9,'Town Data'!D2,"*")</f>
        <v>*</v>
      </c>
      <c r="E6" s="33">
        <f>IF('Town Data'!G2&gt;9,'Town Data'!F2,"*")</f>
        <v>278152.33</v>
      </c>
      <c r="F6" s="32">
        <f>IF('Town Data'!I2&gt;9,'Town Data'!H2,"*")</f>
        <v>1661913.83</v>
      </c>
      <c r="G6" s="32" t="str">
        <f>IF('Town Data'!K2&gt;9,'Town Data'!J2,"*")</f>
        <v>*</v>
      </c>
      <c r="H6" s="33">
        <f>IF('Town Data'!M2&gt;9,'Town Data'!L2,"*")</f>
        <v>266701.40000000002</v>
      </c>
      <c r="I6" s="17">
        <f t="shared" ref="I6:I69" si="0">IFERROR((C6-F6)/F6,"")</f>
        <v>-8.7815997054432188E-2</v>
      </c>
      <c r="J6" s="17" t="str">
        <f t="shared" ref="J6:J69" si="1">IFERROR((D6-G6)/G6,"")</f>
        <v/>
      </c>
      <c r="K6" s="17">
        <f t="shared" ref="K6:K69" si="2">IFERROR((E6-H6)/H6,"")</f>
        <v>4.293539516477976E-2</v>
      </c>
    </row>
    <row r="7" spans="2:11" x14ac:dyDescent="0.25">
      <c r="B7" t="str">
        <f>'Town Data'!A3</f>
        <v>BARRE TOWN</v>
      </c>
      <c r="C7" s="40" t="str">
        <f>IF('Town Data'!C3&gt;9,'Town Data'!B3,"*")</f>
        <v>*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452873.19</v>
      </c>
      <c r="G7" s="36" t="str">
        <f>IF('Town Data'!K3&gt;9,'Town Data'!J3,"*")</f>
        <v>*</v>
      </c>
      <c r="H7" s="37" t="str">
        <f>IF('Town Data'!M3&gt;9,'Town Data'!L3,"*")</f>
        <v>*</v>
      </c>
      <c r="I7" s="8" t="str">
        <f t="shared" si="0"/>
        <v/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BARTON</v>
      </c>
      <c r="C8" s="41">
        <f>IF('Town Data'!C4&gt;9,'Town Data'!B4,"*")</f>
        <v>306441.38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276772.23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0.10719699010265599</v>
      </c>
      <c r="J8" s="19" t="str">
        <f t="shared" si="1"/>
        <v/>
      </c>
      <c r="K8" s="19" t="str">
        <f t="shared" si="2"/>
        <v/>
      </c>
    </row>
    <row r="9" spans="2:11" x14ac:dyDescent="0.25">
      <c r="B9" t="str">
        <f>'Town Data'!A5</f>
        <v>BENNINGTON</v>
      </c>
      <c r="C9" s="40">
        <f>IF('Town Data'!C5&gt;9,'Town Data'!B5,"*")</f>
        <v>3262803.08</v>
      </c>
      <c r="D9" s="36">
        <f>IF('Town Data'!E5&gt;9,'Town Data'!D5,"*")</f>
        <v>1003387.94</v>
      </c>
      <c r="E9" s="37">
        <f>IF('Town Data'!G5&gt;9,'Town Data'!F5,"*")</f>
        <v>427275.75</v>
      </c>
      <c r="F9" s="36">
        <f>IF('Town Data'!I5&gt;9,'Town Data'!H5,"*")</f>
        <v>2977879.9</v>
      </c>
      <c r="G9" s="36">
        <f>IF('Town Data'!K5&gt;9,'Town Data'!J5,"*")</f>
        <v>1065668.8899999999</v>
      </c>
      <c r="H9" s="37">
        <f>IF('Town Data'!M5&gt;9,'Town Data'!L5,"*")</f>
        <v>429619.09</v>
      </c>
      <c r="I9" s="8">
        <f t="shared" si="0"/>
        <v>9.567987614275518E-2</v>
      </c>
      <c r="J9" s="8">
        <f t="shared" si="1"/>
        <v>-5.8443059175725738E-2</v>
      </c>
      <c r="K9" s="8">
        <f t="shared" si="2"/>
        <v>-5.4544596703094026E-3</v>
      </c>
    </row>
    <row r="10" spans="2:11" x14ac:dyDescent="0.25">
      <c r="B10" s="24" t="str">
        <f>'Town Data'!A6</f>
        <v>BERLIN</v>
      </c>
      <c r="C10" s="41">
        <f>IF('Town Data'!C6&gt;9,'Town Data'!B6,"*")</f>
        <v>1939957.89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1742932.39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0.11304253746756064</v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BETHEL</v>
      </c>
      <c r="C11" s="40">
        <f>IF('Town Data'!C7&gt;9,'Town Data'!B7,"*")</f>
        <v>252850.98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299954.21000000002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-0.15703473540178017</v>
      </c>
      <c r="J11" s="8" t="str">
        <f t="shared" si="1"/>
        <v/>
      </c>
      <c r="K11" s="8" t="str">
        <f t="shared" si="2"/>
        <v/>
      </c>
    </row>
    <row r="12" spans="2:11" x14ac:dyDescent="0.25">
      <c r="B12" s="24" t="str">
        <f>'Town Data'!A8</f>
        <v>BRANDON</v>
      </c>
      <c r="C12" s="41">
        <f>IF('Town Data'!C8&gt;9,'Town Data'!B8,"*")</f>
        <v>463376.41</v>
      </c>
      <c r="D12" s="34" t="str">
        <f>IF('Town Data'!E8&gt;9,'Town Data'!D8,"*")</f>
        <v>*</v>
      </c>
      <c r="E12" s="35">
        <f>IF('Town Data'!G8&gt;9,'Town Data'!F8,"*")</f>
        <v>97628.86</v>
      </c>
      <c r="F12" s="34">
        <f>IF('Town Data'!I8&gt;9,'Town Data'!H8,"*")</f>
        <v>404295.9</v>
      </c>
      <c r="G12" s="34" t="str">
        <f>IF('Town Data'!K8&gt;9,'Town Data'!J8,"*")</f>
        <v>*</v>
      </c>
      <c r="H12" s="35">
        <f>IF('Town Data'!M8&gt;9,'Town Data'!L8,"*")</f>
        <v>91793.12</v>
      </c>
      <c r="I12" s="19">
        <f t="shared" si="0"/>
        <v>0.14613185540590432</v>
      </c>
      <c r="J12" s="19" t="str">
        <f t="shared" si="1"/>
        <v/>
      </c>
      <c r="K12" s="19">
        <f t="shared" si="2"/>
        <v>6.3574917161547673E-2</v>
      </c>
    </row>
    <row r="13" spans="2:11" x14ac:dyDescent="0.25">
      <c r="B13" t="str">
        <f>'Town Data'!A9</f>
        <v>BRATTLEBORO</v>
      </c>
      <c r="C13" s="40">
        <f>IF('Town Data'!C9&gt;9,'Town Data'!B9,"*")</f>
        <v>4100956.83</v>
      </c>
      <c r="D13" s="36">
        <f>IF('Town Data'!E9&gt;9,'Town Data'!D9,"*")</f>
        <v>1076933.07</v>
      </c>
      <c r="E13" s="37">
        <f>IF('Town Data'!G9&gt;9,'Town Data'!F9,"*")</f>
        <v>533559.57999999996</v>
      </c>
      <c r="F13" s="36">
        <f>IF('Town Data'!I9&gt;9,'Town Data'!H9,"*")</f>
        <v>4023769.38</v>
      </c>
      <c r="G13" s="36">
        <f>IF('Town Data'!K9&gt;9,'Town Data'!J9,"*")</f>
        <v>1067649</v>
      </c>
      <c r="H13" s="37">
        <f>IF('Town Data'!M9&gt;9,'Town Data'!L9,"*")</f>
        <v>478522.76</v>
      </c>
      <c r="I13" s="8">
        <f t="shared" si="0"/>
        <v>1.9182871260877327E-2</v>
      </c>
      <c r="J13" s="8">
        <f t="shared" si="1"/>
        <v>8.6958073299371469E-3</v>
      </c>
      <c r="K13" s="8">
        <f t="shared" si="2"/>
        <v>0.11501400685727038</v>
      </c>
    </row>
    <row r="14" spans="2:11" x14ac:dyDescent="0.25">
      <c r="B14" s="24" t="str">
        <f>'Town Data'!A10</f>
        <v>BRISTOL</v>
      </c>
      <c r="C14" s="41">
        <f>IF('Town Data'!C10&gt;9,'Town Data'!B10,"*")</f>
        <v>508262.65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408803.06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0.24329463189438952</v>
      </c>
      <c r="J14" s="19" t="str">
        <f t="shared" si="1"/>
        <v/>
      </c>
      <c r="K14" s="19" t="str">
        <f t="shared" si="2"/>
        <v/>
      </c>
    </row>
    <row r="15" spans="2:11" x14ac:dyDescent="0.25">
      <c r="B15" t="str">
        <f>'Town Data'!A11</f>
        <v>BURKE</v>
      </c>
      <c r="C15" s="40">
        <f>IF('Town Data'!C11&gt;9,'Town Data'!B11,"*")</f>
        <v>373875.92</v>
      </c>
      <c r="D15" s="36">
        <f>IF('Town Data'!E11&gt;9,'Town Data'!D11,"*")</f>
        <v>574227.71</v>
      </c>
      <c r="E15" s="37" t="str">
        <f>IF('Town Data'!G11&gt;9,'Town Data'!F11,"*")</f>
        <v>*</v>
      </c>
      <c r="F15" s="36">
        <f>IF('Town Data'!I11&gt;9,'Town Data'!H11,"*")</f>
        <v>312998.81</v>
      </c>
      <c r="G15" s="36">
        <f>IF('Town Data'!K11&gt;9,'Town Data'!J11,"*")</f>
        <v>559451.94999999995</v>
      </c>
      <c r="H15" s="37" t="str">
        <f>IF('Town Data'!M11&gt;9,'Town Data'!L11,"*")</f>
        <v>*</v>
      </c>
      <c r="I15" s="8">
        <f t="shared" si="0"/>
        <v>0.19449629856420217</v>
      </c>
      <c r="J15" s="8">
        <f t="shared" si="1"/>
        <v>2.6411133252820032E-2</v>
      </c>
      <c r="K15" s="8" t="str">
        <f t="shared" si="2"/>
        <v/>
      </c>
    </row>
    <row r="16" spans="2:11" x14ac:dyDescent="0.25">
      <c r="B16" s="25" t="str">
        <f>'Town Data'!A12</f>
        <v>BURLINGTON</v>
      </c>
      <c r="C16" s="42">
        <f>IF('Town Data'!C12&gt;9,'Town Data'!B12,"*")</f>
        <v>12601291.92</v>
      </c>
      <c r="D16" s="43">
        <f>IF('Town Data'!E12&gt;9,'Town Data'!D12,"*")</f>
        <v>8471110.3300000001</v>
      </c>
      <c r="E16" s="44">
        <f>IF('Town Data'!G12&gt;9,'Town Data'!F12,"*")</f>
        <v>3949418.56</v>
      </c>
      <c r="F16" s="43">
        <f>IF('Town Data'!I12&gt;9,'Town Data'!H12,"*")</f>
        <v>11610058.91</v>
      </c>
      <c r="G16" s="43">
        <f>IF('Town Data'!K12&gt;9,'Town Data'!J12,"*")</f>
        <v>8085153.2999999998</v>
      </c>
      <c r="H16" s="44">
        <f>IF('Town Data'!M12&gt;9,'Town Data'!L12,"*")</f>
        <v>3909369.61</v>
      </c>
      <c r="I16" s="23">
        <f t="shared" si="0"/>
        <v>8.5377087031507551E-2</v>
      </c>
      <c r="J16" s="23">
        <f t="shared" si="1"/>
        <v>4.7736513542668418E-2</v>
      </c>
      <c r="K16" s="23">
        <f t="shared" si="2"/>
        <v>1.024434985567921E-2</v>
      </c>
    </row>
    <row r="17" spans="2:11" x14ac:dyDescent="0.25">
      <c r="B17" s="24" t="str">
        <f>'Town Data'!A13</f>
        <v>CAMBRIDGE</v>
      </c>
      <c r="C17" s="41">
        <f>IF('Town Data'!C13&gt;9,'Town Data'!B13,"*")</f>
        <v>729766.44</v>
      </c>
      <c r="D17" s="34" t="str">
        <f>IF('Town Data'!E13&gt;9,'Town Data'!D13,"*")</f>
        <v>*</v>
      </c>
      <c r="E17" s="35">
        <f>IF('Town Data'!G13&gt;9,'Town Data'!F13,"*")</f>
        <v>172659.71</v>
      </c>
      <c r="F17" s="34">
        <f>IF('Town Data'!I13&gt;9,'Town Data'!H13,"*")</f>
        <v>680540</v>
      </c>
      <c r="G17" s="34" t="str">
        <f>IF('Town Data'!K13&gt;9,'Town Data'!J13,"*")</f>
        <v>*</v>
      </c>
      <c r="H17" s="35">
        <f>IF('Town Data'!M13&gt;9,'Town Data'!L13,"*")</f>
        <v>152429.53</v>
      </c>
      <c r="I17" s="19">
        <f t="shared" si="0"/>
        <v>7.2334381520557128E-2</v>
      </c>
      <c r="J17" s="19" t="str">
        <f t="shared" si="1"/>
        <v/>
      </c>
      <c r="K17" s="19">
        <f t="shared" si="2"/>
        <v>0.13271824691711634</v>
      </c>
    </row>
    <row r="18" spans="2:11" x14ac:dyDescent="0.25">
      <c r="B18" t="str">
        <f>'Town Data'!A14</f>
        <v>CASTLETON</v>
      </c>
      <c r="C18" s="40">
        <f>IF('Town Data'!C14&gt;9,'Town Data'!B14,"*")</f>
        <v>620671.41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585725.29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5.9662986380526598E-2</v>
      </c>
      <c r="J18" s="8" t="str">
        <f t="shared" si="1"/>
        <v/>
      </c>
      <c r="K18" s="8" t="str">
        <f t="shared" si="2"/>
        <v/>
      </c>
    </row>
    <row r="19" spans="2:11" x14ac:dyDescent="0.25">
      <c r="B19" s="24" t="str">
        <f>'Town Data'!A15</f>
        <v>CHESTER</v>
      </c>
      <c r="C19" s="41">
        <f>IF('Town Data'!C15&gt;9,'Town Data'!B15,"*")</f>
        <v>338111.25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341024.23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-8.5418563953651664E-3</v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COLCHESTER</v>
      </c>
      <c r="C20" s="40">
        <f>IF('Town Data'!C16&gt;9,'Town Data'!B16,"*")</f>
        <v>2684315.13</v>
      </c>
      <c r="D20" s="36" t="str">
        <f>IF('Town Data'!E16&gt;9,'Town Data'!D16,"*")</f>
        <v>*</v>
      </c>
      <c r="E20" s="37">
        <f>IF('Town Data'!G16&gt;9,'Town Data'!F16,"*")</f>
        <v>200012.5</v>
      </c>
      <c r="F20" s="36">
        <f>IF('Town Data'!I16&gt;9,'Town Data'!H16,"*")</f>
        <v>2648992.09</v>
      </c>
      <c r="G20" s="36" t="str">
        <f>IF('Town Data'!K16&gt;9,'Town Data'!J16,"*")</f>
        <v>*</v>
      </c>
      <c r="H20" s="37">
        <f>IF('Town Data'!M16&gt;9,'Town Data'!L16,"*")</f>
        <v>277228.40000000002</v>
      </c>
      <c r="I20" s="8">
        <f t="shared" si="0"/>
        <v>1.3334520753514231E-2</v>
      </c>
      <c r="J20" s="8" t="str">
        <f t="shared" si="1"/>
        <v/>
      </c>
      <c r="K20" s="8">
        <f t="shared" si="2"/>
        <v>-0.2785281017384944</v>
      </c>
    </row>
    <row r="21" spans="2:11" x14ac:dyDescent="0.25">
      <c r="B21" s="24" t="str">
        <f>'Town Data'!A17</f>
        <v>DANVILLE</v>
      </c>
      <c r="C21" s="41">
        <f>IF('Town Data'!C17&gt;9,'Town Data'!B17,"*")</f>
        <v>261415.35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222612.8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0.17430511632754281</v>
      </c>
      <c r="J21" s="19" t="str">
        <f t="shared" si="1"/>
        <v/>
      </c>
      <c r="K21" s="19" t="str">
        <f t="shared" si="2"/>
        <v/>
      </c>
    </row>
    <row r="22" spans="2:11" x14ac:dyDescent="0.25">
      <c r="B22" t="str">
        <f>'Town Data'!A18</f>
        <v>DERBY</v>
      </c>
      <c r="C22" s="40">
        <f>IF('Town Data'!C18&gt;9,'Town Data'!B18,"*")</f>
        <v>1054134.74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872955.21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0.20754733796708771</v>
      </c>
      <c r="J22" s="8" t="str">
        <f t="shared" si="1"/>
        <v/>
      </c>
      <c r="K22" s="8" t="str">
        <f t="shared" si="2"/>
        <v/>
      </c>
    </row>
    <row r="23" spans="2:11" x14ac:dyDescent="0.25">
      <c r="B23" s="24" t="str">
        <f>'Town Data'!A19</f>
        <v>DORSET</v>
      </c>
      <c r="C23" s="41" t="str">
        <f>IF('Town Data'!C19&gt;9,'Town Data'!B19,"*")</f>
        <v>*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778622.59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 t="str">
        <f t="shared" si="0"/>
        <v/>
      </c>
      <c r="J23" s="19" t="str">
        <f t="shared" si="1"/>
        <v/>
      </c>
      <c r="K23" s="19" t="str">
        <f t="shared" si="2"/>
        <v/>
      </c>
    </row>
    <row r="24" spans="2:11" x14ac:dyDescent="0.25">
      <c r="B24" t="str">
        <f>'Town Data'!A20</f>
        <v>DOVER</v>
      </c>
      <c r="C24" s="40">
        <f>IF('Town Data'!C20&gt;9,'Town Data'!B20,"*")</f>
        <v>819714.36</v>
      </c>
      <c r="D24" s="36">
        <f>IF('Town Data'!E20&gt;9,'Town Data'!D20,"*")</f>
        <v>518935.41</v>
      </c>
      <c r="E24" s="37">
        <f>IF('Town Data'!G20&gt;9,'Town Data'!F20,"*")</f>
        <v>356315.48</v>
      </c>
      <c r="F24" s="36">
        <f>IF('Town Data'!I20&gt;9,'Town Data'!H20,"*")</f>
        <v>634542.64</v>
      </c>
      <c r="G24" s="36">
        <f>IF('Town Data'!K20&gt;9,'Town Data'!J20,"*")</f>
        <v>303156.52</v>
      </c>
      <c r="H24" s="37">
        <f>IF('Town Data'!M20&gt;9,'Town Data'!L20,"*")</f>
        <v>252571.46</v>
      </c>
      <c r="I24" s="8">
        <f t="shared" si="0"/>
        <v>0.2918191912209398</v>
      </c>
      <c r="J24" s="8">
        <f t="shared" si="1"/>
        <v>0.71177387179401563</v>
      </c>
      <c r="K24" s="8">
        <f t="shared" si="2"/>
        <v>0.41075115929567019</v>
      </c>
    </row>
    <row r="25" spans="2:11" x14ac:dyDescent="0.25">
      <c r="B25" s="24" t="str">
        <f>'Town Data'!A21</f>
        <v>ENOSBURG</v>
      </c>
      <c r="C25" s="41">
        <f>IF('Town Data'!C21&gt;9,'Town Data'!B21,"*")</f>
        <v>499140.71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427966.43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0.16630809103414965</v>
      </c>
      <c r="J25" s="19" t="str">
        <f t="shared" si="1"/>
        <v/>
      </c>
      <c r="K25" s="19" t="str">
        <f t="shared" si="2"/>
        <v/>
      </c>
    </row>
    <row r="26" spans="2:11" x14ac:dyDescent="0.25">
      <c r="B26" t="str">
        <f>'Town Data'!A22</f>
        <v>ESSEX</v>
      </c>
      <c r="C26" s="40">
        <f>IF('Town Data'!C22&gt;9,'Town Data'!B22,"*")</f>
        <v>3459271.44</v>
      </c>
      <c r="D26" s="36" t="str">
        <f>IF('Town Data'!E22&gt;9,'Town Data'!D22,"*")</f>
        <v>*</v>
      </c>
      <c r="E26" s="37">
        <f>IF('Town Data'!G22&gt;9,'Town Data'!F22,"*")</f>
        <v>318667.28000000003</v>
      </c>
      <c r="F26" s="36">
        <f>IF('Town Data'!I22&gt;9,'Town Data'!H22,"*")</f>
        <v>3576251.04</v>
      </c>
      <c r="G26" s="36" t="str">
        <f>IF('Town Data'!K22&gt;9,'Town Data'!J22,"*")</f>
        <v>*</v>
      </c>
      <c r="H26" s="37">
        <f>IF('Town Data'!M22&gt;9,'Town Data'!L22,"*")</f>
        <v>314222.51</v>
      </c>
      <c r="I26" s="8">
        <f t="shared" si="0"/>
        <v>-3.27101198130655E-2</v>
      </c>
      <c r="J26" s="8" t="str">
        <f t="shared" si="1"/>
        <v/>
      </c>
      <c r="K26" s="8">
        <f t="shared" si="2"/>
        <v>1.4145294683057615E-2</v>
      </c>
    </row>
    <row r="27" spans="2:11" x14ac:dyDescent="0.25">
      <c r="B27" s="24" t="str">
        <f>'Town Data'!A23</f>
        <v>FAIR HAVEN</v>
      </c>
      <c r="C27" s="41">
        <f>IF('Town Data'!C23&gt;9,'Town Data'!B23,"*")</f>
        <v>598626.85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511353.09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0.17067220616580209</v>
      </c>
      <c r="J27" s="19" t="str">
        <f t="shared" si="1"/>
        <v/>
      </c>
      <c r="K27" s="19" t="str">
        <f t="shared" si="2"/>
        <v/>
      </c>
    </row>
    <row r="28" spans="2:11" x14ac:dyDescent="0.25">
      <c r="B28" t="str">
        <f>'Town Data'!A24</f>
        <v>HARDWICK</v>
      </c>
      <c r="C28" s="40">
        <f>IF('Town Data'!C24&gt;9,'Town Data'!B24,"*")</f>
        <v>366624.62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315800.83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0.16093621413217937</v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HARTFORD</v>
      </c>
      <c r="C29" s="41">
        <f>IF('Town Data'!C25&gt;9,'Town Data'!B25,"*")</f>
        <v>2415853.7799999998</v>
      </c>
      <c r="D29" s="34">
        <f>IF('Town Data'!E25&gt;9,'Town Data'!D25,"*")</f>
        <v>2430965.06</v>
      </c>
      <c r="E29" s="35">
        <f>IF('Town Data'!G25&gt;9,'Town Data'!F25,"*")</f>
        <v>370237.84</v>
      </c>
      <c r="F29" s="34">
        <f>IF('Town Data'!I25&gt;9,'Town Data'!H25,"*")</f>
        <v>2390385.31</v>
      </c>
      <c r="G29" s="34">
        <f>IF('Town Data'!K25&gt;9,'Town Data'!J25,"*")</f>
        <v>2183694.1800000002</v>
      </c>
      <c r="H29" s="35">
        <f>IF('Town Data'!M25&gt;9,'Town Data'!L25,"*")</f>
        <v>379092.93</v>
      </c>
      <c r="I29" s="19">
        <f t="shared" si="0"/>
        <v>1.0654545898292747E-2</v>
      </c>
      <c r="J29" s="19">
        <f t="shared" si="1"/>
        <v>0.11323512342740222</v>
      </c>
      <c r="K29" s="19">
        <f t="shared" si="2"/>
        <v>-2.3358626076197115E-2</v>
      </c>
    </row>
    <row r="30" spans="2:11" x14ac:dyDescent="0.25">
      <c r="B30" t="str">
        <f>'Town Data'!A26</f>
        <v>HINESBURG</v>
      </c>
      <c r="C30" s="40">
        <f>IF('Town Data'!C26&gt;9,'Town Data'!B26,"*")</f>
        <v>453682.99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464325.05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-2.2919418196369112E-2</v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JERICHO</v>
      </c>
      <c r="C31" s="41">
        <f>IF('Town Data'!C27&gt;9,'Town Data'!B27,"*")</f>
        <v>600721.15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474135.13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0.26698300123848662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JOHNSON</v>
      </c>
      <c r="C32" s="40">
        <f>IF('Town Data'!C28&gt;9,'Town Data'!B28,"*")</f>
        <v>228364.92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210273.42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8.6037978551925381E-2</v>
      </c>
      <c r="J32" s="8" t="str">
        <f t="shared" si="1"/>
        <v/>
      </c>
      <c r="K32" s="8" t="str">
        <f t="shared" si="2"/>
        <v/>
      </c>
    </row>
    <row r="33" spans="2:11" x14ac:dyDescent="0.25">
      <c r="B33" s="24" t="str">
        <f>'Town Data'!A29</f>
        <v>KILLINGTON</v>
      </c>
      <c r="C33" s="41">
        <f>IF('Town Data'!C29&gt;9,'Town Data'!B29,"*")</f>
        <v>1712010.58</v>
      </c>
      <c r="D33" s="34">
        <f>IF('Town Data'!E29&gt;9,'Town Data'!D29,"*")</f>
        <v>1820021.95</v>
      </c>
      <c r="E33" s="35">
        <f>IF('Town Data'!G29&gt;9,'Town Data'!F29,"*")</f>
        <v>670653.89</v>
      </c>
      <c r="F33" s="34">
        <f>IF('Town Data'!I29&gt;9,'Town Data'!H29,"*")</f>
        <v>1465537.12</v>
      </c>
      <c r="G33" s="34">
        <f>IF('Town Data'!K29&gt;9,'Town Data'!J29,"*")</f>
        <v>1857230.98</v>
      </c>
      <c r="H33" s="35">
        <f>IF('Town Data'!M29&gt;9,'Town Data'!L29,"*")</f>
        <v>614341.51</v>
      </c>
      <c r="I33" s="19">
        <f t="shared" si="0"/>
        <v>0.16817960912515129</v>
      </c>
      <c r="J33" s="19">
        <f t="shared" si="1"/>
        <v>-2.0034680877442625E-2</v>
      </c>
      <c r="K33" s="19">
        <f t="shared" si="2"/>
        <v>9.1662990508324924E-2</v>
      </c>
    </row>
    <row r="34" spans="2:11" x14ac:dyDescent="0.25">
      <c r="B34" t="str">
        <f>'Town Data'!A30</f>
        <v>LONDONDERRY</v>
      </c>
      <c r="C34" s="40">
        <f>IF('Town Data'!C30&gt;9,'Town Data'!B30,"*")</f>
        <v>343946.83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310178.18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0.10886855419681689</v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LUDLOW</v>
      </c>
      <c r="C35" s="41">
        <f>IF('Town Data'!C31&gt;9,'Town Data'!B31,"*")</f>
        <v>1481978.64</v>
      </c>
      <c r="D35" s="34" t="str">
        <f>IF('Town Data'!E31&gt;9,'Town Data'!D31,"*")</f>
        <v>*</v>
      </c>
      <c r="E35" s="35">
        <f>IF('Town Data'!G31&gt;9,'Town Data'!F31,"*")</f>
        <v>558020.34</v>
      </c>
      <c r="F35" s="34">
        <f>IF('Town Data'!I31&gt;9,'Town Data'!H31,"*")</f>
        <v>1167326.03</v>
      </c>
      <c r="G35" s="34">
        <f>IF('Town Data'!K31&gt;9,'Town Data'!J31,"*")</f>
        <v>378027.53</v>
      </c>
      <c r="H35" s="35">
        <f>IF('Town Data'!M31&gt;9,'Town Data'!L31,"*")</f>
        <v>441287.12</v>
      </c>
      <c r="I35" s="19">
        <f t="shared" si="0"/>
        <v>0.26954989601319851</v>
      </c>
      <c r="J35" s="19" t="str">
        <f t="shared" si="1"/>
        <v/>
      </c>
      <c r="K35" s="19">
        <f t="shared" si="2"/>
        <v>0.26452895339433424</v>
      </c>
    </row>
    <row r="36" spans="2:11" x14ac:dyDescent="0.25">
      <c r="B36" t="str">
        <f>'Town Data'!A32</f>
        <v>LYNDON</v>
      </c>
      <c r="C36" s="40">
        <f>IF('Town Data'!C32&gt;9,'Town Data'!B32,"*")</f>
        <v>1291044.92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1271698.5</v>
      </c>
      <c r="G36" s="36" t="str">
        <f>IF('Town Data'!K32&gt;9,'Town Data'!J32,"*")</f>
        <v>*</v>
      </c>
      <c r="H36" s="37">
        <f>IF('Town Data'!M32&gt;9,'Town Data'!L32,"*")</f>
        <v>100557.35</v>
      </c>
      <c r="I36" s="8">
        <f t="shared" si="0"/>
        <v>1.5213055610272344E-2</v>
      </c>
      <c r="J36" s="8" t="str">
        <f t="shared" si="1"/>
        <v/>
      </c>
      <c r="K36" s="8" t="str">
        <f t="shared" si="2"/>
        <v/>
      </c>
    </row>
    <row r="37" spans="2:11" x14ac:dyDescent="0.25">
      <c r="B37" s="24" t="str">
        <f>'Town Data'!A33</f>
        <v>MANCHESTER</v>
      </c>
      <c r="C37" s="41">
        <f>IF('Town Data'!C33&gt;9,'Town Data'!B33,"*")</f>
        <v>4261168.83</v>
      </c>
      <c r="D37" s="34">
        <f>IF('Town Data'!E33&gt;9,'Town Data'!D33,"*")</f>
        <v>4741140.01</v>
      </c>
      <c r="E37" s="35">
        <f>IF('Town Data'!G33&gt;9,'Town Data'!F33,"*")</f>
        <v>1148540.56</v>
      </c>
      <c r="F37" s="34">
        <f>IF('Town Data'!I33&gt;9,'Town Data'!H33,"*")</f>
        <v>3964839.43</v>
      </c>
      <c r="G37" s="34">
        <f>IF('Town Data'!K33&gt;9,'Town Data'!J33,"*")</f>
        <v>4768016.83</v>
      </c>
      <c r="H37" s="35">
        <f>IF('Town Data'!M33&gt;9,'Town Data'!L33,"*")</f>
        <v>1129205.3999999999</v>
      </c>
      <c r="I37" s="19">
        <f t="shared" si="0"/>
        <v>7.4739319266707321E-2</v>
      </c>
      <c r="J37" s="19">
        <f t="shared" si="1"/>
        <v>-5.6368970492917279E-3</v>
      </c>
      <c r="K37" s="19">
        <f t="shared" si="2"/>
        <v>1.7122801573566819E-2</v>
      </c>
    </row>
    <row r="38" spans="2:11" x14ac:dyDescent="0.25">
      <c r="B38" t="str">
        <f>'Town Data'!A34</f>
        <v>MIDDLEBURY</v>
      </c>
      <c r="C38" s="40">
        <f>IF('Town Data'!C34&gt;9,'Town Data'!B34,"*")</f>
        <v>2899835.6</v>
      </c>
      <c r="D38" s="36">
        <f>IF('Town Data'!E34&gt;9,'Town Data'!D34,"*")</f>
        <v>1051020.99</v>
      </c>
      <c r="E38" s="37">
        <f>IF('Town Data'!G34&gt;9,'Town Data'!F34,"*")</f>
        <v>369567.5</v>
      </c>
      <c r="F38" s="36">
        <f>IF('Town Data'!I34&gt;9,'Town Data'!H34,"*")</f>
        <v>2630992.84</v>
      </c>
      <c r="G38" s="36" t="str">
        <f>IF('Town Data'!K34&gt;9,'Town Data'!J34,"*")</f>
        <v>*</v>
      </c>
      <c r="H38" s="37">
        <f>IF('Town Data'!M34&gt;9,'Town Data'!L34,"*")</f>
        <v>313126.8</v>
      </c>
      <c r="I38" s="8">
        <f t="shared" si="0"/>
        <v>0.1021830070810836</v>
      </c>
      <c r="J38" s="8" t="str">
        <f t="shared" si="1"/>
        <v/>
      </c>
      <c r="K38" s="8">
        <f t="shared" si="2"/>
        <v>0.18024870435874546</v>
      </c>
    </row>
    <row r="39" spans="2:11" x14ac:dyDescent="0.25">
      <c r="B39" s="24" t="str">
        <f>'Town Data'!A35</f>
        <v>MILTON</v>
      </c>
      <c r="C39" s="41">
        <f>IF('Town Data'!C35&gt;9,'Town Data'!B35,"*")</f>
        <v>1147166.42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1046817.48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9.5860970911567076E-2</v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MONTGOMERY</v>
      </c>
      <c r="C40" s="40">
        <f>IF('Town Data'!C36&gt;9,'Town Data'!B36,"*")</f>
        <v>165892.75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161933.96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2.444694120986116E-2</v>
      </c>
      <c r="J40" s="8" t="str">
        <f t="shared" si="1"/>
        <v/>
      </c>
      <c r="K40" s="8" t="str">
        <f t="shared" si="2"/>
        <v/>
      </c>
    </row>
    <row r="41" spans="2:11" x14ac:dyDescent="0.25">
      <c r="B41" s="24" t="str">
        <f>'Town Data'!A37</f>
        <v>MONTPELIER</v>
      </c>
      <c r="C41" s="41">
        <f>IF('Town Data'!C37&gt;9,'Town Data'!B37,"*")</f>
        <v>2632194.6</v>
      </c>
      <c r="D41" s="34" t="str">
        <f>IF('Town Data'!E37&gt;9,'Town Data'!D37,"*")</f>
        <v>*</v>
      </c>
      <c r="E41" s="35">
        <f>IF('Town Data'!G37&gt;9,'Town Data'!F37,"*")</f>
        <v>418889.88</v>
      </c>
      <c r="F41" s="34">
        <f>IF('Town Data'!I37&gt;9,'Town Data'!H37,"*")</f>
        <v>2411518.2599999998</v>
      </c>
      <c r="G41" s="34" t="str">
        <f>IF('Town Data'!K37&gt;9,'Town Data'!J37,"*")</f>
        <v>*</v>
      </c>
      <c r="H41" s="35">
        <f>IF('Town Data'!M37&gt;9,'Town Data'!L37,"*")</f>
        <v>362860.1</v>
      </c>
      <c r="I41" s="19">
        <f t="shared" si="0"/>
        <v>9.150929671998434E-2</v>
      </c>
      <c r="J41" s="19" t="str">
        <f t="shared" si="1"/>
        <v/>
      </c>
      <c r="K41" s="19">
        <f t="shared" si="2"/>
        <v>0.15441152113445383</v>
      </c>
    </row>
    <row r="42" spans="2:11" x14ac:dyDescent="0.25">
      <c r="B42" t="str">
        <f>'Town Data'!A38</f>
        <v>MORRISTOWN</v>
      </c>
      <c r="C42" s="40">
        <f>IF('Town Data'!C38&gt;9,'Town Data'!B38,"*")</f>
        <v>1739691.2</v>
      </c>
      <c r="D42" s="36" t="str">
        <f>IF('Town Data'!E38&gt;9,'Town Data'!D38,"*")</f>
        <v>*</v>
      </c>
      <c r="E42" s="37">
        <f>IF('Town Data'!G38&gt;9,'Town Data'!F38,"*")</f>
        <v>143413.25</v>
      </c>
      <c r="F42" s="36">
        <f>IF('Town Data'!I38&gt;9,'Town Data'!H38,"*")</f>
        <v>1715493.21</v>
      </c>
      <c r="G42" s="36" t="str">
        <f>IF('Town Data'!K38&gt;9,'Town Data'!J38,"*")</f>
        <v>*</v>
      </c>
      <c r="H42" s="37">
        <f>IF('Town Data'!M38&gt;9,'Town Data'!L38,"*")</f>
        <v>136442.07999999999</v>
      </c>
      <c r="I42" s="8">
        <f t="shared" si="0"/>
        <v>1.4105558599092322E-2</v>
      </c>
      <c r="J42" s="8" t="str">
        <f t="shared" si="1"/>
        <v/>
      </c>
      <c r="K42" s="8">
        <f t="shared" si="2"/>
        <v>5.1092522189635434E-2</v>
      </c>
    </row>
    <row r="43" spans="2:11" x14ac:dyDescent="0.25">
      <c r="B43" s="24" t="str">
        <f>'Town Data'!A39</f>
        <v>NEWPORT</v>
      </c>
      <c r="C43" s="41">
        <f>IF('Town Data'!C39&gt;9,'Town Data'!B39,"*")</f>
        <v>1373413.36</v>
      </c>
      <c r="D43" s="34" t="str">
        <f>IF('Town Data'!E39&gt;9,'Town Data'!D39,"*")</f>
        <v>*</v>
      </c>
      <c r="E43" s="35">
        <f>IF('Town Data'!G39&gt;9,'Town Data'!F39,"*")</f>
        <v>200139.07</v>
      </c>
      <c r="F43" s="34">
        <f>IF('Town Data'!I39&gt;9,'Town Data'!H39,"*")</f>
        <v>1233872.03</v>
      </c>
      <c r="G43" s="34" t="str">
        <f>IF('Town Data'!K39&gt;9,'Town Data'!J39,"*")</f>
        <v>*</v>
      </c>
      <c r="H43" s="35">
        <f>IF('Town Data'!M39&gt;9,'Town Data'!L39,"*")</f>
        <v>188113.3</v>
      </c>
      <c r="I43" s="19">
        <f t="shared" si="0"/>
        <v>0.11309222237576783</v>
      </c>
      <c r="J43" s="19" t="str">
        <f t="shared" si="1"/>
        <v/>
      </c>
      <c r="K43" s="19">
        <f t="shared" si="2"/>
        <v>6.392833467915357E-2</v>
      </c>
    </row>
    <row r="44" spans="2:11" x14ac:dyDescent="0.25">
      <c r="B44" t="str">
        <f>'Town Data'!A40</f>
        <v>NORTHFIELD</v>
      </c>
      <c r="C44" s="40">
        <f>IF('Town Data'!C40&gt;9,'Town Data'!B40,"*")</f>
        <v>334366.34000000003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318808.12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4.8801203683268887E-2</v>
      </c>
      <c r="J44" s="8" t="str">
        <f t="shared" si="1"/>
        <v/>
      </c>
      <c r="K44" s="8" t="str">
        <f t="shared" si="2"/>
        <v/>
      </c>
    </row>
    <row r="45" spans="2:11" x14ac:dyDescent="0.25">
      <c r="B45" s="24" t="str">
        <f>'Town Data'!A41</f>
        <v>POULTNEY</v>
      </c>
      <c r="C45" s="41" t="str">
        <f>IF('Town Data'!C41&gt;9,'Town Data'!B41,"*")</f>
        <v>*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205781.91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 t="str">
        <f t="shared" si="0"/>
        <v/>
      </c>
      <c r="J45" s="19" t="str">
        <f t="shared" si="1"/>
        <v/>
      </c>
      <c r="K45" s="19" t="str">
        <f t="shared" si="2"/>
        <v/>
      </c>
    </row>
    <row r="46" spans="2:11" x14ac:dyDescent="0.25">
      <c r="B46" t="str">
        <f>'Town Data'!A42</f>
        <v>RANDOLPH</v>
      </c>
      <c r="C46" s="40">
        <f>IF('Town Data'!C42&gt;9,'Town Data'!B42,"*")</f>
        <v>776925.68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691914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0.12286451784470331</v>
      </c>
      <c r="J46" s="8" t="str">
        <f t="shared" si="1"/>
        <v/>
      </c>
      <c r="K46" s="8" t="str">
        <f t="shared" si="2"/>
        <v/>
      </c>
    </row>
    <row r="47" spans="2:11" x14ac:dyDescent="0.25">
      <c r="B47" s="24" t="str">
        <f>'Town Data'!A43</f>
        <v>RICHMOND</v>
      </c>
      <c r="C47" s="41">
        <f>IF('Town Data'!C43&gt;9,'Town Data'!B43,"*")</f>
        <v>397895.49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355014.2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0.1207875346957952</v>
      </c>
      <c r="J47" s="19" t="str">
        <f t="shared" si="1"/>
        <v/>
      </c>
      <c r="K47" s="19" t="str">
        <f t="shared" si="2"/>
        <v/>
      </c>
    </row>
    <row r="48" spans="2:11" x14ac:dyDescent="0.25">
      <c r="B48" t="str">
        <f>'Town Data'!A44</f>
        <v>ROCKINGHAM</v>
      </c>
      <c r="C48" s="40">
        <f>IF('Town Data'!C44&gt;9,'Town Data'!B44,"*")</f>
        <v>544429</v>
      </c>
      <c r="D48" s="36" t="str">
        <f>IF('Town Data'!E44&gt;9,'Town Data'!D44,"*")</f>
        <v>*</v>
      </c>
      <c r="E48" s="37">
        <f>IF('Town Data'!G44&gt;9,'Town Data'!F44,"*")</f>
        <v>76222.05</v>
      </c>
      <c r="F48" s="36">
        <f>IF('Town Data'!I44&gt;9,'Town Data'!H44,"*")</f>
        <v>504077.97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8.0049183661011866E-2</v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ROYALTON</v>
      </c>
      <c r="C49" s="41">
        <f>IF('Town Data'!C45&gt;9,'Town Data'!B45,"*")</f>
        <v>329159.84000000003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322666.69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2.01233973051263E-2</v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RUTLAND</v>
      </c>
      <c r="C50" s="40">
        <f>IF('Town Data'!C46&gt;9,'Town Data'!B46,"*")</f>
        <v>4254653.83</v>
      </c>
      <c r="D50" s="36" t="str">
        <f>IF('Town Data'!E46&gt;9,'Town Data'!D46,"*")</f>
        <v>*</v>
      </c>
      <c r="E50" s="37">
        <f>IF('Town Data'!G46&gt;9,'Town Data'!F46,"*")</f>
        <v>389434.17</v>
      </c>
      <c r="F50" s="36">
        <f>IF('Town Data'!I46&gt;9,'Town Data'!H46,"*")</f>
        <v>4163471.35</v>
      </c>
      <c r="G50" s="36">
        <f>IF('Town Data'!K46&gt;9,'Town Data'!J46,"*")</f>
        <v>446804.92</v>
      </c>
      <c r="H50" s="37">
        <f>IF('Town Data'!M46&gt;9,'Town Data'!L46,"*")</f>
        <v>463719.44</v>
      </c>
      <c r="I50" s="8">
        <f t="shared" si="0"/>
        <v>2.1900590237038615E-2</v>
      </c>
      <c r="J50" s="8" t="str">
        <f t="shared" si="1"/>
        <v/>
      </c>
      <c r="K50" s="8">
        <f t="shared" si="2"/>
        <v>-0.16019442704407652</v>
      </c>
    </row>
    <row r="51" spans="2:11" x14ac:dyDescent="0.25">
      <c r="B51" s="24" t="str">
        <f>'Town Data'!A47</f>
        <v>RUTLAND TOWN</v>
      </c>
      <c r="C51" s="41">
        <f>IF('Town Data'!C47&gt;9,'Town Data'!B47,"*")</f>
        <v>1452894.05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1381740.9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5.1495291193884574E-2</v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SHELBURNE</v>
      </c>
      <c r="C52" s="40">
        <f>IF('Town Data'!C48&gt;9,'Town Data'!B48,"*")</f>
        <v>996585.01</v>
      </c>
      <c r="D52" s="36" t="str">
        <f>IF('Town Data'!E48&gt;9,'Town Data'!D48,"*")</f>
        <v>*</v>
      </c>
      <c r="E52" s="37">
        <f>IF('Town Data'!G48&gt;9,'Town Data'!F48,"*")</f>
        <v>223682.78</v>
      </c>
      <c r="F52" s="36">
        <f>IF('Town Data'!I48&gt;9,'Town Data'!H48,"*")</f>
        <v>901104.51</v>
      </c>
      <c r="G52" s="36" t="str">
        <f>IF('Town Data'!K48&gt;9,'Town Data'!J48,"*")</f>
        <v>*</v>
      </c>
      <c r="H52" s="37">
        <f>IF('Town Data'!M48&gt;9,'Town Data'!L48,"*")</f>
        <v>188832.95</v>
      </c>
      <c r="I52" s="8">
        <f t="shared" si="0"/>
        <v>0.10595940752754639</v>
      </c>
      <c r="J52" s="8" t="str">
        <f t="shared" si="1"/>
        <v/>
      </c>
      <c r="K52" s="8">
        <f t="shared" si="2"/>
        <v>0.18455375505175334</v>
      </c>
    </row>
    <row r="53" spans="2:11" x14ac:dyDescent="0.25">
      <c r="B53" s="24" t="str">
        <f>'Town Data'!A49</f>
        <v>SOUTH BURLINGTON</v>
      </c>
      <c r="C53" s="41">
        <f>IF('Town Data'!C49&gt;9,'Town Data'!B49,"*")</f>
        <v>7838205.7699999996</v>
      </c>
      <c r="D53" s="34">
        <f>IF('Town Data'!E49&gt;9,'Town Data'!D49,"*")</f>
        <v>5365510.03</v>
      </c>
      <c r="E53" s="35">
        <f>IF('Town Data'!G49&gt;9,'Town Data'!F49,"*")</f>
        <v>794440.2</v>
      </c>
      <c r="F53" s="34">
        <f>IF('Town Data'!I49&gt;9,'Town Data'!H49,"*")</f>
        <v>7438869.9000000004</v>
      </c>
      <c r="G53" s="34">
        <f>IF('Town Data'!K49&gt;9,'Town Data'!J49,"*")</f>
        <v>4358342.63</v>
      </c>
      <c r="H53" s="35">
        <f>IF('Town Data'!M49&gt;9,'Town Data'!L49,"*")</f>
        <v>801825.82</v>
      </c>
      <c r="I53" s="19">
        <f t="shared" si="0"/>
        <v>5.3682330161467021E-2</v>
      </c>
      <c r="J53" s="19">
        <f t="shared" si="1"/>
        <v>0.23108954148471811</v>
      </c>
      <c r="K53" s="19">
        <f t="shared" si="2"/>
        <v>-9.2110029582235155E-3</v>
      </c>
    </row>
    <row r="54" spans="2:11" x14ac:dyDescent="0.25">
      <c r="B54" t="str">
        <f>'Town Data'!A50</f>
        <v>SOUTH HERO</v>
      </c>
      <c r="C54" s="40">
        <f>IF('Town Data'!C50&gt;9,'Town Data'!B50,"*")</f>
        <v>423645.25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333717.28999999998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0.26947348158077161</v>
      </c>
      <c r="J54" s="8" t="str">
        <f t="shared" si="1"/>
        <v/>
      </c>
      <c r="K54" s="8" t="str">
        <f t="shared" si="2"/>
        <v/>
      </c>
    </row>
    <row r="55" spans="2:11" x14ac:dyDescent="0.25">
      <c r="B55" s="24" t="str">
        <f>'Town Data'!A51</f>
        <v>SPRINGFIELD</v>
      </c>
      <c r="C55" s="41">
        <f>IF('Town Data'!C51&gt;9,'Town Data'!B51,"*")</f>
        <v>1326180.6399999999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1262657.44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5.0309132142760712E-2</v>
      </c>
      <c r="J55" s="19" t="str">
        <f t="shared" si="1"/>
        <v/>
      </c>
      <c r="K55" s="19" t="str">
        <f t="shared" si="2"/>
        <v/>
      </c>
    </row>
    <row r="56" spans="2:11" x14ac:dyDescent="0.25">
      <c r="B56" t="str">
        <f>'Town Data'!A52</f>
        <v>ST ALBANS</v>
      </c>
      <c r="C56" s="40">
        <f>IF('Town Data'!C52&gt;9,'Town Data'!B52,"*")</f>
        <v>2154442.0099999998</v>
      </c>
      <c r="D56" s="36" t="str">
        <f>IF('Town Data'!E52&gt;9,'Town Data'!D52,"*")</f>
        <v>*</v>
      </c>
      <c r="E56" s="37">
        <f>IF('Town Data'!G52&gt;9,'Town Data'!F52,"*")</f>
        <v>188507.93</v>
      </c>
      <c r="F56" s="36">
        <f>IF('Town Data'!I52&gt;9,'Town Data'!H52,"*")</f>
        <v>2034928.41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5.8731107891898698E-2</v>
      </c>
      <c r="J56" s="8" t="str">
        <f t="shared" si="1"/>
        <v/>
      </c>
      <c r="K56" s="8" t="str">
        <f t="shared" si="2"/>
        <v/>
      </c>
    </row>
    <row r="57" spans="2:11" x14ac:dyDescent="0.25">
      <c r="B57" s="24" t="str">
        <f>'Town Data'!A53</f>
        <v>ST ALBANS TOWN</v>
      </c>
      <c r="C57" s="41">
        <f>IF('Town Data'!C53&gt;9,'Town Data'!B53,"*")</f>
        <v>1004566.01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1067122.77</v>
      </c>
      <c r="G57" s="34" t="str">
        <f>IF('Town Data'!K53&gt;9,'Town Data'!J53,"*")</f>
        <v>*</v>
      </c>
      <c r="H57" s="35">
        <f>IF('Town Data'!M53&gt;9,'Town Data'!L53,"*")</f>
        <v>93118.65</v>
      </c>
      <c r="I57" s="19">
        <f t="shared" si="0"/>
        <v>-5.862189596048073E-2</v>
      </c>
      <c r="J57" s="19" t="str">
        <f t="shared" si="1"/>
        <v/>
      </c>
      <c r="K57" s="19" t="str">
        <f t="shared" si="2"/>
        <v/>
      </c>
    </row>
    <row r="58" spans="2:11" x14ac:dyDescent="0.25">
      <c r="B58" t="str">
        <f>'Town Data'!A54</f>
        <v>ST JOHNSBURY</v>
      </c>
      <c r="C58" s="40">
        <f>IF('Town Data'!C54&gt;9,'Town Data'!B54,"*")</f>
        <v>1301369.25</v>
      </c>
      <c r="D58" s="36" t="str">
        <f>IF('Town Data'!E54&gt;9,'Town Data'!D54,"*")</f>
        <v>*</v>
      </c>
      <c r="E58" s="37">
        <f>IF('Town Data'!G54&gt;9,'Town Data'!F54,"*")</f>
        <v>126084.33</v>
      </c>
      <c r="F58" s="36">
        <f>IF('Town Data'!I54&gt;9,'Town Data'!H54,"*")</f>
        <v>1259833.1599999999</v>
      </c>
      <c r="G58" s="36" t="str">
        <f>IF('Town Data'!K54&gt;9,'Town Data'!J54,"*")</f>
        <v>*</v>
      </c>
      <c r="H58" s="37">
        <f>IF('Town Data'!M54&gt;9,'Town Data'!L54,"*")</f>
        <v>105841.36</v>
      </c>
      <c r="I58" s="8">
        <f t="shared" si="0"/>
        <v>3.2969516376279609E-2</v>
      </c>
      <c r="J58" s="8" t="str">
        <f t="shared" si="1"/>
        <v/>
      </c>
      <c r="K58" s="8">
        <f t="shared" si="2"/>
        <v>0.19125765201807687</v>
      </c>
    </row>
    <row r="59" spans="2:11" x14ac:dyDescent="0.25">
      <c r="B59" s="24" t="str">
        <f>'Town Data'!A55</f>
        <v>STOWE</v>
      </c>
      <c r="C59" s="41">
        <f>IF('Town Data'!C55&gt;9,'Town Data'!B55,"*")</f>
        <v>6722122.7599999998</v>
      </c>
      <c r="D59" s="34">
        <f>IF('Town Data'!E55&gt;9,'Town Data'!D55,"*")</f>
        <v>9930667.6899999995</v>
      </c>
      <c r="E59" s="35">
        <f>IF('Town Data'!G55&gt;9,'Town Data'!F55,"*")</f>
        <v>2221177.52</v>
      </c>
      <c r="F59" s="34">
        <f>IF('Town Data'!I55&gt;9,'Town Data'!H55,"*")</f>
        <v>5959524.4699999997</v>
      </c>
      <c r="G59" s="34">
        <f>IF('Town Data'!K55&gt;9,'Town Data'!J55,"*")</f>
        <v>9108233</v>
      </c>
      <c r="H59" s="35">
        <f>IF('Town Data'!M55&gt;9,'Town Data'!L55,"*")</f>
        <v>1955120.78</v>
      </c>
      <c r="I59" s="19">
        <f t="shared" si="0"/>
        <v>0.12796294298964428</v>
      </c>
      <c r="J59" s="19">
        <f t="shared" si="1"/>
        <v>9.0295745618277384E-2</v>
      </c>
      <c r="K59" s="19">
        <f t="shared" si="2"/>
        <v>0.13608199693933998</v>
      </c>
    </row>
    <row r="60" spans="2:11" x14ac:dyDescent="0.25">
      <c r="B60" t="str">
        <f>'Town Data'!A56</f>
        <v>SWANTON</v>
      </c>
      <c r="C60" s="40">
        <f>IF('Town Data'!C56&gt;9,'Town Data'!B56,"*")</f>
        <v>680125.69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603964.87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0.12610140718946111</v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VERGENNES</v>
      </c>
      <c r="C61" s="41">
        <f>IF('Town Data'!C57&gt;9,'Town Data'!B57,"*")</f>
        <v>597675.25</v>
      </c>
      <c r="D61" s="34" t="str">
        <f>IF('Town Data'!E57&gt;9,'Town Data'!D57,"*")</f>
        <v>*</v>
      </c>
      <c r="E61" s="35">
        <f>IF('Town Data'!G57&gt;9,'Town Data'!F57,"*")</f>
        <v>75974.34</v>
      </c>
      <c r="F61" s="34">
        <f>IF('Town Data'!I57&gt;9,'Town Data'!H57,"*")</f>
        <v>491486.67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0.21605586983671402</v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WAITSFIELD</v>
      </c>
      <c r="C62" s="40">
        <f>IF('Town Data'!C58&gt;9,'Town Data'!B58,"*")</f>
        <v>1218107.1499999999</v>
      </c>
      <c r="D62" s="36">
        <f>IF('Town Data'!E58&gt;9,'Town Data'!D58,"*")</f>
        <v>573758.26</v>
      </c>
      <c r="E62" s="37">
        <f>IF('Town Data'!G58&gt;9,'Town Data'!F58,"*")</f>
        <v>344664.37</v>
      </c>
      <c r="F62" s="36">
        <f>IF('Town Data'!I58&gt;9,'Town Data'!H58,"*")</f>
        <v>1024641.27</v>
      </c>
      <c r="G62" s="36">
        <f>IF('Town Data'!K58&gt;9,'Town Data'!J58,"*")</f>
        <v>553082.68000000005</v>
      </c>
      <c r="H62" s="37">
        <f>IF('Town Data'!M58&gt;9,'Town Data'!L58,"*")</f>
        <v>345139.1</v>
      </c>
      <c r="I62" s="8">
        <f t="shared" si="0"/>
        <v>0.18881328096417577</v>
      </c>
      <c r="J62" s="8">
        <f t="shared" si="1"/>
        <v>3.7382439818943444E-2</v>
      </c>
      <c r="K62" s="8">
        <f t="shared" si="2"/>
        <v>-1.3754744101725403E-3</v>
      </c>
    </row>
    <row r="63" spans="2:11" x14ac:dyDescent="0.25">
      <c r="B63" s="24" t="str">
        <f>'Town Data'!A59</f>
        <v>WATERBURY</v>
      </c>
      <c r="C63" s="41">
        <f>IF('Town Data'!C59&gt;9,'Town Data'!B59,"*")</f>
        <v>2114905.17</v>
      </c>
      <c r="D63" s="34">
        <f>IF('Town Data'!E59&gt;9,'Town Data'!D59,"*")</f>
        <v>1584281.1</v>
      </c>
      <c r="E63" s="35">
        <f>IF('Town Data'!G59&gt;9,'Town Data'!F59,"*")</f>
        <v>493690.47</v>
      </c>
      <c r="F63" s="34">
        <f>IF('Town Data'!I59&gt;9,'Town Data'!H59,"*")</f>
        <v>1863446.09</v>
      </c>
      <c r="G63" s="34" t="str">
        <f>IF('Town Data'!K59&gt;9,'Town Data'!J59,"*")</f>
        <v>*</v>
      </c>
      <c r="H63" s="35">
        <f>IF('Town Data'!M59&gt;9,'Town Data'!L59,"*")</f>
        <v>448399.25</v>
      </c>
      <c r="I63" s="19">
        <f t="shared" si="0"/>
        <v>0.13494303986009051</v>
      </c>
      <c r="J63" s="19" t="str">
        <f t="shared" si="1"/>
        <v/>
      </c>
      <c r="K63" s="19">
        <f t="shared" si="2"/>
        <v>0.10100645797244302</v>
      </c>
    </row>
    <row r="64" spans="2:11" x14ac:dyDescent="0.25">
      <c r="B64" t="str">
        <f>'Town Data'!A60</f>
        <v>WEST RUTLAND</v>
      </c>
      <c r="C64" s="40">
        <f>IF('Town Data'!C60&gt;9,'Town Data'!B60,"*")</f>
        <v>202637.83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 t="str">
        <f>IF('Town Data'!I60&gt;9,'Town Data'!H60,"*")</f>
        <v>*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25">
      <c r="B65" s="24" t="str">
        <f>'Town Data'!A61</f>
        <v>WILLISTON</v>
      </c>
      <c r="C65" s="41">
        <f>IF('Town Data'!C61&gt;9,'Town Data'!B61,"*")</f>
        <v>3791770.02</v>
      </c>
      <c r="D65" s="34" t="str">
        <f>IF('Town Data'!E61&gt;9,'Town Data'!D61,"*")</f>
        <v>*</v>
      </c>
      <c r="E65" s="35">
        <f>IF('Town Data'!G61&gt;9,'Town Data'!F61,"*")</f>
        <v>301237.84999999998</v>
      </c>
      <c r="F65" s="34">
        <f>IF('Town Data'!I61&gt;9,'Town Data'!H61,"*")</f>
        <v>3278071.67</v>
      </c>
      <c r="G65" s="34" t="str">
        <f>IF('Town Data'!K61&gt;9,'Town Data'!J61,"*")</f>
        <v>*</v>
      </c>
      <c r="H65" s="35">
        <f>IF('Town Data'!M61&gt;9,'Town Data'!L61,"*")</f>
        <v>288023.33</v>
      </c>
      <c r="I65" s="19">
        <f t="shared" si="0"/>
        <v>0.15670747979710892</v>
      </c>
      <c r="J65" s="19" t="str">
        <f t="shared" si="1"/>
        <v/>
      </c>
      <c r="K65" s="19">
        <f t="shared" si="2"/>
        <v>4.5880033398683226E-2</v>
      </c>
    </row>
    <row r="66" spans="2:11" x14ac:dyDescent="0.25">
      <c r="B66" t="str">
        <f>'Town Data'!A62</f>
        <v>WILMINGTON</v>
      </c>
      <c r="C66" s="40">
        <f>IF('Town Data'!C62&gt;9,'Town Data'!B62,"*")</f>
        <v>807228.39</v>
      </c>
      <c r="D66" s="36" t="str">
        <f>IF('Town Data'!E62&gt;9,'Town Data'!D62,"*")</f>
        <v>*</v>
      </c>
      <c r="E66" s="37">
        <f>IF('Town Data'!G62&gt;9,'Town Data'!F62,"*")</f>
        <v>148314.07</v>
      </c>
      <c r="F66" s="36">
        <f>IF('Town Data'!I62&gt;9,'Town Data'!H62,"*")</f>
        <v>728360.37</v>
      </c>
      <c r="G66" s="36">
        <f>IF('Town Data'!K62&gt;9,'Town Data'!J62,"*")</f>
        <v>212905.97</v>
      </c>
      <c r="H66" s="37">
        <f>IF('Town Data'!M62&gt;9,'Town Data'!L62,"*")</f>
        <v>111368.43</v>
      </c>
      <c r="I66" s="8">
        <f t="shared" si="0"/>
        <v>0.10828159143254873</v>
      </c>
      <c r="J66" s="8" t="str">
        <f t="shared" si="1"/>
        <v/>
      </c>
      <c r="K66" s="8">
        <f t="shared" si="2"/>
        <v>0.33174248752541469</v>
      </c>
    </row>
    <row r="67" spans="2:11" x14ac:dyDescent="0.25">
      <c r="B67" s="24" t="str">
        <f>'Town Data'!A63</f>
        <v>WINDSOR</v>
      </c>
      <c r="C67" s="41">
        <f>IF('Town Data'!C63&gt;9,'Town Data'!B63,"*")</f>
        <v>563572.25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580991.57999999996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>
        <f t="shared" si="0"/>
        <v>-2.9982069619666363E-2</v>
      </c>
      <c r="J67" s="19" t="str">
        <f t="shared" si="1"/>
        <v/>
      </c>
      <c r="K67" s="19" t="str">
        <f t="shared" si="2"/>
        <v/>
      </c>
    </row>
    <row r="68" spans="2:11" x14ac:dyDescent="0.25">
      <c r="B68" t="str">
        <f>'Town Data'!A64</f>
        <v>WINHALL</v>
      </c>
      <c r="C68" s="40" t="str">
        <f>IF('Town Data'!C64&gt;9,'Town Data'!B64,"*")</f>
        <v>*</v>
      </c>
      <c r="D68" s="36">
        <f>IF('Town Data'!E64&gt;9,'Town Data'!D64,"*")</f>
        <v>101420.72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25">
      <c r="B69" s="24" t="str">
        <f>'Town Data'!A65</f>
        <v>WINOOSKI</v>
      </c>
      <c r="C69" s="41">
        <f>IF('Town Data'!C65&gt;9,'Town Data'!B65,"*")</f>
        <v>1371161.94</v>
      </c>
      <c r="D69" s="34" t="str">
        <f>IF('Town Data'!E65&gt;9,'Town Data'!D65,"*")</f>
        <v>*</v>
      </c>
      <c r="E69" s="35">
        <f>IF('Town Data'!G65&gt;9,'Town Data'!F65,"*")</f>
        <v>459539</v>
      </c>
      <c r="F69" s="34">
        <f>IF('Town Data'!I65&gt;9,'Town Data'!H65,"*")</f>
        <v>1297783.8500000001</v>
      </c>
      <c r="G69" s="34" t="str">
        <f>IF('Town Data'!K65&gt;9,'Town Data'!J65,"*")</f>
        <v>*</v>
      </c>
      <c r="H69" s="35">
        <f>IF('Town Data'!M65&gt;9,'Town Data'!L65,"*")</f>
        <v>415728.87</v>
      </c>
      <c r="I69" s="19">
        <f t="shared" si="0"/>
        <v>5.6541071920412515E-2</v>
      </c>
      <c r="J69" s="19" t="str">
        <f t="shared" si="1"/>
        <v/>
      </c>
      <c r="K69" s="19">
        <f t="shared" si="2"/>
        <v>0.10538149539626633</v>
      </c>
    </row>
    <row r="70" spans="2:11" x14ac:dyDescent="0.25">
      <c r="B70" t="str">
        <f>'Town Data'!A66</f>
        <v>WOODSTOCK</v>
      </c>
      <c r="C70" s="40">
        <f>IF('Town Data'!C66&gt;9,'Town Data'!B66,"*")</f>
        <v>2216277.86</v>
      </c>
      <c r="D70" s="36">
        <f>IF('Town Data'!E66&gt;9,'Town Data'!D66,"*")</f>
        <v>4173698.91</v>
      </c>
      <c r="E70" s="37">
        <f>IF('Town Data'!G66&gt;9,'Town Data'!F66,"*")</f>
        <v>666625.01</v>
      </c>
      <c r="F70" s="36">
        <f>IF('Town Data'!I66&gt;9,'Town Data'!H66,"*")</f>
        <v>1965292.19</v>
      </c>
      <c r="G70" s="36">
        <f>IF('Town Data'!K66&gt;9,'Town Data'!J66,"*")</f>
        <v>3627222.11</v>
      </c>
      <c r="H70" s="37">
        <f>IF('Town Data'!M66&gt;9,'Town Data'!L66,"*")</f>
        <v>573932.26</v>
      </c>
      <c r="I70" s="8">
        <f t="shared" ref="I70:I133" si="3">IFERROR((C70-F70)/F70,"")</f>
        <v>0.12770908635219272</v>
      </c>
      <c r="J70" s="8">
        <f t="shared" ref="J70:J133" si="4">IFERROR((D70-G70)/G70,"")</f>
        <v>0.15065986681471796</v>
      </c>
      <c r="K70" s="8">
        <f t="shared" ref="K70:K133" si="5">IFERROR((E70-H70)/H70,"")</f>
        <v>0.16150468698170059</v>
      </c>
    </row>
    <row r="71" spans="2:11" x14ac:dyDescent="0.25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25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25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25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1515971.21</v>
      </c>
      <c r="C2" s="30">
        <v>38</v>
      </c>
      <c r="D2" s="30">
        <v>0</v>
      </c>
      <c r="E2" s="30">
        <v>0</v>
      </c>
      <c r="F2" s="30">
        <v>278152.33</v>
      </c>
      <c r="G2" s="30">
        <v>18</v>
      </c>
      <c r="H2" s="30">
        <v>1661913.83</v>
      </c>
      <c r="I2" s="30">
        <v>37</v>
      </c>
      <c r="J2" s="30">
        <v>0</v>
      </c>
      <c r="K2" s="30">
        <v>0</v>
      </c>
      <c r="L2" s="30">
        <v>266701.40000000002</v>
      </c>
      <c r="M2" s="30">
        <v>18</v>
      </c>
    </row>
    <row r="3" spans="1:13" x14ac:dyDescent="0.25">
      <c r="A3" s="29" t="s">
        <v>48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452873.19</v>
      </c>
      <c r="I3" s="30">
        <v>10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306441.38</v>
      </c>
      <c r="C4" s="30">
        <v>19</v>
      </c>
      <c r="D4" s="30">
        <v>0</v>
      </c>
      <c r="E4" s="30">
        <v>0</v>
      </c>
      <c r="F4" s="30">
        <v>0</v>
      </c>
      <c r="G4" s="30">
        <v>0</v>
      </c>
      <c r="H4" s="30">
        <v>276772.23</v>
      </c>
      <c r="I4" s="30">
        <v>18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25">
      <c r="A5" s="29" t="s">
        <v>50</v>
      </c>
      <c r="B5" s="30">
        <v>3262803.08</v>
      </c>
      <c r="C5" s="30">
        <v>66</v>
      </c>
      <c r="D5" s="30">
        <v>1003387.94</v>
      </c>
      <c r="E5" s="30">
        <v>13</v>
      </c>
      <c r="F5" s="30">
        <v>427275.75</v>
      </c>
      <c r="G5" s="30">
        <v>24</v>
      </c>
      <c r="H5" s="30">
        <v>2977879.9</v>
      </c>
      <c r="I5" s="30">
        <v>67</v>
      </c>
      <c r="J5" s="30">
        <v>1065668.8899999999</v>
      </c>
      <c r="K5" s="30">
        <v>16</v>
      </c>
      <c r="L5" s="30">
        <v>429619.09</v>
      </c>
      <c r="M5" s="30">
        <v>26</v>
      </c>
    </row>
    <row r="6" spans="1:13" x14ac:dyDescent="0.25">
      <c r="A6" s="29" t="s">
        <v>51</v>
      </c>
      <c r="B6" s="30">
        <v>1939957.89</v>
      </c>
      <c r="C6" s="30">
        <v>15</v>
      </c>
      <c r="D6" s="30">
        <v>0</v>
      </c>
      <c r="E6" s="30">
        <v>0</v>
      </c>
      <c r="F6" s="30">
        <v>0</v>
      </c>
      <c r="G6" s="30">
        <v>0</v>
      </c>
      <c r="H6" s="30">
        <v>1742932.39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25">
      <c r="A7" s="29" t="s">
        <v>52</v>
      </c>
      <c r="B7" s="30">
        <v>252850.98</v>
      </c>
      <c r="C7" s="30">
        <v>10</v>
      </c>
      <c r="D7" s="30">
        <v>0</v>
      </c>
      <c r="E7" s="30">
        <v>0</v>
      </c>
      <c r="F7" s="30">
        <v>0</v>
      </c>
      <c r="G7" s="30">
        <v>0</v>
      </c>
      <c r="H7" s="30">
        <v>299954.21000000002</v>
      </c>
      <c r="I7" s="30">
        <v>11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25">
      <c r="A8" s="29" t="s">
        <v>53</v>
      </c>
      <c r="B8" s="30">
        <v>463376.41</v>
      </c>
      <c r="C8" s="30">
        <v>19</v>
      </c>
      <c r="D8" s="30">
        <v>0</v>
      </c>
      <c r="E8" s="30">
        <v>0</v>
      </c>
      <c r="F8" s="30">
        <v>97628.86</v>
      </c>
      <c r="G8" s="30">
        <v>11</v>
      </c>
      <c r="H8" s="30">
        <v>404295.9</v>
      </c>
      <c r="I8" s="30">
        <v>19</v>
      </c>
      <c r="J8" s="30">
        <v>0</v>
      </c>
      <c r="K8" s="30">
        <v>0</v>
      </c>
      <c r="L8" s="30">
        <v>91793.12</v>
      </c>
      <c r="M8" s="30">
        <v>11</v>
      </c>
    </row>
    <row r="9" spans="1:13" x14ac:dyDescent="0.25">
      <c r="A9" s="29" t="s">
        <v>54</v>
      </c>
      <c r="B9" s="30">
        <v>4100956.83</v>
      </c>
      <c r="C9" s="30">
        <v>73</v>
      </c>
      <c r="D9" s="30">
        <v>1076933.07</v>
      </c>
      <c r="E9" s="30">
        <v>16</v>
      </c>
      <c r="F9" s="30">
        <v>533559.57999999996</v>
      </c>
      <c r="G9" s="30">
        <v>34</v>
      </c>
      <c r="H9" s="30">
        <v>4023769.38</v>
      </c>
      <c r="I9" s="30">
        <v>74</v>
      </c>
      <c r="J9" s="30">
        <v>1067649</v>
      </c>
      <c r="K9" s="30">
        <v>14</v>
      </c>
      <c r="L9" s="30">
        <v>478522.76</v>
      </c>
      <c r="M9" s="30">
        <v>32</v>
      </c>
    </row>
    <row r="10" spans="1:13" x14ac:dyDescent="0.25">
      <c r="A10" s="29" t="s">
        <v>55</v>
      </c>
      <c r="B10" s="30">
        <v>508262.65</v>
      </c>
      <c r="C10" s="30">
        <v>15</v>
      </c>
      <c r="D10" s="30">
        <v>0</v>
      </c>
      <c r="E10" s="30">
        <v>0</v>
      </c>
      <c r="F10" s="30">
        <v>0</v>
      </c>
      <c r="G10" s="30">
        <v>0</v>
      </c>
      <c r="H10" s="30">
        <v>408803.06</v>
      </c>
      <c r="I10" s="30">
        <v>13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25">
      <c r="A11" s="29" t="s">
        <v>56</v>
      </c>
      <c r="B11" s="30">
        <v>373875.92</v>
      </c>
      <c r="C11" s="30">
        <v>14</v>
      </c>
      <c r="D11" s="30">
        <v>574227.71</v>
      </c>
      <c r="E11" s="30">
        <v>10</v>
      </c>
      <c r="F11" s="30">
        <v>0</v>
      </c>
      <c r="G11" s="30">
        <v>0</v>
      </c>
      <c r="H11" s="30">
        <v>312998.81</v>
      </c>
      <c r="I11" s="30">
        <v>13</v>
      </c>
      <c r="J11" s="30">
        <v>559451.94999999995</v>
      </c>
      <c r="K11" s="30">
        <v>13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12601291.92</v>
      </c>
      <c r="C12" s="30">
        <v>186</v>
      </c>
      <c r="D12" s="30">
        <v>8471110.3300000001</v>
      </c>
      <c r="E12" s="30">
        <v>14</v>
      </c>
      <c r="F12" s="30">
        <v>3949418.56</v>
      </c>
      <c r="G12" s="30">
        <v>103</v>
      </c>
      <c r="H12" s="30">
        <v>11610058.91</v>
      </c>
      <c r="I12" s="30">
        <v>188</v>
      </c>
      <c r="J12" s="30">
        <v>8085153.2999999998</v>
      </c>
      <c r="K12" s="30">
        <v>15</v>
      </c>
      <c r="L12" s="30">
        <v>3909369.61</v>
      </c>
      <c r="M12" s="30">
        <v>95</v>
      </c>
    </row>
    <row r="13" spans="1:13" x14ac:dyDescent="0.25">
      <c r="A13" s="29" t="s">
        <v>58</v>
      </c>
      <c r="B13" s="30">
        <v>729766.44</v>
      </c>
      <c r="C13" s="30">
        <v>20</v>
      </c>
      <c r="D13" s="30">
        <v>0</v>
      </c>
      <c r="E13" s="30">
        <v>0</v>
      </c>
      <c r="F13" s="30">
        <v>172659.71</v>
      </c>
      <c r="G13" s="30">
        <v>15</v>
      </c>
      <c r="H13" s="30">
        <v>680540</v>
      </c>
      <c r="I13" s="30">
        <v>19</v>
      </c>
      <c r="J13" s="30">
        <v>0</v>
      </c>
      <c r="K13" s="30">
        <v>0</v>
      </c>
      <c r="L13" s="30">
        <v>152429.53</v>
      </c>
      <c r="M13" s="30">
        <v>11</v>
      </c>
    </row>
    <row r="14" spans="1:13" x14ac:dyDescent="0.25">
      <c r="A14" s="29" t="s">
        <v>59</v>
      </c>
      <c r="B14" s="30">
        <v>620671.41</v>
      </c>
      <c r="C14" s="30">
        <v>17</v>
      </c>
      <c r="D14" s="30">
        <v>0</v>
      </c>
      <c r="E14" s="30">
        <v>0</v>
      </c>
      <c r="F14" s="30">
        <v>0</v>
      </c>
      <c r="G14" s="30">
        <v>0</v>
      </c>
      <c r="H14" s="30">
        <v>585725.29</v>
      </c>
      <c r="I14" s="30">
        <v>20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25">
      <c r="A15" s="29" t="s">
        <v>60</v>
      </c>
      <c r="B15" s="30">
        <v>338111.25</v>
      </c>
      <c r="C15" s="30">
        <v>13</v>
      </c>
      <c r="D15" s="30">
        <v>0</v>
      </c>
      <c r="E15" s="30">
        <v>0</v>
      </c>
      <c r="F15" s="30">
        <v>0</v>
      </c>
      <c r="G15" s="30">
        <v>0</v>
      </c>
      <c r="H15" s="30">
        <v>341024.23</v>
      </c>
      <c r="I15" s="30">
        <v>16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2684315.13</v>
      </c>
      <c r="C16" s="30">
        <v>44</v>
      </c>
      <c r="D16" s="30">
        <v>0</v>
      </c>
      <c r="E16" s="30">
        <v>0</v>
      </c>
      <c r="F16" s="30">
        <v>200012.5</v>
      </c>
      <c r="G16" s="30">
        <v>10</v>
      </c>
      <c r="H16" s="30">
        <v>2648992.09</v>
      </c>
      <c r="I16" s="30">
        <v>47</v>
      </c>
      <c r="J16" s="30">
        <v>0</v>
      </c>
      <c r="K16" s="30">
        <v>0</v>
      </c>
      <c r="L16" s="30">
        <v>277228.40000000002</v>
      </c>
      <c r="M16" s="30">
        <v>13</v>
      </c>
    </row>
    <row r="17" spans="1:13" x14ac:dyDescent="0.25">
      <c r="A17" s="29" t="s">
        <v>62</v>
      </c>
      <c r="B17" s="30">
        <v>261415.35</v>
      </c>
      <c r="C17" s="30">
        <v>10</v>
      </c>
      <c r="D17" s="30">
        <v>0</v>
      </c>
      <c r="E17" s="30">
        <v>0</v>
      </c>
      <c r="F17" s="30">
        <v>0</v>
      </c>
      <c r="G17" s="30">
        <v>0</v>
      </c>
      <c r="H17" s="30">
        <v>222612.8</v>
      </c>
      <c r="I17" s="30">
        <v>11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25">
      <c r="A18" s="29" t="s">
        <v>63</v>
      </c>
      <c r="B18" s="30">
        <v>1054134.74</v>
      </c>
      <c r="C18" s="30">
        <v>19</v>
      </c>
      <c r="D18" s="30">
        <v>0</v>
      </c>
      <c r="E18" s="30">
        <v>0</v>
      </c>
      <c r="F18" s="30">
        <v>0</v>
      </c>
      <c r="G18" s="30">
        <v>0</v>
      </c>
      <c r="H18" s="30">
        <v>872955.21</v>
      </c>
      <c r="I18" s="30">
        <v>20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778622.59</v>
      </c>
      <c r="I19" s="30">
        <v>10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25">
      <c r="A20" s="29" t="s">
        <v>65</v>
      </c>
      <c r="B20" s="30">
        <v>819714.36</v>
      </c>
      <c r="C20" s="30">
        <v>20</v>
      </c>
      <c r="D20" s="30">
        <v>518935.41</v>
      </c>
      <c r="E20" s="30">
        <v>16</v>
      </c>
      <c r="F20" s="30">
        <v>356315.48</v>
      </c>
      <c r="G20" s="30">
        <v>11</v>
      </c>
      <c r="H20" s="30">
        <v>634542.64</v>
      </c>
      <c r="I20" s="30">
        <v>22</v>
      </c>
      <c r="J20" s="30">
        <v>303156.52</v>
      </c>
      <c r="K20" s="30">
        <v>21</v>
      </c>
      <c r="L20" s="30">
        <v>252571.46</v>
      </c>
      <c r="M20" s="30">
        <v>13</v>
      </c>
    </row>
    <row r="21" spans="1:13" x14ac:dyDescent="0.25">
      <c r="A21" s="29" t="s">
        <v>66</v>
      </c>
      <c r="B21" s="30">
        <v>499140.71</v>
      </c>
      <c r="C21" s="30">
        <v>16</v>
      </c>
      <c r="D21" s="30">
        <v>0</v>
      </c>
      <c r="E21" s="30">
        <v>0</v>
      </c>
      <c r="F21" s="30">
        <v>0</v>
      </c>
      <c r="G21" s="30">
        <v>0</v>
      </c>
      <c r="H21" s="30">
        <v>427966.43</v>
      </c>
      <c r="I21" s="30">
        <v>15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25">
      <c r="A22" s="29" t="s">
        <v>67</v>
      </c>
      <c r="B22" s="30">
        <v>3459271.44</v>
      </c>
      <c r="C22" s="30">
        <v>56</v>
      </c>
      <c r="D22" s="30">
        <v>0</v>
      </c>
      <c r="E22" s="30">
        <v>0</v>
      </c>
      <c r="F22" s="30">
        <v>318667.28000000003</v>
      </c>
      <c r="G22" s="30">
        <v>17</v>
      </c>
      <c r="H22" s="30">
        <v>3576251.04</v>
      </c>
      <c r="I22" s="30">
        <v>61</v>
      </c>
      <c r="J22" s="30">
        <v>0</v>
      </c>
      <c r="K22" s="30">
        <v>0</v>
      </c>
      <c r="L22" s="30">
        <v>314222.51</v>
      </c>
      <c r="M22" s="30">
        <v>20</v>
      </c>
    </row>
    <row r="23" spans="1:13" x14ac:dyDescent="0.25">
      <c r="A23" s="29" t="s">
        <v>68</v>
      </c>
      <c r="B23" s="30">
        <v>598626.85</v>
      </c>
      <c r="C23" s="30">
        <v>15</v>
      </c>
      <c r="D23" s="30">
        <v>0</v>
      </c>
      <c r="E23" s="30">
        <v>0</v>
      </c>
      <c r="F23" s="30">
        <v>0</v>
      </c>
      <c r="G23" s="30">
        <v>0</v>
      </c>
      <c r="H23" s="30">
        <v>511353.09</v>
      </c>
      <c r="I23" s="30">
        <v>15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25">
      <c r="A24" s="29" t="s">
        <v>69</v>
      </c>
      <c r="B24" s="30">
        <v>366624.62</v>
      </c>
      <c r="C24" s="30">
        <v>13</v>
      </c>
      <c r="D24" s="30">
        <v>0</v>
      </c>
      <c r="E24" s="30">
        <v>0</v>
      </c>
      <c r="F24" s="30">
        <v>0</v>
      </c>
      <c r="G24" s="30">
        <v>0</v>
      </c>
      <c r="H24" s="30">
        <v>315800.83</v>
      </c>
      <c r="I24" s="30">
        <v>14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2415853.7799999998</v>
      </c>
      <c r="C25" s="30">
        <v>41</v>
      </c>
      <c r="D25" s="30">
        <v>2430965.06</v>
      </c>
      <c r="E25" s="30">
        <v>14</v>
      </c>
      <c r="F25" s="30">
        <v>370237.84</v>
      </c>
      <c r="G25" s="30">
        <v>17</v>
      </c>
      <c r="H25" s="30">
        <v>2390385.31</v>
      </c>
      <c r="I25" s="30">
        <v>44</v>
      </c>
      <c r="J25" s="30">
        <v>2183694.1800000002</v>
      </c>
      <c r="K25" s="30">
        <v>16</v>
      </c>
      <c r="L25" s="30">
        <v>379092.93</v>
      </c>
      <c r="M25" s="30">
        <v>21</v>
      </c>
    </row>
    <row r="26" spans="1:13" x14ac:dyDescent="0.25">
      <c r="A26" s="29" t="s">
        <v>71</v>
      </c>
      <c r="B26" s="30">
        <v>453682.99</v>
      </c>
      <c r="C26" s="30">
        <v>11</v>
      </c>
      <c r="D26" s="30">
        <v>0</v>
      </c>
      <c r="E26" s="30">
        <v>0</v>
      </c>
      <c r="F26" s="30">
        <v>0</v>
      </c>
      <c r="G26" s="30">
        <v>0</v>
      </c>
      <c r="H26" s="30">
        <v>464325.05</v>
      </c>
      <c r="I26" s="30">
        <v>11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600721.15</v>
      </c>
      <c r="C27" s="30">
        <v>13</v>
      </c>
      <c r="D27" s="30">
        <v>0</v>
      </c>
      <c r="E27" s="30">
        <v>0</v>
      </c>
      <c r="F27" s="30">
        <v>0</v>
      </c>
      <c r="G27" s="30">
        <v>0</v>
      </c>
      <c r="H27" s="30">
        <v>474135.13</v>
      </c>
      <c r="I27" s="30">
        <v>10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228364.92</v>
      </c>
      <c r="C28" s="30">
        <v>13</v>
      </c>
      <c r="D28" s="30">
        <v>0</v>
      </c>
      <c r="E28" s="30">
        <v>0</v>
      </c>
      <c r="F28" s="30">
        <v>0</v>
      </c>
      <c r="G28" s="30">
        <v>0</v>
      </c>
      <c r="H28" s="30">
        <v>210273.42</v>
      </c>
      <c r="I28" s="30">
        <v>13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25">
      <c r="A29" s="29" t="s">
        <v>74</v>
      </c>
      <c r="B29" s="30">
        <v>1712010.58</v>
      </c>
      <c r="C29" s="30">
        <v>31</v>
      </c>
      <c r="D29" s="30">
        <v>1820021.95</v>
      </c>
      <c r="E29" s="30">
        <v>22</v>
      </c>
      <c r="F29" s="30">
        <v>670653.89</v>
      </c>
      <c r="G29" s="30">
        <v>25</v>
      </c>
      <c r="H29" s="30">
        <v>1465537.12</v>
      </c>
      <c r="I29" s="30">
        <v>31</v>
      </c>
      <c r="J29" s="30">
        <v>1857230.98</v>
      </c>
      <c r="K29" s="30">
        <v>30</v>
      </c>
      <c r="L29" s="30">
        <v>614341.51</v>
      </c>
      <c r="M29" s="30">
        <v>25</v>
      </c>
    </row>
    <row r="30" spans="1:13" x14ac:dyDescent="0.25">
      <c r="A30" s="29" t="s">
        <v>75</v>
      </c>
      <c r="B30" s="30">
        <v>343946.83</v>
      </c>
      <c r="C30" s="30">
        <v>15</v>
      </c>
      <c r="D30" s="30">
        <v>0</v>
      </c>
      <c r="E30" s="30">
        <v>0</v>
      </c>
      <c r="F30" s="30">
        <v>0</v>
      </c>
      <c r="G30" s="30">
        <v>0</v>
      </c>
      <c r="H30" s="30">
        <v>310178.18</v>
      </c>
      <c r="I30" s="30">
        <v>14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25">
      <c r="A31" s="29" t="s">
        <v>76</v>
      </c>
      <c r="B31" s="30">
        <v>1481978.64</v>
      </c>
      <c r="C31" s="30">
        <v>33</v>
      </c>
      <c r="D31" s="30">
        <v>0</v>
      </c>
      <c r="E31" s="30">
        <v>0</v>
      </c>
      <c r="F31" s="30">
        <v>558020.34</v>
      </c>
      <c r="G31" s="30">
        <v>20</v>
      </c>
      <c r="H31" s="30">
        <v>1167326.03</v>
      </c>
      <c r="I31" s="30">
        <v>34</v>
      </c>
      <c r="J31" s="30">
        <v>378027.53</v>
      </c>
      <c r="K31" s="30">
        <v>13</v>
      </c>
      <c r="L31" s="30">
        <v>441287.12</v>
      </c>
      <c r="M31" s="30">
        <v>19</v>
      </c>
    </row>
    <row r="32" spans="1:13" x14ac:dyDescent="0.25">
      <c r="A32" s="29" t="s">
        <v>77</v>
      </c>
      <c r="B32" s="30">
        <v>1291044.92</v>
      </c>
      <c r="C32" s="30">
        <v>27</v>
      </c>
      <c r="D32" s="30">
        <v>0</v>
      </c>
      <c r="E32" s="30">
        <v>0</v>
      </c>
      <c r="F32" s="30">
        <v>0</v>
      </c>
      <c r="G32" s="30">
        <v>0</v>
      </c>
      <c r="H32" s="30">
        <v>1271698.5</v>
      </c>
      <c r="I32" s="30">
        <v>27</v>
      </c>
      <c r="J32" s="30">
        <v>0</v>
      </c>
      <c r="K32" s="30">
        <v>0</v>
      </c>
      <c r="L32" s="30">
        <v>100557.35</v>
      </c>
      <c r="M32" s="30">
        <v>10</v>
      </c>
    </row>
    <row r="33" spans="1:13" x14ac:dyDescent="0.25">
      <c r="A33" s="29" t="s">
        <v>78</v>
      </c>
      <c r="B33" s="30">
        <v>4261168.83</v>
      </c>
      <c r="C33" s="30">
        <v>61</v>
      </c>
      <c r="D33" s="30">
        <v>4741140.01</v>
      </c>
      <c r="E33" s="30">
        <v>25</v>
      </c>
      <c r="F33" s="30">
        <v>1148540.56</v>
      </c>
      <c r="G33" s="30">
        <v>41</v>
      </c>
      <c r="H33" s="30">
        <v>3964839.43</v>
      </c>
      <c r="I33" s="30">
        <v>58</v>
      </c>
      <c r="J33" s="30">
        <v>4768016.83</v>
      </c>
      <c r="K33" s="30">
        <v>26</v>
      </c>
      <c r="L33" s="30">
        <v>1129205.3999999999</v>
      </c>
      <c r="M33" s="30">
        <v>37</v>
      </c>
    </row>
    <row r="34" spans="1:13" x14ac:dyDescent="0.25">
      <c r="A34" s="29" t="s">
        <v>79</v>
      </c>
      <c r="B34" s="30">
        <v>2899835.6</v>
      </c>
      <c r="C34" s="30">
        <v>49</v>
      </c>
      <c r="D34" s="30">
        <v>1051020.99</v>
      </c>
      <c r="E34" s="30">
        <v>10</v>
      </c>
      <c r="F34" s="30">
        <v>369567.5</v>
      </c>
      <c r="G34" s="30">
        <v>23</v>
      </c>
      <c r="H34" s="30">
        <v>2630992.84</v>
      </c>
      <c r="I34" s="30">
        <v>48</v>
      </c>
      <c r="J34" s="30">
        <v>0</v>
      </c>
      <c r="K34" s="30">
        <v>0</v>
      </c>
      <c r="L34" s="30">
        <v>313126.8</v>
      </c>
      <c r="M34" s="30">
        <v>21</v>
      </c>
    </row>
    <row r="35" spans="1:13" x14ac:dyDescent="0.25">
      <c r="A35" s="29" t="s">
        <v>80</v>
      </c>
      <c r="B35" s="30">
        <v>1147166.42</v>
      </c>
      <c r="C35" s="30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1046817.48</v>
      </c>
      <c r="I35" s="30">
        <v>24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25">
      <c r="A36" s="29" t="s">
        <v>81</v>
      </c>
      <c r="B36" s="30">
        <v>165892.75</v>
      </c>
      <c r="C36" s="30">
        <v>10</v>
      </c>
      <c r="D36" s="30">
        <v>0</v>
      </c>
      <c r="E36" s="30">
        <v>0</v>
      </c>
      <c r="F36" s="30">
        <v>0</v>
      </c>
      <c r="G36" s="30">
        <v>0</v>
      </c>
      <c r="H36" s="30">
        <v>161933.96</v>
      </c>
      <c r="I36" s="30">
        <v>10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25">
      <c r="A37" s="29" t="s">
        <v>82</v>
      </c>
      <c r="B37" s="30">
        <v>2632194.6</v>
      </c>
      <c r="C37" s="30">
        <v>53</v>
      </c>
      <c r="D37" s="30">
        <v>0</v>
      </c>
      <c r="E37" s="30">
        <v>0</v>
      </c>
      <c r="F37" s="30">
        <v>418889.88</v>
      </c>
      <c r="G37" s="30">
        <v>23</v>
      </c>
      <c r="H37" s="30">
        <v>2411518.2599999998</v>
      </c>
      <c r="I37" s="30">
        <v>50</v>
      </c>
      <c r="J37" s="30">
        <v>0</v>
      </c>
      <c r="K37" s="30">
        <v>0</v>
      </c>
      <c r="L37" s="30">
        <v>362860.1</v>
      </c>
      <c r="M37" s="30">
        <v>23</v>
      </c>
    </row>
    <row r="38" spans="1:13" x14ac:dyDescent="0.25">
      <c r="A38" s="29" t="s">
        <v>83</v>
      </c>
      <c r="B38" s="30">
        <v>1739691.2</v>
      </c>
      <c r="C38" s="30">
        <v>35</v>
      </c>
      <c r="D38" s="30">
        <v>0</v>
      </c>
      <c r="E38" s="30">
        <v>0</v>
      </c>
      <c r="F38" s="30">
        <v>143413.25</v>
      </c>
      <c r="G38" s="30">
        <v>11</v>
      </c>
      <c r="H38" s="30">
        <v>1715493.21</v>
      </c>
      <c r="I38" s="30">
        <v>33</v>
      </c>
      <c r="J38" s="30">
        <v>0</v>
      </c>
      <c r="K38" s="30">
        <v>0</v>
      </c>
      <c r="L38" s="30">
        <v>136442.07999999999</v>
      </c>
      <c r="M38" s="30">
        <v>11</v>
      </c>
    </row>
    <row r="39" spans="1:13" x14ac:dyDescent="0.25">
      <c r="A39" s="29" t="s">
        <v>84</v>
      </c>
      <c r="B39" s="30">
        <v>1373413.36</v>
      </c>
      <c r="C39" s="30">
        <v>26</v>
      </c>
      <c r="D39" s="30">
        <v>0</v>
      </c>
      <c r="E39" s="30">
        <v>0</v>
      </c>
      <c r="F39" s="30">
        <v>200139.07</v>
      </c>
      <c r="G39" s="30">
        <v>11</v>
      </c>
      <c r="H39" s="30">
        <v>1233872.03</v>
      </c>
      <c r="I39" s="30">
        <v>26</v>
      </c>
      <c r="J39" s="30">
        <v>0</v>
      </c>
      <c r="K39" s="30">
        <v>0</v>
      </c>
      <c r="L39" s="30">
        <v>188113.3</v>
      </c>
      <c r="M39" s="30">
        <v>13</v>
      </c>
    </row>
    <row r="40" spans="1:13" x14ac:dyDescent="0.25">
      <c r="A40" s="29" t="s">
        <v>85</v>
      </c>
      <c r="B40" s="30">
        <v>334366.34000000003</v>
      </c>
      <c r="C40" s="30">
        <v>14</v>
      </c>
      <c r="D40" s="30">
        <v>0</v>
      </c>
      <c r="E40" s="30">
        <v>0</v>
      </c>
      <c r="F40" s="30">
        <v>0</v>
      </c>
      <c r="G40" s="30">
        <v>0</v>
      </c>
      <c r="H40" s="30">
        <v>318808.12</v>
      </c>
      <c r="I40" s="30">
        <v>20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25">
      <c r="A41" s="29" t="s">
        <v>86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205781.91</v>
      </c>
      <c r="I41" s="30">
        <v>12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25">
      <c r="A42" s="29" t="s">
        <v>87</v>
      </c>
      <c r="B42" s="30">
        <v>776925.68</v>
      </c>
      <c r="C42" s="30">
        <v>20</v>
      </c>
      <c r="D42" s="30">
        <v>0</v>
      </c>
      <c r="E42" s="30">
        <v>0</v>
      </c>
      <c r="F42" s="30">
        <v>0</v>
      </c>
      <c r="G42" s="30">
        <v>0</v>
      </c>
      <c r="H42" s="30">
        <v>691914</v>
      </c>
      <c r="I42" s="30">
        <v>19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25">
      <c r="A43" s="29" t="s">
        <v>88</v>
      </c>
      <c r="B43" s="30">
        <v>397895.49</v>
      </c>
      <c r="C43" s="30">
        <v>11</v>
      </c>
      <c r="D43" s="30">
        <v>0</v>
      </c>
      <c r="E43" s="30">
        <v>0</v>
      </c>
      <c r="F43" s="30">
        <v>0</v>
      </c>
      <c r="G43" s="30">
        <v>0</v>
      </c>
      <c r="H43" s="30">
        <v>355014.2</v>
      </c>
      <c r="I43" s="30">
        <v>11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25">
      <c r="A44" s="29" t="s">
        <v>89</v>
      </c>
      <c r="B44" s="30">
        <v>544429</v>
      </c>
      <c r="C44" s="30">
        <v>28</v>
      </c>
      <c r="D44" s="30">
        <v>0</v>
      </c>
      <c r="E44" s="30">
        <v>0</v>
      </c>
      <c r="F44" s="30">
        <v>76222.05</v>
      </c>
      <c r="G44" s="30">
        <v>10</v>
      </c>
      <c r="H44" s="30">
        <v>504077.97</v>
      </c>
      <c r="I44" s="30">
        <v>29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329159.84000000003</v>
      </c>
      <c r="C45" s="30">
        <v>10</v>
      </c>
      <c r="D45" s="30">
        <v>0</v>
      </c>
      <c r="E45" s="30">
        <v>0</v>
      </c>
      <c r="F45" s="30">
        <v>0</v>
      </c>
      <c r="G45" s="30">
        <v>0</v>
      </c>
      <c r="H45" s="30">
        <v>322666.69</v>
      </c>
      <c r="I45" s="30">
        <v>13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4254653.83</v>
      </c>
      <c r="C46" s="30">
        <v>72</v>
      </c>
      <c r="D46" s="30">
        <v>0</v>
      </c>
      <c r="E46" s="30">
        <v>0</v>
      </c>
      <c r="F46" s="30">
        <v>389434.17</v>
      </c>
      <c r="G46" s="30">
        <v>25</v>
      </c>
      <c r="H46" s="30">
        <v>4163471.35</v>
      </c>
      <c r="I46" s="30">
        <v>73</v>
      </c>
      <c r="J46" s="30">
        <v>446804.92</v>
      </c>
      <c r="K46" s="30">
        <v>13</v>
      </c>
      <c r="L46" s="30">
        <v>463719.44</v>
      </c>
      <c r="M46" s="30">
        <v>27</v>
      </c>
    </row>
    <row r="47" spans="1:13" x14ac:dyDescent="0.25">
      <c r="A47" s="29" t="s">
        <v>92</v>
      </c>
      <c r="B47" s="30">
        <v>1452894.05</v>
      </c>
      <c r="C47" s="30">
        <v>13</v>
      </c>
      <c r="D47" s="30">
        <v>0</v>
      </c>
      <c r="E47" s="30">
        <v>0</v>
      </c>
      <c r="F47" s="30">
        <v>0</v>
      </c>
      <c r="G47" s="30">
        <v>0</v>
      </c>
      <c r="H47" s="30">
        <v>1381740.9</v>
      </c>
      <c r="I47" s="30">
        <v>14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996585.01</v>
      </c>
      <c r="C48" s="30">
        <v>25</v>
      </c>
      <c r="D48" s="30">
        <v>0</v>
      </c>
      <c r="E48" s="30">
        <v>0</v>
      </c>
      <c r="F48" s="30">
        <v>223682.78</v>
      </c>
      <c r="G48" s="30">
        <v>13</v>
      </c>
      <c r="H48" s="30">
        <v>901104.51</v>
      </c>
      <c r="I48" s="30">
        <v>24</v>
      </c>
      <c r="J48" s="30">
        <v>0</v>
      </c>
      <c r="K48" s="30">
        <v>0</v>
      </c>
      <c r="L48" s="30">
        <v>188832.95</v>
      </c>
      <c r="M48" s="30">
        <v>10</v>
      </c>
    </row>
    <row r="49" spans="1:13" x14ac:dyDescent="0.25">
      <c r="A49" s="29" t="s">
        <v>94</v>
      </c>
      <c r="B49" s="30">
        <v>7838205.7699999996</v>
      </c>
      <c r="C49" s="30">
        <v>82</v>
      </c>
      <c r="D49" s="30">
        <v>5365510.03</v>
      </c>
      <c r="E49" s="30">
        <v>12</v>
      </c>
      <c r="F49" s="30">
        <v>794440.2</v>
      </c>
      <c r="G49" s="30">
        <v>28</v>
      </c>
      <c r="H49" s="30">
        <v>7438869.9000000004</v>
      </c>
      <c r="I49" s="30">
        <v>83</v>
      </c>
      <c r="J49" s="30">
        <v>4358342.63</v>
      </c>
      <c r="K49" s="30">
        <v>15</v>
      </c>
      <c r="L49" s="30">
        <v>801825.82</v>
      </c>
      <c r="M49" s="30">
        <v>28</v>
      </c>
    </row>
    <row r="50" spans="1:13" x14ac:dyDescent="0.25">
      <c r="A50" s="29" t="s">
        <v>95</v>
      </c>
      <c r="B50" s="30">
        <v>423645.25</v>
      </c>
      <c r="C50" s="30">
        <v>15</v>
      </c>
      <c r="D50" s="30">
        <v>0</v>
      </c>
      <c r="E50" s="30">
        <v>0</v>
      </c>
      <c r="F50" s="30">
        <v>0</v>
      </c>
      <c r="G50" s="30">
        <v>0</v>
      </c>
      <c r="H50" s="30">
        <v>333717.28999999998</v>
      </c>
      <c r="I50" s="30">
        <v>16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25">
      <c r="A51" s="29" t="s">
        <v>96</v>
      </c>
      <c r="B51" s="30">
        <v>1326180.6399999999</v>
      </c>
      <c r="C51" s="30">
        <v>29</v>
      </c>
      <c r="D51" s="30">
        <v>0</v>
      </c>
      <c r="E51" s="30">
        <v>0</v>
      </c>
      <c r="F51" s="30">
        <v>0</v>
      </c>
      <c r="G51" s="30">
        <v>0</v>
      </c>
      <c r="H51" s="30">
        <v>1262657.44</v>
      </c>
      <c r="I51" s="30">
        <v>32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25">
      <c r="A52" s="29" t="s">
        <v>97</v>
      </c>
      <c r="B52" s="30">
        <v>2154442.0099999998</v>
      </c>
      <c r="C52" s="30">
        <v>33</v>
      </c>
      <c r="D52" s="30">
        <v>0</v>
      </c>
      <c r="E52" s="30">
        <v>0</v>
      </c>
      <c r="F52" s="30">
        <v>188507.93</v>
      </c>
      <c r="G52" s="30">
        <v>10</v>
      </c>
      <c r="H52" s="30">
        <v>2034928.41</v>
      </c>
      <c r="I52" s="30">
        <v>33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25">
      <c r="A53" s="29" t="s">
        <v>98</v>
      </c>
      <c r="B53" s="30">
        <v>1004566.01</v>
      </c>
      <c r="C53" s="30">
        <v>16</v>
      </c>
      <c r="D53" s="30">
        <v>0</v>
      </c>
      <c r="E53" s="30">
        <v>0</v>
      </c>
      <c r="F53" s="30">
        <v>0</v>
      </c>
      <c r="G53" s="30">
        <v>0</v>
      </c>
      <c r="H53" s="30">
        <v>1067122.77</v>
      </c>
      <c r="I53" s="30">
        <v>19</v>
      </c>
      <c r="J53" s="30">
        <v>0</v>
      </c>
      <c r="K53" s="30">
        <v>0</v>
      </c>
      <c r="L53" s="30">
        <v>93118.65</v>
      </c>
      <c r="M53" s="30">
        <v>10</v>
      </c>
    </row>
    <row r="54" spans="1:13" x14ac:dyDescent="0.25">
      <c r="A54" s="29" t="s">
        <v>99</v>
      </c>
      <c r="B54" s="30">
        <v>1301369.25</v>
      </c>
      <c r="C54" s="30">
        <v>46</v>
      </c>
      <c r="D54" s="30">
        <v>0</v>
      </c>
      <c r="E54" s="30">
        <v>0</v>
      </c>
      <c r="F54" s="30">
        <v>126084.33</v>
      </c>
      <c r="G54" s="30">
        <v>15</v>
      </c>
      <c r="H54" s="30">
        <v>1259833.1599999999</v>
      </c>
      <c r="I54" s="30">
        <v>45</v>
      </c>
      <c r="J54" s="30">
        <v>0</v>
      </c>
      <c r="K54" s="30">
        <v>0</v>
      </c>
      <c r="L54" s="30">
        <v>105841.36</v>
      </c>
      <c r="M54" s="30">
        <v>16</v>
      </c>
    </row>
    <row r="55" spans="1:13" x14ac:dyDescent="0.25">
      <c r="A55" s="29" t="s">
        <v>100</v>
      </c>
      <c r="B55" s="30">
        <v>6722122.7599999998</v>
      </c>
      <c r="C55" s="30">
        <v>66</v>
      </c>
      <c r="D55" s="30">
        <v>9930667.6899999995</v>
      </c>
      <c r="E55" s="30">
        <v>67</v>
      </c>
      <c r="F55" s="30">
        <v>2221177.52</v>
      </c>
      <c r="G55" s="30">
        <v>42</v>
      </c>
      <c r="H55" s="30">
        <v>5959524.4699999997</v>
      </c>
      <c r="I55" s="30">
        <v>66</v>
      </c>
      <c r="J55" s="30">
        <v>9108233</v>
      </c>
      <c r="K55" s="30">
        <v>67</v>
      </c>
      <c r="L55" s="30">
        <v>1955120.78</v>
      </c>
      <c r="M55" s="30">
        <v>44</v>
      </c>
    </row>
    <row r="56" spans="1:13" x14ac:dyDescent="0.25">
      <c r="A56" s="29" t="s">
        <v>101</v>
      </c>
      <c r="B56" s="30">
        <v>680125.69</v>
      </c>
      <c r="C56" s="30">
        <v>15</v>
      </c>
      <c r="D56" s="30">
        <v>0</v>
      </c>
      <c r="E56" s="30">
        <v>0</v>
      </c>
      <c r="F56" s="30">
        <v>0</v>
      </c>
      <c r="G56" s="30">
        <v>0</v>
      </c>
      <c r="H56" s="30">
        <v>603964.87</v>
      </c>
      <c r="I56" s="30">
        <v>15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25">
      <c r="A57" s="29" t="s">
        <v>102</v>
      </c>
      <c r="B57" s="30">
        <v>597675.25</v>
      </c>
      <c r="C57" s="30">
        <v>19</v>
      </c>
      <c r="D57" s="30">
        <v>0</v>
      </c>
      <c r="E57" s="30">
        <v>0</v>
      </c>
      <c r="F57" s="30">
        <v>75974.34</v>
      </c>
      <c r="G57" s="30">
        <v>10</v>
      </c>
      <c r="H57" s="30">
        <v>491486.67</v>
      </c>
      <c r="I57" s="30">
        <v>20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25">
      <c r="A58" s="29" t="s">
        <v>103</v>
      </c>
      <c r="B58" s="30">
        <v>1218107.1499999999</v>
      </c>
      <c r="C58" s="30">
        <v>32</v>
      </c>
      <c r="D58" s="30">
        <v>573758.26</v>
      </c>
      <c r="E58" s="30">
        <v>16</v>
      </c>
      <c r="F58" s="30">
        <v>344664.37</v>
      </c>
      <c r="G58" s="30">
        <v>18</v>
      </c>
      <c r="H58" s="30">
        <v>1024641.27</v>
      </c>
      <c r="I58" s="30">
        <v>32</v>
      </c>
      <c r="J58" s="30">
        <v>553082.68000000005</v>
      </c>
      <c r="K58" s="30">
        <v>15</v>
      </c>
      <c r="L58" s="30">
        <v>345139.1</v>
      </c>
      <c r="M58" s="30">
        <v>18</v>
      </c>
    </row>
    <row r="59" spans="1:13" x14ac:dyDescent="0.25">
      <c r="A59" s="29" t="s">
        <v>104</v>
      </c>
      <c r="B59" s="30">
        <v>2114905.17</v>
      </c>
      <c r="C59" s="30">
        <v>42</v>
      </c>
      <c r="D59" s="30">
        <v>1584281.1</v>
      </c>
      <c r="E59" s="30">
        <v>10</v>
      </c>
      <c r="F59" s="30">
        <v>493690.47</v>
      </c>
      <c r="G59" s="30">
        <v>18</v>
      </c>
      <c r="H59" s="30">
        <v>1863446.09</v>
      </c>
      <c r="I59" s="30">
        <v>41</v>
      </c>
      <c r="J59" s="30">
        <v>0</v>
      </c>
      <c r="K59" s="30">
        <v>0</v>
      </c>
      <c r="L59" s="30">
        <v>448399.25</v>
      </c>
      <c r="M59" s="30">
        <v>15</v>
      </c>
    </row>
    <row r="60" spans="1:13" x14ac:dyDescent="0.25">
      <c r="A60" s="29" t="s">
        <v>105</v>
      </c>
      <c r="B60" s="30">
        <v>202637.83</v>
      </c>
      <c r="C60" s="30">
        <v>10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</row>
    <row r="61" spans="1:13" x14ac:dyDescent="0.25">
      <c r="A61" s="29" t="s">
        <v>106</v>
      </c>
      <c r="B61" s="30">
        <v>3791770.02</v>
      </c>
      <c r="C61" s="30">
        <v>49</v>
      </c>
      <c r="D61" s="30">
        <v>0</v>
      </c>
      <c r="E61" s="30">
        <v>0</v>
      </c>
      <c r="F61" s="30">
        <v>301237.84999999998</v>
      </c>
      <c r="G61" s="30">
        <v>16</v>
      </c>
      <c r="H61" s="30">
        <v>3278071.67</v>
      </c>
      <c r="I61" s="30">
        <v>46</v>
      </c>
      <c r="J61" s="30">
        <v>0</v>
      </c>
      <c r="K61" s="30">
        <v>0</v>
      </c>
      <c r="L61" s="30">
        <v>288023.33</v>
      </c>
      <c r="M61" s="30">
        <v>18</v>
      </c>
    </row>
    <row r="62" spans="1:13" x14ac:dyDescent="0.25">
      <c r="A62" s="29" t="s">
        <v>107</v>
      </c>
      <c r="B62" s="30">
        <v>807228.39</v>
      </c>
      <c r="C62" s="30">
        <v>23</v>
      </c>
      <c r="D62" s="30">
        <v>0</v>
      </c>
      <c r="E62" s="30">
        <v>0</v>
      </c>
      <c r="F62" s="30">
        <v>148314.07</v>
      </c>
      <c r="G62" s="30">
        <v>14</v>
      </c>
      <c r="H62" s="30">
        <v>728360.37</v>
      </c>
      <c r="I62" s="30">
        <v>27</v>
      </c>
      <c r="J62" s="30">
        <v>212905.97</v>
      </c>
      <c r="K62" s="30">
        <v>15</v>
      </c>
      <c r="L62" s="30">
        <v>111368.43</v>
      </c>
      <c r="M62" s="30">
        <v>15</v>
      </c>
    </row>
    <row r="63" spans="1:13" x14ac:dyDescent="0.25">
      <c r="A63" s="29" t="s">
        <v>108</v>
      </c>
      <c r="B63" s="30">
        <v>563572.25</v>
      </c>
      <c r="C63" s="30">
        <v>12</v>
      </c>
      <c r="D63" s="30">
        <v>0</v>
      </c>
      <c r="E63" s="30">
        <v>0</v>
      </c>
      <c r="F63" s="30">
        <v>0</v>
      </c>
      <c r="G63" s="30">
        <v>0</v>
      </c>
      <c r="H63" s="30">
        <v>580991.57999999996</v>
      </c>
      <c r="I63" s="30">
        <v>13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25">
      <c r="A64" s="29" t="s">
        <v>109</v>
      </c>
      <c r="B64" s="30">
        <v>0</v>
      </c>
      <c r="C64" s="30">
        <v>0</v>
      </c>
      <c r="D64" s="30">
        <v>101420.72</v>
      </c>
      <c r="E64" s="30">
        <v>10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</row>
    <row r="65" spans="1:13" x14ac:dyDescent="0.25">
      <c r="A65" s="29" t="s">
        <v>110</v>
      </c>
      <c r="B65" s="30">
        <v>1371161.94</v>
      </c>
      <c r="C65" s="30">
        <v>34</v>
      </c>
      <c r="D65" s="30">
        <v>0</v>
      </c>
      <c r="E65" s="30">
        <v>0</v>
      </c>
      <c r="F65" s="30">
        <v>459539</v>
      </c>
      <c r="G65" s="30">
        <v>17</v>
      </c>
      <c r="H65" s="30">
        <v>1297783.8500000001</v>
      </c>
      <c r="I65" s="30">
        <v>30</v>
      </c>
      <c r="J65" s="30">
        <v>0</v>
      </c>
      <c r="K65" s="30">
        <v>0</v>
      </c>
      <c r="L65" s="30">
        <v>415728.87</v>
      </c>
      <c r="M65" s="30">
        <v>16</v>
      </c>
    </row>
    <row r="66" spans="1:13" x14ac:dyDescent="0.25">
      <c r="A66" s="29" t="s">
        <v>111</v>
      </c>
      <c r="B66" s="30">
        <v>2216277.86</v>
      </c>
      <c r="C66" s="30">
        <v>25</v>
      </c>
      <c r="D66" s="30">
        <v>4173698.91</v>
      </c>
      <c r="E66" s="30">
        <v>16</v>
      </c>
      <c r="F66" s="30">
        <v>666625.01</v>
      </c>
      <c r="G66" s="30">
        <v>12</v>
      </c>
      <c r="H66" s="30">
        <v>1965292.19</v>
      </c>
      <c r="I66" s="30">
        <v>25</v>
      </c>
      <c r="J66" s="30">
        <v>3627222.11</v>
      </c>
      <c r="K66" s="30">
        <v>18</v>
      </c>
      <c r="L66" s="30">
        <v>573932.26</v>
      </c>
      <c r="M66" s="30">
        <v>12</v>
      </c>
    </row>
    <row r="67" spans="1:13" x14ac:dyDescent="0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112</v>
      </c>
      <c r="B2">
        <v>5088101.25</v>
      </c>
      <c r="C2" s="2">
        <v>124</v>
      </c>
      <c r="D2">
        <v>1973425.29</v>
      </c>
      <c r="E2" s="2">
        <v>34</v>
      </c>
      <c r="F2">
        <v>770615.12</v>
      </c>
      <c r="G2" s="2">
        <v>55</v>
      </c>
      <c r="H2">
        <v>4598458.12</v>
      </c>
      <c r="I2" s="2">
        <v>121</v>
      </c>
      <c r="J2">
        <v>1727191.73</v>
      </c>
      <c r="K2" s="2">
        <v>36</v>
      </c>
      <c r="L2">
        <v>695589.08</v>
      </c>
      <c r="M2" s="28">
        <v>47</v>
      </c>
    </row>
    <row r="3" spans="1:13" x14ac:dyDescent="0.25">
      <c r="A3" t="s">
        <v>113</v>
      </c>
      <c r="B3">
        <v>8790715.7100000009</v>
      </c>
      <c r="C3" s="2">
        <v>164</v>
      </c>
      <c r="D3">
        <v>6785906.3099999996</v>
      </c>
      <c r="E3" s="2">
        <v>72</v>
      </c>
      <c r="F3">
        <v>1891002.76</v>
      </c>
      <c r="G3" s="2">
        <v>83</v>
      </c>
      <c r="H3">
        <v>8208022.2999999998</v>
      </c>
      <c r="I3" s="2">
        <v>171</v>
      </c>
      <c r="J3">
        <v>6766805.6799999997</v>
      </c>
      <c r="K3" s="2">
        <v>79</v>
      </c>
      <c r="L3">
        <v>1861818.23</v>
      </c>
      <c r="M3" s="28">
        <v>84</v>
      </c>
    </row>
    <row r="4" spans="1:13" x14ac:dyDescent="0.25">
      <c r="A4" t="s">
        <v>114</v>
      </c>
      <c r="B4">
        <v>3854947.89</v>
      </c>
      <c r="C4" s="2">
        <v>122</v>
      </c>
      <c r="D4">
        <v>1358544.41</v>
      </c>
      <c r="E4" s="2">
        <v>27</v>
      </c>
      <c r="F4">
        <v>505350.22</v>
      </c>
      <c r="G4" s="2">
        <v>42</v>
      </c>
      <c r="H4">
        <v>3658074.1</v>
      </c>
      <c r="I4" s="2">
        <v>122</v>
      </c>
      <c r="J4">
        <v>1406996.5</v>
      </c>
      <c r="K4" s="2">
        <v>30</v>
      </c>
      <c r="L4">
        <v>465090.68</v>
      </c>
      <c r="M4" s="28">
        <v>43</v>
      </c>
    </row>
    <row r="5" spans="1:13" x14ac:dyDescent="0.25">
      <c r="A5" t="s">
        <v>115</v>
      </c>
      <c r="B5">
        <v>35834670.310000002</v>
      </c>
      <c r="C5" s="2">
        <v>551</v>
      </c>
      <c r="D5">
        <v>18961049.210000001</v>
      </c>
      <c r="E5" s="2">
        <v>59</v>
      </c>
      <c r="F5">
        <v>6628714.5199999996</v>
      </c>
      <c r="G5" s="2">
        <v>228</v>
      </c>
      <c r="H5">
        <v>33583244.020000003</v>
      </c>
      <c r="I5" s="2">
        <v>552</v>
      </c>
      <c r="J5">
        <v>17466811.780000001</v>
      </c>
      <c r="K5" s="2">
        <v>65</v>
      </c>
      <c r="L5">
        <v>6567314.6299999999</v>
      </c>
      <c r="M5" s="28">
        <v>226</v>
      </c>
    </row>
    <row r="6" spans="1:13" x14ac:dyDescent="0.25">
      <c r="A6" t="s">
        <v>116</v>
      </c>
      <c r="B6">
        <v>310957.21999999997</v>
      </c>
      <c r="C6" s="2">
        <v>17</v>
      </c>
      <c r="D6">
        <v>0</v>
      </c>
      <c r="E6" s="2">
        <v>0</v>
      </c>
      <c r="F6">
        <v>84743.4</v>
      </c>
      <c r="G6" s="2">
        <v>10</v>
      </c>
      <c r="H6">
        <v>313726.78000000003</v>
      </c>
      <c r="I6" s="2">
        <v>18</v>
      </c>
      <c r="J6">
        <v>0</v>
      </c>
      <c r="K6" s="2">
        <v>0</v>
      </c>
      <c r="L6">
        <v>76073.850000000006</v>
      </c>
      <c r="M6" s="28">
        <v>11</v>
      </c>
    </row>
    <row r="7" spans="1:13" x14ac:dyDescent="0.25">
      <c r="A7" t="s">
        <v>117</v>
      </c>
      <c r="B7">
        <v>5106764.9400000004</v>
      </c>
      <c r="C7" s="2">
        <v>117</v>
      </c>
      <c r="D7">
        <v>860913.9</v>
      </c>
      <c r="E7" s="2">
        <v>21</v>
      </c>
      <c r="F7">
        <v>445734.45</v>
      </c>
      <c r="G7" s="2">
        <v>38</v>
      </c>
      <c r="H7">
        <v>4901572.88</v>
      </c>
      <c r="I7" s="2">
        <v>120</v>
      </c>
      <c r="J7">
        <v>804392.43</v>
      </c>
      <c r="K7" s="2">
        <v>22</v>
      </c>
      <c r="L7">
        <v>452223.4</v>
      </c>
      <c r="M7" s="28">
        <v>38</v>
      </c>
    </row>
    <row r="8" spans="1:13" x14ac:dyDescent="0.25">
      <c r="A8" t="s">
        <v>118</v>
      </c>
      <c r="B8">
        <v>669418.85</v>
      </c>
      <c r="C8" s="2">
        <v>29</v>
      </c>
      <c r="D8">
        <v>185901.58</v>
      </c>
      <c r="E8" s="2">
        <v>16</v>
      </c>
      <c r="F8">
        <v>111660.82</v>
      </c>
      <c r="G8" s="2">
        <v>11</v>
      </c>
      <c r="H8">
        <v>523830.11</v>
      </c>
      <c r="I8" s="2">
        <v>29</v>
      </c>
      <c r="J8">
        <v>238148.11</v>
      </c>
      <c r="K8" s="2">
        <v>21</v>
      </c>
      <c r="L8">
        <v>0</v>
      </c>
      <c r="M8" s="28">
        <v>0</v>
      </c>
    </row>
    <row r="9" spans="1:13" x14ac:dyDescent="0.25">
      <c r="A9" t="s">
        <v>119</v>
      </c>
      <c r="B9">
        <v>9732539.9199999999</v>
      </c>
      <c r="C9" s="2">
        <v>143</v>
      </c>
      <c r="D9">
        <v>10703669.140000001</v>
      </c>
      <c r="E9" s="2">
        <v>81</v>
      </c>
      <c r="F9">
        <v>2635570.5299999998</v>
      </c>
      <c r="G9" s="2">
        <v>76</v>
      </c>
      <c r="H9">
        <v>8692743.1699999999</v>
      </c>
      <c r="I9" s="2">
        <v>140</v>
      </c>
      <c r="J9">
        <v>9792650.3800000008</v>
      </c>
      <c r="K9" s="2">
        <v>83</v>
      </c>
      <c r="L9">
        <v>2286449.9300000002</v>
      </c>
      <c r="M9" s="28">
        <v>72</v>
      </c>
    </row>
    <row r="10" spans="1:13" x14ac:dyDescent="0.25">
      <c r="A10" t="s">
        <v>120</v>
      </c>
      <c r="B10">
        <v>2070995.49</v>
      </c>
      <c r="C10" s="2">
        <v>59</v>
      </c>
      <c r="D10">
        <v>555489.81000000006</v>
      </c>
      <c r="E10" s="2">
        <v>15</v>
      </c>
      <c r="F10">
        <v>270491.82</v>
      </c>
      <c r="G10" s="2">
        <v>20</v>
      </c>
      <c r="H10">
        <v>1908664.54</v>
      </c>
      <c r="I10" s="2">
        <v>61</v>
      </c>
      <c r="J10">
        <v>422047.72</v>
      </c>
      <c r="K10" s="2">
        <v>14</v>
      </c>
      <c r="L10">
        <v>213803.8</v>
      </c>
      <c r="M10" s="28">
        <v>21</v>
      </c>
    </row>
    <row r="11" spans="1:13" x14ac:dyDescent="0.25">
      <c r="A11" t="s">
        <v>121</v>
      </c>
      <c r="B11">
        <v>3484213.98</v>
      </c>
      <c r="C11" s="2">
        <v>102</v>
      </c>
      <c r="D11">
        <v>694822.35</v>
      </c>
      <c r="E11" s="2">
        <v>27</v>
      </c>
      <c r="F11">
        <v>522167.03999999998</v>
      </c>
      <c r="G11" s="2">
        <v>35</v>
      </c>
      <c r="H11">
        <v>3061134.74</v>
      </c>
      <c r="I11" s="2">
        <v>105</v>
      </c>
      <c r="J11">
        <v>628146.97</v>
      </c>
      <c r="K11" s="2">
        <v>29</v>
      </c>
      <c r="L11">
        <v>450847.33</v>
      </c>
      <c r="M11" s="28">
        <v>37</v>
      </c>
    </row>
    <row r="12" spans="1:13" x14ac:dyDescent="0.25">
      <c r="A12" t="s">
        <v>122</v>
      </c>
      <c r="B12">
        <v>5703063.7000000002</v>
      </c>
      <c r="C12" s="2">
        <v>66</v>
      </c>
      <c r="D12">
        <v>27993193.989999998</v>
      </c>
      <c r="E12" s="2">
        <v>31</v>
      </c>
      <c r="F12">
        <v>715082.19</v>
      </c>
      <c r="G12" s="2">
        <v>26</v>
      </c>
      <c r="H12">
        <v>4645631.62</v>
      </c>
      <c r="I12" s="2">
        <v>63</v>
      </c>
      <c r="J12">
        <v>25415465.18</v>
      </c>
      <c r="K12" s="2">
        <v>29</v>
      </c>
      <c r="L12">
        <v>636261.76</v>
      </c>
      <c r="M12" s="28">
        <v>22</v>
      </c>
    </row>
    <row r="13" spans="1:13" x14ac:dyDescent="0.25">
      <c r="A13" t="s">
        <v>123</v>
      </c>
      <c r="B13">
        <v>11138388.75</v>
      </c>
      <c r="C13" s="2">
        <v>235</v>
      </c>
      <c r="D13">
        <v>4916280.32</v>
      </c>
      <c r="E13" s="2">
        <v>67</v>
      </c>
      <c r="F13">
        <v>1871799.84</v>
      </c>
      <c r="G13" s="2">
        <v>97</v>
      </c>
      <c r="H13">
        <v>10458471.83</v>
      </c>
      <c r="I13" s="2">
        <v>245</v>
      </c>
      <c r="J13">
        <v>4919611.03</v>
      </c>
      <c r="K13" s="2">
        <v>82</v>
      </c>
      <c r="L13">
        <v>1829914.02</v>
      </c>
      <c r="M13" s="28">
        <v>100</v>
      </c>
    </row>
    <row r="14" spans="1:13" x14ac:dyDescent="0.25">
      <c r="A14" t="s">
        <v>124</v>
      </c>
      <c r="B14">
        <v>11477458.779999999</v>
      </c>
      <c r="C14" s="2">
        <v>239</v>
      </c>
      <c r="D14">
        <v>4196942.76</v>
      </c>
      <c r="E14" s="2">
        <v>53</v>
      </c>
      <c r="F14">
        <v>1941888.68</v>
      </c>
      <c r="G14" s="2">
        <v>100</v>
      </c>
      <c r="H14">
        <v>10560991.970000001</v>
      </c>
      <c r="I14" s="2">
        <v>236</v>
      </c>
      <c r="J14">
        <v>3751484.16</v>
      </c>
      <c r="K14" s="2">
        <v>56</v>
      </c>
      <c r="L14">
        <v>1800057.38</v>
      </c>
      <c r="M14" s="28">
        <v>99</v>
      </c>
    </row>
    <row r="15" spans="1:13" x14ac:dyDescent="0.25">
      <c r="A15" t="s">
        <v>125</v>
      </c>
      <c r="B15">
        <v>8179845.4900000002</v>
      </c>
      <c r="C15" s="2">
        <v>202</v>
      </c>
      <c r="D15">
        <v>3082054.81</v>
      </c>
      <c r="E15" s="2">
        <v>73</v>
      </c>
      <c r="F15">
        <v>1580086.69</v>
      </c>
      <c r="G15" s="2">
        <v>92</v>
      </c>
      <c r="H15">
        <v>7793945.6299999999</v>
      </c>
      <c r="I15" s="2">
        <v>210</v>
      </c>
      <c r="J15">
        <v>2652852.81</v>
      </c>
      <c r="K15" s="2">
        <v>90</v>
      </c>
      <c r="L15">
        <v>1346800.2</v>
      </c>
      <c r="M15" s="28">
        <v>90</v>
      </c>
    </row>
    <row r="16" spans="1:13" x14ac:dyDescent="0.25">
      <c r="A16" t="s">
        <v>126</v>
      </c>
      <c r="B16">
        <v>10950619.859999999</v>
      </c>
      <c r="C16" s="2">
        <v>222</v>
      </c>
      <c r="D16">
        <v>9877888.2100000009</v>
      </c>
      <c r="E16" s="2">
        <v>80</v>
      </c>
      <c r="F16">
        <v>2467063.29</v>
      </c>
      <c r="G16" s="2">
        <v>98</v>
      </c>
      <c r="H16">
        <v>10188734.27</v>
      </c>
      <c r="I16" s="2">
        <v>242</v>
      </c>
      <c r="J16">
        <v>9099277.1799999997</v>
      </c>
      <c r="K16" s="2">
        <v>96</v>
      </c>
      <c r="L16">
        <v>2257179.75</v>
      </c>
      <c r="M16" s="28">
        <v>103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2023-02-08T22:15:38Z</dcterms:modified>
</cp:coreProperties>
</file>