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7F2100D-8AF2-448A-92D8-4757E5279691}" xr6:coauthVersionLast="47" xr6:coauthVersionMax="47" xr10:uidLastSave="{00000000-0000-0000-0000-000000000000}"/>
  <bookViews>
    <workbookView xWindow="624" yWindow="984" windowWidth="20184" windowHeight="1198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I350" i="3"/>
  <c r="H350" i="3"/>
  <c r="G350" i="3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I346" i="3"/>
  <c r="H346" i="3"/>
  <c r="G346" i="3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H344" i="3"/>
  <c r="G344" i="3"/>
  <c r="F344" i="3"/>
  <c r="I344" i="3" s="1"/>
  <c r="E344" i="3"/>
  <c r="K344" i="3" s="1"/>
  <c r="D344" i="3"/>
  <c r="J344" i="3" s="1"/>
  <c r="C344" i="3"/>
  <c r="B344" i="3"/>
  <c r="H343" i="3"/>
  <c r="K343" i="3" s="1"/>
  <c r="G343" i="3"/>
  <c r="J343" i="3" s="1"/>
  <c r="F343" i="3"/>
  <c r="E343" i="3"/>
  <c r="D343" i="3"/>
  <c r="C343" i="3"/>
  <c r="I343" i="3" s="1"/>
  <c r="B343" i="3"/>
  <c r="J342" i="3"/>
  <c r="I342" i="3"/>
  <c r="H342" i="3"/>
  <c r="G342" i="3"/>
  <c r="F342" i="3"/>
  <c r="E342" i="3"/>
  <c r="K342" i="3" s="1"/>
  <c r="D342" i="3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H340" i="3"/>
  <c r="G340" i="3"/>
  <c r="F340" i="3"/>
  <c r="I340" i="3" s="1"/>
  <c r="E340" i="3"/>
  <c r="K340" i="3" s="1"/>
  <c r="D340" i="3"/>
  <c r="J340" i="3" s="1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H336" i="3"/>
  <c r="G336" i="3"/>
  <c r="F336" i="3"/>
  <c r="I336" i="3" s="1"/>
  <c r="E336" i="3"/>
  <c r="K336" i="3" s="1"/>
  <c r="D336" i="3"/>
  <c r="J336" i="3" s="1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J334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H332" i="3"/>
  <c r="G332" i="3"/>
  <c r="F332" i="3"/>
  <c r="I332" i="3" s="1"/>
  <c r="E332" i="3"/>
  <c r="K332" i="3" s="1"/>
  <c r="D332" i="3"/>
  <c r="J332" i="3" s="1"/>
  <c r="C332" i="3"/>
  <c r="B332" i="3"/>
  <c r="H331" i="3"/>
  <c r="K331" i="3" s="1"/>
  <c r="G331" i="3"/>
  <c r="F331" i="3"/>
  <c r="E331" i="3"/>
  <c r="D331" i="3"/>
  <c r="J331" i="3" s="1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H328" i="3"/>
  <c r="G328" i="3"/>
  <c r="F328" i="3"/>
  <c r="I328" i="3" s="1"/>
  <c r="E328" i="3"/>
  <c r="K328" i="3" s="1"/>
  <c r="D328" i="3"/>
  <c r="J328" i="3" s="1"/>
  <c r="C328" i="3"/>
  <c r="B328" i="3"/>
  <c r="H327" i="3"/>
  <c r="K327" i="3" s="1"/>
  <c r="G327" i="3"/>
  <c r="J327" i="3" s="1"/>
  <c r="F327" i="3"/>
  <c r="E327" i="3"/>
  <c r="D327" i="3"/>
  <c r="C327" i="3"/>
  <c r="I327" i="3" s="1"/>
  <c r="B327" i="3"/>
  <c r="J326" i="3"/>
  <c r="I326" i="3"/>
  <c r="H326" i="3"/>
  <c r="G326" i="3"/>
  <c r="F326" i="3"/>
  <c r="E326" i="3"/>
  <c r="K326" i="3" s="1"/>
  <c r="D326" i="3"/>
  <c r="C326" i="3"/>
  <c r="B326" i="3"/>
  <c r="K325" i="3"/>
  <c r="H325" i="3"/>
  <c r="G325" i="3"/>
  <c r="F325" i="3"/>
  <c r="E325" i="3"/>
  <c r="D325" i="3"/>
  <c r="J325" i="3" s="1"/>
  <c r="C325" i="3"/>
  <c r="I325" i="3" s="1"/>
  <c r="B325" i="3"/>
  <c r="H324" i="3"/>
  <c r="G324" i="3"/>
  <c r="F324" i="3"/>
  <c r="I324" i="3" s="1"/>
  <c r="E324" i="3"/>
  <c r="K324" i="3" s="1"/>
  <c r="D324" i="3"/>
  <c r="J324" i="3" s="1"/>
  <c r="C324" i="3"/>
  <c r="B324" i="3"/>
  <c r="H323" i="3"/>
  <c r="K323" i="3" s="1"/>
  <c r="G323" i="3"/>
  <c r="J323" i="3" s="1"/>
  <c r="F323" i="3"/>
  <c r="E323" i="3"/>
  <c r="D323" i="3"/>
  <c r="C323" i="3"/>
  <c r="I323" i="3" s="1"/>
  <c r="B323" i="3"/>
  <c r="J322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H320" i="3"/>
  <c r="G320" i="3"/>
  <c r="F320" i="3"/>
  <c r="I320" i="3" s="1"/>
  <c r="E320" i="3"/>
  <c r="K320" i="3" s="1"/>
  <c r="D320" i="3"/>
  <c r="J320" i="3" s="1"/>
  <c r="C320" i="3"/>
  <c r="B320" i="3"/>
  <c r="H319" i="3"/>
  <c r="K319" i="3" s="1"/>
  <c r="G319" i="3"/>
  <c r="J319" i="3" s="1"/>
  <c r="F319" i="3"/>
  <c r="E319" i="3"/>
  <c r="D319" i="3"/>
  <c r="C319" i="3"/>
  <c r="I319" i="3" s="1"/>
  <c r="B319" i="3"/>
  <c r="J318" i="3"/>
  <c r="I318" i="3"/>
  <c r="H318" i="3"/>
  <c r="G318" i="3"/>
  <c r="F318" i="3"/>
  <c r="E318" i="3"/>
  <c r="K318" i="3" s="1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H316" i="3"/>
  <c r="G316" i="3"/>
  <c r="F316" i="3"/>
  <c r="I316" i="3" s="1"/>
  <c r="E316" i="3"/>
  <c r="K316" i="3" s="1"/>
  <c r="D316" i="3"/>
  <c r="J316" i="3" s="1"/>
  <c r="C316" i="3"/>
  <c r="B316" i="3"/>
  <c r="H315" i="3"/>
  <c r="K315" i="3" s="1"/>
  <c r="G315" i="3"/>
  <c r="J315" i="3" s="1"/>
  <c r="F315" i="3"/>
  <c r="E315" i="3"/>
  <c r="D315" i="3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H312" i="3"/>
  <c r="G312" i="3"/>
  <c r="F312" i="3"/>
  <c r="I312" i="3" s="1"/>
  <c r="E312" i="3"/>
  <c r="K312" i="3" s="1"/>
  <c r="D312" i="3"/>
  <c r="J312" i="3" s="1"/>
  <c r="C312" i="3"/>
  <c r="B312" i="3"/>
  <c r="H311" i="3"/>
  <c r="K311" i="3" s="1"/>
  <c r="G311" i="3"/>
  <c r="J311" i="3" s="1"/>
  <c r="F311" i="3"/>
  <c r="E311" i="3"/>
  <c r="D311" i="3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K307" i="3" s="1"/>
  <c r="G307" i="3"/>
  <c r="J307" i="3" s="1"/>
  <c r="F307" i="3"/>
  <c r="E307" i="3"/>
  <c r="D307" i="3"/>
  <c r="C307" i="3"/>
  <c r="I307" i="3" s="1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J303" i="3" s="1"/>
  <c r="F303" i="3"/>
  <c r="E303" i="3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H299" i="3"/>
  <c r="K299" i="3" s="1"/>
  <c r="G299" i="3"/>
  <c r="J299" i="3" s="1"/>
  <c r="F299" i="3"/>
  <c r="E299" i="3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J295" i="3" s="1"/>
  <c r="F295" i="3"/>
  <c r="E295" i="3"/>
  <c r="D295" i="3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I292" i="3" s="1"/>
  <c r="E292" i="3"/>
  <c r="K292" i="3" s="1"/>
  <c r="D292" i="3"/>
  <c r="J292" i="3" s="1"/>
  <c r="C292" i="3"/>
  <c r="B292" i="3"/>
  <c r="H291" i="3"/>
  <c r="K291" i="3" s="1"/>
  <c r="G291" i="3"/>
  <c r="J291" i="3" s="1"/>
  <c r="F291" i="3"/>
  <c r="E291" i="3"/>
  <c r="D291" i="3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K287" i="3" s="1"/>
  <c r="G287" i="3"/>
  <c r="J287" i="3" s="1"/>
  <c r="F287" i="3"/>
  <c r="E287" i="3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J283" i="3" s="1"/>
  <c r="F283" i="3"/>
  <c r="E283" i="3"/>
  <c r="D283" i="3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K279" i="3" s="1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K275" i="3" s="1"/>
  <c r="G275" i="3"/>
  <c r="F275" i="3"/>
  <c r="E275" i="3"/>
  <c r="D275" i="3"/>
  <c r="J275" i="3" s="1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I272" i="3" s="1"/>
  <c r="E272" i="3"/>
  <c r="K272" i="3" s="1"/>
  <c r="D272" i="3"/>
  <c r="J272" i="3" s="1"/>
  <c r="C272" i="3"/>
  <c r="B272" i="3"/>
  <c r="H271" i="3"/>
  <c r="K271" i="3" s="1"/>
  <c r="G271" i="3"/>
  <c r="J271" i="3" s="1"/>
  <c r="F271" i="3"/>
  <c r="E271" i="3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H267" i="3"/>
  <c r="K267" i="3" s="1"/>
  <c r="G267" i="3"/>
  <c r="J267" i="3" s="1"/>
  <c r="F267" i="3"/>
  <c r="E267" i="3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F263" i="3"/>
  <c r="E263" i="3"/>
  <c r="D263" i="3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I260" i="3" s="1"/>
  <c r="E260" i="3"/>
  <c r="K260" i="3" s="1"/>
  <c r="D260" i="3"/>
  <c r="J260" i="3" s="1"/>
  <c r="C260" i="3"/>
  <c r="B260" i="3"/>
  <c r="H259" i="3"/>
  <c r="K259" i="3" s="1"/>
  <c r="G259" i="3"/>
  <c r="J259" i="3" s="1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H255" i="3"/>
  <c r="K255" i="3" s="1"/>
  <c r="G255" i="3"/>
  <c r="F255" i="3"/>
  <c r="E255" i="3"/>
  <c r="D255" i="3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H251" i="3"/>
  <c r="K251" i="3" s="1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B236" i="3"/>
  <c r="H235" i="3"/>
  <c r="G235" i="3"/>
  <c r="F235" i="3"/>
  <c r="E235" i="3"/>
  <c r="K235" i="3" s="1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B228" i="3"/>
  <c r="H227" i="3"/>
  <c r="G227" i="3"/>
  <c r="F227" i="3"/>
  <c r="E227" i="3"/>
  <c r="K227" i="3" s="1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B224" i="3"/>
  <c r="H223" i="3"/>
  <c r="G223" i="3"/>
  <c r="F223" i="3"/>
  <c r="E223" i="3"/>
  <c r="K223" i="3" s="1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I217" i="3"/>
  <c r="H217" i="3"/>
  <c r="G217" i="3"/>
  <c r="F217" i="3"/>
  <c r="E217" i="3"/>
  <c r="D217" i="3"/>
  <c r="J217" i="3" s="1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F212" i="3"/>
  <c r="I212" i="3" s="1"/>
  <c r="E212" i="3"/>
  <c r="K212" i="3" s="1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I209" i="3"/>
  <c r="H209" i="3"/>
  <c r="G209" i="3"/>
  <c r="F209" i="3"/>
  <c r="E209" i="3"/>
  <c r="D209" i="3"/>
  <c r="J209" i="3" s="1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H207" i="3"/>
  <c r="G207" i="3"/>
  <c r="F207" i="3"/>
  <c r="E207" i="3"/>
  <c r="D207" i="3"/>
  <c r="J207" i="3" s="1"/>
  <c r="C207" i="3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G203" i="3"/>
  <c r="J203" i="3" s="1"/>
  <c r="F203" i="3"/>
  <c r="E203" i="3"/>
  <c r="K203" i="3" s="1"/>
  <c r="D203" i="3"/>
  <c r="C203" i="3"/>
  <c r="B203" i="3"/>
  <c r="I202" i="3"/>
  <c r="H202" i="3"/>
  <c r="G202" i="3"/>
  <c r="J202" i="3" s="1"/>
  <c r="F202" i="3"/>
  <c r="E202" i="3"/>
  <c r="K202" i="3" s="1"/>
  <c r="D202" i="3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E192" i="3"/>
  <c r="K192" i="3" s="1"/>
  <c r="D192" i="3"/>
  <c r="C192" i="3"/>
  <c r="I192" i="3" s="1"/>
  <c r="B192" i="3"/>
  <c r="H191" i="3"/>
  <c r="K191" i="3" s="1"/>
  <c r="G191" i="3"/>
  <c r="F191" i="3"/>
  <c r="E191" i="3"/>
  <c r="D191" i="3"/>
  <c r="J191" i="3" s="1"/>
  <c r="C191" i="3"/>
  <c r="B191" i="3"/>
  <c r="I190" i="3"/>
  <c r="H190" i="3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B187" i="3"/>
  <c r="H186" i="3"/>
  <c r="G186" i="3"/>
  <c r="J186" i="3" s="1"/>
  <c r="F186" i="3"/>
  <c r="I186" i="3" s="1"/>
  <c r="E186" i="3"/>
  <c r="K186" i="3" s="1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F181" i="3"/>
  <c r="E181" i="3"/>
  <c r="D181" i="3"/>
  <c r="J181" i="3" s="1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I170" i="3" s="1"/>
  <c r="E170" i="3"/>
  <c r="K170" i="3" s="1"/>
  <c r="D170" i="3"/>
  <c r="J170" i="3" s="1"/>
  <c r="C170" i="3"/>
  <c r="B170" i="3"/>
  <c r="H169" i="3"/>
  <c r="K169" i="3" s="1"/>
  <c r="G169" i="3"/>
  <c r="F169" i="3"/>
  <c r="E169" i="3"/>
  <c r="D169" i="3"/>
  <c r="J169" i="3" s="1"/>
  <c r="C169" i="3"/>
  <c r="B169" i="3"/>
  <c r="J168" i="3"/>
  <c r="I168" i="3"/>
  <c r="H168" i="3"/>
  <c r="G168" i="3"/>
  <c r="F168" i="3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K165" i="3" s="1"/>
  <c r="G165" i="3"/>
  <c r="F165" i="3"/>
  <c r="E165" i="3"/>
  <c r="D165" i="3"/>
  <c r="J165" i="3" s="1"/>
  <c r="C165" i="3"/>
  <c r="B165" i="3"/>
  <c r="J164" i="3"/>
  <c r="I164" i="3"/>
  <c r="H164" i="3"/>
  <c r="G164" i="3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I162" i="3" s="1"/>
  <c r="E162" i="3"/>
  <c r="K162" i="3" s="1"/>
  <c r="D162" i="3"/>
  <c r="J162" i="3" s="1"/>
  <c r="C162" i="3"/>
  <c r="B162" i="3"/>
  <c r="H161" i="3"/>
  <c r="K161" i="3" s="1"/>
  <c r="G161" i="3"/>
  <c r="F161" i="3"/>
  <c r="E161" i="3"/>
  <c r="D161" i="3"/>
  <c r="J161" i="3" s="1"/>
  <c r="C161" i="3"/>
  <c r="B161" i="3"/>
  <c r="J160" i="3"/>
  <c r="I160" i="3"/>
  <c r="H160" i="3"/>
  <c r="G160" i="3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I158" i="3" s="1"/>
  <c r="E158" i="3"/>
  <c r="K158" i="3" s="1"/>
  <c r="D158" i="3"/>
  <c r="J158" i="3" s="1"/>
  <c r="C158" i="3"/>
  <c r="B158" i="3"/>
  <c r="H157" i="3"/>
  <c r="K157" i="3" s="1"/>
  <c r="G157" i="3"/>
  <c r="F157" i="3"/>
  <c r="E157" i="3"/>
  <c r="D157" i="3"/>
  <c r="J157" i="3" s="1"/>
  <c r="C157" i="3"/>
  <c r="B157" i="3"/>
  <c r="J156" i="3"/>
  <c r="I156" i="3"/>
  <c r="H156" i="3"/>
  <c r="G156" i="3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I154" i="3" s="1"/>
  <c r="E154" i="3"/>
  <c r="K154" i="3" s="1"/>
  <c r="D154" i="3"/>
  <c r="J154" i="3" s="1"/>
  <c r="C154" i="3"/>
  <c r="B154" i="3"/>
  <c r="H153" i="3"/>
  <c r="K153" i="3" s="1"/>
  <c r="G153" i="3"/>
  <c r="F153" i="3"/>
  <c r="E153" i="3"/>
  <c r="D153" i="3"/>
  <c r="C153" i="3"/>
  <c r="B153" i="3"/>
  <c r="J152" i="3"/>
  <c r="I152" i="3"/>
  <c r="H152" i="3"/>
  <c r="G152" i="3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F149" i="3"/>
  <c r="E149" i="3"/>
  <c r="D149" i="3"/>
  <c r="C149" i="3"/>
  <c r="B149" i="3"/>
  <c r="J148" i="3"/>
  <c r="I148" i="3"/>
  <c r="H148" i="3"/>
  <c r="G148" i="3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I146" i="3" s="1"/>
  <c r="E146" i="3"/>
  <c r="K146" i="3" s="1"/>
  <c r="D146" i="3"/>
  <c r="J146" i="3" s="1"/>
  <c r="C146" i="3"/>
  <c r="B146" i="3"/>
  <c r="H145" i="3"/>
  <c r="K145" i="3" s="1"/>
  <c r="G145" i="3"/>
  <c r="F145" i="3"/>
  <c r="E145" i="3"/>
  <c r="D145" i="3"/>
  <c r="C145" i="3"/>
  <c r="B145" i="3"/>
  <c r="J144" i="3"/>
  <c r="I144" i="3"/>
  <c r="H144" i="3"/>
  <c r="G144" i="3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I142" i="3" s="1"/>
  <c r="E142" i="3"/>
  <c r="K142" i="3" s="1"/>
  <c r="D142" i="3"/>
  <c r="J142" i="3" s="1"/>
  <c r="C142" i="3"/>
  <c r="B142" i="3"/>
  <c r="H141" i="3"/>
  <c r="K141" i="3" s="1"/>
  <c r="G141" i="3"/>
  <c r="F141" i="3"/>
  <c r="E141" i="3"/>
  <c r="D141" i="3"/>
  <c r="C141" i="3"/>
  <c r="B141" i="3"/>
  <c r="J140" i="3"/>
  <c r="I140" i="3"/>
  <c r="H140" i="3"/>
  <c r="G140" i="3"/>
  <c r="F140" i="3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I138" i="3" s="1"/>
  <c r="E138" i="3"/>
  <c r="K138" i="3" s="1"/>
  <c r="D138" i="3"/>
  <c r="J138" i="3" s="1"/>
  <c r="C138" i="3"/>
  <c r="B138" i="3"/>
  <c r="H137" i="3"/>
  <c r="K137" i="3" s="1"/>
  <c r="G137" i="3"/>
  <c r="F137" i="3"/>
  <c r="E137" i="3"/>
  <c r="D137" i="3"/>
  <c r="C137" i="3"/>
  <c r="B137" i="3"/>
  <c r="J136" i="3"/>
  <c r="I136" i="3"/>
  <c r="H136" i="3"/>
  <c r="G136" i="3"/>
  <c r="F136" i="3"/>
  <c r="E136" i="3"/>
  <c r="D136" i="3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I134" i="3" s="1"/>
  <c r="E134" i="3"/>
  <c r="K134" i="3" s="1"/>
  <c r="D134" i="3"/>
  <c r="J134" i="3" s="1"/>
  <c r="C134" i="3"/>
  <c r="B134" i="3"/>
  <c r="H133" i="3"/>
  <c r="K133" i="3" s="1"/>
  <c r="G133" i="3"/>
  <c r="F133" i="3"/>
  <c r="E133" i="3"/>
  <c r="D133" i="3"/>
  <c r="C133" i="3"/>
  <c r="B133" i="3"/>
  <c r="J132" i="3"/>
  <c r="I132" i="3"/>
  <c r="H132" i="3"/>
  <c r="G132" i="3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I130" i="3" s="1"/>
  <c r="E130" i="3"/>
  <c r="K130" i="3" s="1"/>
  <c r="D130" i="3"/>
  <c r="J130" i="3" s="1"/>
  <c r="C130" i="3"/>
  <c r="B130" i="3"/>
  <c r="H129" i="3"/>
  <c r="K129" i="3" s="1"/>
  <c r="G129" i="3"/>
  <c r="F129" i="3"/>
  <c r="E129" i="3"/>
  <c r="D129" i="3"/>
  <c r="C129" i="3"/>
  <c r="B129" i="3"/>
  <c r="J128" i="3"/>
  <c r="I128" i="3"/>
  <c r="H128" i="3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I126" i="3" s="1"/>
  <c r="E126" i="3"/>
  <c r="K126" i="3" s="1"/>
  <c r="D126" i="3"/>
  <c r="J126" i="3" s="1"/>
  <c r="C126" i="3"/>
  <c r="B126" i="3"/>
  <c r="H125" i="3"/>
  <c r="K125" i="3" s="1"/>
  <c r="G125" i="3"/>
  <c r="F125" i="3"/>
  <c r="E125" i="3"/>
  <c r="D125" i="3"/>
  <c r="C125" i="3"/>
  <c r="B125" i="3"/>
  <c r="J124" i="3"/>
  <c r="I124" i="3"/>
  <c r="H124" i="3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I122" i="3" s="1"/>
  <c r="E122" i="3"/>
  <c r="K122" i="3" s="1"/>
  <c r="D122" i="3"/>
  <c r="J122" i="3" s="1"/>
  <c r="C122" i="3"/>
  <c r="B122" i="3"/>
  <c r="H121" i="3"/>
  <c r="K121" i="3" s="1"/>
  <c r="G121" i="3"/>
  <c r="F121" i="3"/>
  <c r="E121" i="3"/>
  <c r="D121" i="3"/>
  <c r="C121" i="3"/>
  <c r="B121" i="3"/>
  <c r="J120" i="3"/>
  <c r="I120" i="3"/>
  <c r="H120" i="3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I118" i="3" s="1"/>
  <c r="E118" i="3"/>
  <c r="K118" i="3" s="1"/>
  <c r="D118" i="3"/>
  <c r="J118" i="3" s="1"/>
  <c r="C118" i="3"/>
  <c r="B118" i="3"/>
  <c r="H117" i="3"/>
  <c r="K117" i="3" s="1"/>
  <c r="G117" i="3"/>
  <c r="F117" i="3"/>
  <c r="E117" i="3"/>
  <c r="D117" i="3"/>
  <c r="C117" i="3"/>
  <c r="B117" i="3"/>
  <c r="J116" i="3"/>
  <c r="I116" i="3"/>
  <c r="H116" i="3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I114" i="3" s="1"/>
  <c r="E114" i="3"/>
  <c r="K114" i="3" s="1"/>
  <c r="D114" i="3"/>
  <c r="J114" i="3" s="1"/>
  <c r="C114" i="3"/>
  <c r="B114" i="3"/>
  <c r="H113" i="3"/>
  <c r="K113" i="3" s="1"/>
  <c r="G113" i="3"/>
  <c r="F113" i="3"/>
  <c r="E113" i="3"/>
  <c r="D113" i="3"/>
  <c r="C113" i="3"/>
  <c r="B113" i="3"/>
  <c r="J112" i="3"/>
  <c r="I112" i="3"/>
  <c r="H112" i="3"/>
  <c r="G112" i="3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I110" i="3" s="1"/>
  <c r="E110" i="3"/>
  <c r="K110" i="3" s="1"/>
  <c r="D110" i="3"/>
  <c r="J110" i="3" s="1"/>
  <c r="C110" i="3"/>
  <c r="B110" i="3"/>
  <c r="H109" i="3"/>
  <c r="K109" i="3" s="1"/>
  <c r="G109" i="3"/>
  <c r="F109" i="3"/>
  <c r="E109" i="3"/>
  <c r="D109" i="3"/>
  <c r="C109" i="3"/>
  <c r="B109" i="3"/>
  <c r="J108" i="3"/>
  <c r="H108" i="3"/>
  <c r="G108" i="3"/>
  <c r="F108" i="3"/>
  <c r="I108" i="3" s="1"/>
  <c r="E108" i="3"/>
  <c r="D108" i="3"/>
  <c r="C108" i="3"/>
  <c r="B108" i="3"/>
  <c r="J107" i="3"/>
  <c r="H107" i="3"/>
  <c r="K107" i="3" s="1"/>
  <c r="G107" i="3"/>
  <c r="F107" i="3"/>
  <c r="E107" i="3"/>
  <c r="D107" i="3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C105" i="3"/>
  <c r="B105" i="3"/>
  <c r="J104" i="3"/>
  <c r="I104" i="3"/>
  <c r="H104" i="3"/>
  <c r="G104" i="3"/>
  <c r="F104" i="3"/>
  <c r="E104" i="3"/>
  <c r="D104" i="3"/>
  <c r="C104" i="3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C101" i="3"/>
  <c r="I101" i="3" s="1"/>
  <c r="B101" i="3"/>
  <c r="J100" i="3"/>
  <c r="I100" i="3"/>
  <c r="H100" i="3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H94" i="3"/>
  <c r="G94" i="3"/>
  <c r="F94" i="3"/>
  <c r="I94" i="3" s="1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B93" i="3"/>
  <c r="J92" i="3"/>
  <c r="I92" i="3"/>
  <c r="H92" i="3"/>
  <c r="G92" i="3"/>
  <c r="F92" i="3"/>
  <c r="E92" i="3"/>
  <c r="D92" i="3"/>
  <c r="C92" i="3"/>
  <c r="B92" i="3"/>
  <c r="J91" i="3"/>
  <c r="H91" i="3"/>
  <c r="K91" i="3" s="1"/>
  <c r="G91" i="3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F87" i="3"/>
  <c r="E87" i="3"/>
  <c r="D87" i="3"/>
  <c r="J87" i="3" s="1"/>
  <c r="C87" i="3"/>
  <c r="B87" i="3"/>
  <c r="H86" i="3"/>
  <c r="G86" i="3"/>
  <c r="F86" i="3"/>
  <c r="I86" i="3" s="1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B85" i="3"/>
  <c r="J84" i="3"/>
  <c r="I84" i="3"/>
  <c r="H84" i="3"/>
  <c r="G84" i="3"/>
  <c r="F84" i="3"/>
  <c r="E84" i="3"/>
  <c r="D84" i="3"/>
  <c r="C84" i="3"/>
  <c r="B84" i="3"/>
  <c r="J83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J76" i="3"/>
  <c r="I76" i="3"/>
  <c r="H76" i="3"/>
  <c r="G76" i="3"/>
  <c r="F76" i="3"/>
  <c r="E76" i="3"/>
  <c r="D76" i="3"/>
  <c r="C76" i="3"/>
  <c r="B76" i="3"/>
  <c r="J75" i="3"/>
  <c r="H75" i="3"/>
  <c r="K75" i="3" s="1"/>
  <c r="G75" i="3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F71" i="3"/>
  <c r="E71" i="3"/>
  <c r="D71" i="3"/>
  <c r="J71" i="3" s="1"/>
  <c r="C71" i="3"/>
  <c r="B71" i="3"/>
  <c r="H70" i="3"/>
  <c r="G70" i="3"/>
  <c r="F70" i="3"/>
  <c r="I70" i="3" s="1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B69" i="3"/>
  <c r="J68" i="3"/>
  <c r="I68" i="3"/>
  <c r="H68" i="3"/>
  <c r="G68" i="3"/>
  <c r="F68" i="3"/>
  <c r="E68" i="3"/>
  <c r="D68" i="3"/>
  <c r="C68" i="3"/>
  <c r="B68" i="3"/>
  <c r="J67" i="3"/>
  <c r="H67" i="3"/>
  <c r="K67" i="3" s="1"/>
  <c r="G67" i="3"/>
  <c r="F67" i="3"/>
  <c r="E67" i="3"/>
  <c r="D67" i="3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K63" i="3" s="1"/>
  <c r="G63" i="3"/>
  <c r="F63" i="3"/>
  <c r="E63" i="3"/>
  <c r="D63" i="3"/>
  <c r="J63" i="3" s="1"/>
  <c r="C63" i="3"/>
  <c r="B63" i="3"/>
  <c r="H62" i="3"/>
  <c r="G62" i="3"/>
  <c r="F62" i="3"/>
  <c r="I62" i="3" s="1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J59" i="3"/>
  <c r="H59" i="3"/>
  <c r="K59" i="3" s="1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F55" i="3"/>
  <c r="E55" i="3"/>
  <c r="D55" i="3"/>
  <c r="J55" i="3" s="1"/>
  <c r="C55" i="3"/>
  <c r="B55" i="3"/>
  <c r="H54" i="3"/>
  <c r="G54" i="3"/>
  <c r="F54" i="3"/>
  <c r="I54" i="3" s="1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B53" i="3"/>
  <c r="J52" i="3"/>
  <c r="I52" i="3"/>
  <c r="H52" i="3"/>
  <c r="G52" i="3"/>
  <c r="F52" i="3"/>
  <c r="E52" i="3"/>
  <c r="D52" i="3"/>
  <c r="C52" i="3"/>
  <c r="B52" i="3"/>
  <c r="J51" i="3"/>
  <c r="H51" i="3"/>
  <c r="K51" i="3" s="1"/>
  <c r="G51" i="3"/>
  <c r="F51" i="3"/>
  <c r="E51" i="3"/>
  <c r="D51" i="3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K47" i="3" s="1"/>
  <c r="G47" i="3"/>
  <c r="F47" i="3"/>
  <c r="E47" i="3"/>
  <c r="D47" i="3"/>
  <c r="J47" i="3" s="1"/>
  <c r="C47" i="3"/>
  <c r="B47" i="3"/>
  <c r="H46" i="3"/>
  <c r="G46" i="3"/>
  <c r="F46" i="3"/>
  <c r="I46" i="3" s="1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B45" i="3"/>
  <c r="J44" i="3"/>
  <c r="I44" i="3"/>
  <c r="H44" i="3"/>
  <c r="G44" i="3"/>
  <c r="F44" i="3"/>
  <c r="E44" i="3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C41" i="3"/>
  <c r="B41" i="3"/>
  <c r="H40" i="3"/>
  <c r="G40" i="3"/>
  <c r="F40" i="3"/>
  <c r="I40" i="3" s="1"/>
  <c r="E40" i="3"/>
  <c r="D40" i="3"/>
  <c r="J40" i="3" s="1"/>
  <c r="C40" i="3"/>
  <c r="B40" i="3"/>
  <c r="H39" i="3"/>
  <c r="K39" i="3" s="1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B36" i="3"/>
  <c r="H35" i="3"/>
  <c r="G35" i="3"/>
  <c r="F35" i="3"/>
  <c r="I35" i="3" s="1"/>
  <c r="E35" i="3"/>
  <c r="K35" i="3" s="1"/>
  <c r="D35" i="3"/>
  <c r="J35" i="3" s="1"/>
  <c r="C35" i="3"/>
  <c r="B35" i="3"/>
  <c r="J34" i="3"/>
  <c r="H34" i="3"/>
  <c r="K34" i="3" s="1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B32" i="3"/>
  <c r="H31" i="3"/>
  <c r="G31" i="3"/>
  <c r="F31" i="3"/>
  <c r="I31" i="3" s="1"/>
  <c r="E31" i="3"/>
  <c r="K31" i="3" s="1"/>
  <c r="D31" i="3"/>
  <c r="J31" i="3" s="1"/>
  <c r="C31" i="3"/>
  <c r="B31" i="3"/>
  <c r="J30" i="3"/>
  <c r="H30" i="3"/>
  <c r="K30" i="3" s="1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B28" i="3"/>
  <c r="H27" i="3"/>
  <c r="G27" i="3"/>
  <c r="F27" i="3"/>
  <c r="I27" i="3" s="1"/>
  <c r="E27" i="3"/>
  <c r="K27" i="3" s="1"/>
  <c r="D27" i="3"/>
  <c r="J27" i="3" s="1"/>
  <c r="C27" i="3"/>
  <c r="B27" i="3"/>
  <c r="J26" i="3"/>
  <c r="H26" i="3"/>
  <c r="K26" i="3" s="1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B24" i="3"/>
  <c r="H23" i="3"/>
  <c r="G23" i="3"/>
  <c r="F23" i="3"/>
  <c r="I23" i="3" s="1"/>
  <c r="E23" i="3"/>
  <c r="K23" i="3" s="1"/>
  <c r="D23" i="3"/>
  <c r="J23" i="3" s="1"/>
  <c r="C23" i="3"/>
  <c r="B23" i="3"/>
  <c r="J22" i="3"/>
  <c r="H22" i="3"/>
  <c r="K22" i="3" s="1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B20" i="3"/>
  <c r="H19" i="3"/>
  <c r="G19" i="3"/>
  <c r="F19" i="3"/>
  <c r="I19" i="3" s="1"/>
  <c r="E19" i="3"/>
  <c r="K19" i="3" s="1"/>
  <c r="D19" i="3"/>
  <c r="J19" i="3" s="1"/>
  <c r="C19" i="3"/>
  <c r="B19" i="3"/>
  <c r="J18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B16" i="3"/>
  <c r="H15" i="3"/>
  <c r="G15" i="3"/>
  <c r="F15" i="3"/>
  <c r="I15" i="3" s="1"/>
  <c r="E15" i="3"/>
  <c r="K15" i="3" s="1"/>
  <c r="D15" i="3"/>
  <c r="J15" i="3" s="1"/>
  <c r="C15" i="3"/>
  <c r="B15" i="3"/>
  <c r="J14" i="3"/>
  <c r="H14" i="3"/>
  <c r="K14" i="3" s="1"/>
  <c r="G14" i="3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C12" i="3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I7" i="3"/>
  <c r="H7" i="3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H224" i="2"/>
  <c r="G224" i="2"/>
  <c r="F224" i="2"/>
  <c r="E224" i="2"/>
  <c r="K224" i="2" s="1"/>
  <c r="D224" i="2"/>
  <c r="J224" i="2" s="1"/>
  <c r="C224" i="2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F220" i="2"/>
  <c r="E220" i="2"/>
  <c r="D220" i="2"/>
  <c r="J220" i="2" s="1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H216" i="2"/>
  <c r="G216" i="2"/>
  <c r="F216" i="2"/>
  <c r="E216" i="2"/>
  <c r="K216" i="2" s="1"/>
  <c r="D216" i="2"/>
  <c r="J216" i="2" s="1"/>
  <c r="C216" i="2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F212" i="2"/>
  <c r="E212" i="2"/>
  <c r="D212" i="2"/>
  <c r="J212" i="2" s="1"/>
  <c r="C212" i="2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H208" i="2"/>
  <c r="G208" i="2"/>
  <c r="F208" i="2"/>
  <c r="E208" i="2"/>
  <c r="K208" i="2" s="1"/>
  <c r="D208" i="2"/>
  <c r="J208" i="2" s="1"/>
  <c r="C208" i="2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H200" i="2"/>
  <c r="G200" i="2"/>
  <c r="F200" i="2"/>
  <c r="E200" i="2"/>
  <c r="K200" i="2" s="1"/>
  <c r="D200" i="2"/>
  <c r="J200" i="2" s="1"/>
  <c r="C200" i="2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H192" i="2"/>
  <c r="G192" i="2"/>
  <c r="F192" i="2"/>
  <c r="E192" i="2"/>
  <c r="K192" i="2" s="1"/>
  <c r="D192" i="2"/>
  <c r="J192" i="2" s="1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B188" i="2"/>
  <c r="H187" i="2"/>
  <c r="G187" i="2"/>
  <c r="F187" i="2"/>
  <c r="I187" i="2" s="1"/>
  <c r="E187" i="2"/>
  <c r="K187" i="2" s="1"/>
  <c r="D187" i="2"/>
  <c r="C187" i="2"/>
  <c r="B187" i="2"/>
  <c r="I186" i="2"/>
  <c r="H186" i="2"/>
  <c r="K186" i="2" s="1"/>
  <c r="G186" i="2"/>
  <c r="J186" i="2" s="1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D183" i="2"/>
  <c r="J183" i="2" s="1"/>
  <c r="C183" i="2"/>
  <c r="B183" i="2"/>
  <c r="J182" i="2"/>
  <c r="H182" i="2"/>
  <c r="K182" i="2" s="1"/>
  <c r="G182" i="2"/>
  <c r="F182" i="2"/>
  <c r="I182" i="2" s="1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J176" i="2"/>
  <c r="H176" i="2"/>
  <c r="G176" i="2"/>
  <c r="F176" i="2"/>
  <c r="E176" i="2"/>
  <c r="K176" i="2" s="1"/>
  <c r="D176" i="2"/>
  <c r="C176" i="2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J174" i="2" s="1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J172" i="2"/>
  <c r="H172" i="2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C167" i="2"/>
  <c r="B167" i="2"/>
  <c r="H166" i="2"/>
  <c r="G166" i="2"/>
  <c r="J166" i="2" s="1"/>
  <c r="F166" i="2"/>
  <c r="E166" i="2"/>
  <c r="K166" i="2" s="1"/>
  <c r="D166" i="2"/>
  <c r="C166" i="2"/>
  <c r="I166" i="2" s="1"/>
  <c r="B166" i="2"/>
  <c r="I165" i="2"/>
  <c r="H165" i="2"/>
  <c r="G165" i="2"/>
  <c r="J165" i="2" s="1"/>
  <c r="F165" i="2"/>
  <c r="E165" i="2"/>
  <c r="K165" i="2" s="1"/>
  <c r="D165" i="2"/>
  <c r="C165" i="2"/>
  <c r="B165" i="2"/>
  <c r="K164" i="2"/>
  <c r="I164" i="2"/>
  <c r="H164" i="2"/>
  <c r="G164" i="2"/>
  <c r="F164" i="2"/>
  <c r="E164" i="2"/>
  <c r="D164" i="2"/>
  <c r="J164" i="2" s="1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H157" i="2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F155" i="2"/>
  <c r="E155" i="2"/>
  <c r="D155" i="2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F151" i="2"/>
  <c r="I151" i="2" s="1"/>
  <c r="E151" i="2"/>
  <c r="D151" i="2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I141" i="2"/>
  <c r="H141" i="2"/>
  <c r="K141" i="2" s="1"/>
  <c r="G141" i="2"/>
  <c r="F141" i="2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B140" i="2"/>
  <c r="K139" i="2"/>
  <c r="H139" i="2"/>
  <c r="G139" i="2"/>
  <c r="F139" i="2"/>
  <c r="E139" i="2"/>
  <c r="D139" i="2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C135" i="2"/>
  <c r="I135" i="2" s="1"/>
  <c r="B135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I132" i="2"/>
  <c r="H132" i="2"/>
  <c r="G132" i="2"/>
  <c r="F132" i="2"/>
  <c r="E132" i="2"/>
  <c r="D132" i="2"/>
  <c r="J132" i="2" s="1"/>
  <c r="C132" i="2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B126" i="2"/>
  <c r="I125" i="2"/>
  <c r="H125" i="2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B124" i="2"/>
  <c r="J123" i="2"/>
  <c r="I123" i="2"/>
  <c r="H123" i="2"/>
  <c r="G123" i="2"/>
  <c r="F123" i="2"/>
  <c r="E123" i="2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J120" i="2"/>
  <c r="H120" i="2"/>
  <c r="K120" i="2" s="1"/>
  <c r="G120" i="2"/>
  <c r="F120" i="2"/>
  <c r="E120" i="2"/>
  <c r="D120" i="2"/>
  <c r="C120" i="2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B118" i="2"/>
  <c r="H117" i="2"/>
  <c r="G117" i="2"/>
  <c r="F117" i="2"/>
  <c r="I117" i="2" s="1"/>
  <c r="E117" i="2"/>
  <c r="D117" i="2"/>
  <c r="J117" i="2" s="1"/>
  <c r="C117" i="2"/>
  <c r="B117" i="2"/>
  <c r="H116" i="2"/>
  <c r="K116" i="2" s="1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B110" i="2"/>
  <c r="J109" i="2"/>
  <c r="H109" i="2"/>
  <c r="G109" i="2"/>
  <c r="F109" i="2"/>
  <c r="I109" i="2" s="1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B108" i="2"/>
  <c r="I107" i="2"/>
  <c r="H107" i="2"/>
  <c r="G107" i="2"/>
  <c r="F107" i="2"/>
  <c r="E107" i="2"/>
  <c r="D107" i="2"/>
  <c r="J107" i="2" s="1"/>
  <c r="C107" i="2"/>
  <c r="B107" i="2"/>
  <c r="J106" i="2"/>
  <c r="H106" i="2"/>
  <c r="K106" i="2" s="1"/>
  <c r="G106" i="2"/>
  <c r="F106" i="2"/>
  <c r="E106" i="2"/>
  <c r="D106" i="2"/>
  <c r="C106" i="2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I103" i="2"/>
  <c r="H103" i="2"/>
  <c r="G103" i="2"/>
  <c r="F103" i="2"/>
  <c r="E103" i="2"/>
  <c r="D103" i="2"/>
  <c r="J103" i="2" s="1"/>
  <c r="C103" i="2"/>
  <c r="B103" i="2"/>
  <c r="H102" i="2"/>
  <c r="K102" i="2" s="1"/>
  <c r="G102" i="2"/>
  <c r="F102" i="2"/>
  <c r="E102" i="2"/>
  <c r="D102" i="2"/>
  <c r="J102" i="2" s="1"/>
  <c r="C102" i="2"/>
  <c r="B102" i="2"/>
  <c r="J101" i="2"/>
  <c r="H101" i="2"/>
  <c r="G101" i="2"/>
  <c r="F101" i="2"/>
  <c r="I101" i="2" s="1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B100" i="2"/>
  <c r="I99" i="2"/>
  <c r="H99" i="2"/>
  <c r="G99" i="2"/>
  <c r="F99" i="2"/>
  <c r="E99" i="2"/>
  <c r="D99" i="2"/>
  <c r="J99" i="2" s="1"/>
  <c r="C99" i="2"/>
  <c r="B99" i="2"/>
  <c r="J98" i="2"/>
  <c r="H98" i="2"/>
  <c r="K98" i="2" s="1"/>
  <c r="G98" i="2"/>
  <c r="F98" i="2"/>
  <c r="E98" i="2"/>
  <c r="D98" i="2"/>
  <c r="C98" i="2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I95" i="2"/>
  <c r="H95" i="2"/>
  <c r="G95" i="2"/>
  <c r="F95" i="2"/>
  <c r="E95" i="2"/>
  <c r="D95" i="2"/>
  <c r="J95" i="2" s="1"/>
  <c r="C95" i="2"/>
  <c r="B95" i="2"/>
  <c r="K94" i="2"/>
  <c r="J94" i="2"/>
  <c r="H94" i="2"/>
  <c r="G94" i="2"/>
  <c r="F94" i="2"/>
  <c r="I94" i="2" s="1"/>
  <c r="E94" i="2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B88" i="2"/>
  <c r="I87" i="2"/>
  <c r="H87" i="2"/>
  <c r="G87" i="2"/>
  <c r="F87" i="2"/>
  <c r="E87" i="2"/>
  <c r="D87" i="2"/>
  <c r="J87" i="2" s="1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B84" i="2"/>
  <c r="J83" i="2"/>
  <c r="H83" i="2"/>
  <c r="G83" i="2"/>
  <c r="F83" i="2"/>
  <c r="I83" i="2" s="1"/>
  <c r="E83" i="2"/>
  <c r="K83" i="2" s="1"/>
  <c r="D83" i="2"/>
  <c r="C83" i="2"/>
  <c r="B83" i="2"/>
  <c r="H82" i="2"/>
  <c r="K82" i="2" s="1"/>
  <c r="G82" i="2"/>
  <c r="F82" i="2"/>
  <c r="E82" i="2"/>
  <c r="D82" i="2"/>
  <c r="J82" i="2" s="1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I79" i="2"/>
  <c r="H79" i="2"/>
  <c r="G79" i="2"/>
  <c r="F79" i="2"/>
  <c r="E79" i="2"/>
  <c r="D79" i="2"/>
  <c r="J79" i="2" s="1"/>
  <c r="C79" i="2"/>
  <c r="B79" i="2"/>
  <c r="K78" i="2"/>
  <c r="J78" i="2"/>
  <c r="H78" i="2"/>
  <c r="G78" i="2"/>
  <c r="F78" i="2"/>
  <c r="I78" i="2" s="1"/>
  <c r="E78" i="2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B72" i="2"/>
  <c r="I71" i="2"/>
  <c r="H71" i="2"/>
  <c r="G71" i="2"/>
  <c r="F71" i="2"/>
  <c r="E71" i="2"/>
  <c r="D71" i="2"/>
  <c r="J71" i="2" s="1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B68" i="2"/>
  <c r="J67" i="2"/>
  <c r="H67" i="2"/>
  <c r="G67" i="2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I63" i="2"/>
  <c r="H63" i="2"/>
  <c r="G63" i="2"/>
  <c r="F63" i="2"/>
  <c r="E63" i="2"/>
  <c r="D63" i="2"/>
  <c r="J63" i="2" s="1"/>
  <c r="C63" i="2"/>
  <c r="B63" i="2"/>
  <c r="K62" i="2"/>
  <c r="J62" i="2"/>
  <c r="H62" i="2"/>
  <c r="G62" i="2"/>
  <c r="F62" i="2"/>
  <c r="I62" i="2" s="1"/>
  <c r="E62" i="2"/>
  <c r="D62" i="2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B56" i="2"/>
  <c r="I55" i="2"/>
  <c r="H55" i="2"/>
  <c r="G55" i="2"/>
  <c r="F55" i="2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B52" i="2"/>
  <c r="J51" i="2"/>
  <c r="H51" i="2"/>
  <c r="G51" i="2"/>
  <c r="F51" i="2"/>
  <c r="I51" i="2" s="1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I46" i="2" s="1"/>
  <c r="E46" i="2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K9" i="2" s="1"/>
  <c r="D9" i="2"/>
  <c r="C9" i="2"/>
  <c r="B9" i="2"/>
  <c r="H8" i="2"/>
  <c r="H6" i="2" s="1"/>
  <c r="G8" i="2"/>
  <c r="G6" i="2" s="1"/>
  <c r="F8" i="2"/>
  <c r="E8" i="2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B7" i="2"/>
  <c r="D6" i="2"/>
  <c r="C6" i="2"/>
  <c r="I6" i="2" s="1"/>
  <c r="F4" i="2"/>
  <c r="C4" i="2"/>
  <c r="I2" i="2"/>
  <c r="G2" i="2"/>
  <c r="J6" i="2" l="1"/>
  <c r="E6" i="2"/>
  <c r="K6" i="2" s="1"/>
  <c r="K47" i="2"/>
  <c r="K63" i="2"/>
  <c r="K79" i="2"/>
  <c r="K95" i="2"/>
  <c r="K103" i="2"/>
  <c r="K111" i="2"/>
  <c r="I114" i="2"/>
  <c r="I124" i="2"/>
  <c r="I140" i="2"/>
  <c r="I44" i="2"/>
  <c r="I60" i="2"/>
  <c r="I76" i="2"/>
  <c r="I92" i="2"/>
  <c r="I98" i="2"/>
  <c r="I106" i="2"/>
  <c r="K123" i="2"/>
  <c r="I126" i="2"/>
  <c r="K134" i="2"/>
  <c r="J139" i="2"/>
  <c r="J144" i="2"/>
  <c r="K8" i="2"/>
  <c r="I56" i="2"/>
  <c r="I72" i="2"/>
  <c r="I88" i="2"/>
  <c r="I100" i="2"/>
  <c r="I108" i="2"/>
  <c r="K115" i="2"/>
  <c r="I118" i="2"/>
  <c r="K125" i="2"/>
  <c r="K143" i="2"/>
  <c r="K157" i="2"/>
  <c r="I167" i="2"/>
  <c r="K55" i="2"/>
  <c r="K71" i="2"/>
  <c r="K87" i="2"/>
  <c r="K99" i="2"/>
  <c r="K107" i="2"/>
  <c r="K127" i="2"/>
  <c r="I130" i="2"/>
  <c r="I52" i="2"/>
  <c r="I68" i="2"/>
  <c r="I84" i="2"/>
  <c r="I102" i="2"/>
  <c r="I110" i="2"/>
  <c r="K117" i="2"/>
  <c r="I120" i="2"/>
  <c r="I172" i="2"/>
  <c r="J135" i="2"/>
  <c r="J167" i="2"/>
  <c r="K183" i="2"/>
  <c r="I192" i="2"/>
  <c r="I200" i="2"/>
  <c r="I208" i="2"/>
  <c r="I216" i="2"/>
  <c r="I224" i="2"/>
  <c r="J155" i="2"/>
  <c r="K179" i="2"/>
  <c r="I188" i="2"/>
  <c r="K7" i="3"/>
  <c r="I12" i="3"/>
  <c r="I16" i="3"/>
  <c r="I20" i="3"/>
  <c r="I24" i="3"/>
  <c r="I28" i="3"/>
  <c r="I32" i="3"/>
  <c r="I36" i="3"/>
  <c r="J41" i="3"/>
  <c r="J151" i="2"/>
  <c r="I176" i="2"/>
  <c r="J187" i="2"/>
  <c r="I196" i="2"/>
  <c r="I204" i="2"/>
  <c r="I212" i="2"/>
  <c r="I220" i="2"/>
  <c r="J12" i="3"/>
  <c r="K40" i="3"/>
  <c r="I45" i="3"/>
  <c r="I53" i="3"/>
  <c r="I61" i="3"/>
  <c r="I69" i="3"/>
  <c r="I77" i="3"/>
  <c r="I85" i="3"/>
  <c r="I93" i="3"/>
  <c r="K100" i="3"/>
  <c r="J101" i="3"/>
  <c r="I105" i="3"/>
  <c r="K44" i="3"/>
  <c r="K52" i="3"/>
  <c r="K60" i="3"/>
  <c r="K68" i="3"/>
  <c r="K76" i="3"/>
  <c r="K84" i="3"/>
  <c r="K92" i="3"/>
  <c r="K104" i="3"/>
  <c r="J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69" i="3"/>
  <c r="I41" i="3"/>
  <c r="I47" i="3"/>
  <c r="I55" i="3"/>
  <c r="I63" i="3"/>
  <c r="I71" i="3"/>
  <c r="I79" i="3"/>
  <c r="I87" i="3"/>
  <c r="K108" i="3"/>
  <c r="J109" i="3"/>
  <c r="K112" i="3"/>
  <c r="J113" i="3"/>
  <c r="K116" i="3"/>
  <c r="J117" i="3"/>
  <c r="K120" i="3"/>
  <c r="J121" i="3"/>
  <c r="K124" i="3"/>
  <c r="J125" i="3"/>
  <c r="K128" i="3"/>
  <c r="J129" i="3"/>
  <c r="K132" i="3"/>
  <c r="J133" i="3"/>
  <c r="K136" i="3"/>
  <c r="J137" i="3"/>
  <c r="K140" i="3"/>
  <c r="J141" i="3"/>
  <c r="K144" i="3"/>
  <c r="J145" i="3"/>
  <c r="K148" i="3"/>
  <c r="J149" i="3"/>
  <c r="K152" i="3"/>
  <c r="J153" i="3"/>
  <c r="K156" i="3"/>
  <c r="K160" i="3"/>
  <c r="K164" i="3"/>
  <c r="K168" i="3"/>
  <c r="I195" i="3"/>
  <c r="I207" i="3"/>
  <c r="I215" i="3"/>
  <c r="J263" i="3"/>
  <c r="I191" i="3"/>
  <c r="J255" i="3"/>
  <c r="K190" i="3"/>
  <c r="J251" i="3"/>
  <c r="I187" i="3"/>
  <c r="I203" i="3"/>
  <c r="I211" i="3"/>
  <c r="I219" i="3"/>
  <c r="I224" i="3"/>
  <c r="I228" i="3"/>
  <c r="I232" i="3"/>
  <c r="I236" i="3"/>
  <c r="J247" i="3"/>
  <c r="J279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<sst xmlns="http://schemas.openxmlformats.org/spreadsheetml/2006/main" count="157" uniqueCount="121">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</sst>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44501</v>
      </c>
      <c r="F7" s="3" t="s">
        <v>3</v>
      </c>
      <c r="G7" s="5">
        <v>44530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11/01/2021 - 11/30/2021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11/01/2020 - 11/30/2020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83409313.890000001</v>
      </c>
      <c r="D6" s="41">
        <f t="shared" si="0"/>
        <v>48365234.470000006</v>
      </c>
      <c r="E6" s="42">
        <f t="shared" si="0"/>
        <v>13680720.039999999</v>
      </c>
      <c r="F6" s="40">
        <f t="shared" si="0"/>
        <v>61139749.329999998</v>
      </c>
      <c r="G6" s="41">
        <f t="shared" si="0"/>
        <v>18743021.059999999</v>
      </c>
      <c r="H6" s="42">
        <f t="shared" si="0"/>
        <v>5495912.8800000008</v>
      </c>
      <c r="I6" s="20">
        <f t="shared" ref="I6:I69" si="1">IFERROR((C6-F6)/F6,"")</f>
        <v>0.36424036415001776</v>
      </c>
      <c r="J6" s="20">
        <f t="shared" ref="J6:J69" si="2">IFERROR((D6-G6)/G6,"")</f>
        <v>1.5804396375148719</v>
      </c>
      <c r="K6" s="20">
        <f t="shared" ref="K6:K69" si="3">IFERROR((E6-H6)/H6,"")</f>
        <v>1.4892534395486992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3086314.17</v>
      </c>
      <c r="D7" s="43">
        <f>IF('County Data'!E2&gt;9,'County Data'!D2,"*")</f>
        <v>553652.28</v>
      </c>
      <c r="E7" s="44">
        <f>IF('County Data'!G2&gt;9,'County Data'!F2,"*")</f>
        <v>324681.95</v>
      </c>
      <c r="F7" s="43">
        <f>IF('County Data'!I2&gt;9,'County Data'!H2,"*")</f>
        <v>2224498.62</v>
      </c>
      <c r="G7" s="43">
        <f>IF('County Data'!K2&gt;9,'County Data'!J2,"*")</f>
        <v>234961.43</v>
      </c>
      <c r="H7" s="44">
        <f>IF('County Data'!M2&gt;9,'County Data'!L2,"*")</f>
        <v>126498.45</v>
      </c>
      <c r="I7" s="22">
        <f t="shared" si="1"/>
        <v>0.38742013245213869</v>
      </c>
      <c r="J7" s="22">
        <f t="shared" si="2"/>
        <v>1.3563538917855584</v>
      </c>
      <c r="K7" s="22">
        <f t="shared" si="3"/>
        <v>1.5666871807520171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5350847.03</v>
      </c>
      <c r="D8" s="43">
        <f>IF('County Data'!E3&gt;9,'County Data'!D3,"*")</f>
        <v>2872769.73</v>
      </c>
      <c r="E8" s="44">
        <f>IF('County Data'!G3&gt;9,'County Data'!F3,"*")</f>
        <v>951693.23</v>
      </c>
      <c r="F8" s="43">
        <f>IF('County Data'!I3&gt;9,'County Data'!H3,"*")</f>
        <v>4018794.86</v>
      </c>
      <c r="G8" s="43">
        <f>IF('County Data'!K3&gt;9,'County Data'!J3,"*")</f>
        <v>935542.47</v>
      </c>
      <c r="H8" s="44">
        <f>IF('County Data'!M3&gt;9,'County Data'!L3,"*")</f>
        <v>484512.57</v>
      </c>
      <c r="I8" s="22">
        <f t="shared" si="1"/>
        <v>0.33145562697370434</v>
      </c>
      <c r="J8" s="22">
        <f t="shared" si="2"/>
        <v>2.0706994306736286</v>
      </c>
      <c r="K8" s="22">
        <f t="shared" si="3"/>
        <v>0.96422815201677836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2770949.01</v>
      </c>
      <c r="D9" s="46">
        <f>IF('County Data'!E4&gt;9,'County Data'!D4,"*")</f>
        <v>360527.18</v>
      </c>
      <c r="E9" s="47">
        <f>IF('County Data'!G4&gt;9,'County Data'!F4,"*")</f>
        <v>222292.64</v>
      </c>
      <c r="F9" s="45">
        <f>IF('County Data'!I4&gt;9,'County Data'!H4,"*")</f>
        <v>2394120.0099999998</v>
      </c>
      <c r="G9" s="46">
        <f>IF('County Data'!K4&gt;9,'County Data'!J4,"*")</f>
        <v>199726.81</v>
      </c>
      <c r="H9" s="47">
        <f>IF('County Data'!M4&gt;9,'County Data'!L4,"*")</f>
        <v>118612.7</v>
      </c>
      <c r="I9" s="9">
        <f t="shared" si="1"/>
        <v>0.1573977070598061</v>
      </c>
      <c r="J9" s="9">
        <f t="shared" si="2"/>
        <v>0.8051015785011536</v>
      </c>
      <c r="K9" s="9">
        <f t="shared" si="3"/>
        <v>0.87410488084328253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27351039.140000001</v>
      </c>
      <c r="D10" s="43">
        <f>IF('County Data'!E5&gt;9,'County Data'!D5,"*")</f>
        <v>8143368.79</v>
      </c>
      <c r="E10" s="44">
        <f>IF('County Data'!G5&gt;9,'County Data'!F5,"*")</f>
        <v>4855040.9000000004</v>
      </c>
      <c r="F10" s="43">
        <f>IF('County Data'!I5&gt;9,'County Data'!H5,"*")</f>
        <v>20371824.039999999</v>
      </c>
      <c r="G10" s="43">
        <f>IF('County Data'!K5&gt;9,'County Data'!J5,"*")</f>
        <v>2382839.4700000002</v>
      </c>
      <c r="H10" s="44">
        <f>IF('County Data'!M5&gt;9,'County Data'!L5,"*")</f>
        <v>1889233.03</v>
      </c>
      <c r="I10" s="22">
        <f t="shared" si="1"/>
        <v>0.34259156599312557</v>
      </c>
      <c r="J10" s="22">
        <f t="shared" si="2"/>
        <v>2.4175062535790546</v>
      </c>
      <c r="K10" s="22">
        <f t="shared" si="3"/>
        <v>1.5698475640138474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178391.22</v>
      </c>
      <c r="D11" s="46" t="str">
        <f>IF('County Data'!E6&gt;9,'County Data'!D6,"*")</f>
        <v>*</v>
      </c>
      <c r="E11" s="47">
        <f>IF('County Data'!G6&gt;9,'County Data'!F6,"*")</f>
        <v>47835.89</v>
      </c>
      <c r="F11" s="45">
        <f>IF('County Data'!I6&gt;9,'County Data'!H6,"*")</f>
        <v>159482.12</v>
      </c>
      <c r="G11" s="46" t="str">
        <f>IF('County Data'!K6&gt;9,'County Data'!J6,"*")</f>
        <v>*</v>
      </c>
      <c r="H11" s="47">
        <f>IF('County Data'!M6&gt;9,'County Data'!L6,"*")</f>
        <v>15443.15</v>
      </c>
      <c r="I11" s="9">
        <f t="shared" si="1"/>
        <v>0.11856564234285327</v>
      </c>
      <c r="J11" s="9" t="str">
        <f t="shared" si="2"/>
        <v/>
      </c>
      <c r="K11" s="9">
        <f t="shared" si="3"/>
        <v>2.0975474563155831</v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4063275.59</v>
      </c>
      <c r="D12" s="43">
        <f>IF('County Data'!E7&gt;9,'County Data'!D7,"*")</f>
        <v>410375.47</v>
      </c>
      <c r="E12" s="44">
        <f>IF('County Data'!G7&gt;9,'County Data'!F7,"*")</f>
        <v>327401.34000000003</v>
      </c>
      <c r="F12" s="43">
        <f>IF('County Data'!I7&gt;9,'County Data'!H7,"*")</f>
        <v>3512411.28</v>
      </c>
      <c r="G12" s="43">
        <f>IF('County Data'!K7&gt;9,'County Data'!J7,"*")</f>
        <v>227942.79</v>
      </c>
      <c r="H12" s="44">
        <f>IF('County Data'!M7&gt;9,'County Data'!L7,"*")</f>
        <v>181448.1</v>
      </c>
      <c r="I12" s="22">
        <f t="shared" si="1"/>
        <v>0.15683365815861977</v>
      </c>
      <c r="J12" s="22">
        <f t="shared" si="2"/>
        <v>0.80034415653155755</v>
      </c>
      <c r="K12" s="22">
        <f t="shared" si="3"/>
        <v>0.80438009546531497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241293.18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213574.16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0.12978639363488537</v>
      </c>
      <c r="J13" s="9" t="str">
        <f t="shared" si="2"/>
        <v/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5015498.38</v>
      </c>
      <c r="D14" s="43">
        <f>IF('County Data'!E9&gt;9,'County Data'!D9,"*")</f>
        <v>3946235.01</v>
      </c>
      <c r="E14" s="44">
        <f>IF('County Data'!G9&gt;9,'County Data'!F9,"*")</f>
        <v>1179881.56</v>
      </c>
      <c r="F14" s="43">
        <f>IF('County Data'!I9&gt;9,'County Data'!H9,"*")</f>
        <v>3200133.94</v>
      </c>
      <c r="G14" s="43">
        <f>IF('County Data'!K9&gt;9,'County Data'!J9,"*")</f>
        <v>1462122.89</v>
      </c>
      <c r="H14" s="44">
        <f>IF('County Data'!M9&gt;9,'County Data'!L9,"*")</f>
        <v>564333.15</v>
      </c>
      <c r="I14" s="22">
        <f t="shared" si="1"/>
        <v>0.56727764338513909</v>
      </c>
      <c r="J14" s="22">
        <f t="shared" si="2"/>
        <v>1.698976287827626</v>
      </c>
      <c r="K14" s="22">
        <f t="shared" si="3"/>
        <v>1.090753591207605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1438098.43</v>
      </c>
      <c r="D15" s="48">
        <f>IF('County Data'!E10&gt;9,'County Data'!D10,"*")</f>
        <v>37502.839999999997</v>
      </c>
      <c r="E15" s="49">
        <f>IF('County Data'!G10&gt;9,'County Data'!F10,"*")</f>
        <v>126458.61</v>
      </c>
      <c r="F15" s="48">
        <f>IF('County Data'!I10&gt;9,'County Data'!H10,"*")</f>
        <v>1110014.48</v>
      </c>
      <c r="G15" s="48" t="str">
        <f>IF('County Data'!K10&gt;9,'County Data'!J10,"*")</f>
        <v>*</v>
      </c>
      <c r="H15" s="49">
        <f>IF('County Data'!M10&gt;9,'County Data'!L10,"*")</f>
        <v>49447.67</v>
      </c>
      <c r="I15" s="23">
        <f t="shared" si="1"/>
        <v>0.29556727043776937</v>
      </c>
      <c r="J15" s="23" t="str">
        <f t="shared" si="2"/>
        <v/>
      </c>
      <c r="K15" s="23">
        <f t="shared" si="3"/>
        <v>1.5574230292347446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2431535.41</v>
      </c>
      <c r="D16" s="43">
        <f>IF('County Data'!E11&gt;9,'County Data'!D11,"*")</f>
        <v>314664.88</v>
      </c>
      <c r="E16" s="44">
        <f>IF('County Data'!G11&gt;9,'County Data'!F11,"*")</f>
        <v>300293.96999999997</v>
      </c>
      <c r="F16" s="43">
        <f>IF('County Data'!I11&gt;9,'County Data'!H11,"*")</f>
        <v>1926029.37</v>
      </c>
      <c r="G16" s="43">
        <f>IF('County Data'!K11&gt;9,'County Data'!J11,"*")</f>
        <v>104059.82</v>
      </c>
      <c r="H16" s="44">
        <f>IF('County Data'!M11&gt;9,'County Data'!L11,"*")</f>
        <v>144529.32999999999</v>
      </c>
      <c r="I16" s="22">
        <f t="shared" si="1"/>
        <v>0.262460192909727</v>
      </c>
      <c r="J16" s="22">
        <f t="shared" si="2"/>
        <v>2.0238845310322464</v>
      </c>
      <c r="K16" s="22">
        <f t="shared" si="3"/>
        <v>1.0777372316055156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3180342.77</v>
      </c>
      <c r="D17" s="46">
        <f>IF('County Data'!E12&gt;9,'County Data'!D12,"*")</f>
        <v>22185543.300000001</v>
      </c>
      <c r="E17" s="47">
        <f>IF('County Data'!G12&gt;9,'County Data'!F12,"*")</f>
        <v>289096.81</v>
      </c>
      <c r="F17" s="45">
        <f>IF('County Data'!I12&gt;9,'County Data'!H12,"*")</f>
        <v>1307585.6100000001</v>
      </c>
      <c r="G17" s="46">
        <f>IF('County Data'!K12&gt;9,'County Data'!J12,"*")</f>
        <v>9518592.9600000009</v>
      </c>
      <c r="H17" s="47">
        <f>IF('County Data'!M12&gt;9,'County Data'!L12,"*")</f>
        <v>133840.07</v>
      </c>
      <c r="I17" s="9">
        <f t="shared" si="1"/>
        <v>1.4322252751007254</v>
      </c>
      <c r="J17" s="9">
        <f t="shared" si="2"/>
        <v>1.330758694402665</v>
      </c>
      <c r="K17" s="9">
        <f t="shared" si="3"/>
        <v>1.1600168768590751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8376902.7599999998</v>
      </c>
      <c r="D18" s="43">
        <f>IF('County Data'!E13&gt;9,'County Data'!D13,"*")</f>
        <v>2500069.2599999998</v>
      </c>
      <c r="E18" s="44">
        <f>IF('County Data'!G13&gt;9,'County Data'!F13,"*")</f>
        <v>1800203.1</v>
      </c>
      <c r="F18" s="43">
        <f>IF('County Data'!I13&gt;9,'County Data'!H13,"*")</f>
        <v>6394320.4500000002</v>
      </c>
      <c r="G18" s="43">
        <f>IF('County Data'!K13&gt;9,'County Data'!J13,"*")</f>
        <v>756381.37</v>
      </c>
      <c r="H18" s="44">
        <f>IF('County Data'!M13&gt;9,'County Data'!L13,"*")</f>
        <v>506394.37</v>
      </c>
      <c r="I18" s="22">
        <f t="shared" si="1"/>
        <v>0.31005363673945985</v>
      </c>
      <c r="J18" s="22">
        <f t="shared" si="2"/>
        <v>2.3053025354127903</v>
      </c>
      <c r="K18" s="22">
        <f t="shared" si="3"/>
        <v>2.5549429587852646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7570123.1699999999</v>
      </c>
      <c r="D19" s="46">
        <f>IF('County Data'!E14&gt;9,'County Data'!D14,"*")</f>
        <v>1382453</v>
      </c>
      <c r="E19" s="47">
        <f>IF('County Data'!G14&gt;9,'County Data'!F14,"*")</f>
        <v>1106340.68</v>
      </c>
      <c r="F19" s="45">
        <f>IF('County Data'!I14&gt;9,'County Data'!H14,"*")</f>
        <v>5350190.8899999997</v>
      </c>
      <c r="G19" s="46">
        <f>IF('County Data'!K14&gt;9,'County Data'!J14,"*")</f>
        <v>395921.25</v>
      </c>
      <c r="H19" s="47">
        <f>IF('County Data'!M14&gt;9,'County Data'!L14,"*")</f>
        <v>310659.36</v>
      </c>
      <c r="I19" s="9">
        <f t="shared" si="1"/>
        <v>0.41492580837615689</v>
      </c>
      <c r="J19" s="9">
        <f t="shared" si="2"/>
        <v>2.4917373088713979</v>
      </c>
      <c r="K19" s="9">
        <f t="shared" si="3"/>
        <v>2.5612662048875654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5649251.6100000003</v>
      </c>
      <c r="D20" s="43">
        <f>IF('County Data'!E15&gt;9,'County Data'!D15,"*")</f>
        <v>1172690.03</v>
      </c>
      <c r="E20" s="44">
        <f>IF('County Data'!G15&gt;9,'County Data'!F15,"*")</f>
        <v>864674.87</v>
      </c>
      <c r="F20" s="43">
        <f>IF('County Data'!I15&gt;9,'County Data'!H15,"*")</f>
        <v>4217744.0999999996</v>
      </c>
      <c r="G20" s="43">
        <f>IF('County Data'!K15&gt;9,'County Data'!J15,"*")</f>
        <v>454155.66</v>
      </c>
      <c r="H20" s="44">
        <f>IF('County Data'!M15&gt;9,'County Data'!L15,"*")</f>
        <v>404694.07</v>
      </c>
      <c r="I20" s="22">
        <f t="shared" si="1"/>
        <v>0.3394012239860642</v>
      </c>
      <c r="J20" s="22">
        <f t="shared" si="2"/>
        <v>1.5821323684482984</v>
      </c>
      <c r="K20" s="22">
        <f t="shared" si="3"/>
        <v>1.1366136400268974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6705452.0199999996</v>
      </c>
      <c r="D21" s="46">
        <f>IF('County Data'!E16&gt;9,'County Data'!D16,"*")</f>
        <v>4485382.7</v>
      </c>
      <c r="E21" s="47">
        <f>IF('County Data'!G16&gt;9,'County Data'!F16,"*")</f>
        <v>1284824.49</v>
      </c>
      <c r="F21" s="45">
        <f>IF('County Data'!I16&gt;9,'County Data'!H16,"*")</f>
        <v>4739025.4000000004</v>
      </c>
      <c r="G21" s="46">
        <f>IF('County Data'!K16&gt;9,'County Data'!J16,"*")</f>
        <v>2070774.14</v>
      </c>
      <c r="H21" s="47">
        <f>IF('County Data'!M16&gt;9,'County Data'!L16,"*")</f>
        <v>566266.86</v>
      </c>
      <c r="I21" s="9">
        <f t="shared" si="1"/>
        <v>0.41494325394415466</v>
      </c>
      <c r="J21" s="9">
        <f t="shared" si="2"/>
        <v>1.1660414882329952</v>
      </c>
      <c r="K21" s="9">
        <f t="shared" si="3"/>
        <v>1.2689381645961058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28" sqref="F28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11/01/2021 - 11/30/2021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11/01/2020 - 11/30/2020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1311949.94</v>
      </c>
      <c r="D6" s="41" t="str">
        <f>IF('Town Data'!E2&gt;9,'Town Data'!D2,"*")</f>
        <v>*</v>
      </c>
      <c r="E6" s="42">
        <f>IF('Town Data'!G2&gt;9,'Town Data'!F2,"*")</f>
        <v>219928.57</v>
      </c>
      <c r="F6" s="41">
        <f>IF('Town Data'!I2&gt;9,'Town Data'!H2,"*")</f>
        <v>1057647.1200000001</v>
      </c>
      <c r="G6" s="41" t="str">
        <f>IF('Town Data'!K2&gt;9,'Town Data'!J2,"*")</f>
        <v>*</v>
      </c>
      <c r="H6" s="42">
        <f>IF('Town Data'!M2&gt;9,'Town Data'!L2,"*")</f>
        <v>56355.17</v>
      </c>
      <c r="I6" s="20">
        <f t="shared" ref="I6:I69" si="0">IFERROR((C6-F6)/F6,"")</f>
        <v>0.24044202947387575</v>
      </c>
      <c r="J6" s="20" t="str">
        <f t="shared" ref="J6:J69" si="1">IFERROR((D6-G6)/G6,"")</f>
        <v/>
      </c>
      <c r="K6" s="20">
        <f t="shared" ref="K6:K69" si="2">IFERROR((E6-H6)/H6,"")</f>
        <v>2.9025446999804991</v>
      </c>
    </row>
    <row r="7" spans="1:12" x14ac:dyDescent="0.3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331399.93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186415.33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152419.73000000001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0.22303936636024729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2271160.6</v>
      </c>
      <c r="D9" s="46">
        <f>IF('Town Data'!E5&gt;9,'Town Data'!D5,"*")</f>
        <v>491280.61</v>
      </c>
      <c r="E9" s="47">
        <f>IF('Town Data'!G5&gt;9,'Town Data'!F5,"*")</f>
        <v>272612.90000000002</v>
      </c>
      <c r="F9" s="45">
        <f>IF('Town Data'!I5&gt;9,'Town Data'!H5,"*")</f>
        <v>1998287.93</v>
      </c>
      <c r="G9" s="46">
        <f>IF('Town Data'!K5&gt;9,'Town Data'!J5,"*")</f>
        <v>221577.69</v>
      </c>
      <c r="H9" s="47">
        <f>IF('Town Data'!M5&gt;9,'Town Data'!L5,"*")</f>
        <v>161409.31</v>
      </c>
      <c r="I9" s="9">
        <f t="shared" si="0"/>
        <v>0.1365532293436813</v>
      </c>
      <c r="J9" s="9">
        <f t="shared" si="1"/>
        <v>1.217193481888903</v>
      </c>
      <c r="K9" s="9">
        <f t="shared" si="2"/>
        <v>0.68895400147612318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1639380.59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1293769.94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0.26713454943929221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321419.90000000002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BRANDON</v>
      </c>
      <c r="C12" s="51">
        <f>IF('Town Data'!C8&gt;9,'Town Data'!B8,"*")</f>
        <v>279865.27</v>
      </c>
      <c r="D12" s="43" t="str">
        <f>IF('Town Data'!E8&gt;9,'Town Data'!D8,"*")</f>
        <v>*</v>
      </c>
      <c r="E12" s="44">
        <f>IF('Town Data'!G8&gt;9,'Town Data'!F8,"*")</f>
        <v>54498.14</v>
      </c>
      <c r="F12" s="43">
        <f>IF('Town Data'!I8&gt;9,'Town Data'!H8,"*")</f>
        <v>209821.51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0.33382545002178282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BRATTLEBORO</v>
      </c>
      <c r="C13" s="50">
        <f>IF('Town Data'!C9&gt;9,'Town Data'!B9,"*")</f>
        <v>3179577.72</v>
      </c>
      <c r="D13" s="46">
        <f>IF('Town Data'!E9&gt;9,'Town Data'!D9,"*")</f>
        <v>647290.84</v>
      </c>
      <c r="E13" s="47">
        <f>IF('Town Data'!G9&gt;9,'Town Data'!F9,"*")</f>
        <v>339476.16</v>
      </c>
      <c r="F13" s="45">
        <f>IF('Town Data'!I9&gt;9,'Town Data'!H9,"*")</f>
        <v>2532723.73</v>
      </c>
      <c r="G13" s="46">
        <f>IF('Town Data'!K9&gt;9,'Town Data'!J9,"*")</f>
        <v>289177.67</v>
      </c>
      <c r="H13" s="47">
        <f>IF('Town Data'!M9&gt;9,'Town Data'!L9,"*")</f>
        <v>175388.27</v>
      </c>
      <c r="I13" s="9">
        <f t="shared" si="0"/>
        <v>0.25539855861025956</v>
      </c>
      <c r="J13" s="9">
        <f t="shared" si="1"/>
        <v>1.2383845889622114</v>
      </c>
      <c r="K13" s="9">
        <f t="shared" si="2"/>
        <v>0.93556935135970032</v>
      </c>
      <c r="L13" s="15"/>
    </row>
    <row r="14" spans="1:12" x14ac:dyDescent="0.3">
      <c r="A14" s="15"/>
      <c r="B14" s="27" t="str">
        <f>'Town Data'!A10</f>
        <v>BRISTOL</v>
      </c>
      <c r="C14" s="51">
        <f>IF('Town Data'!C10&gt;9,'Town Data'!B10,"*")</f>
        <v>311033.65000000002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238002.56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0.30685001875610091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BURKE</v>
      </c>
      <c r="C15" s="50">
        <f>IF('Town Data'!C11&gt;9,'Town Data'!B11,"*")</f>
        <v>127332.42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44337.17</v>
      </c>
      <c r="G15" s="46">
        <f>IF('Town Data'!K11&gt;9,'Town Data'!J11,"*")</f>
        <v>41439.24</v>
      </c>
      <c r="H15" s="47" t="str">
        <f>IF('Town Data'!M11&gt;9,'Town Data'!L11,"*")</f>
        <v>*</v>
      </c>
      <c r="I15" s="9">
        <f t="shared" si="0"/>
        <v>1.8719113105324494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BURLINGTON</v>
      </c>
      <c r="C16" s="52">
        <f>IF('Town Data'!C12&gt;9,'Town Data'!B12,"*")</f>
        <v>8123167.5599999996</v>
      </c>
      <c r="D16" s="53">
        <f>IF('Town Data'!E12&gt;9,'Town Data'!D12,"*")</f>
        <v>3550099.25</v>
      </c>
      <c r="E16" s="54">
        <f>IF('Town Data'!G12&gt;9,'Town Data'!F12,"*")</f>
        <v>2712120.22</v>
      </c>
      <c r="F16" s="53">
        <f>IF('Town Data'!I12&gt;9,'Town Data'!H12,"*")</f>
        <v>5136923.87</v>
      </c>
      <c r="G16" s="53">
        <f>IF('Town Data'!K12&gt;9,'Town Data'!J12,"*")</f>
        <v>852618.87</v>
      </c>
      <c r="H16" s="54">
        <f>IF('Town Data'!M12&gt;9,'Town Data'!L12,"*")</f>
        <v>894277.66</v>
      </c>
      <c r="I16" s="26">
        <f t="shared" si="0"/>
        <v>0.5813291700583445</v>
      </c>
      <c r="J16" s="26">
        <f t="shared" si="1"/>
        <v>3.1637587143714048</v>
      </c>
      <c r="K16" s="26">
        <f t="shared" si="2"/>
        <v>2.0327496048598599</v>
      </c>
      <c r="L16" s="15"/>
    </row>
    <row r="17" spans="1:12" x14ac:dyDescent="0.3">
      <c r="A17" s="15"/>
      <c r="B17" s="27" t="str">
        <f>'Town Data'!A13</f>
        <v>CAMBRIDGE</v>
      </c>
      <c r="C17" s="51">
        <f>IF('Town Data'!C13&gt;9,'Town Data'!B13,"*")</f>
        <v>358236.15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264761.51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0.35305222424513294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CASTLETON</v>
      </c>
      <c r="C18" s="50">
        <f>IF('Town Data'!C14&gt;9,'Town Data'!B14,"*")</f>
        <v>361504.26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276584.93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0.3070280437911061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CHESTER</v>
      </c>
      <c r="C19" s="51">
        <f>IF('Town Data'!C15&gt;9,'Town Data'!B15,"*")</f>
        <v>209071.95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177019.55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0.18106700644081417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COLCHESTER</v>
      </c>
      <c r="C20" s="50">
        <f>IF('Town Data'!C16&gt;9,'Town Data'!B16,"*")</f>
        <v>2177998.75</v>
      </c>
      <c r="D20" s="46" t="str">
        <f>IF('Town Data'!E16&gt;9,'Town Data'!D16,"*")</f>
        <v>*</v>
      </c>
      <c r="E20" s="47">
        <f>IF('Town Data'!G16&gt;9,'Town Data'!F16,"*")</f>
        <v>250445.23</v>
      </c>
      <c r="F20" s="45">
        <f>IF('Town Data'!I16&gt;9,'Town Data'!H16,"*")</f>
        <v>1746462.01</v>
      </c>
      <c r="G20" s="46" t="str">
        <f>IF('Town Data'!K16&gt;9,'Town Data'!J16,"*")</f>
        <v>*</v>
      </c>
      <c r="H20" s="47">
        <f>IF('Town Data'!M16&gt;9,'Town Data'!L16,"*")</f>
        <v>123786.03</v>
      </c>
      <c r="I20" s="9">
        <f t="shared" si="0"/>
        <v>0.24709197081246559</v>
      </c>
      <c r="J20" s="9" t="str">
        <f t="shared" si="1"/>
        <v/>
      </c>
      <c r="K20" s="9">
        <f t="shared" si="2"/>
        <v>1.0232107775004984</v>
      </c>
      <c r="L20" s="15"/>
    </row>
    <row r="21" spans="1:12" x14ac:dyDescent="0.3">
      <c r="A21" s="15"/>
      <c r="B21" s="27" t="str">
        <f>'Town Data'!A17</f>
        <v>DERBY</v>
      </c>
      <c r="C21" s="51">
        <f>IF('Town Data'!C17&gt;9,'Town Data'!B17,"*")</f>
        <v>770885.21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693358.74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0.11181292673977107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DORSET</v>
      </c>
      <c r="C22" s="50">
        <f>IF('Town Data'!C18&gt;9,'Town Data'!B18,"*")</f>
        <v>390972.12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253020.63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0.54521834840107697</v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DOVER</v>
      </c>
      <c r="C23" s="51">
        <f>IF('Town Data'!C19&gt;9,'Town Data'!B19,"*")</f>
        <v>555045.65</v>
      </c>
      <c r="D23" s="43" t="str">
        <f>IF('Town Data'!E19&gt;9,'Town Data'!D19,"*")</f>
        <v>*</v>
      </c>
      <c r="E23" s="44">
        <f>IF('Town Data'!G19&gt;9,'Town Data'!F19,"*")</f>
        <v>214298.45</v>
      </c>
      <c r="F23" s="43">
        <f>IF('Town Data'!I19&gt;9,'Town Data'!H19,"*")</f>
        <v>308591.46000000002</v>
      </c>
      <c r="G23" s="43">
        <f>IF('Town Data'!K19&gt;9,'Town Data'!J19,"*")</f>
        <v>40559.06</v>
      </c>
      <c r="H23" s="44">
        <f>IF('Town Data'!M19&gt;9,'Town Data'!L19,"*")</f>
        <v>90864.52</v>
      </c>
      <c r="I23" s="22">
        <f t="shared" si="0"/>
        <v>0.79864228906399415</v>
      </c>
      <c r="J23" s="22" t="str">
        <f t="shared" si="1"/>
        <v/>
      </c>
      <c r="K23" s="22">
        <f t="shared" si="2"/>
        <v>1.3584392455933296</v>
      </c>
      <c r="L23" s="15"/>
    </row>
    <row r="24" spans="1:12" x14ac:dyDescent="0.3">
      <c r="A24" s="15"/>
      <c r="B24" s="15" t="str">
        <f>'Town Data'!A20</f>
        <v>ENOSBURG</v>
      </c>
      <c r="C24" s="50">
        <f>IF('Town Data'!C20&gt;9,'Town Data'!B20,"*")</f>
        <v>339194.03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319172.55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6.2729329323590141E-2</v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ESSEX</v>
      </c>
      <c r="C25" s="51">
        <f>IF('Town Data'!C21&gt;9,'Town Data'!B21,"*")</f>
        <v>3778036.38</v>
      </c>
      <c r="D25" s="43" t="str">
        <f>IF('Town Data'!E21&gt;9,'Town Data'!D21,"*")</f>
        <v>*</v>
      </c>
      <c r="E25" s="44">
        <f>IF('Town Data'!G21&gt;9,'Town Data'!F21,"*")</f>
        <v>365407.66</v>
      </c>
      <c r="F25" s="43">
        <f>IF('Town Data'!I21&gt;9,'Town Data'!H21,"*")</f>
        <v>2965015.62</v>
      </c>
      <c r="G25" s="43" t="str">
        <f>IF('Town Data'!K21&gt;9,'Town Data'!J21,"*")</f>
        <v>*</v>
      </c>
      <c r="H25" s="44">
        <f>IF('Town Data'!M21&gt;9,'Town Data'!L21,"*")</f>
        <v>158277.71</v>
      </c>
      <c r="I25" s="22">
        <f t="shared" si="0"/>
        <v>0.27420454533726868</v>
      </c>
      <c r="J25" s="22" t="str">
        <f t="shared" si="1"/>
        <v/>
      </c>
      <c r="K25" s="22">
        <f t="shared" si="2"/>
        <v>1.3086488931385221</v>
      </c>
      <c r="L25" s="15"/>
    </row>
    <row r="26" spans="1:12" x14ac:dyDescent="0.3">
      <c r="A26" s="15"/>
      <c r="B26" s="15" t="str">
        <f>'Town Data'!A22</f>
        <v>FAIR HAVEN</v>
      </c>
      <c r="C26" s="50">
        <f>IF('Town Data'!C22&gt;9,'Town Data'!B22,"*")</f>
        <v>455374.79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388275.08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0.17281487650456465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HARDWICK</v>
      </c>
      <c r="C27" s="51">
        <f>IF('Town Data'!C23&gt;9,'Town Data'!B23,"*")</f>
        <v>281729.90000000002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210974.81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0.33537221813352991</v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HARTFORD</v>
      </c>
      <c r="C28" s="50">
        <f>IF('Town Data'!C24&gt;9,'Town Data'!B24,"*")</f>
        <v>1706132.08</v>
      </c>
      <c r="D28" s="46">
        <f>IF('Town Data'!E24&gt;9,'Town Data'!D24,"*")</f>
        <v>1001848.27</v>
      </c>
      <c r="E28" s="47">
        <f>IF('Town Data'!G24&gt;9,'Town Data'!F24,"*")</f>
        <v>233308.48</v>
      </c>
      <c r="F28" s="45">
        <f>IF('Town Data'!I24&gt;9,'Town Data'!H24,"*")</f>
        <v>1281458.23</v>
      </c>
      <c r="G28" s="46">
        <f>IF('Town Data'!K24&gt;9,'Town Data'!J24,"*")</f>
        <v>387220.62</v>
      </c>
      <c r="H28" s="47">
        <f>IF('Town Data'!M24&gt;9,'Town Data'!L24,"*")</f>
        <v>111587.31</v>
      </c>
      <c r="I28" s="9">
        <f t="shared" si="0"/>
        <v>0.33139890170278907</v>
      </c>
      <c r="J28" s="9">
        <f t="shared" si="1"/>
        <v>1.5872802693203685</v>
      </c>
      <c r="K28" s="9">
        <f t="shared" si="2"/>
        <v>1.0908155237365253</v>
      </c>
      <c r="L28" s="15"/>
    </row>
    <row r="29" spans="1:12" x14ac:dyDescent="0.3">
      <c r="A29" s="15"/>
      <c r="B29" s="27" t="str">
        <f>'Town Data'!A25</f>
        <v>HINESBURG</v>
      </c>
      <c r="C29" s="51">
        <f>IF('Town Data'!C25&gt;9,'Town Data'!B25,"*")</f>
        <v>337667.71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307516.14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9.804873981573782E-2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KILLINGTON</v>
      </c>
      <c r="C30" s="50">
        <f>IF('Town Data'!C26&gt;9,'Town Data'!B26,"*")</f>
        <v>1335197.3400000001</v>
      </c>
      <c r="D30" s="46">
        <f>IF('Town Data'!E26&gt;9,'Town Data'!D26,"*")</f>
        <v>1155060.27</v>
      </c>
      <c r="E30" s="47">
        <f>IF('Town Data'!G26&gt;9,'Town Data'!F26,"*")</f>
        <v>1043645.6</v>
      </c>
      <c r="F30" s="45">
        <f>IF('Town Data'!I26&gt;9,'Town Data'!H26,"*")</f>
        <v>605893.14</v>
      </c>
      <c r="G30" s="46">
        <f>IF('Town Data'!K26&gt;9,'Town Data'!J26,"*")</f>
        <v>306871.46000000002</v>
      </c>
      <c r="H30" s="47">
        <f>IF('Town Data'!M26&gt;9,'Town Data'!L26,"*")</f>
        <v>145553.18</v>
      </c>
      <c r="I30" s="9">
        <f t="shared" si="0"/>
        <v>1.2036845309058954</v>
      </c>
      <c r="J30" s="9">
        <f t="shared" si="1"/>
        <v>2.7639872733684649</v>
      </c>
      <c r="K30" s="9">
        <f t="shared" si="2"/>
        <v>6.1702012968730742</v>
      </c>
      <c r="L30" s="15"/>
    </row>
    <row r="31" spans="1:12" x14ac:dyDescent="0.3">
      <c r="A31" s="15"/>
      <c r="B31" s="27" t="str">
        <f>'Town Data'!A27</f>
        <v>LONDONDERRY</v>
      </c>
      <c r="C31" s="51">
        <f>IF('Town Data'!C27&gt;9,'Town Data'!B27,"*")</f>
        <v>189110.18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144533.70000000001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0.30841582274583695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LUDLOW</v>
      </c>
      <c r="C32" s="50">
        <f>IF('Town Data'!C28&gt;9,'Town Data'!B28,"*")</f>
        <v>844307.3</v>
      </c>
      <c r="D32" s="46" t="str">
        <f>IF('Town Data'!E28&gt;9,'Town Data'!D28,"*")</f>
        <v>*</v>
      </c>
      <c r="E32" s="47">
        <f>IF('Town Data'!G28&gt;9,'Town Data'!F28,"*")</f>
        <v>249933.91</v>
      </c>
      <c r="F32" s="45">
        <f>IF('Town Data'!I28&gt;9,'Town Data'!H28,"*")</f>
        <v>490750.66</v>
      </c>
      <c r="G32" s="46" t="str">
        <f>IF('Town Data'!K28&gt;9,'Town Data'!J28,"*")</f>
        <v>*</v>
      </c>
      <c r="H32" s="47">
        <f>IF('Town Data'!M28&gt;9,'Town Data'!L28,"*")</f>
        <v>90137.62</v>
      </c>
      <c r="I32" s="9">
        <f t="shared" si="0"/>
        <v>0.72044047785896015</v>
      </c>
      <c r="J32" s="9" t="str">
        <f t="shared" si="1"/>
        <v/>
      </c>
      <c r="K32" s="9">
        <f t="shared" si="2"/>
        <v>1.7728035197734311</v>
      </c>
      <c r="L32" s="15"/>
    </row>
    <row r="33" spans="1:12" x14ac:dyDescent="0.3">
      <c r="A33" s="15"/>
      <c r="B33" s="27" t="str">
        <f>'Town Data'!A29</f>
        <v>LYNDON</v>
      </c>
      <c r="C33" s="51">
        <f>IF('Town Data'!C29&gt;9,'Town Data'!B29,"*")</f>
        <v>974734.05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918760.03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6.0923438299770198E-2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MANCHESTER</v>
      </c>
      <c r="C34" s="50">
        <f>IF('Town Data'!C30&gt;9,'Town Data'!B30,"*")</f>
        <v>2366918.44</v>
      </c>
      <c r="D34" s="46">
        <f>IF('Town Data'!E30&gt;9,'Town Data'!D30,"*")</f>
        <v>1935358.33</v>
      </c>
      <c r="E34" s="47">
        <f>IF('Town Data'!G30&gt;9,'Town Data'!F30,"*")</f>
        <v>569513.72</v>
      </c>
      <c r="F34" s="45">
        <f>IF('Town Data'!I30&gt;9,'Town Data'!H30,"*")</f>
        <v>1483638.82</v>
      </c>
      <c r="G34" s="46">
        <f>IF('Town Data'!K30&gt;9,'Town Data'!J30,"*")</f>
        <v>592605.12</v>
      </c>
      <c r="H34" s="47">
        <f>IF('Town Data'!M30&gt;9,'Town Data'!L30,"*")</f>
        <v>274014</v>
      </c>
      <c r="I34" s="9">
        <f t="shared" si="0"/>
        <v>0.59534679740989782</v>
      </c>
      <c r="J34" s="9">
        <f t="shared" si="1"/>
        <v>2.2658481418452814</v>
      </c>
      <c r="K34" s="9">
        <f t="shared" si="2"/>
        <v>1.0784110300933527</v>
      </c>
      <c r="L34" s="15"/>
    </row>
    <row r="35" spans="1:12" x14ac:dyDescent="0.3">
      <c r="A35" s="15"/>
      <c r="B35" s="27" t="str">
        <f>'Town Data'!A31</f>
        <v>MIDDLEBURY</v>
      </c>
      <c r="C35" s="51">
        <f>IF('Town Data'!C31&gt;9,'Town Data'!B31,"*")</f>
        <v>2002320.03</v>
      </c>
      <c r="D35" s="43" t="str">
        <f>IF('Town Data'!E31&gt;9,'Town Data'!D31,"*")</f>
        <v>*</v>
      </c>
      <c r="E35" s="44">
        <f>IF('Town Data'!G31&gt;9,'Town Data'!F31,"*")</f>
        <v>206933.47</v>
      </c>
      <c r="F35" s="43">
        <f>IF('Town Data'!I31&gt;9,'Town Data'!H31,"*")</f>
        <v>1370355.04</v>
      </c>
      <c r="G35" s="43" t="str">
        <f>IF('Town Data'!K31&gt;9,'Town Data'!J31,"*")</f>
        <v>*</v>
      </c>
      <c r="H35" s="44">
        <f>IF('Town Data'!M31&gt;9,'Town Data'!L31,"*")</f>
        <v>74855.649999999994</v>
      </c>
      <c r="I35" s="22">
        <f t="shared" si="0"/>
        <v>0.46116880045918607</v>
      </c>
      <c r="J35" s="22" t="str">
        <f t="shared" si="1"/>
        <v/>
      </c>
      <c r="K35" s="22">
        <f t="shared" si="2"/>
        <v>1.7644335464323671</v>
      </c>
      <c r="L35" s="15"/>
    </row>
    <row r="36" spans="1:12" x14ac:dyDescent="0.3">
      <c r="A36" s="15"/>
      <c r="B36" s="15" t="str">
        <f>'Town Data'!A32</f>
        <v>MILTON</v>
      </c>
      <c r="C36" s="50">
        <f>IF('Town Data'!C32&gt;9,'Town Data'!B32,"*")</f>
        <v>892005.49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816514.66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9.2454959718665616E-2</v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MONTPELIER</v>
      </c>
      <c r="C37" s="51">
        <f>IF('Town Data'!C33&gt;9,'Town Data'!B33,"*")</f>
        <v>1668422.23</v>
      </c>
      <c r="D37" s="43" t="str">
        <f>IF('Town Data'!E33&gt;9,'Town Data'!D33,"*")</f>
        <v>*</v>
      </c>
      <c r="E37" s="44">
        <f>IF('Town Data'!G33&gt;9,'Town Data'!F33,"*")</f>
        <v>248941.74</v>
      </c>
      <c r="F37" s="43">
        <f>IF('Town Data'!I33&gt;9,'Town Data'!H33,"*")</f>
        <v>1044798.8</v>
      </c>
      <c r="G37" s="43" t="str">
        <f>IF('Town Data'!K33&gt;9,'Town Data'!J33,"*")</f>
        <v>*</v>
      </c>
      <c r="H37" s="44">
        <f>IF('Town Data'!M33&gt;9,'Town Data'!L33,"*")</f>
        <v>67441.08</v>
      </c>
      <c r="I37" s="22">
        <f t="shared" si="0"/>
        <v>0.59688375407781857</v>
      </c>
      <c r="J37" s="22" t="str">
        <f t="shared" si="1"/>
        <v/>
      </c>
      <c r="K37" s="22">
        <f t="shared" si="2"/>
        <v>2.6912478269920941</v>
      </c>
      <c r="L37" s="15"/>
    </row>
    <row r="38" spans="1:12" x14ac:dyDescent="0.3">
      <c r="A38" s="15"/>
      <c r="B38" s="15" t="str">
        <f>'Town Data'!A34</f>
        <v>MORRISTOWN</v>
      </c>
      <c r="C38" s="50">
        <f>IF('Town Data'!C34&gt;9,'Town Data'!B34,"*")</f>
        <v>1292153.54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1091420.69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0.18391886083816142</v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NEWPORT</v>
      </c>
      <c r="C39" s="51">
        <f>IF('Town Data'!C35&gt;9,'Town Data'!B35,"*")</f>
        <v>962034.63</v>
      </c>
      <c r="D39" s="43" t="str">
        <f>IF('Town Data'!E35&gt;9,'Town Data'!D35,"*")</f>
        <v>*</v>
      </c>
      <c r="E39" s="44">
        <f>IF('Town Data'!G35&gt;9,'Town Data'!F35,"*")</f>
        <v>126370.62</v>
      </c>
      <c r="F39" s="43">
        <f>IF('Town Data'!I35&gt;9,'Town Data'!H35,"*")</f>
        <v>758317.02</v>
      </c>
      <c r="G39" s="43" t="str">
        <f>IF('Town Data'!K35&gt;9,'Town Data'!J35,"*")</f>
        <v>*</v>
      </c>
      <c r="H39" s="44">
        <f>IF('Town Data'!M35&gt;9,'Town Data'!L35,"*")</f>
        <v>60436.14</v>
      </c>
      <c r="I39" s="22">
        <f t="shared" si="0"/>
        <v>0.26864438569504873</v>
      </c>
      <c r="J39" s="22" t="str">
        <f t="shared" si="1"/>
        <v/>
      </c>
      <c r="K39" s="22">
        <f t="shared" si="2"/>
        <v>1.0909776832206688</v>
      </c>
      <c r="L39" s="15"/>
    </row>
    <row r="40" spans="1:12" x14ac:dyDescent="0.3">
      <c r="A40" s="15"/>
      <c r="B40" s="15" t="str">
        <f>'Town Data'!A36</f>
        <v>NORTHFIELD</v>
      </c>
      <c r="C40" s="50">
        <f>IF('Town Data'!C36&gt;9,'Town Data'!B36,"*")</f>
        <v>244838.06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222351.1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0.10113266810913007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POULTNEY</v>
      </c>
      <c r="C41" s="51">
        <f>IF('Town Data'!C37&gt;9,'Town Data'!B37,"*")</f>
        <v>159158.76999999999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134499.51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0.18334089098168446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RANDOLPH</v>
      </c>
      <c r="C42" s="50">
        <f>IF('Town Data'!C38&gt;9,'Town Data'!B38,"*")</f>
        <v>602314.56000000006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491477.08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0.22551912288564918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RICHMOND</v>
      </c>
      <c r="C43" s="51">
        <f>IF('Town Data'!C39&gt;9,'Town Data'!B39,"*")</f>
        <v>240584.13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199531.86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0.20574293248206088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ROCKINGHAM</v>
      </c>
      <c r="C44" s="50">
        <f>IF('Town Data'!C40&gt;9,'Town Data'!B40,"*")</f>
        <v>438863.86</v>
      </c>
      <c r="D44" s="46" t="str">
        <f>IF('Town Data'!E40&gt;9,'Town Data'!D40,"*")</f>
        <v>*</v>
      </c>
      <c r="E44" s="47">
        <f>IF('Town Data'!G40&gt;9,'Town Data'!F40,"*")</f>
        <v>73501.2</v>
      </c>
      <c r="F44" s="45">
        <f>IF('Town Data'!I40&gt;9,'Town Data'!H40,"*")</f>
        <v>354240.87</v>
      </c>
      <c r="G44" s="46" t="str">
        <f>IF('Town Data'!K40&gt;9,'Town Data'!J40,"*")</f>
        <v>*</v>
      </c>
      <c r="H44" s="47">
        <f>IF('Town Data'!M40&gt;9,'Town Data'!L40,"*")</f>
        <v>21101.75</v>
      </c>
      <c r="I44" s="9">
        <f t="shared" si="0"/>
        <v>0.2388854510209395</v>
      </c>
      <c r="J44" s="9" t="str">
        <f t="shared" si="1"/>
        <v/>
      </c>
      <c r="K44" s="9">
        <f t="shared" si="2"/>
        <v>2.4831803049510111</v>
      </c>
      <c r="L44" s="15"/>
    </row>
    <row r="45" spans="1:12" x14ac:dyDescent="0.3">
      <c r="A45" s="15"/>
      <c r="B45" s="27" t="str">
        <f>'Town Data'!A41</f>
        <v>RUTLAND</v>
      </c>
      <c r="C45" s="51">
        <f>IF('Town Data'!C41&gt;9,'Town Data'!B41,"*")</f>
        <v>3498752.79</v>
      </c>
      <c r="D45" s="43">
        <f>IF('Town Data'!E41&gt;9,'Town Data'!D41,"*")</f>
        <v>232657.36</v>
      </c>
      <c r="E45" s="44">
        <f>IF('Town Data'!G41&gt;9,'Town Data'!F41,"*")</f>
        <v>355674.52</v>
      </c>
      <c r="F45" s="43">
        <f>IF('Town Data'!I41&gt;9,'Town Data'!H41,"*")</f>
        <v>3090535.68</v>
      </c>
      <c r="G45" s="43">
        <f>IF('Town Data'!K41&gt;9,'Town Data'!J41,"*")</f>
        <v>67349.42</v>
      </c>
      <c r="H45" s="44">
        <f>IF('Town Data'!M41&gt;9,'Town Data'!L41,"*")</f>
        <v>200172.64</v>
      </c>
      <c r="I45" s="22">
        <f t="shared" si="0"/>
        <v>0.13208619872655858</v>
      </c>
      <c r="J45" s="22">
        <f t="shared" si="1"/>
        <v>2.454482013356611</v>
      </c>
      <c r="K45" s="22">
        <f t="shared" si="2"/>
        <v>0.77683883271959642</v>
      </c>
      <c r="L45" s="15"/>
    </row>
    <row r="46" spans="1:12" x14ac:dyDescent="0.3">
      <c r="A46" s="15"/>
      <c r="B46" s="15" t="str">
        <f>'Town Data'!A42</f>
        <v>RUTLAND TOWN</v>
      </c>
      <c r="C46" s="50">
        <f>IF('Town Data'!C42&gt;9,'Town Data'!B42,"*")</f>
        <v>1269392.1399999999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1109172.7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0.14444949826118147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SHELBURNE</v>
      </c>
      <c r="C47" s="51">
        <f>IF('Town Data'!C43&gt;9,'Town Data'!B43,"*")</f>
        <v>695584.81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572557.97</v>
      </c>
      <c r="G47" s="43" t="str">
        <f>IF('Town Data'!K43&gt;9,'Town Data'!J43,"*")</f>
        <v>*</v>
      </c>
      <c r="H47" s="44">
        <f>IF('Town Data'!M43&gt;9,'Town Data'!L43,"*")</f>
        <v>42154.14</v>
      </c>
      <c r="I47" s="22">
        <f t="shared" si="0"/>
        <v>0.21487228620710683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SOUTH BURLINGTON</v>
      </c>
      <c r="C48" s="50">
        <f>IF('Town Data'!C44&gt;9,'Town Data'!B44,"*")</f>
        <v>6620536.3300000001</v>
      </c>
      <c r="D48" s="46">
        <f>IF('Town Data'!E44&gt;9,'Town Data'!D44,"*")</f>
        <v>2203867.27</v>
      </c>
      <c r="E48" s="47">
        <f>IF('Town Data'!G44&gt;9,'Town Data'!F44,"*")</f>
        <v>675525.15</v>
      </c>
      <c r="F48" s="45">
        <f>IF('Town Data'!I44&gt;9,'Town Data'!H44,"*")</f>
        <v>5302373.7699999996</v>
      </c>
      <c r="G48" s="46">
        <f>IF('Town Data'!K44&gt;9,'Town Data'!J44,"*")</f>
        <v>802480.12</v>
      </c>
      <c r="H48" s="47">
        <f>IF('Town Data'!M44&gt;9,'Town Data'!L44,"*")</f>
        <v>288823.19</v>
      </c>
      <c r="I48" s="9">
        <f t="shared" si="0"/>
        <v>0.24859857437021091</v>
      </c>
      <c r="J48" s="9">
        <f t="shared" si="1"/>
        <v>1.7463200832937766</v>
      </c>
      <c r="K48" s="9">
        <f t="shared" si="2"/>
        <v>1.3388881966160682</v>
      </c>
      <c r="L48" s="15"/>
    </row>
    <row r="49" spans="1:12" x14ac:dyDescent="0.3">
      <c r="A49" s="15"/>
      <c r="B49" s="27" t="str">
        <f>'Town Data'!A45</f>
        <v>SOUTH HERO</v>
      </c>
      <c r="C49" s="51">
        <f>IF('Town Data'!C45&gt;9,'Town Data'!B45,"*")</f>
        <v>146182.99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124091.67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0.17802419775638439</v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SPRINGFIELD</v>
      </c>
      <c r="C50" s="50">
        <f>IF('Town Data'!C46&gt;9,'Town Data'!B46,"*")</f>
        <v>1098728.9099999999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919108.18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0.19542936719375065</v>
      </c>
      <c r="J50" s="9" t="str">
        <f t="shared" si="1"/>
        <v/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ST ALBANS</v>
      </c>
      <c r="C51" s="51">
        <f>IF('Town Data'!C47&gt;9,'Town Data'!B47,"*")</f>
        <v>1758426.18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1536248.28</v>
      </c>
      <c r="G51" s="43" t="str">
        <f>IF('Town Data'!K47&gt;9,'Town Data'!J47,"*")</f>
        <v>*</v>
      </c>
      <c r="H51" s="44">
        <f>IF('Town Data'!M47&gt;9,'Town Data'!L47,"*")</f>
        <v>81534.05</v>
      </c>
      <c r="I51" s="22">
        <f t="shared" si="0"/>
        <v>0.14462369324833346</v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ST ALBANS TOWN</v>
      </c>
      <c r="C52" s="50">
        <f>IF('Town Data'!C48&gt;9,'Town Data'!B48,"*")</f>
        <v>875320.51</v>
      </c>
      <c r="D52" s="46" t="str">
        <f>IF('Town Data'!E48&gt;9,'Town Data'!D48,"*")</f>
        <v>*</v>
      </c>
      <c r="E52" s="47">
        <f>IF('Town Data'!G48&gt;9,'Town Data'!F48,"*")</f>
        <v>69932.149999999994</v>
      </c>
      <c r="F52" s="45">
        <f>IF('Town Data'!I48&gt;9,'Town Data'!H48,"*")</f>
        <v>745046.03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0.17485427041333268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ST JOHNSBURY</v>
      </c>
      <c r="C53" s="51">
        <f>IF('Town Data'!C49&gt;9,'Town Data'!B49,"*")</f>
        <v>1042748.61</v>
      </c>
      <c r="D53" s="43" t="str">
        <f>IF('Town Data'!E49&gt;9,'Town Data'!D49,"*")</f>
        <v>*</v>
      </c>
      <c r="E53" s="44">
        <f>IF('Town Data'!G49&gt;9,'Town Data'!F49,"*")</f>
        <v>72892.09</v>
      </c>
      <c r="F53" s="43">
        <f>IF('Town Data'!I49&gt;9,'Town Data'!H49,"*")</f>
        <v>938515.97</v>
      </c>
      <c r="G53" s="43" t="str">
        <f>IF('Town Data'!K49&gt;9,'Town Data'!J49,"*")</f>
        <v>*</v>
      </c>
      <c r="H53" s="44">
        <f>IF('Town Data'!M49&gt;9,'Town Data'!L49,"*")</f>
        <v>34270.400000000001</v>
      </c>
      <c r="I53" s="22">
        <f t="shared" si="0"/>
        <v>0.11106112557679761</v>
      </c>
      <c r="J53" s="22" t="str">
        <f t="shared" si="1"/>
        <v/>
      </c>
      <c r="K53" s="22">
        <f t="shared" si="2"/>
        <v>1.1269693379709602</v>
      </c>
      <c r="L53" s="15"/>
    </row>
    <row r="54" spans="1:12" x14ac:dyDescent="0.3">
      <c r="A54" s="15"/>
      <c r="B54" s="15" t="str">
        <f>'Town Data'!A50</f>
        <v>STOWE</v>
      </c>
      <c r="C54" s="50">
        <f>IF('Town Data'!C50&gt;9,'Town Data'!B50,"*")</f>
        <v>3120939.45</v>
      </c>
      <c r="D54" s="46">
        <f>IF('Town Data'!E50&gt;9,'Town Data'!D50,"*")</f>
        <v>3654629.33</v>
      </c>
      <c r="E54" s="47">
        <f>IF('Town Data'!G50&gt;9,'Town Data'!F50,"*")</f>
        <v>995728.89</v>
      </c>
      <c r="F54" s="45">
        <f>IF('Town Data'!I50&gt;9,'Town Data'!H50,"*")</f>
        <v>1626798.24</v>
      </c>
      <c r="G54" s="46">
        <f>IF('Town Data'!K50&gt;9,'Town Data'!J50,"*")</f>
        <v>1311834.18</v>
      </c>
      <c r="H54" s="47">
        <f>IF('Town Data'!M50&gt;9,'Town Data'!L50,"*")</f>
        <v>465203.24</v>
      </c>
      <c r="I54" s="9">
        <f t="shared" si="0"/>
        <v>0.91845514290696562</v>
      </c>
      <c r="J54" s="9">
        <f t="shared" si="1"/>
        <v>1.7858927490363152</v>
      </c>
      <c r="K54" s="9">
        <f t="shared" si="2"/>
        <v>1.1404169283085819</v>
      </c>
      <c r="L54" s="15"/>
    </row>
    <row r="55" spans="1:12" x14ac:dyDescent="0.3">
      <c r="A55" s="15"/>
      <c r="B55" s="27" t="str">
        <f>'Town Data'!A51</f>
        <v>SWANTON</v>
      </c>
      <c r="C55" s="51">
        <f>IF('Town Data'!C51&gt;9,'Town Data'!B51,"*")</f>
        <v>502661.14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413429.93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0.21583151950319615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VERGENNES</v>
      </c>
      <c r="C56" s="50">
        <f>IF('Town Data'!C52&gt;9,'Town Data'!B52,"*")</f>
        <v>363938.35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270267.02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0.34658808906835897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WAITSFIELD</v>
      </c>
      <c r="C57" s="51">
        <f>IF('Town Data'!C53&gt;9,'Town Data'!B53,"*")</f>
        <v>490239.37</v>
      </c>
      <c r="D57" s="43">
        <f>IF('Town Data'!E53&gt;9,'Town Data'!D53,"*")</f>
        <v>73922.16</v>
      </c>
      <c r="E57" s="44">
        <f>IF('Town Data'!G53&gt;9,'Town Data'!F53,"*")</f>
        <v>139139.5</v>
      </c>
      <c r="F57" s="43">
        <f>IF('Town Data'!I53&gt;9,'Town Data'!H53,"*")</f>
        <v>336673.39</v>
      </c>
      <c r="G57" s="43" t="str">
        <f>IF('Town Data'!K53&gt;9,'Town Data'!J53,"*")</f>
        <v>*</v>
      </c>
      <c r="H57" s="44">
        <f>IF('Town Data'!M53&gt;9,'Town Data'!L53,"*")</f>
        <v>18474.25</v>
      </c>
      <c r="I57" s="22">
        <f t="shared" si="0"/>
        <v>0.45612746525646108</v>
      </c>
      <c r="J57" s="22" t="str">
        <f t="shared" si="1"/>
        <v/>
      </c>
      <c r="K57" s="22">
        <f t="shared" si="2"/>
        <v>6.531537139532051</v>
      </c>
      <c r="L57" s="15"/>
    </row>
    <row r="58" spans="1:12" x14ac:dyDescent="0.3">
      <c r="A58" s="15"/>
      <c r="B58" s="15" t="str">
        <f>'Town Data'!A54</f>
        <v>WARREN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116802.59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WATERBURY</v>
      </c>
      <c r="C59" s="51">
        <f>IF('Town Data'!C55&gt;9,'Town Data'!B55,"*")</f>
        <v>1168715.6599999999</v>
      </c>
      <c r="D59" s="43" t="str">
        <f>IF('Town Data'!E55&gt;9,'Town Data'!D55,"*")</f>
        <v>*</v>
      </c>
      <c r="E59" s="44">
        <f>IF('Town Data'!G55&gt;9,'Town Data'!F55,"*")</f>
        <v>299577.21999999997</v>
      </c>
      <c r="F59" s="43">
        <f>IF('Town Data'!I55&gt;9,'Town Data'!H55,"*")</f>
        <v>671036.5</v>
      </c>
      <c r="G59" s="43" t="str">
        <f>IF('Town Data'!K55&gt;9,'Town Data'!J55,"*")</f>
        <v>*</v>
      </c>
      <c r="H59" s="44">
        <f>IF('Town Data'!M55&gt;9,'Town Data'!L55,"*")</f>
        <v>98506.47</v>
      </c>
      <c r="I59" s="22">
        <f t="shared" si="0"/>
        <v>0.7416573614102957</v>
      </c>
      <c r="J59" s="22" t="str">
        <f t="shared" si="1"/>
        <v/>
      </c>
      <c r="K59" s="22">
        <f t="shared" si="2"/>
        <v>2.041193334813439</v>
      </c>
      <c r="L59" s="15"/>
    </row>
    <row r="60" spans="1:12" x14ac:dyDescent="0.3">
      <c r="A60" s="15"/>
      <c r="B60" s="15" t="str">
        <f>'Town Data'!A56</f>
        <v>WILLISTON</v>
      </c>
      <c r="C60" s="50">
        <f>IF('Town Data'!C56&gt;9,'Town Data'!B56,"*")</f>
        <v>3054572.14</v>
      </c>
      <c r="D60" s="46" t="str">
        <f>IF('Town Data'!E56&gt;9,'Town Data'!D56,"*")</f>
        <v>*</v>
      </c>
      <c r="E60" s="47">
        <f>IF('Town Data'!G56&gt;9,'Town Data'!F56,"*")</f>
        <v>276876.7</v>
      </c>
      <c r="F60" s="45">
        <f>IF('Town Data'!I56&gt;9,'Town Data'!H56,"*")</f>
        <v>2351047.25</v>
      </c>
      <c r="G60" s="46" t="str">
        <f>IF('Town Data'!K56&gt;9,'Town Data'!J56,"*")</f>
        <v>*</v>
      </c>
      <c r="H60" s="47">
        <f>IF('Town Data'!M56&gt;9,'Town Data'!L56,"*")</f>
        <v>201023.54</v>
      </c>
      <c r="I60" s="9">
        <f t="shared" si="0"/>
        <v>0.29923894128457018</v>
      </c>
      <c r="J60" s="9" t="str">
        <f t="shared" si="1"/>
        <v/>
      </c>
      <c r="K60" s="9">
        <f t="shared" si="2"/>
        <v>0.37733471413347908</v>
      </c>
      <c r="L60" s="15"/>
    </row>
    <row r="61" spans="1:12" x14ac:dyDescent="0.3">
      <c r="A61" s="15"/>
      <c r="B61" s="27" t="str">
        <f>'Town Data'!A57</f>
        <v>WILMINGTON</v>
      </c>
      <c r="C61" s="51">
        <f>IF('Town Data'!C57&gt;9,'Town Data'!B57,"*")</f>
        <v>386129.73</v>
      </c>
      <c r="D61" s="43">
        <f>IF('Town Data'!E57&gt;9,'Town Data'!D57,"*")</f>
        <v>59770.98</v>
      </c>
      <c r="E61" s="44">
        <f>IF('Town Data'!G57&gt;9,'Town Data'!F57,"*")</f>
        <v>42740.03</v>
      </c>
      <c r="F61" s="43">
        <f>IF('Town Data'!I57&gt;9,'Town Data'!H57,"*")</f>
        <v>301884.33</v>
      </c>
      <c r="G61" s="43" t="str">
        <f>IF('Town Data'!K57&gt;9,'Town Data'!J57,"*")</f>
        <v>*</v>
      </c>
      <c r="H61" s="44">
        <f>IF('Town Data'!M57&gt;9,'Town Data'!L57,"*")</f>
        <v>27229.71</v>
      </c>
      <c r="I61" s="22">
        <f t="shared" si="0"/>
        <v>0.27906516379965784</v>
      </c>
      <c r="J61" s="22" t="str">
        <f t="shared" si="1"/>
        <v/>
      </c>
      <c r="K61" s="22">
        <f t="shared" si="2"/>
        <v>0.56961017946941039</v>
      </c>
      <c r="L61" s="15"/>
    </row>
    <row r="62" spans="1:12" x14ac:dyDescent="0.3">
      <c r="A62" s="15"/>
      <c r="B62" s="15" t="str">
        <f>'Town Data'!A58</f>
        <v>WINDSOR</v>
      </c>
      <c r="C62" s="50">
        <f>IF('Town Data'!C58&gt;9,'Town Data'!B58,"*")</f>
        <v>368298.28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245687.27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0.49905316624666812</v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WINOOSKI</v>
      </c>
      <c r="C63" s="51">
        <f>IF('Town Data'!C59&gt;9,'Town Data'!B59,"*")</f>
        <v>943874.5</v>
      </c>
      <c r="D63" s="43" t="str">
        <f>IF('Town Data'!E59&gt;9,'Town Data'!D59,"*")</f>
        <v>*</v>
      </c>
      <c r="E63" s="44">
        <f>IF('Town Data'!G59&gt;9,'Town Data'!F59,"*")</f>
        <v>303648.58</v>
      </c>
      <c r="F63" s="43">
        <f>IF('Town Data'!I59&gt;9,'Town Data'!H59,"*")</f>
        <v>641917.53</v>
      </c>
      <c r="G63" s="43" t="str">
        <f>IF('Town Data'!K59&gt;9,'Town Data'!J59,"*")</f>
        <v>*</v>
      </c>
      <c r="H63" s="44">
        <f>IF('Town Data'!M59&gt;9,'Town Data'!L59,"*")</f>
        <v>95721.65</v>
      </c>
      <c r="I63" s="22">
        <f t="shared" si="0"/>
        <v>0.47039838591103744</v>
      </c>
      <c r="J63" s="22" t="str">
        <f t="shared" si="1"/>
        <v/>
      </c>
      <c r="K63" s="22">
        <f t="shared" si="2"/>
        <v>2.1722037804404755</v>
      </c>
      <c r="L63" s="15"/>
    </row>
    <row r="64" spans="1:12" x14ac:dyDescent="0.3">
      <c r="A64" s="15"/>
      <c r="B64" s="15" t="str">
        <f>'Town Data'!A60</f>
        <v>WOODSTOCK</v>
      </c>
      <c r="C64" s="50">
        <f>IF('Town Data'!C60&gt;9,'Town Data'!B60,"*")</f>
        <v>1009759.26</v>
      </c>
      <c r="D64" s="46">
        <f>IF('Town Data'!E60&gt;9,'Town Data'!D60,"*")</f>
        <v>1642364.85</v>
      </c>
      <c r="E64" s="47">
        <f>IF('Town Data'!G60&gt;9,'Town Data'!F60,"*")</f>
        <v>301668.03999999998</v>
      </c>
      <c r="F64" s="45">
        <f>IF('Town Data'!I60&gt;9,'Town Data'!H60,"*")</f>
        <v>560913.25</v>
      </c>
      <c r="G64" s="46">
        <f>IF('Town Data'!K60&gt;9,'Town Data'!J60,"*")</f>
        <v>515051.32</v>
      </c>
      <c r="H64" s="47">
        <f>IF('Town Data'!M60&gt;9,'Town Data'!L60,"*")</f>
        <v>116333</v>
      </c>
      <c r="I64" s="9">
        <f t="shared" si="0"/>
        <v>0.80020575374177738</v>
      </c>
      <c r="J64" s="9">
        <f t="shared" si="1"/>
        <v>2.1887402016560213</v>
      </c>
      <c r="K64" s="9">
        <f t="shared" si="2"/>
        <v>1.5931424445342248</v>
      </c>
      <c r="L64" s="15"/>
    </row>
    <row r="65" spans="1:12" x14ac:dyDescent="0.3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1311949.94</v>
      </c>
      <c r="C2" s="39">
        <v>36</v>
      </c>
      <c r="D2" s="39">
        <v>0</v>
      </c>
      <c r="E2" s="39">
        <v>0</v>
      </c>
      <c r="F2" s="39">
        <v>219928.57</v>
      </c>
      <c r="G2" s="39">
        <v>16</v>
      </c>
      <c r="H2" s="39">
        <v>1057647.1200000001</v>
      </c>
      <c r="I2" s="39">
        <v>36</v>
      </c>
      <c r="J2" s="39">
        <v>0</v>
      </c>
      <c r="K2" s="39">
        <v>0</v>
      </c>
      <c r="L2" s="39">
        <v>56355.17</v>
      </c>
      <c r="M2" s="39">
        <v>15</v>
      </c>
    </row>
    <row r="3" spans="1:13" x14ac:dyDescent="0.3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331399.93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186415.33</v>
      </c>
      <c r="C4" s="39">
        <v>16</v>
      </c>
      <c r="D4" s="39">
        <v>0</v>
      </c>
      <c r="E4" s="39">
        <v>0</v>
      </c>
      <c r="F4" s="39">
        <v>0</v>
      </c>
      <c r="G4" s="39">
        <v>0</v>
      </c>
      <c r="H4" s="39">
        <v>152419.73000000001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2271160.6</v>
      </c>
      <c r="C5" s="39">
        <v>64</v>
      </c>
      <c r="D5" s="39">
        <v>491280.61</v>
      </c>
      <c r="E5" s="39">
        <v>18</v>
      </c>
      <c r="F5" s="39">
        <v>272612.90000000002</v>
      </c>
      <c r="G5" s="39">
        <v>27</v>
      </c>
      <c r="H5" s="39">
        <v>1998287.93</v>
      </c>
      <c r="I5" s="39">
        <v>65</v>
      </c>
      <c r="J5" s="39">
        <v>221577.69</v>
      </c>
      <c r="K5" s="39">
        <v>17</v>
      </c>
      <c r="L5" s="39">
        <v>161409.31</v>
      </c>
      <c r="M5" s="39">
        <v>23</v>
      </c>
    </row>
    <row r="6" spans="1:13" x14ac:dyDescent="0.3">
      <c r="A6" s="38" t="s">
        <v>51</v>
      </c>
      <c r="B6" s="39">
        <v>1639380.59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1293769.94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321419.90000000002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279865.27</v>
      </c>
      <c r="C8" s="39">
        <v>18</v>
      </c>
      <c r="D8" s="39">
        <v>0</v>
      </c>
      <c r="E8" s="39">
        <v>0</v>
      </c>
      <c r="F8" s="39">
        <v>54498.14</v>
      </c>
      <c r="G8" s="39">
        <v>10</v>
      </c>
      <c r="H8" s="39">
        <v>209821.51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3179577.72</v>
      </c>
      <c r="C9" s="39">
        <v>73</v>
      </c>
      <c r="D9" s="39">
        <v>647290.84</v>
      </c>
      <c r="E9" s="39">
        <v>14</v>
      </c>
      <c r="F9" s="39">
        <v>339476.16</v>
      </c>
      <c r="G9" s="39">
        <v>32</v>
      </c>
      <c r="H9" s="39">
        <v>2532723.73</v>
      </c>
      <c r="I9" s="39">
        <v>69</v>
      </c>
      <c r="J9" s="39">
        <v>289177.67</v>
      </c>
      <c r="K9" s="39">
        <v>14</v>
      </c>
      <c r="L9" s="39">
        <v>175388.27</v>
      </c>
      <c r="M9" s="39">
        <v>27</v>
      </c>
    </row>
    <row r="10" spans="1:13" x14ac:dyDescent="0.3">
      <c r="A10" s="38" t="s">
        <v>55</v>
      </c>
      <c r="B10" s="39">
        <v>311033.65000000002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238002.56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127332.42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44337.17</v>
      </c>
      <c r="I11" s="39">
        <v>10</v>
      </c>
      <c r="J11" s="39">
        <v>41439.24</v>
      </c>
      <c r="K11" s="39">
        <v>11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8123167.5599999996</v>
      </c>
      <c r="C12" s="39">
        <v>180</v>
      </c>
      <c r="D12" s="39">
        <v>3550099.25</v>
      </c>
      <c r="E12" s="39">
        <v>13</v>
      </c>
      <c r="F12" s="39">
        <v>2712120.22</v>
      </c>
      <c r="G12" s="39">
        <v>88</v>
      </c>
      <c r="H12" s="39">
        <v>5136923.87</v>
      </c>
      <c r="I12" s="39">
        <v>167</v>
      </c>
      <c r="J12" s="39">
        <v>852618.87</v>
      </c>
      <c r="K12" s="39">
        <v>11</v>
      </c>
      <c r="L12" s="39">
        <v>894277.66</v>
      </c>
      <c r="M12" s="39">
        <v>81</v>
      </c>
    </row>
    <row r="13" spans="1:13" x14ac:dyDescent="0.3">
      <c r="A13" s="38" t="s">
        <v>58</v>
      </c>
      <c r="B13" s="39">
        <v>358236.15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264761.51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361504.26</v>
      </c>
      <c r="C14" s="39">
        <v>19</v>
      </c>
      <c r="D14" s="39">
        <v>0</v>
      </c>
      <c r="E14" s="39">
        <v>0</v>
      </c>
      <c r="F14" s="39">
        <v>0</v>
      </c>
      <c r="G14" s="39">
        <v>0</v>
      </c>
      <c r="H14" s="39">
        <v>276584.93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209071.95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177019.55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2177998.75</v>
      </c>
      <c r="C16" s="39">
        <v>47</v>
      </c>
      <c r="D16" s="39">
        <v>0</v>
      </c>
      <c r="E16" s="39">
        <v>0</v>
      </c>
      <c r="F16" s="39">
        <v>250445.23</v>
      </c>
      <c r="G16" s="39">
        <v>14</v>
      </c>
      <c r="H16" s="39">
        <v>1746462.01</v>
      </c>
      <c r="I16" s="39">
        <v>46</v>
      </c>
      <c r="J16" s="39">
        <v>0</v>
      </c>
      <c r="K16" s="39">
        <v>0</v>
      </c>
      <c r="L16" s="39">
        <v>123786.03</v>
      </c>
      <c r="M16" s="39">
        <v>13</v>
      </c>
    </row>
    <row r="17" spans="1:13" x14ac:dyDescent="0.3">
      <c r="A17" s="38" t="s">
        <v>62</v>
      </c>
      <c r="B17" s="39">
        <v>770885.21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693358.74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390972.12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253020.63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555045.65</v>
      </c>
      <c r="C19" s="39">
        <v>20</v>
      </c>
      <c r="D19" s="39">
        <v>0</v>
      </c>
      <c r="E19" s="39">
        <v>0</v>
      </c>
      <c r="F19" s="39">
        <v>214298.45</v>
      </c>
      <c r="G19" s="39">
        <v>13</v>
      </c>
      <c r="H19" s="39">
        <v>308591.46000000002</v>
      </c>
      <c r="I19" s="39">
        <v>16</v>
      </c>
      <c r="J19" s="39">
        <v>40559.06</v>
      </c>
      <c r="K19" s="39">
        <v>12</v>
      </c>
      <c r="L19" s="39">
        <v>90864.52</v>
      </c>
      <c r="M19" s="39">
        <v>11</v>
      </c>
    </row>
    <row r="20" spans="1:13" x14ac:dyDescent="0.3">
      <c r="A20" s="38" t="s">
        <v>65</v>
      </c>
      <c r="B20" s="39">
        <v>339194.03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319172.55</v>
      </c>
      <c r="I20" s="39">
        <v>13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3778036.38</v>
      </c>
      <c r="C21" s="39">
        <v>80</v>
      </c>
      <c r="D21" s="39">
        <v>0</v>
      </c>
      <c r="E21" s="39">
        <v>0</v>
      </c>
      <c r="F21" s="39">
        <v>365407.66</v>
      </c>
      <c r="G21" s="39">
        <v>31</v>
      </c>
      <c r="H21" s="39">
        <v>2965015.62</v>
      </c>
      <c r="I21" s="39">
        <v>76</v>
      </c>
      <c r="J21" s="39">
        <v>0</v>
      </c>
      <c r="K21" s="39">
        <v>0</v>
      </c>
      <c r="L21" s="39">
        <v>158277.71</v>
      </c>
      <c r="M21" s="39">
        <v>28</v>
      </c>
    </row>
    <row r="22" spans="1:13" x14ac:dyDescent="0.3">
      <c r="A22" s="38" t="s">
        <v>67</v>
      </c>
      <c r="B22" s="39">
        <v>455374.79</v>
      </c>
      <c r="C22" s="39">
        <v>15</v>
      </c>
      <c r="D22" s="39">
        <v>0</v>
      </c>
      <c r="E22" s="39">
        <v>0</v>
      </c>
      <c r="F22" s="39">
        <v>0</v>
      </c>
      <c r="G22" s="39">
        <v>0</v>
      </c>
      <c r="H22" s="39">
        <v>388275.08</v>
      </c>
      <c r="I22" s="39">
        <v>13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281729.90000000002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210974.81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1706132.08</v>
      </c>
      <c r="C24" s="39">
        <v>43</v>
      </c>
      <c r="D24" s="39">
        <v>1001848.27</v>
      </c>
      <c r="E24" s="39">
        <v>14</v>
      </c>
      <c r="F24" s="39">
        <v>233308.48</v>
      </c>
      <c r="G24" s="39">
        <v>20</v>
      </c>
      <c r="H24" s="39">
        <v>1281458.23</v>
      </c>
      <c r="I24" s="39">
        <v>38</v>
      </c>
      <c r="J24" s="39">
        <v>387220.62</v>
      </c>
      <c r="K24" s="39">
        <v>11</v>
      </c>
      <c r="L24" s="39">
        <v>111587.31</v>
      </c>
      <c r="M24" s="39">
        <v>15</v>
      </c>
    </row>
    <row r="25" spans="1:13" x14ac:dyDescent="0.3">
      <c r="A25" s="38" t="s">
        <v>70</v>
      </c>
      <c r="B25" s="39">
        <v>337667.71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307516.14</v>
      </c>
      <c r="I25" s="39">
        <v>12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1335197.3400000001</v>
      </c>
      <c r="C26" s="39">
        <v>31</v>
      </c>
      <c r="D26" s="39">
        <v>1155060.27</v>
      </c>
      <c r="E26" s="39">
        <v>27</v>
      </c>
      <c r="F26" s="39">
        <v>1043645.6</v>
      </c>
      <c r="G26" s="39">
        <v>27</v>
      </c>
      <c r="H26" s="39">
        <v>605893.14</v>
      </c>
      <c r="I26" s="39">
        <v>29</v>
      </c>
      <c r="J26" s="39">
        <v>306871.46000000002</v>
      </c>
      <c r="K26" s="39">
        <v>22</v>
      </c>
      <c r="L26" s="39">
        <v>145553.18</v>
      </c>
      <c r="M26" s="39">
        <v>23</v>
      </c>
    </row>
    <row r="27" spans="1:13" x14ac:dyDescent="0.3">
      <c r="A27" s="38" t="s">
        <v>72</v>
      </c>
      <c r="B27" s="39">
        <v>189110.18</v>
      </c>
      <c r="C27" s="39">
        <v>14</v>
      </c>
      <c r="D27" s="39">
        <v>0</v>
      </c>
      <c r="E27" s="39">
        <v>0</v>
      </c>
      <c r="F27" s="39">
        <v>0</v>
      </c>
      <c r="G27" s="39">
        <v>0</v>
      </c>
      <c r="H27" s="39">
        <v>144533.70000000001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844307.3</v>
      </c>
      <c r="C28" s="39">
        <v>33</v>
      </c>
      <c r="D28" s="39">
        <v>0</v>
      </c>
      <c r="E28" s="39">
        <v>0</v>
      </c>
      <c r="F28" s="39">
        <v>249933.91</v>
      </c>
      <c r="G28" s="39">
        <v>18</v>
      </c>
      <c r="H28" s="39">
        <v>490750.66</v>
      </c>
      <c r="I28" s="39">
        <v>33</v>
      </c>
      <c r="J28" s="39">
        <v>0</v>
      </c>
      <c r="K28" s="39">
        <v>0</v>
      </c>
      <c r="L28" s="39">
        <v>90137.62</v>
      </c>
      <c r="M28" s="39">
        <v>18</v>
      </c>
    </row>
    <row r="29" spans="1:13" x14ac:dyDescent="0.3">
      <c r="A29" s="38" t="s">
        <v>74</v>
      </c>
      <c r="B29" s="39">
        <v>974734.05</v>
      </c>
      <c r="C29" s="39">
        <v>23</v>
      </c>
      <c r="D29" s="39">
        <v>0</v>
      </c>
      <c r="E29" s="39">
        <v>0</v>
      </c>
      <c r="F29" s="39">
        <v>0</v>
      </c>
      <c r="G29" s="39">
        <v>0</v>
      </c>
      <c r="H29" s="39">
        <v>918760.03</v>
      </c>
      <c r="I29" s="39">
        <v>22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2366918.44</v>
      </c>
      <c r="C30" s="39">
        <v>54</v>
      </c>
      <c r="D30" s="39">
        <v>1935358.33</v>
      </c>
      <c r="E30" s="39">
        <v>22</v>
      </c>
      <c r="F30" s="39">
        <v>569513.72</v>
      </c>
      <c r="G30" s="39">
        <v>33</v>
      </c>
      <c r="H30" s="39">
        <v>1483638.82</v>
      </c>
      <c r="I30" s="39">
        <v>50</v>
      </c>
      <c r="J30" s="39">
        <v>592605.12</v>
      </c>
      <c r="K30" s="39">
        <v>21</v>
      </c>
      <c r="L30" s="39">
        <v>274014</v>
      </c>
      <c r="M30" s="39">
        <v>30</v>
      </c>
    </row>
    <row r="31" spans="1:13" x14ac:dyDescent="0.3">
      <c r="A31" s="38" t="s">
        <v>76</v>
      </c>
      <c r="B31" s="39">
        <v>2002320.03</v>
      </c>
      <c r="C31" s="39">
        <v>46</v>
      </c>
      <c r="D31" s="39">
        <v>0</v>
      </c>
      <c r="E31" s="39">
        <v>0</v>
      </c>
      <c r="F31" s="39">
        <v>206933.47</v>
      </c>
      <c r="G31" s="39">
        <v>19</v>
      </c>
      <c r="H31" s="39">
        <v>1370355.04</v>
      </c>
      <c r="I31" s="39">
        <v>42</v>
      </c>
      <c r="J31" s="39">
        <v>0</v>
      </c>
      <c r="K31" s="39">
        <v>0</v>
      </c>
      <c r="L31" s="39">
        <v>74855.649999999994</v>
      </c>
      <c r="M31" s="39">
        <v>17</v>
      </c>
    </row>
    <row r="32" spans="1:13" x14ac:dyDescent="0.3">
      <c r="A32" s="38" t="s">
        <v>77</v>
      </c>
      <c r="B32" s="39">
        <v>892005.49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816514.66</v>
      </c>
      <c r="I32" s="39">
        <v>20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1668422.23</v>
      </c>
      <c r="C33" s="39">
        <v>51</v>
      </c>
      <c r="D33" s="39">
        <v>0</v>
      </c>
      <c r="E33" s="39">
        <v>0</v>
      </c>
      <c r="F33" s="39">
        <v>248941.74</v>
      </c>
      <c r="G33" s="39">
        <v>20</v>
      </c>
      <c r="H33" s="39">
        <v>1044798.8</v>
      </c>
      <c r="I33" s="39">
        <v>44</v>
      </c>
      <c r="J33" s="39">
        <v>0</v>
      </c>
      <c r="K33" s="39">
        <v>0</v>
      </c>
      <c r="L33" s="39">
        <v>67441.08</v>
      </c>
      <c r="M33" s="39">
        <v>19</v>
      </c>
    </row>
    <row r="34" spans="1:13" x14ac:dyDescent="0.3">
      <c r="A34" s="38" t="s">
        <v>79</v>
      </c>
      <c r="B34" s="39">
        <v>1292153.54</v>
      </c>
      <c r="C34" s="39">
        <v>30</v>
      </c>
      <c r="D34" s="39">
        <v>0</v>
      </c>
      <c r="E34" s="39">
        <v>0</v>
      </c>
      <c r="F34" s="39">
        <v>0</v>
      </c>
      <c r="G34" s="39">
        <v>0</v>
      </c>
      <c r="H34" s="39">
        <v>1091420.69</v>
      </c>
      <c r="I34" s="39">
        <v>31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962034.63</v>
      </c>
      <c r="C35" s="39">
        <v>26</v>
      </c>
      <c r="D35" s="39">
        <v>0</v>
      </c>
      <c r="E35" s="39">
        <v>0</v>
      </c>
      <c r="F35" s="39">
        <v>126370.62</v>
      </c>
      <c r="G35" s="39">
        <v>11</v>
      </c>
      <c r="H35" s="39">
        <v>758317.02</v>
      </c>
      <c r="I35" s="39">
        <v>25</v>
      </c>
      <c r="J35" s="39">
        <v>0</v>
      </c>
      <c r="K35" s="39">
        <v>0</v>
      </c>
      <c r="L35" s="39">
        <v>60436.14</v>
      </c>
      <c r="M35" s="39">
        <v>11</v>
      </c>
    </row>
    <row r="36" spans="1:13" x14ac:dyDescent="0.3">
      <c r="A36" s="38" t="s">
        <v>81</v>
      </c>
      <c r="B36" s="39">
        <v>244838.06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222351.1</v>
      </c>
      <c r="I36" s="39">
        <v>18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159158.76999999999</v>
      </c>
      <c r="C37" s="39">
        <v>12</v>
      </c>
      <c r="D37" s="39">
        <v>0</v>
      </c>
      <c r="E37" s="39">
        <v>0</v>
      </c>
      <c r="F37" s="39">
        <v>0</v>
      </c>
      <c r="G37" s="39">
        <v>0</v>
      </c>
      <c r="H37" s="39">
        <v>134499.51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602314.56000000006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491477.08</v>
      </c>
      <c r="I38" s="39">
        <v>18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240584.13</v>
      </c>
      <c r="C39" s="39">
        <v>10</v>
      </c>
      <c r="D39" s="39">
        <v>0</v>
      </c>
      <c r="E39" s="39">
        <v>0</v>
      </c>
      <c r="F39" s="39">
        <v>0</v>
      </c>
      <c r="G39" s="39">
        <v>0</v>
      </c>
      <c r="H39" s="39">
        <v>199531.86</v>
      </c>
      <c r="I39" s="39">
        <v>10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438863.86</v>
      </c>
      <c r="C40" s="39">
        <v>30</v>
      </c>
      <c r="D40" s="39">
        <v>0</v>
      </c>
      <c r="E40" s="39">
        <v>0</v>
      </c>
      <c r="F40" s="39">
        <v>73501.2</v>
      </c>
      <c r="G40" s="39">
        <v>10</v>
      </c>
      <c r="H40" s="39">
        <v>354240.87</v>
      </c>
      <c r="I40" s="39">
        <v>28</v>
      </c>
      <c r="J40" s="39">
        <v>0</v>
      </c>
      <c r="K40" s="39">
        <v>0</v>
      </c>
      <c r="L40" s="39">
        <v>21101.75</v>
      </c>
      <c r="M40" s="39">
        <v>11</v>
      </c>
    </row>
    <row r="41" spans="1:13" x14ac:dyDescent="0.3">
      <c r="A41" s="38" t="s">
        <v>86</v>
      </c>
      <c r="B41" s="39">
        <v>3498752.79</v>
      </c>
      <c r="C41" s="39">
        <v>74</v>
      </c>
      <c r="D41" s="39">
        <v>232657.36</v>
      </c>
      <c r="E41" s="39">
        <v>11</v>
      </c>
      <c r="F41" s="39">
        <v>355674.52</v>
      </c>
      <c r="G41" s="39">
        <v>29</v>
      </c>
      <c r="H41" s="39">
        <v>3090535.68</v>
      </c>
      <c r="I41" s="39">
        <v>70</v>
      </c>
      <c r="J41" s="39">
        <v>67349.42</v>
      </c>
      <c r="K41" s="39">
        <v>11</v>
      </c>
      <c r="L41" s="39">
        <v>200172.64</v>
      </c>
      <c r="M41" s="39">
        <v>24</v>
      </c>
    </row>
    <row r="42" spans="1:13" x14ac:dyDescent="0.3">
      <c r="A42" s="38" t="s">
        <v>87</v>
      </c>
      <c r="B42" s="39">
        <v>1269392.1399999999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1109172.7</v>
      </c>
      <c r="I42" s="39">
        <v>14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695584.81</v>
      </c>
      <c r="C43" s="39">
        <v>21</v>
      </c>
      <c r="D43" s="39">
        <v>0</v>
      </c>
      <c r="E43" s="39">
        <v>0</v>
      </c>
      <c r="F43" s="39">
        <v>0</v>
      </c>
      <c r="G43" s="39">
        <v>0</v>
      </c>
      <c r="H43" s="39">
        <v>572557.97</v>
      </c>
      <c r="I43" s="39">
        <v>21</v>
      </c>
      <c r="J43" s="39">
        <v>0</v>
      </c>
      <c r="K43" s="39">
        <v>0</v>
      </c>
      <c r="L43" s="39">
        <v>42154.14</v>
      </c>
      <c r="M43" s="39">
        <v>10</v>
      </c>
    </row>
    <row r="44" spans="1:13" x14ac:dyDescent="0.3">
      <c r="A44" s="38" t="s">
        <v>89</v>
      </c>
      <c r="B44" s="39">
        <v>6620536.3300000001</v>
      </c>
      <c r="C44" s="39">
        <v>84</v>
      </c>
      <c r="D44" s="39">
        <v>2203867.27</v>
      </c>
      <c r="E44" s="39">
        <v>15</v>
      </c>
      <c r="F44" s="39">
        <v>675525.15</v>
      </c>
      <c r="G44" s="39">
        <v>28</v>
      </c>
      <c r="H44" s="39">
        <v>5302373.7699999996</v>
      </c>
      <c r="I44" s="39">
        <v>84</v>
      </c>
      <c r="J44" s="39">
        <v>802480.12</v>
      </c>
      <c r="K44" s="39">
        <v>14</v>
      </c>
      <c r="L44" s="39">
        <v>288823.19</v>
      </c>
      <c r="M44" s="39">
        <v>27</v>
      </c>
    </row>
    <row r="45" spans="1:13" x14ac:dyDescent="0.3">
      <c r="A45" s="38" t="s">
        <v>90</v>
      </c>
      <c r="B45" s="39">
        <v>146182.99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124091.67</v>
      </c>
      <c r="I45" s="39">
        <v>11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3">
      <c r="A46" s="38" t="s">
        <v>91</v>
      </c>
      <c r="B46" s="39">
        <v>1098728.9099999999</v>
      </c>
      <c r="C46" s="39">
        <v>30</v>
      </c>
      <c r="D46" s="39">
        <v>0</v>
      </c>
      <c r="E46" s="39">
        <v>0</v>
      </c>
      <c r="F46" s="39">
        <v>0</v>
      </c>
      <c r="G46" s="39">
        <v>0</v>
      </c>
      <c r="H46" s="39">
        <v>919108.18</v>
      </c>
      <c r="I46" s="39">
        <v>29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1758426.18</v>
      </c>
      <c r="C47" s="39">
        <v>33</v>
      </c>
      <c r="D47" s="39">
        <v>0</v>
      </c>
      <c r="E47" s="39">
        <v>0</v>
      </c>
      <c r="F47" s="39">
        <v>0</v>
      </c>
      <c r="G47" s="39">
        <v>0</v>
      </c>
      <c r="H47" s="39">
        <v>1536248.28</v>
      </c>
      <c r="I47" s="39">
        <v>32</v>
      </c>
      <c r="J47" s="39">
        <v>0</v>
      </c>
      <c r="K47" s="39">
        <v>0</v>
      </c>
      <c r="L47" s="39">
        <v>81534.05</v>
      </c>
      <c r="M47" s="39">
        <v>10</v>
      </c>
    </row>
    <row r="48" spans="1:13" x14ac:dyDescent="0.3">
      <c r="A48" s="38" t="s">
        <v>93</v>
      </c>
      <c r="B48" s="39">
        <v>875320.51</v>
      </c>
      <c r="C48" s="39">
        <v>20</v>
      </c>
      <c r="D48" s="39">
        <v>0</v>
      </c>
      <c r="E48" s="39">
        <v>0</v>
      </c>
      <c r="F48" s="39">
        <v>69932.149999999994</v>
      </c>
      <c r="G48" s="39">
        <v>10</v>
      </c>
      <c r="H48" s="39">
        <v>745046.03</v>
      </c>
      <c r="I48" s="39">
        <v>19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1042748.61</v>
      </c>
      <c r="C49" s="39">
        <v>42</v>
      </c>
      <c r="D49" s="39">
        <v>0</v>
      </c>
      <c r="E49" s="39">
        <v>0</v>
      </c>
      <c r="F49" s="39">
        <v>72892.09</v>
      </c>
      <c r="G49" s="39">
        <v>15</v>
      </c>
      <c r="H49" s="39">
        <v>938515.97</v>
      </c>
      <c r="I49" s="39">
        <v>40</v>
      </c>
      <c r="J49" s="39">
        <v>0</v>
      </c>
      <c r="K49" s="39">
        <v>0</v>
      </c>
      <c r="L49" s="39">
        <v>34270.400000000001</v>
      </c>
      <c r="M49" s="39">
        <v>14</v>
      </c>
    </row>
    <row r="50" spans="1:13" x14ac:dyDescent="0.3">
      <c r="A50" s="38" t="s">
        <v>95</v>
      </c>
      <c r="B50" s="39">
        <v>3120939.45</v>
      </c>
      <c r="C50" s="39">
        <v>60</v>
      </c>
      <c r="D50" s="39">
        <v>3654629.33</v>
      </c>
      <c r="E50" s="39">
        <v>56</v>
      </c>
      <c r="F50" s="39">
        <v>995728.89</v>
      </c>
      <c r="G50" s="39">
        <v>39</v>
      </c>
      <c r="H50" s="39">
        <v>1626798.24</v>
      </c>
      <c r="I50" s="39">
        <v>54</v>
      </c>
      <c r="J50" s="39">
        <v>1311834.18</v>
      </c>
      <c r="K50" s="39">
        <v>53</v>
      </c>
      <c r="L50" s="39">
        <v>465203.24</v>
      </c>
      <c r="M50" s="39">
        <v>38</v>
      </c>
    </row>
    <row r="51" spans="1:13" x14ac:dyDescent="0.3">
      <c r="A51" s="38" t="s">
        <v>96</v>
      </c>
      <c r="B51" s="39">
        <v>502661.14</v>
      </c>
      <c r="C51" s="39">
        <v>16</v>
      </c>
      <c r="D51" s="39">
        <v>0</v>
      </c>
      <c r="E51" s="39">
        <v>0</v>
      </c>
      <c r="F51" s="39">
        <v>0</v>
      </c>
      <c r="G51" s="39">
        <v>0</v>
      </c>
      <c r="H51" s="39">
        <v>413429.93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363938.35</v>
      </c>
      <c r="C52" s="39">
        <v>19</v>
      </c>
      <c r="D52" s="39">
        <v>0</v>
      </c>
      <c r="E52" s="39">
        <v>0</v>
      </c>
      <c r="F52" s="39">
        <v>0</v>
      </c>
      <c r="G52" s="39">
        <v>0</v>
      </c>
      <c r="H52" s="39">
        <v>270267.02</v>
      </c>
      <c r="I52" s="39">
        <v>17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490239.37</v>
      </c>
      <c r="C53" s="39">
        <v>29</v>
      </c>
      <c r="D53" s="39">
        <v>73922.16</v>
      </c>
      <c r="E53" s="39">
        <v>12</v>
      </c>
      <c r="F53" s="39">
        <v>139139.5</v>
      </c>
      <c r="G53" s="39">
        <v>17</v>
      </c>
      <c r="H53" s="39">
        <v>336673.39</v>
      </c>
      <c r="I53" s="39">
        <v>25</v>
      </c>
      <c r="J53" s="39">
        <v>0</v>
      </c>
      <c r="K53" s="39">
        <v>0</v>
      </c>
      <c r="L53" s="39">
        <v>18474.25</v>
      </c>
      <c r="M53" s="39">
        <v>10</v>
      </c>
    </row>
    <row r="54" spans="1:13" x14ac:dyDescent="0.3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116802.59</v>
      </c>
      <c r="I54" s="39">
        <v>10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1168715.6599999999</v>
      </c>
      <c r="C55" s="39">
        <v>39</v>
      </c>
      <c r="D55" s="39">
        <v>0</v>
      </c>
      <c r="E55" s="39">
        <v>0</v>
      </c>
      <c r="F55" s="39">
        <v>299577.21999999997</v>
      </c>
      <c r="G55" s="39">
        <v>14</v>
      </c>
      <c r="H55" s="39">
        <v>671036.5</v>
      </c>
      <c r="I55" s="39">
        <v>34</v>
      </c>
      <c r="J55" s="39">
        <v>0</v>
      </c>
      <c r="K55" s="39">
        <v>0</v>
      </c>
      <c r="L55" s="39">
        <v>98506.47</v>
      </c>
      <c r="M55" s="39">
        <v>12</v>
      </c>
    </row>
    <row r="56" spans="1:13" x14ac:dyDescent="0.3">
      <c r="A56" s="38" t="s">
        <v>101</v>
      </c>
      <c r="B56" s="39">
        <v>3054572.14</v>
      </c>
      <c r="C56" s="39">
        <v>45</v>
      </c>
      <c r="D56" s="39">
        <v>0</v>
      </c>
      <c r="E56" s="39">
        <v>0</v>
      </c>
      <c r="F56" s="39">
        <v>276876.7</v>
      </c>
      <c r="G56" s="39">
        <v>17</v>
      </c>
      <c r="H56" s="39">
        <v>2351047.25</v>
      </c>
      <c r="I56" s="39">
        <v>44</v>
      </c>
      <c r="J56" s="39">
        <v>0</v>
      </c>
      <c r="K56" s="39">
        <v>0</v>
      </c>
      <c r="L56" s="39">
        <v>201023.54</v>
      </c>
      <c r="M56" s="39">
        <v>18</v>
      </c>
    </row>
    <row r="57" spans="1:13" x14ac:dyDescent="0.3">
      <c r="A57" s="38" t="s">
        <v>102</v>
      </c>
      <c r="B57" s="39">
        <v>386129.73</v>
      </c>
      <c r="C57" s="39">
        <v>19</v>
      </c>
      <c r="D57" s="39">
        <v>59770.98</v>
      </c>
      <c r="E57" s="39">
        <v>10</v>
      </c>
      <c r="F57" s="39">
        <v>42740.03</v>
      </c>
      <c r="G57" s="39">
        <v>11</v>
      </c>
      <c r="H57" s="39">
        <v>301884.33</v>
      </c>
      <c r="I57" s="39">
        <v>18</v>
      </c>
      <c r="J57" s="39">
        <v>0</v>
      </c>
      <c r="K57" s="39">
        <v>0</v>
      </c>
      <c r="L57" s="39">
        <v>27229.71</v>
      </c>
      <c r="M57" s="39">
        <v>10</v>
      </c>
    </row>
    <row r="58" spans="1:13" x14ac:dyDescent="0.3">
      <c r="A58" s="38" t="s">
        <v>103</v>
      </c>
      <c r="B58" s="39">
        <v>368298.28</v>
      </c>
      <c r="C58" s="39">
        <v>12</v>
      </c>
      <c r="D58" s="39">
        <v>0</v>
      </c>
      <c r="E58" s="39">
        <v>0</v>
      </c>
      <c r="F58" s="39">
        <v>0</v>
      </c>
      <c r="G58" s="39">
        <v>0</v>
      </c>
      <c r="H58" s="39">
        <v>245687.27</v>
      </c>
      <c r="I58" s="39">
        <v>11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943874.5</v>
      </c>
      <c r="C59" s="39">
        <v>27</v>
      </c>
      <c r="D59" s="39">
        <v>0</v>
      </c>
      <c r="E59" s="39">
        <v>0</v>
      </c>
      <c r="F59" s="39">
        <v>303648.58</v>
      </c>
      <c r="G59" s="39">
        <v>16</v>
      </c>
      <c r="H59" s="39">
        <v>641917.53</v>
      </c>
      <c r="I59" s="39">
        <v>28</v>
      </c>
      <c r="J59" s="39">
        <v>0</v>
      </c>
      <c r="K59" s="39">
        <v>0</v>
      </c>
      <c r="L59" s="39">
        <v>95721.65</v>
      </c>
      <c r="M59" s="39">
        <v>14</v>
      </c>
    </row>
    <row r="60" spans="1:13" x14ac:dyDescent="0.3">
      <c r="A60" s="38" t="s">
        <v>105</v>
      </c>
      <c r="B60" s="39">
        <v>1009759.26</v>
      </c>
      <c r="C60" s="39">
        <v>23</v>
      </c>
      <c r="D60" s="39">
        <v>1642364.85</v>
      </c>
      <c r="E60" s="39">
        <v>13</v>
      </c>
      <c r="F60" s="39">
        <v>301668.03999999998</v>
      </c>
      <c r="G60" s="39">
        <v>11</v>
      </c>
      <c r="H60" s="39">
        <v>560913.25</v>
      </c>
      <c r="I60" s="39">
        <v>21</v>
      </c>
      <c r="J60" s="39">
        <v>515051.32</v>
      </c>
      <c r="K60" s="39">
        <v>11</v>
      </c>
      <c r="L60" s="39">
        <v>116333</v>
      </c>
      <c r="M60" s="39">
        <v>11</v>
      </c>
    </row>
    <row r="61" spans="1:13" x14ac:dyDescent="0.3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3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3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106</v>
      </c>
      <c r="B2" s="35">
        <v>3086314.17</v>
      </c>
      <c r="C2" s="36">
        <v>108</v>
      </c>
      <c r="D2" s="35">
        <v>553652.28</v>
      </c>
      <c r="E2" s="36">
        <v>18</v>
      </c>
      <c r="F2" s="35">
        <v>324681.95</v>
      </c>
      <c r="G2" s="36">
        <v>40</v>
      </c>
      <c r="H2" s="35">
        <v>2224498.62</v>
      </c>
      <c r="I2" s="36">
        <v>101</v>
      </c>
      <c r="J2" s="35">
        <v>234961.43</v>
      </c>
      <c r="K2" s="36">
        <v>16</v>
      </c>
      <c r="L2" s="35">
        <v>126498.45</v>
      </c>
      <c r="M2" s="37">
        <v>36</v>
      </c>
      <c r="N2" s="35"/>
      <c r="O2" s="35"/>
      <c r="P2" s="35"/>
      <c r="Q2" s="35"/>
      <c r="R2" s="35"/>
    </row>
    <row r="3" spans="1:18" x14ac:dyDescent="0.3">
      <c r="A3" s="35" t="s">
        <v>107</v>
      </c>
      <c r="B3" s="35">
        <v>5350847.03</v>
      </c>
      <c r="C3" s="36">
        <v>157</v>
      </c>
      <c r="D3" s="35">
        <v>2872769.73</v>
      </c>
      <c r="E3" s="36">
        <v>68</v>
      </c>
      <c r="F3" s="35">
        <v>951693.23</v>
      </c>
      <c r="G3" s="36">
        <v>76</v>
      </c>
      <c r="H3" s="35">
        <v>4018794.86</v>
      </c>
      <c r="I3" s="36">
        <v>151</v>
      </c>
      <c r="J3" s="35">
        <v>935542.47</v>
      </c>
      <c r="K3" s="36">
        <v>56</v>
      </c>
      <c r="L3" s="35">
        <v>484512.57</v>
      </c>
      <c r="M3" s="37">
        <v>67</v>
      </c>
      <c r="N3" s="35"/>
      <c r="O3" s="35"/>
      <c r="P3" s="35"/>
      <c r="Q3" s="35"/>
      <c r="R3" s="35"/>
    </row>
    <row r="4" spans="1:18" x14ac:dyDescent="0.3">
      <c r="A4" s="35" t="s">
        <v>108</v>
      </c>
      <c r="B4" s="35">
        <v>2770949.01</v>
      </c>
      <c r="C4" s="36">
        <v>108</v>
      </c>
      <c r="D4" s="35">
        <v>360527.18</v>
      </c>
      <c r="E4" s="36">
        <v>19</v>
      </c>
      <c r="F4" s="35">
        <v>222292.64</v>
      </c>
      <c r="G4" s="36">
        <v>35</v>
      </c>
      <c r="H4" s="35">
        <v>2394120.0099999998</v>
      </c>
      <c r="I4" s="36">
        <v>104</v>
      </c>
      <c r="J4" s="35">
        <v>199726.81</v>
      </c>
      <c r="K4" s="36">
        <v>21</v>
      </c>
      <c r="L4" s="35">
        <v>118612.7</v>
      </c>
      <c r="M4" s="37">
        <v>37</v>
      </c>
      <c r="N4" s="35"/>
      <c r="O4" s="35"/>
      <c r="P4" s="35"/>
      <c r="Q4" s="35"/>
      <c r="R4" s="35"/>
    </row>
    <row r="5" spans="1:18" x14ac:dyDescent="0.3">
      <c r="A5" s="35" t="s">
        <v>109</v>
      </c>
      <c r="B5" s="35">
        <v>27351039.140000001</v>
      </c>
      <c r="C5" s="36">
        <v>547</v>
      </c>
      <c r="D5" s="35">
        <v>8143368.79</v>
      </c>
      <c r="E5" s="36">
        <v>57</v>
      </c>
      <c r="F5" s="35">
        <v>4855040.9000000004</v>
      </c>
      <c r="G5" s="36">
        <v>221</v>
      </c>
      <c r="H5" s="35">
        <v>20371824.039999999</v>
      </c>
      <c r="I5" s="36">
        <v>527</v>
      </c>
      <c r="J5" s="35">
        <v>2382839.4700000002</v>
      </c>
      <c r="K5" s="36">
        <v>47</v>
      </c>
      <c r="L5" s="35">
        <v>1889233.03</v>
      </c>
      <c r="M5" s="37">
        <v>212</v>
      </c>
      <c r="N5" s="35"/>
      <c r="O5" s="35"/>
      <c r="P5" s="35"/>
      <c r="Q5" s="35"/>
      <c r="R5" s="35"/>
    </row>
    <row r="6" spans="1:18" x14ac:dyDescent="0.3">
      <c r="A6" s="35" t="s">
        <v>110</v>
      </c>
      <c r="B6" s="35">
        <v>178391.22</v>
      </c>
      <c r="C6" s="36">
        <v>16</v>
      </c>
      <c r="D6" s="35">
        <v>0</v>
      </c>
      <c r="E6" s="36">
        <v>0</v>
      </c>
      <c r="F6" s="35">
        <v>47835.89</v>
      </c>
      <c r="G6" s="36">
        <v>11</v>
      </c>
      <c r="H6" s="35">
        <v>159482.12</v>
      </c>
      <c r="I6" s="36">
        <v>16</v>
      </c>
      <c r="J6" s="35">
        <v>0</v>
      </c>
      <c r="K6" s="36">
        <v>0</v>
      </c>
      <c r="L6" s="35">
        <v>15443.15</v>
      </c>
      <c r="M6" s="37">
        <v>10</v>
      </c>
      <c r="N6" s="35"/>
      <c r="O6" s="35"/>
      <c r="P6" s="35"/>
      <c r="Q6" s="35"/>
      <c r="R6" s="35"/>
    </row>
    <row r="7" spans="1:18" x14ac:dyDescent="0.3">
      <c r="A7" s="35" t="s">
        <v>111</v>
      </c>
      <c r="B7" s="35">
        <v>4063275.59</v>
      </c>
      <c r="C7" s="36">
        <v>117</v>
      </c>
      <c r="D7" s="35">
        <v>410375.47</v>
      </c>
      <c r="E7" s="36">
        <v>16</v>
      </c>
      <c r="F7" s="35">
        <v>327401.34000000003</v>
      </c>
      <c r="G7" s="36">
        <v>37</v>
      </c>
      <c r="H7" s="35">
        <v>3512411.28</v>
      </c>
      <c r="I7" s="36">
        <v>111</v>
      </c>
      <c r="J7" s="35">
        <v>227942.79</v>
      </c>
      <c r="K7" s="36">
        <v>13</v>
      </c>
      <c r="L7" s="35">
        <v>181448.1</v>
      </c>
      <c r="M7" s="37">
        <v>35</v>
      </c>
      <c r="N7" s="35"/>
      <c r="O7" s="35"/>
      <c r="P7" s="35"/>
      <c r="Q7" s="35"/>
      <c r="R7" s="35"/>
    </row>
    <row r="8" spans="1:18" x14ac:dyDescent="0.3">
      <c r="A8" s="35" t="s">
        <v>112</v>
      </c>
      <c r="B8" s="35">
        <v>241293.18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213574.16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113</v>
      </c>
      <c r="B9" s="35">
        <v>5015498.38</v>
      </c>
      <c r="C9" s="36">
        <v>123</v>
      </c>
      <c r="D9" s="35">
        <v>3946235.01</v>
      </c>
      <c r="E9" s="36">
        <v>66</v>
      </c>
      <c r="F9" s="35">
        <v>1179881.56</v>
      </c>
      <c r="G9" s="36">
        <v>61</v>
      </c>
      <c r="H9" s="35">
        <v>3200133.94</v>
      </c>
      <c r="I9" s="36">
        <v>117</v>
      </c>
      <c r="J9" s="35">
        <v>1462122.89</v>
      </c>
      <c r="K9" s="36">
        <v>65</v>
      </c>
      <c r="L9" s="35">
        <v>564333.15</v>
      </c>
      <c r="M9" s="37">
        <v>61</v>
      </c>
      <c r="N9" s="35"/>
      <c r="O9" s="35"/>
      <c r="P9" s="35"/>
      <c r="Q9" s="35"/>
      <c r="R9" s="35"/>
    </row>
    <row r="10" spans="1:18" x14ac:dyDescent="0.3">
      <c r="A10" s="35" t="s">
        <v>114</v>
      </c>
      <c r="B10" s="35">
        <v>1438098.43</v>
      </c>
      <c r="C10" s="36">
        <v>54</v>
      </c>
      <c r="D10" s="35">
        <v>37502.839999999997</v>
      </c>
      <c r="E10" s="36">
        <v>11</v>
      </c>
      <c r="F10" s="35">
        <v>126458.61</v>
      </c>
      <c r="G10" s="36">
        <v>18</v>
      </c>
      <c r="H10" s="35">
        <v>1110014.48</v>
      </c>
      <c r="I10" s="36">
        <v>52</v>
      </c>
      <c r="J10" s="35">
        <v>0</v>
      </c>
      <c r="K10" s="36">
        <v>0</v>
      </c>
      <c r="L10" s="35">
        <v>49447.67</v>
      </c>
      <c r="M10" s="37">
        <v>12</v>
      </c>
      <c r="N10" s="35"/>
      <c r="O10" s="35"/>
      <c r="P10" s="35"/>
      <c r="Q10" s="35"/>
      <c r="R10" s="35"/>
    </row>
    <row r="11" spans="1:18" x14ac:dyDescent="0.3">
      <c r="A11" s="35" t="s">
        <v>115</v>
      </c>
      <c r="B11" s="35">
        <v>2431535.41</v>
      </c>
      <c r="C11" s="36">
        <v>100</v>
      </c>
      <c r="D11" s="35">
        <v>314664.88</v>
      </c>
      <c r="E11" s="36">
        <v>16</v>
      </c>
      <c r="F11" s="35">
        <v>300293.96999999997</v>
      </c>
      <c r="G11" s="36">
        <v>34</v>
      </c>
      <c r="H11" s="35">
        <v>1926029.37</v>
      </c>
      <c r="I11" s="36">
        <v>85</v>
      </c>
      <c r="J11" s="35">
        <v>104059.82</v>
      </c>
      <c r="K11" s="36">
        <v>10</v>
      </c>
      <c r="L11" s="35">
        <v>144529.32999999999</v>
      </c>
      <c r="M11" s="37">
        <v>30</v>
      </c>
      <c r="N11" s="35"/>
      <c r="O11" s="35"/>
      <c r="P11" s="35"/>
      <c r="Q11" s="35"/>
      <c r="R11" s="35"/>
    </row>
    <row r="12" spans="1:18" x14ac:dyDescent="0.3">
      <c r="A12" s="35" t="s">
        <v>116</v>
      </c>
      <c r="B12" s="35">
        <v>3180342.77</v>
      </c>
      <c r="C12" s="36">
        <v>37</v>
      </c>
      <c r="D12" s="35">
        <v>22185543.300000001</v>
      </c>
      <c r="E12" s="36">
        <v>24</v>
      </c>
      <c r="F12" s="35">
        <v>289096.81</v>
      </c>
      <c r="G12" s="36">
        <v>11</v>
      </c>
      <c r="H12" s="35">
        <v>1307585.6100000001</v>
      </c>
      <c r="I12" s="36">
        <v>34</v>
      </c>
      <c r="J12" s="35">
        <v>9518592.9600000009</v>
      </c>
      <c r="K12" s="36">
        <v>26</v>
      </c>
      <c r="L12" s="35">
        <v>133840.07</v>
      </c>
      <c r="M12" s="37">
        <v>10</v>
      </c>
      <c r="N12" s="35"/>
      <c r="O12" s="35"/>
      <c r="P12" s="35"/>
      <c r="Q12" s="35"/>
      <c r="R12" s="35"/>
    </row>
    <row r="13" spans="1:18" x14ac:dyDescent="0.3">
      <c r="A13" s="35" t="s">
        <v>117</v>
      </c>
      <c r="B13" s="35">
        <v>8376902.7599999998</v>
      </c>
      <c r="C13" s="36">
        <v>237</v>
      </c>
      <c r="D13" s="35">
        <v>2500069.2599999998</v>
      </c>
      <c r="E13" s="36">
        <v>63</v>
      </c>
      <c r="F13" s="35">
        <v>1800203.1</v>
      </c>
      <c r="G13" s="36">
        <v>102</v>
      </c>
      <c r="H13" s="35">
        <v>6394320.4500000002</v>
      </c>
      <c r="I13" s="36">
        <v>218</v>
      </c>
      <c r="J13" s="35">
        <v>756381.37</v>
      </c>
      <c r="K13" s="36">
        <v>51</v>
      </c>
      <c r="L13" s="35">
        <v>506394.37</v>
      </c>
      <c r="M13" s="37">
        <v>88</v>
      </c>
      <c r="N13" s="35"/>
      <c r="O13" s="35"/>
      <c r="P13" s="35"/>
      <c r="Q13" s="35"/>
      <c r="R13" s="35"/>
    </row>
    <row r="14" spans="1:18" x14ac:dyDescent="0.3">
      <c r="A14" s="35" t="s">
        <v>118</v>
      </c>
      <c r="B14" s="35">
        <v>7570123.1699999999</v>
      </c>
      <c r="C14" s="36">
        <v>228</v>
      </c>
      <c r="D14" s="35">
        <v>1382453</v>
      </c>
      <c r="E14" s="36">
        <v>47</v>
      </c>
      <c r="F14" s="35">
        <v>1106340.68</v>
      </c>
      <c r="G14" s="36">
        <v>90</v>
      </c>
      <c r="H14" s="35">
        <v>5350190.8899999997</v>
      </c>
      <c r="I14" s="36">
        <v>210</v>
      </c>
      <c r="J14" s="35">
        <v>395921.25</v>
      </c>
      <c r="K14" s="36">
        <v>34</v>
      </c>
      <c r="L14" s="35">
        <v>310659.36</v>
      </c>
      <c r="M14" s="37">
        <v>76</v>
      </c>
      <c r="N14" s="35"/>
      <c r="O14" s="35"/>
      <c r="P14" s="35"/>
      <c r="Q14" s="35"/>
      <c r="R14" s="35"/>
    </row>
    <row r="15" spans="1:18" x14ac:dyDescent="0.3">
      <c r="A15" s="35" t="s">
        <v>119</v>
      </c>
      <c r="B15" s="35">
        <v>5649251.6100000003</v>
      </c>
      <c r="C15" s="36">
        <v>193</v>
      </c>
      <c r="D15" s="35">
        <v>1172690.03</v>
      </c>
      <c r="E15" s="36">
        <v>65</v>
      </c>
      <c r="F15" s="35">
        <v>864674.87</v>
      </c>
      <c r="G15" s="36">
        <v>88</v>
      </c>
      <c r="H15" s="35">
        <v>4217744.0999999996</v>
      </c>
      <c r="I15" s="36">
        <v>181</v>
      </c>
      <c r="J15" s="35">
        <v>454155.66</v>
      </c>
      <c r="K15" s="36">
        <v>52</v>
      </c>
      <c r="L15" s="35">
        <v>404694.07</v>
      </c>
      <c r="M15" s="37">
        <v>81</v>
      </c>
      <c r="N15" s="35"/>
      <c r="O15" s="35"/>
      <c r="P15" s="35"/>
      <c r="Q15" s="35"/>
      <c r="R15" s="35"/>
    </row>
    <row r="16" spans="1:18" x14ac:dyDescent="0.3">
      <c r="A16" s="35" t="s">
        <v>120</v>
      </c>
      <c r="B16" s="35">
        <v>6705452.0199999996</v>
      </c>
      <c r="C16" s="36">
        <v>220</v>
      </c>
      <c r="D16" s="35">
        <v>4485382.7</v>
      </c>
      <c r="E16" s="36">
        <v>72</v>
      </c>
      <c r="F16" s="35">
        <v>1284824.49</v>
      </c>
      <c r="G16" s="36">
        <v>96</v>
      </c>
      <c r="H16" s="35">
        <v>4739025.4000000004</v>
      </c>
      <c r="I16" s="36">
        <v>205</v>
      </c>
      <c r="J16" s="35">
        <v>2070774.14</v>
      </c>
      <c r="K16" s="36">
        <v>64</v>
      </c>
      <c r="L16" s="35">
        <v>566266.86</v>
      </c>
      <c r="M16" s="37">
        <v>83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2022-06-14T15:29:16Z</dcterms:modified>
</cp:coreProperties>
</file>