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53ED7AA-5EE5-4D7B-BAC3-FE59F958587E}" xr6:coauthVersionLast="47" xr6:coauthVersionMax="47" xr10:uidLastSave="{00000000-0000-0000-0000-000000000000}"/>
  <bookViews>
    <workbookView xWindow="84" yWindow="120" windowWidth="19740" windowHeight="1245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K472" i="3"/>
  <c r="I472" i="3"/>
  <c r="H472" i="3"/>
  <c r="G472" i="3"/>
  <c r="F472" i="3"/>
  <c r="E472" i="3"/>
  <c r="D472" i="3"/>
  <c r="J472" i="3" s="1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I469" i="3"/>
  <c r="H469" i="3"/>
  <c r="G469" i="3"/>
  <c r="F469" i="3"/>
  <c r="E469" i="3"/>
  <c r="K469" i="3" s="1"/>
  <c r="D469" i="3"/>
  <c r="C469" i="3"/>
  <c r="B469" i="3"/>
  <c r="K468" i="3"/>
  <c r="I468" i="3"/>
  <c r="H468" i="3"/>
  <c r="G468" i="3"/>
  <c r="F468" i="3"/>
  <c r="E468" i="3"/>
  <c r="D468" i="3"/>
  <c r="J468" i="3" s="1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I465" i="3"/>
  <c r="H465" i="3"/>
  <c r="G465" i="3"/>
  <c r="F465" i="3"/>
  <c r="E465" i="3"/>
  <c r="K465" i="3" s="1"/>
  <c r="D465" i="3"/>
  <c r="C465" i="3"/>
  <c r="B465" i="3"/>
  <c r="K464" i="3"/>
  <c r="I464" i="3"/>
  <c r="H464" i="3"/>
  <c r="G464" i="3"/>
  <c r="F464" i="3"/>
  <c r="E464" i="3"/>
  <c r="D464" i="3"/>
  <c r="J464" i="3" s="1"/>
  <c r="C464" i="3"/>
  <c r="B464" i="3"/>
  <c r="K463" i="3"/>
  <c r="H463" i="3"/>
  <c r="G463" i="3"/>
  <c r="F463" i="3"/>
  <c r="E463" i="3"/>
  <c r="D463" i="3"/>
  <c r="J463" i="3" s="1"/>
  <c r="C463" i="3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I461" i="3"/>
  <c r="H461" i="3"/>
  <c r="G461" i="3"/>
  <c r="F461" i="3"/>
  <c r="E461" i="3"/>
  <c r="K461" i="3" s="1"/>
  <c r="D461" i="3"/>
  <c r="C461" i="3"/>
  <c r="B461" i="3"/>
  <c r="K460" i="3"/>
  <c r="I460" i="3"/>
  <c r="H460" i="3"/>
  <c r="G460" i="3"/>
  <c r="F460" i="3"/>
  <c r="E460" i="3"/>
  <c r="D460" i="3"/>
  <c r="J460" i="3" s="1"/>
  <c r="C460" i="3"/>
  <c r="B460" i="3"/>
  <c r="K459" i="3"/>
  <c r="H459" i="3"/>
  <c r="G459" i="3"/>
  <c r="F459" i="3"/>
  <c r="E459" i="3"/>
  <c r="D459" i="3"/>
  <c r="J459" i="3" s="1"/>
  <c r="C459" i="3"/>
  <c r="B459" i="3"/>
  <c r="H458" i="3"/>
  <c r="G458" i="3"/>
  <c r="J458" i="3" s="1"/>
  <c r="F458" i="3"/>
  <c r="E458" i="3"/>
  <c r="K458" i="3" s="1"/>
  <c r="D458" i="3"/>
  <c r="C458" i="3"/>
  <c r="I458" i="3" s="1"/>
  <c r="B458" i="3"/>
  <c r="J457" i="3"/>
  <c r="I457" i="3"/>
  <c r="H457" i="3"/>
  <c r="G457" i="3"/>
  <c r="F457" i="3"/>
  <c r="E457" i="3"/>
  <c r="K457" i="3" s="1"/>
  <c r="D457" i="3"/>
  <c r="C457" i="3"/>
  <c r="B457" i="3"/>
  <c r="K456" i="3"/>
  <c r="I456" i="3"/>
  <c r="H456" i="3"/>
  <c r="G456" i="3"/>
  <c r="F456" i="3"/>
  <c r="E456" i="3"/>
  <c r="D456" i="3"/>
  <c r="J456" i="3" s="1"/>
  <c r="C456" i="3"/>
  <c r="B456" i="3"/>
  <c r="K455" i="3"/>
  <c r="H455" i="3"/>
  <c r="G455" i="3"/>
  <c r="F455" i="3"/>
  <c r="E455" i="3"/>
  <c r="D455" i="3"/>
  <c r="J455" i="3" s="1"/>
  <c r="C455" i="3"/>
  <c r="B455" i="3"/>
  <c r="H454" i="3"/>
  <c r="G454" i="3"/>
  <c r="J454" i="3" s="1"/>
  <c r="F454" i="3"/>
  <c r="E454" i="3"/>
  <c r="K454" i="3" s="1"/>
  <c r="D454" i="3"/>
  <c r="C454" i="3"/>
  <c r="I454" i="3" s="1"/>
  <c r="B454" i="3"/>
  <c r="J453" i="3"/>
  <c r="I453" i="3"/>
  <c r="H453" i="3"/>
  <c r="G453" i="3"/>
  <c r="F453" i="3"/>
  <c r="E453" i="3"/>
  <c r="K453" i="3" s="1"/>
  <c r="D453" i="3"/>
  <c r="C453" i="3"/>
  <c r="B453" i="3"/>
  <c r="K452" i="3"/>
  <c r="I452" i="3"/>
  <c r="H452" i="3"/>
  <c r="G452" i="3"/>
  <c r="F452" i="3"/>
  <c r="E452" i="3"/>
  <c r="D452" i="3"/>
  <c r="J452" i="3" s="1"/>
  <c r="C452" i="3"/>
  <c r="B452" i="3"/>
  <c r="K451" i="3"/>
  <c r="H451" i="3"/>
  <c r="G451" i="3"/>
  <c r="F451" i="3"/>
  <c r="E451" i="3"/>
  <c r="D451" i="3"/>
  <c r="J451" i="3" s="1"/>
  <c r="C451" i="3"/>
  <c r="B451" i="3"/>
  <c r="H450" i="3"/>
  <c r="G450" i="3"/>
  <c r="F450" i="3"/>
  <c r="E450" i="3"/>
  <c r="D450" i="3"/>
  <c r="J450" i="3" s="1"/>
  <c r="C450" i="3"/>
  <c r="I450" i="3" s="1"/>
  <c r="B450" i="3"/>
  <c r="J449" i="3"/>
  <c r="I449" i="3"/>
  <c r="H449" i="3"/>
  <c r="G449" i="3"/>
  <c r="F449" i="3"/>
  <c r="E449" i="3"/>
  <c r="K449" i="3" s="1"/>
  <c r="D449" i="3"/>
  <c r="C449" i="3"/>
  <c r="B449" i="3"/>
  <c r="K448" i="3"/>
  <c r="I448" i="3"/>
  <c r="H448" i="3"/>
  <c r="G448" i="3"/>
  <c r="F448" i="3"/>
  <c r="E448" i="3"/>
  <c r="D448" i="3"/>
  <c r="J448" i="3" s="1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J446" i="3" s="1"/>
  <c r="F446" i="3"/>
  <c r="E446" i="3"/>
  <c r="D446" i="3"/>
  <c r="C446" i="3"/>
  <c r="I446" i="3" s="1"/>
  <c r="B446" i="3"/>
  <c r="J445" i="3"/>
  <c r="I445" i="3"/>
  <c r="H445" i="3"/>
  <c r="G445" i="3"/>
  <c r="F445" i="3"/>
  <c r="E445" i="3"/>
  <c r="K445" i="3" s="1"/>
  <c r="D445" i="3"/>
  <c r="C445" i="3"/>
  <c r="B445" i="3"/>
  <c r="K444" i="3"/>
  <c r="I444" i="3"/>
  <c r="H444" i="3"/>
  <c r="G444" i="3"/>
  <c r="F444" i="3"/>
  <c r="E444" i="3"/>
  <c r="D444" i="3"/>
  <c r="J444" i="3" s="1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J442" i="3" s="1"/>
  <c r="F442" i="3"/>
  <c r="E442" i="3"/>
  <c r="D442" i="3"/>
  <c r="C442" i="3"/>
  <c r="I442" i="3" s="1"/>
  <c r="B442" i="3"/>
  <c r="J441" i="3"/>
  <c r="I441" i="3"/>
  <c r="H441" i="3"/>
  <c r="G441" i="3"/>
  <c r="F441" i="3"/>
  <c r="E441" i="3"/>
  <c r="K441" i="3" s="1"/>
  <c r="D441" i="3"/>
  <c r="C441" i="3"/>
  <c r="B441" i="3"/>
  <c r="K440" i="3"/>
  <c r="I440" i="3"/>
  <c r="H440" i="3"/>
  <c r="G440" i="3"/>
  <c r="F440" i="3"/>
  <c r="E440" i="3"/>
  <c r="D440" i="3"/>
  <c r="J440" i="3" s="1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J438" i="3" s="1"/>
  <c r="F438" i="3"/>
  <c r="E438" i="3"/>
  <c r="K438" i="3" s="1"/>
  <c r="D438" i="3"/>
  <c r="C438" i="3"/>
  <c r="I438" i="3" s="1"/>
  <c r="B438" i="3"/>
  <c r="J437" i="3"/>
  <c r="I437" i="3"/>
  <c r="H437" i="3"/>
  <c r="G437" i="3"/>
  <c r="F437" i="3"/>
  <c r="E437" i="3"/>
  <c r="K437" i="3" s="1"/>
  <c r="D437" i="3"/>
  <c r="C437" i="3"/>
  <c r="B437" i="3"/>
  <c r="K436" i="3"/>
  <c r="I436" i="3"/>
  <c r="H436" i="3"/>
  <c r="G436" i="3"/>
  <c r="F436" i="3"/>
  <c r="E436" i="3"/>
  <c r="D436" i="3"/>
  <c r="J436" i="3" s="1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J434" i="3" s="1"/>
  <c r="F434" i="3"/>
  <c r="E434" i="3"/>
  <c r="K434" i="3" s="1"/>
  <c r="D434" i="3"/>
  <c r="C434" i="3"/>
  <c r="I434" i="3" s="1"/>
  <c r="B434" i="3"/>
  <c r="J433" i="3"/>
  <c r="I433" i="3"/>
  <c r="H433" i="3"/>
  <c r="G433" i="3"/>
  <c r="F433" i="3"/>
  <c r="E433" i="3"/>
  <c r="K433" i="3" s="1"/>
  <c r="D433" i="3"/>
  <c r="C433" i="3"/>
  <c r="B433" i="3"/>
  <c r="K432" i="3"/>
  <c r="I432" i="3"/>
  <c r="H432" i="3"/>
  <c r="G432" i="3"/>
  <c r="F432" i="3"/>
  <c r="E432" i="3"/>
  <c r="D432" i="3"/>
  <c r="J432" i="3" s="1"/>
  <c r="C432" i="3"/>
  <c r="B432" i="3"/>
  <c r="K431" i="3"/>
  <c r="H431" i="3"/>
  <c r="G431" i="3"/>
  <c r="F431" i="3"/>
  <c r="E431" i="3"/>
  <c r="D431" i="3"/>
  <c r="J431" i="3" s="1"/>
  <c r="C431" i="3"/>
  <c r="B431" i="3"/>
  <c r="H430" i="3"/>
  <c r="G430" i="3"/>
  <c r="J430" i="3" s="1"/>
  <c r="F430" i="3"/>
  <c r="E430" i="3"/>
  <c r="K430" i="3" s="1"/>
  <c r="D430" i="3"/>
  <c r="C430" i="3"/>
  <c r="I430" i="3" s="1"/>
  <c r="B430" i="3"/>
  <c r="J429" i="3"/>
  <c r="I429" i="3"/>
  <c r="H429" i="3"/>
  <c r="G429" i="3"/>
  <c r="F429" i="3"/>
  <c r="E429" i="3"/>
  <c r="K429" i="3" s="1"/>
  <c r="D429" i="3"/>
  <c r="C429" i="3"/>
  <c r="B429" i="3"/>
  <c r="K428" i="3"/>
  <c r="I428" i="3"/>
  <c r="H428" i="3"/>
  <c r="G428" i="3"/>
  <c r="F428" i="3"/>
  <c r="E428" i="3"/>
  <c r="D428" i="3"/>
  <c r="J428" i="3" s="1"/>
  <c r="C428" i="3"/>
  <c r="B428" i="3"/>
  <c r="K427" i="3"/>
  <c r="H427" i="3"/>
  <c r="G427" i="3"/>
  <c r="F427" i="3"/>
  <c r="E427" i="3"/>
  <c r="D427" i="3"/>
  <c r="J427" i="3" s="1"/>
  <c r="C427" i="3"/>
  <c r="B427" i="3"/>
  <c r="H426" i="3"/>
  <c r="G426" i="3"/>
  <c r="J426" i="3" s="1"/>
  <c r="F426" i="3"/>
  <c r="E426" i="3"/>
  <c r="K426" i="3" s="1"/>
  <c r="D426" i="3"/>
  <c r="C426" i="3"/>
  <c r="I426" i="3" s="1"/>
  <c r="B426" i="3"/>
  <c r="J425" i="3"/>
  <c r="I425" i="3"/>
  <c r="H425" i="3"/>
  <c r="G425" i="3"/>
  <c r="F425" i="3"/>
  <c r="E425" i="3"/>
  <c r="K425" i="3" s="1"/>
  <c r="D425" i="3"/>
  <c r="C425" i="3"/>
  <c r="B425" i="3"/>
  <c r="K424" i="3"/>
  <c r="I424" i="3"/>
  <c r="H424" i="3"/>
  <c r="G424" i="3"/>
  <c r="F424" i="3"/>
  <c r="E424" i="3"/>
  <c r="D424" i="3"/>
  <c r="J424" i="3" s="1"/>
  <c r="C424" i="3"/>
  <c r="B424" i="3"/>
  <c r="K423" i="3"/>
  <c r="H423" i="3"/>
  <c r="G423" i="3"/>
  <c r="F423" i="3"/>
  <c r="E423" i="3"/>
  <c r="D423" i="3"/>
  <c r="J423" i="3" s="1"/>
  <c r="C423" i="3"/>
  <c r="B423" i="3"/>
  <c r="H422" i="3"/>
  <c r="G422" i="3"/>
  <c r="J422" i="3" s="1"/>
  <c r="F422" i="3"/>
  <c r="E422" i="3"/>
  <c r="K422" i="3" s="1"/>
  <c r="D422" i="3"/>
  <c r="C422" i="3"/>
  <c r="I422" i="3" s="1"/>
  <c r="B422" i="3"/>
  <c r="I421" i="3"/>
  <c r="H421" i="3"/>
  <c r="G421" i="3"/>
  <c r="J421" i="3" s="1"/>
  <c r="F421" i="3"/>
  <c r="E421" i="3"/>
  <c r="K421" i="3" s="1"/>
  <c r="D421" i="3"/>
  <c r="C421" i="3"/>
  <c r="B421" i="3"/>
  <c r="K420" i="3"/>
  <c r="I420" i="3"/>
  <c r="H420" i="3"/>
  <c r="G420" i="3"/>
  <c r="F420" i="3"/>
  <c r="E420" i="3"/>
  <c r="D420" i="3"/>
  <c r="J420" i="3" s="1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J418" i="3" s="1"/>
  <c r="F418" i="3"/>
  <c r="E418" i="3"/>
  <c r="D418" i="3"/>
  <c r="C418" i="3"/>
  <c r="I418" i="3" s="1"/>
  <c r="B418" i="3"/>
  <c r="I417" i="3"/>
  <c r="H417" i="3"/>
  <c r="G417" i="3"/>
  <c r="J417" i="3" s="1"/>
  <c r="F417" i="3"/>
  <c r="E417" i="3"/>
  <c r="K417" i="3" s="1"/>
  <c r="D417" i="3"/>
  <c r="C417" i="3"/>
  <c r="B417" i="3"/>
  <c r="K416" i="3"/>
  <c r="I416" i="3"/>
  <c r="H416" i="3"/>
  <c r="G416" i="3"/>
  <c r="F416" i="3"/>
  <c r="E416" i="3"/>
  <c r="D416" i="3"/>
  <c r="J416" i="3" s="1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J414" i="3" s="1"/>
  <c r="F414" i="3"/>
  <c r="E414" i="3"/>
  <c r="D414" i="3"/>
  <c r="C414" i="3"/>
  <c r="I414" i="3" s="1"/>
  <c r="B414" i="3"/>
  <c r="J413" i="3"/>
  <c r="I413" i="3"/>
  <c r="H413" i="3"/>
  <c r="G413" i="3"/>
  <c r="F413" i="3"/>
  <c r="E413" i="3"/>
  <c r="K413" i="3" s="1"/>
  <c r="D413" i="3"/>
  <c r="C413" i="3"/>
  <c r="B413" i="3"/>
  <c r="K412" i="3"/>
  <c r="I412" i="3"/>
  <c r="H412" i="3"/>
  <c r="G412" i="3"/>
  <c r="F412" i="3"/>
  <c r="E412" i="3"/>
  <c r="D412" i="3"/>
  <c r="J412" i="3" s="1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J410" i="3" s="1"/>
  <c r="F410" i="3"/>
  <c r="E410" i="3"/>
  <c r="D410" i="3"/>
  <c r="C410" i="3"/>
  <c r="I410" i="3" s="1"/>
  <c r="B410" i="3"/>
  <c r="J409" i="3"/>
  <c r="I409" i="3"/>
  <c r="H409" i="3"/>
  <c r="G409" i="3"/>
  <c r="F409" i="3"/>
  <c r="E409" i="3"/>
  <c r="K409" i="3" s="1"/>
  <c r="D409" i="3"/>
  <c r="C409" i="3"/>
  <c r="B409" i="3"/>
  <c r="K408" i="3"/>
  <c r="H408" i="3"/>
  <c r="G408" i="3"/>
  <c r="F408" i="3"/>
  <c r="E408" i="3"/>
  <c r="D408" i="3"/>
  <c r="J408" i="3" s="1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J406" i="3" s="1"/>
  <c r="F406" i="3"/>
  <c r="E406" i="3"/>
  <c r="K406" i="3" s="1"/>
  <c r="D406" i="3"/>
  <c r="C406" i="3"/>
  <c r="I406" i="3" s="1"/>
  <c r="B406" i="3"/>
  <c r="J405" i="3"/>
  <c r="I405" i="3"/>
  <c r="H405" i="3"/>
  <c r="G405" i="3"/>
  <c r="F405" i="3"/>
  <c r="E405" i="3"/>
  <c r="K405" i="3" s="1"/>
  <c r="D405" i="3"/>
  <c r="C405" i="3"/>
  <c r="B405" i="3"/>
  <c r="K404" i="3"/>
  <c r="H404" i="3"/>
  <c r="G404" i="3"/>
  <c r="F404" i="3"/>
  <c r="E404" i="3"/>
  <c r="D404" i="3"/>
  <c r="J404" i="3" s="1"/>
  <c r="C404" i="3"/>
  <c r="I404" i="3" s="1"/>
  <c r="B404" i="3"/>
  <c r="H403" i="3"/>
  <c r="G403" i="3"/>
  <c r="F403" i="3"/>
  <c r="E403" i="3"/>
  <c r="K403" i="3" s="1"/>
  <c r="D403" i="3"/>
  <c r="J403" i="3" s="1"/>
  <c r="C403" i="3"/>
  <c r="I403" i="3" s="1"/>
  <c r="B403" i="3"/>
  <c r="H402" i="3"/>
  <c r="G402" i="3"/>
  <c r="J402" i="3" s="1"/>
  <c r="F402" i="3"/>
  <c r="E402" i="3"/>
  <c r="K402" i="3" s="1"/>
  <c r="D402" i="3"/>
  <c r="C402" i="3"/>
  <c r="I402" i="3" s="1"/>
  <c r="B402" i="3"/>
  <c r="I401" i="3"/>
  <c r="H401" i="3"/>
  <c r="G401" i="3"/>
  <c r="J401" i="3" s="1"/>
  <c r="F401" i="3"/>
  <c r="E401" i="3"/>
  <c r="K401" i="3" s="1"/>
  <c r="D401" i="3"/>
  <c r="C401" i="3"/>
  <c r="B401" i="3"/>
  <c r="K400" i="3"/>
  <c r="H400" i="3"/>
  <c r="G400" i="3"/>
  <c r="F400" i="3"/>
  <c r="E400" i="3"/>
  <c r="D400" i="3"/>
  <c r="J400" i="3" s="1"/>
  <c r="C400" i="3"/>
  <c r="I400" i="3" s="1"/>
  <c r="B400" i="3"/>
  <c r="H399" i="3"/>
  <c r="G399" i="3"/>
  <c r="F399" i="3"/>
  <c r="E399" i="3"/>
  <c r="K399" i="3" s="1"/>
  <c r="D399" i="3"/>
  <c r="J399" i="3" s="1"/>
  <c r="C399" i="3"/>
  <c r="B399" i="3"/>
  <c r="H398" i="3"/>
  <c r="G398" i="3"/>
  <c r="J398" i="3" s="1"/>
  <c r="F398" i="3"/>
  <c r="E398" i="3"/>
  <c r="K398" i="3" s="1"/>
  <c r="D398" i="3"/>
  <c r="C398" i="3"/>
  <c r="I398" i="3" s="1"/>
  <c r="B398" i="3"/>
  <c r="I397" i="3"/>
  <c r="H397" i="3"/>
  <c r="G397" i="3"/>
  <c r="J397" i="3" s="1"/>
  <c r="F397" i="3"/>
  <c r="E397" i="3"/>
  <c r="K397" i="3" s="1"/>
  <c r="D397" i="3"/>
  <c r="C397" i="3"/>
  <c r="B397" i="3"/>
  <c r="K396" i="3"/>
  <c r="I396" i="3"/>
  <c r="H396" i="3"/>
  <c r="G396" i="3"/>
  <c r="F396" i="3"/>
  <c r="E396" i="3"/>
  <c r="D396" i="3"/>
  <c r="J396" i="3" s="1"/>
  <c r="C396" i="3"/>
  <c r="B396" i="3"/>
  <c r="H395" i="3"/>
  <c r="G395" i="3"/>
  <c r="F395" i="3"/>
  <c r="E395" i="3"/>
  <c r="K395" i="3" s="1"/>
  <c r="D395" i="3"/>
  <c r="J395" i="3" s="1"/>
  <c r="C395" i="3"/>
  <c r="B395" i="3"/>
  <c r="H394" i="3"/>
  <c r="G394" i="3"/>
  <c r="J394" i="3" s="1"/>
  <c r="F394" i="3"/>
  <c r="E394" i="3"/>
  <c r="K394" i="3" s="1"/>
  <c r="D394" i="3"/>
  <c r="C394" i="3"/>
  <c r="I394" i="3" s="1"/>
  <c r="B394" i="3"/>
  <c r="I393" i="3"/>
  <c r="H393" i="3"/>
  <c r="G393" i="3"/>
  <c r="J393" i="3" s="1"/>
  <c r="F393" i="3"/>
  <c r="E393" i="3"/>
  <c r="K393" i="3" s="1"/>
  <c r="D393" i="3"/>
  <c r="C393" i="3"/>
  <c r="B393" i="3"/>
  <c r="K392" i="3"/>
  <c r="I392" i="3"/>
  <c r="H392" i="3"/>
  <c r="G392" i="3"/>
  <c r="F392" i="3"/>
  <c r="E392" i="3"/>
  <c r="D392" i="3"/>
  <c r="J392" i="3" s="1"/>
  <c r="C392" i="3"/>
  <c r="B392" i="3"/>
  <c r="H391" i="3"/>
  <c r="G391" i="3"/>
  <c r="F391" i="3"/>
  <c r="E391" i="3"/>
  <c r="K391" i="3" s="1"/>
  <c r="D391" i="3"/>
  <c r="J391" i="3" s="1"/>
  <c r="C391" i="3"/>
  <c r="B391" i="3"/>
  <c r="H390" i="3"/>
  <c r="G390" i="3"/>
  <c r="J390" i="3" s="1"/>
  <c r="F390" i="3"/>
  <c r="E390" i="3"/>
  <c r="K390" i="3" s="1"/>
  <c r="D390" i="3"/>
  <c r="C390" i="3"/>
  <c r="I390" i="3" s="1"/>
  <c r="B390" i="3"/>
  <c r="I389" i="3"/>
  <c r="H389" i="3"/>
  <c r="G389" i="3"/>
  <c r="J389" i="3" s="1"/>
  <c r="F389" i="3"/>
  <c r="E389" i="3"/>
  <c r="K389" i="3" s="1"/>
  <c r="D389" i="3"/>
  <c r="C389" i="3"/>
  <c r="B389" i="3"/>
  <c r="K388" i="3"/>
  <c r="I388" i="3"/>
  <c r="H388" i="3"/>
  <c r="G388" i="3"/>
  <c r="F388" i="3"/>
  <c r="E388" i="3"/>
  <c r="D388" i="3"/>
  <c r="J388" i="3" s="1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J386" i="3" s="1"/>
  <c r="F386" i="3"/>
  <c r="E386" i="3"/>
  <c r="D386" i="3"/>
  <c r="C386" i="3"/>
  <c r="I386" i="3" s="1"/>
  <c r="B386" i="3"/>
  <c r="I385" i="3"/>
  <c r="H385" i="3"/>
  <c r="G385" i="3"/>
  <c r="J385" i="3" s="1"/>
  <c r="F385" i="3"/>
  <c r="E385" i="3"/>
  <c r="K385" i="3" s="1"/>
  <c r="D385" i="3"/>
  <c r="C385" i="3"/>
  <c r="B385" i="3"/>
  <c r="K384" i="3"/>
  <c r="I384" i="3"/>
  <c r="H384" i="3"/>
  <c r="G384" i="3"/>
  <c r="F384" i="3"/>
  <c r="E384" i="3"/>
  <c r="D384" i="3"/>
  <c r="J384" i="3" s="1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J382" i="3" s="1"/>
  <c r="F382" i="3"/>
  <c r="E382" i="3"/>
  <c r="D382" i="3"/>
  <c r="C382" i="3"/>
  <c r="I382" i="3" s="1"/>
  <c r="B382" i="3"/>
  <c r="J381" i="3"/>
  <c r="I381" i="3"/>
  <c r="H381" i="3"/>
  <c r="G381" i="3"/>
  <c r="F381" i="3"/>
  <c r="E381" i="3"/>
  <c r="K381" i="3" s="1"/>
  <c r="D381" i="3"/>
  <c r="C381" i="3"/>
  <c r="B381" i="3"/>
  <c r="K380" i="3"/>
  <c r="I380" i="3"/>
  <c r="H380" i="3"/>
  <c r="G380" i="3"/>
  <c r="F380" i="3"/>
  <c r="E380" i="3"/>
  <c r="D380" i="3"/>
  <c r="J380" i="3" s="1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J378" i="3" s="1"/>
  <c r="F378" i="3"/>
  <c r="E378" i="3"/>
  <c r="D378" i="3"/>
  <c r="C378" i="3"/>
  <c r="I378" i="3" s="1"/>
  <c r="B378" i="3"/>
  <c r="J377" i="3"/>
  <c r="I377" i="3"/>
  <c r="H377" i="3"/>
  <c r="G377" i="3"/>
  <c r="F377" i="3"/>
  <c r="E377" i="3"/>
  <c r="K377" i="3" s="1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H375" i="3"/>
  <c r="G375" i="3"/>
  <c r="F375" i="3"/>
  <c r="E375" i="3"/>
  <c r="K375" i="3" s="1"/>
  <c r="D375" i="3"/>
  <c r="J375" i="3" s="1"/>
  <c r="C375" i="3"/>
  <c r="I375" i="3" s="1"/>
  <c r="B375" i="3"/>
  <c r="J374" i="3"/>
  <c r="H374" i="3"/>
  <c r="G374" i="3"/>
  <c r="F374" i="3"/>
  <c r="E374" i="3"/>
  <c r="K374" i="3" s="1"/>
  <c r="D374" i="3"/>
  <c r="C374" i="3"/>
  <c r="I374" i="3" s="1"/>
  <c r="B374" i="3"/>
  <c r="I373" i="3"/>
  <c r="H373" i="3"/>
  <c r="G373" i="3"/>
  <c r="F373" i="3"/>
  <c r="E373" i="3"/>
  <c r="K373" i="3" s="1"/>
  <c r="D373" i="3"/>
  <c r="J373" i="3" s="1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H371" i="3"/>
  <c r="G371" i="3"/>
  <c r="F371" i="3"/>
  <c r="E371" i="3"/>
  <c r="K371" i="3" s="1"/>
  <c r="D371" i="3"/>
  <c r="J371" i="3" s="1"/>
  <c r="C371" i="3"/>
  <c r="B371" i="3"/>
  <c r="H370" i="3"/>
  <c r="G370" i="3"/>
  <c r="J370" i="3" s="1"/>
  <c r="F370" i="3"/>
  <c r="E370" i="3"/>
  <c r="K370" i="3" s="1"/>
  <c r="D370" i="3"/>
  <c r="C370" i="3"/>
  <c r="I370" i="3" s="1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H368" i="3"/>
  <c r="G368" i="3"/>
  <c r="F368" i="3"/>
  <c r="I368" i="3" s="1"/>
  <c r="E368" i="3"/>
  <c r="D368" i="3"/>
  <c r="J368" i="3" s="1"/>
  <c r="C368" i="3"/>
  <c r="B368" i="3"/>
  <c r="H367" i="3"/>
  <c r="K367" i="3" s="1"/>
  <c r="G367" i="3"/>
  <c r="F367" i="3"/>
  <c r="E367" i="3"/>
  <c r="D367" i="3"/>
  <c r="J367" i="3" s="1"/>
  <c r="C367" i="3"/>
  <c r="B367" i="3"/>
  <c r="H366" i="3"/>
  <c r="G366" i="3"/>
  <c r="J366" i="3" s="1"/>
  <c r="F366" i="3"/>
  <c r="E366" i="3"/>
  <c r="D366" i="3"/>
  <c r="C366" i="3"/>
  <c r="I366" i="3" s="1"/>
  <c r="B366" i="3"/>
  <c r="I365" i="3"/>
  <c r="H365" i="3"/>
  <c r="G365" i="3"/>
  <c r="J365" i="3" s="1"/>
  <c r="F365" i="3"/>
  <c r="E365" i="3"/>
  <c r="K365" i="3" s="1"/>
  <c r="D365" i="3"/>
  <c r="C365" i="3"/>
  <c r="B365" i="3"/>
  <c r="K364" i="3"/>
  <c r="I364" i="3"/>
  <c r="H364" i="3"/>
  <c r="G364" i="3"/>
  <c r="F364" i="3"/>
  <c r="E364" i="3"/>
  <c r="D364" i="3"/>
  <c r="J364" i="3" s="1"/>
  <c r="C364" i="3"/>
  <c r="B364" i="3"/>
  <c r="K363" i="3"/>
  <c r="I363" i="3"/>
  <c r="H363" i="3"/>
  <c r="G363" i="3"/>
  <c r="F363" i="3"/>
  <c r="E363" i="3"/>
  <c r="D363" i="3"/>
  <c r="J363" i="3" s="1"/>
  <c r="C363" i="3"/>
  <c r="B363" i="3"/>
  <c r="K362" i="3"/>
  <c r="J362" i="3"/>
  <c r="H362" i="3"/>
  <c r="G362" i="3"/>
  <c r="F362" i="3"/>
  <c r="E362" i="3"/>
  <c r="D362" i="3"/>
  <c r="C362" i="3"/>
  <c r="I362" i="3" s="1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H360" i="3"/>
  <c r="G360" i="3"/>
  <c r="F360" i="3"/>
  <c r="E360" i="3"/>
  <c r="D360" i="3"/>
  <c r="J360" i="3" s="1"/>
  <c r="C360" i="3"/>
  <c r="I360" i="3" s="1"/>
  <c r="B360" i="3"/>
  <c r="H359" i="3"/>
  <c r="G359" i="3"/>
  <c r="F359" i="3"/>
  <c r="I359" i="3" s="1"/>
  <c r="E359" i="3"/>
  <c r="K359" i="3" s="1"/>
  <c r="D359" i="3"/>
  <c r="J359" i="3" s="1"/>
  <c r="C359" i="3"/>
  <c r="B359" i="3"/>
  <c r="H358" i="3"/>
  <c r="K358" i="3" s="1"/>
  <c r="G358" i="3"/>
  <c r="J358" i="3" s="1"/>
  <c r="F358" i="3"/>
  <c r="E358" i="3"/>
  <c r="D358" i="3"/>
  <c r="C358" i="3"/>
  <c r="I358" i="3" s="1"/>
  <c r="B358" i="3"/>
  <c r="I357" i="3"/>
  <c r="H357" i="3"/>
  <c r="G357" i="3"/>
  <c r="J357" i="3" s="1"/>
  <c r="F357" i="3"/>
  <c r="E357" i="3"/>
  <c r="K357" i="3" s="1"/>
  <c r="D357" i="3"/>
  <c r="C357" i="3"/>
  <c r="B357" i="3"/>
  <c r="K356" i="3"/>
  <c r="I356" i="3"/>
  <c r="H356" i="3"/>
  <c r="G356" i="3"/>
  <c r="F356" i="3"/>
  <c r="E356" i="3"/>
  <c r="D356" i="3"/>
  <c r="J356" i="3" s="1"/>
  <c r="C356" i="3"/>
  <c r="B356" i="3"/>
  <c r="K355" i="3"/>
  <c r="I355" i="3"/>
  <c r="H355" i="3"/>
  <c r="G355" i="3"/>
  <c r="F355" i="3"/>
  <c r="E355" i="3"/>
  <c r="D355" i="3"/>
  <c r="J355" i="3" s="1"/>
  <c r="C355" i="3"/>
  <c r="B355" i="3"/>
  <c r="K354" i="3"/>
  <c r="J354" i="3"/>
  <c r="H354" i="3"/>
  <c r="G354" i="3"/>
  <c r="F354" i="3"/>
  <c r="E354" i="3"/>
  <c r="D354" i="3"/>
  <c r="C354" i="3"/>
  <c r="I354" i="3" s="1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H352" i="3"/>
  <c r="G352" i="3"/>
  <c r="F352" i="3"/>
  <c r="E352" i="3"/>
  <c r="D352" i="3"/>
  <c r="J352" i="3" s="1"/>
  <c r="C352" i="3"/>
  <c r="I352" i="3" s="1"/>
  <c r="B352" i="3"/>
  <c r="H351" i="3"/>
  <c r="G351" i="3"/>
  <c r="F351" i="3"/>
  <c r="I351" i="3" s="1"/>
  <c r="E351" i="3"/>
  <c r="K351" i="3" s="1"/>
  <c r="D351" i="3"/>
  <c r="J351" i="3" s="1"/>
  <c r="C351" i="3"/>
  <c r="B351" i="3"/>
  <c r="H350" i="3"/>
  <c r="K350" i="3" s="1"/>
  <c r="G350" i="3"/>
  <c r="J350" i="3" s="1"/>
  <c r="F350" i="3"/>
  <c r="E350" i="3"/>
  <c r="D350" i="3"/>
  <c r="C350" i="3"/>
  <c r="I350" i="3" s="1"/>
  <c r="B350" i="3"/>
  <c r="I349" i="3"/>
  <c r="H349" i="3"/>
  <c r="G349" i="3"/>
  <c r="J349" i="3" s="1"/>
  <c r="F349" i="3"/>
  <c r="E349" i="3"/>
  <c r="K349" i="3" s="1"/>
  <c r="D349" i="3"/>
  <c r="C349" i="3"/>
  <c r="B349" i="3"/>
  <c r="K348" i="3"/>
  <c r="I348" i="3"/>
  <c r="H348" i="3"/>
  <c r="G348" i="3"/>
  <c r="F348" i="3"/>
  <c r="E348" i="3"/>
  <c r="D348" i="3"/>
  <c r="J348" i="3" s="1"/>
  <c r="C348" i="3"/>
  <c r="B348" i="3"/>
  <c r="K347" i="3"/>
  <c r="I347" i="3"/>
  <c r="H347" i="3"/>
  <c r="G347" i="3"/>
  <c r="F347" i="3"/>
  <c r="E347" i="3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G342" i="3"/>
  <c r="J342" i="3" s="1"/>
  <c r="F342" i="3"/>
  <c r="E342" i="3"/>
  <c r="K342" i="3" s="1"/>
  <c r="D342" i="3"/>
  <c r="C342" i="3"/>
  <c r="I342" i="3" s="1"/>
  <c r="B342" i="3"/>
  <c r="I341" i="3"/>
  <c r="H341" i="3"/>
  <c r="G341" i="3"/>
  <c r="J341" i="3" s="1"/>
  <c r="F341" i="3"/>
  <c r="E341" i="3"/>
  <c r="K341" i="3" s="1"/>
  <c r="D341" i="3"/>
  <c r="C341" i="3"/>
  <c r="B341" i="3"/>
  <c r="K340" i="3"/>
  <c r="I340" i="3"/>
  <c r="H340" i="3"/>
  <c r="G340" i="3"/>
  <c r="F340" i="3"/>
  <c r="E340" i="3"/>
  <c r="D340" i="3"/>
  <c r="C340" i="3"/>
  <c r="B340" i="3"/>
  <c r="K339" i="3"/>
  <c r="I339" i="3"/>
  <c r="H339" i="3"/>
  <c r="G339" i="3"/>
  <c r="F339" i="3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I334" i="3" s="1"/>
  <c r="B334" i="3"/>
  <c r="I333" i="3"/>
  <c r="H333" i="3"/>
  <c r="G333" i="3"/>
  <c r="J333" i="3" s="1"/>
  <c r="F333" i="3"/>
  <c r="E333" i="3"/>
  <c r="K333" i="3" s="1"/>
  <c r="D333" i="3"/>
  <c r="C333" i="3"/>
  <c r="B333" i="3"/>
  <c r="K332" i="3"/>
  <c r="I332" i="3"/>
  <c r="H332" i="3"/>
  <c r="G332" i="3"/>
  <c r="F332" i="3"/>
  <c r="E332" i="3"/>
  <c r="D332" i="3"/>
  <c r="C332" i="3"/>
  <c r="B332" i="3"/>
  <c r="K331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I325" i="3"/>
  <c r="H325" i="3"/>
  <c r="G325" i="3"/>
  <c r="J325" i="3" s="1"/>
  <c r="F325" i="3"/>
  <c r="E325" i="3"/>
  <c r="K325" i="3" s="1"/>
  <c r="D325" i="3"/>
  <c r="C325" i="3"/>
  <c r="B325" i="3"/>
  <c r="K324" i="3"/>
  <c r="I324" i="3"/>
  <c r="H324" i="3"/>
  <c r="G324" i="3"/>
  <c r="F324" i="3"/>
  <c r="E324" i="3"/>
  <c r="D324" i="3"/>
  <c r="C324" i="3"/>
  <c r="B324" i="3"/>
  <c r="K323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G318" i="3"/>
  <c r="J318" i="3" s="1"/>
  <c r="F318" i="3"/>
  <c r="E318" i="3"/>
  <c r="K318" i="3" s="1"/>
  <c r="D318" i="3"/>
  <c r="C318" i="3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I312" i="3"/>
  <c r="H312" i="3"/>
  <c r="G312" i="3"/>
  <c r="J312" i="3" s="1"/>
  <c r="F312" i="3"/>
  <c r="E312" i="3"/>
  <c r="D312" i="3"/>
  <c r="C312" i="3"/>
  <c r="B312" i="3"/>
  <c r="I311" i="3"/>
  <c r="H311" i="3"/>
  <c r="K311" i="3" s="1"/>
  <c r="G311" i="3"/>
  <c r="F311" i="3"/>
  <c r="E311" i="3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G306" i="3"/>
  <c r="J306" i="3" s="1"/>
  <c r="F306" i="3"/>
  <c r="E306" i="3"/>
  <c r="K306" i="3" s="1"/>
  <c r="D306" i="3"/>
  <c r="C306" i="3"/>
  <c r="B306" i="3"/>
  <c r="K305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B303" i="3"/>
  <c r="I302" i="3"/>
  <c r="H302" i="3"/>
  <c r="G302" i="3"/>
  <c r="J302" i="3" s="1"/>
  <c r="F302" i="3"/>
  <c r="E302" i="3"/>
  <c r="K302" i="3" s="1"/>
  <c r="D302" i="3"/>
  <c r="C302" i="3"/>
  <c r="B302" i="3"/>
  <c r="K301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B299" i="3"/>
  <c r="I298" i="3"/>
  <c r="H298" i="3"/>
  <c r="G298" i="3"/>
  <c r="J298" i="3" s="1"/>
  <c r="F298" i="3"/>
  <c r="E298" i="3"/>
  <c r="D298" i="3"/>
  <c r="C298" i="3"/>
  <c r="B298" i="3"/>
  <c r="K297" i="3"/>
  <c r="J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I294" i="3"/>
  <c r="H294" i="3"/>
  <c r="G294" i="3"/>
  <c r="J294" i="3" s="1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I290" i="3"/>
  <c r="H290" i="3"/>
  <c r="G290" i="3"/>
  <c r="J290" i="3" s="1"/>
  <c r="F290" i="3"/>
  <c r="E290" i="3"/>
  <c r="D290" i="3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I286" i="3"/>
  <c r="H286" i="3"/>
  <c r="G286" i="3"/>
  <c r="J286" i="3" s="1"/>
  <c r="F286" i="3"/>
  <c r="E286" i="3"/>
  <c r="K286" i="3" s="1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I282" i="3"/>
  <c r="H282" i="3"/>
  <c r="G282" i="3"/>
  <c r="J282" i="3" s="1"/>
  <c r="F282" i="3"/>
  <c r="E282" i="3"/>
  <c r="K282" i="3" s="1"/>
  <c r="D282" i="3"/>
  <c r="C282" i="3"/>
  <c r="B282" i="3"/>
  <c r="K281" i="3"/>
  <c r="J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I278" i="3"/>
  <c r="H278" i="3"/>
  <c r="G278" i="3"/>
  <c r="J278" i="3" s="1"/>
  <c r="F278" i="3"/>
  <c r="E278" i="3"/>
  <c r="K278" i="3" s="1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B275" i="3"/>
  <c r="I274" i="3"/>
  <c r="H274" i="3"/>
  <c r="G274" i="3"/>
  <c r="J274" i="3" s="1"/>
  <c r="F274" i="3"/>
  <c r="E274" i="3"/>
  <c r="K274" i="3" s="1"/>
  <c r="D274" i="3"/>
  <c r="C274" i="3"/>
  <c r="B274" i="3"/>
  <c r="K273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B271" i="3"/>
  <c r="I270" i="3"/>
  <c r="H270" i="3"/>
  <c r="G270" i="3"/>
  <c r="J270" i="3" s="1"/>
  <c r="F270" i="3"/>
  <c r="E270" i="3"/>
  <c r="K270" i="3" s="1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B267" i="3"/>
  <c r="I266" i="3"/>
  <c r="H266" i="3"/>
  <c r="G266" i="3"/>
  <c r="J266" i="3" s="1"/>
  <c r="F266" i="3"/>
  <c r="E266" i="3"/>
  <c r="D266" i="3"/>
  <c r="C266" i="3"/>
  <c r="B266" i="3"/>
  <c r="K265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I262" i="3"/>
  <c r="H262" i="3"/>
  <c r="G262" i="3"/>
  <c r="J262" i="3" s="1"/>
  <c r="F262" i="3"/>
  <c r="E262" i="3"/>
  <c r="D262" i="3"/>
  <c r="C262" i="3"/>
  <c r="B262" i="3"/>
  <c r="K261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I258" i="3"/>
  <c r="H258" i="3"/>
  <c r="G258" i="3"/>
  <c r="J258" i="3" s="1"/>
  <c r="F258" i="3"/>
  <c r="E258" i="3"/>
  <c r="D258" i="3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I254" i="3"/>
  <c r="H254" i="3"/>
  <c r="G254" i="3"/>
  <c r="J254" i="3" s="1"/>
  <c r="F254" i="3"/>
  <c r="E254" i="3"/>
  <c r="K254" i="3" s="1"/>
  <c r="D254" i="3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I250" i="3"/>
  <c r="H250" i="3"/>
  <c r="G250" i="3"/>
  <c r="J250" i="3" s="1"/>
  <c r="F250" i="3"/>
  <c r="E250" i="3"/>
  <c r="K250" i="3" s="1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I246" i="3"/>
  <c r="H246" i="3"/>
  <c r="G246" i="3"/>
  <c r="J246" i="3" s="1"/>
  <c r="F246" i="3"/>
  <c r="E246" i="3"/>
  <c r="K246" i="3" s="1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B243" i="3"/>
  <c r="I242" i="3"/>
  <c r="H242" i="3"/>
  <c r="G242" i="3"/>
  <c r="J242" i="3" s="1"/>
  <c r="F242" i="3"/>
  <c r="E242" i="3"/>
  <c r="K242" i="3" s="1"/>
  <c r="D242" i="3"/>
  <c r="C242" i="3"/>
  <c r="B242" i="3"/>
  <c r="K241" i="3"/>
  <c r="J241" i="3"/>
  <c r="I241" i="3"/>
  <c r="H241" i="3"/>
  <c r="G241" i="3"/>
  <c r="F241" i="3"/>
  <c r="E241" i="3"/>
  <c r="D241" i="3"/>
  <c r="C241" i="3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F239" i="3"/>
  <c r="E239" i="3"/>
  <c r="K239" i="3" s="1"/>
  <c r="D239" i="3"/>
  <c r="C239" i="3"/>
  <c r="B239" i="3"/>
  <c r="I238" i="3"/>
  <c r="H238" i="3"/>
  <c r="G238" i="3"/>
  <c r="J238" i="3" s="1"/>
  <c r="F238" i="3"/>
  <c r="E238" i="3"/>
  <c r="K238" i="3" s="1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C235" i="3"/>
  <c r="B235" i="3"/>
  <c r="I234" i="3"/>
  <c r="H234" i="3"/>
  <c r="G234" i="3"/>
  <c r="J234" i="3" s="1"/>
  <c r="F234" i="3"/>
  <c r="E234" i="3"/>
  <c r="D234" i="3"/>
  <c r="C234" i="3"/>
  <c r="B234" i="3"/>
  <c r="K233" i="3"/>
  <c r="J233" i="3"/>
  <c r="I233" i="3"/>
  <c r="H233" i="3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C231" i="3"/>
  <c r="I231" i="3" s="1"/>
  <c r="B231" i="3"/>
  <c r="I230" i="3"/>
  <c r="H230" i="3"/>
  <c r="G230" i="3"/>
  <c r="J230" i="3" s="1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I226" i="3"/>
  <c r="H226" i="3"/>
  <c r="G226" i="3"/>
  <c r="J226" i="3" s="1"/>
  <c r="F226" i="3"/>
  <c r="E226" i="3"/>
  <c r="D226" i="3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I222" i="3"/>
  <c r="H222" i="3"/>
  <c r="G222" i="3"/>
  <c r="J222" i="3" s="1"/>
  <c r="F222" i="3"/>
  <c r="E222" i="3"/>
  <c r="K222" i="3" s="1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I218" i="3"/>
  <c r="H218" i="3"/>
  <c r="G218" i="3"/>
  <c r="J218" i="3" s="1"/>
  <c r="F218" i="3"/>
  <c r="E218" i="3"/>
  <c r="K218" i="3" s="1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I214" i="3"/>
  <c r="H214" i="3"/>
  <c r="G214" i="3"/>
  <c r="J214" i="3" s="1"/>
  <c r="F214" i="3"/>
  <c r="E214" i="3"/>
  <c r="K214" i="3" s="1"/>
  <c r="D214" i="3"/>
  <c r="C214" i="3"/>
  <c r="B214" i="3"/>
  <c r="K213" i="3"/>
  <c r="J213" i="3"/>
  <c r="I213" i="3"/>
  <c r="H213" i="3"/>
  <c r="G213" i="3"/>
  <c r="F213" i="3"/>
  <c r="E213" i="3"/>
  <c r="D213" i="3"/>
  <c r="C213" i="3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B211" i="3"/>
  <c r="I210" i="3"/>
  <c r="H210" i="3"/>
  <c r="G210" i="3"/>
  <c r="J210" i="3" s="1"/>
  <c r="F210" i="3"/>
  <c r="E210" i="3"/>
  <c r="K210" i="3" s="1"/>
  <c r="D210" i="3"/>
  <c r="C210" i="3"/>
  <c r="B210" i="3"/>
  <c r="K209" i="3"/>
  <c r="J209" i="3"/>
  <c r="I209" i="3"/>
  <c r="H209" i="3"/>
  <c r="G209" i="3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C207" i="3"/>
  <c r="B207" i="3"/>
  <c r="I206" i="3"/>
  <c r="H206" i="3"/>
  <c r="G206" i="3"/>
  <c r="J206" i="3" s="1"/>
  <c r="F206" i="3"/>
  <c r="E206" i="3"/>
  <c r="K206" i="3" s="1"/>
  <c r="D206" i="3"/>
  <c r="C206" i="3"/>
  <c r="B206" i="3"/>
  <c r="K205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C203" i="3"/>
  <c r="B203" i="3"/>
  <c r="I202" i="3"/>
  <c r="H202" i="3"/>
  <c r="G202" i="3"/>
  <c r="J202" i="3" s="1"/>
  <c r="F202" i="3"/>
  <c r="E202" i="3"/>
  <c r="D202" i="3"/>
  <c r="C202" i="3"/>
  <c r="B202" i="3"/>
  <c r="K201" i="3"/>
  <c r="J201" i="3"/>
  <c r="I201" i="3"/>
  <c r="H201" i="3"/>
  <c r="G201" i="3"/>
  <c r="F201" i="3"/>
  <c r="E201" i="3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J198" i="3" s="1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I194" i="3"/>
  <c r="H194" i="3"/>
  <c r="G194" i="3"/>
  <c r="J194" i="3" s="1"/>
  <c r="F194" i="3"/>
  <c r="E194" i="3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E191" i="3"/>
  <c r="K191" i="3" s="1"/>
  <c r="D191" i="3"/>
  <c r="J191" i="3" s="1"/>
  <c r="C191" i="3"/>
  <c r="I191" i="3" s="1"/>
  <c r="B191" i="3"/>
  <c r="I190" i="3"/>
  <c r="H190" i="3"/>
  <c r="G190" i="3"/>
  <c r="J190" i="3" s="1"/>
  <c r="F190" i="3"/>
  <c r="E190" i="3"/>
  <c r="K190" i="3" s="1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I186" i="3"/>
  <c r="H186" i="3"/>
  <c r="G186" i="3"/>
  <c r="J186" i="3" s="1"/>
  <c r="F186" i="3"/>
  <c r="E186" i="3"/>
  <c r="K186" i="3" s="1"/>
  <c r="D186" i="3"/>
  <c r="C186" i="3"/>
  <c r="B186" i="3"/>
  <c r="I185" i="3"/>
  <c r="H185" i="3"/>
  <c r="K185" i="3" s="1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B184" i="3"/>
  <c r="H183" i="3"/>
  <c r="G183" i="3"/>
  <c r="F183" i="3"/>
  <c r="E183" i="3"/>
  <c r="K183" i="3" s="1"/>
  <c r="D183" i="3"/>
  <c r="C183" i="3"/>
  <c r="B183" i="3"/>
  <c r="H182" i="3"/>
  <c r="G182" i="3"/>
  <c r="J182" i="3" s="1"/>
  <c r="F182" i="3"/>
  <c r="I182" i="3" s="1"/>
  <c r="E182" i="3"/>
  <c r="D182" i="3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J178" i="3" s="1"/>
  <c r="F178" i="3"/>
  <c r="E178" i="3"/>
  <c r="K178" i="3" s="1"/>
  <c r="D178" i="3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J174" i="3" s="1"/>
  <c r="F174" i="3"/>
  <c r="E174" i="3"/>
  <c r="K174" i="3" s="1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I172" i="3"/>
  <c r="H172" i="3"/>
  <c r="G172" i="3"/>
  <c r="J172" i="3" s="1"/>
  <c r="F172" i="3"/>
  <c r="E172" i="3"/>
  <c r="D172" i="3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J168" i="3" s="1"/>
  <c r="F168" i="3"/>
  <c r="I168" i="3" s="1"/>
  <c r="E168" i="3"/>
  <c r="K168" i="3" s="1"/>
  <c r="D168" i="3"/>
  <c r="C168" i="3"/>
  <c r="B168" i="3"/>
  <c r="I167" i="3"/>
  <c r="H167" i="3"/>
  <c r="K167" i="3" s="1"/>
  <c r="G167" i="3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F163" i="3"/>
  <c r="I163" i="3" s="1"/>
  <c r="E163" i="3"/>
  <c r="D163" i="3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F159" i="3"/>
  <c r="I159" i="3" s="1"/>
  <c r="E159" i="3"/>
  <c r="K159" i="3" s="1"/>
  <c r="D159" i="3"/>
  <c r="C159" i="3"/>
  <c r="B159" i="3"/>
  <c r="I158" i="3"/>
  <c r="H158" i="3"/>
  <c r="K158" i="3" s="1"/>
  <c r="G158" i="3"/>
  <c r="J158" i="3" s="1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H154" i="3"/>
  <c r="G154" i="3"/>
  <c r="J154" i="3" s="1"/>
  <c r="F154" i="3"/>
  <c r="I154" i="3" s="1"/>
  <c r="E154" i="3"/>
  <c r="K154" i="3" s="1"/>
  <c r="D154" i="3"/>
  <c r="C154" i="3"/>
  <c r="B154" i="3"/>
  <c r="J153" i="3"/>
  <c r="I153" i="3"/>
  <c r="H153" i="3"/>
  <c r="K153" i="3" s="1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J150" i="3" s="1"/>
  <c r="F150" i="3"/>
  <c r="I150" i="3" s="1"/>
  <c r="E150" i="3"/>
  <c r="K150" i="3" s="1"/>
  <c r="D150" i="3"/>
  <c r="C150" i="3"/>
  <c r="B150" i="3"/>
  <c r="J149" i="3"/>
  <c r="I149" i="3"/>
  <c r="H149" i="3"/>
  <c r="K149" i="3" s="1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H146" i="3"/>
  <c r="G146" i="3"/>
  <c r="J146" i="3" s="1"/>
  <c r="F146" i="3"/>
  <c r="I146" i="3" s="1"/>
  <c r="E146" i="3"/>
  <c r="K146" i="3" s="1"/>
  <c r="D146" i="3"/>
  <c r="C146" i="3"/>
  <c r="B146" i="3"/>
  <c r="J145" i="3"/>
  <c r="I145" i="3"/>
  <c r="H145" i="3"/>
  <c r="K145" i="3" s="1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J142" i="3" s="1"/>
  <c r="F142" i="3"/>
  <c r="I142" i="3" s="1"/>
  <c r="E142" i="3"/>
  <c r="K142" i="3" s="1"/>
  <c r="D142" i="3"/>
  <c r="C142" i="3"/>
  <c r="B142" i="3"/>
  <c r="J141" i="3"/>
  <c r="I141" i="3"/>
  <c r="H141" i="3"/>
  <c r="K141" i="3" s="1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E139" i="3"/>
  <c r="K139" i="3" s="1"/>
  <c r="D139" i="3"/>
  <c r="J139" i="3" s="1"/>
  <c r="C139" i="3"/>
  <c r="I139" i="3" s="1"/>
  <c r="B139" i="3"/>
  <c r="H138" i="3"/>
  <c r="G138" i="3"/>
  <c r="J138" i="3" s="1"/>
  <c r="F138" i="3"/>
  <c r="I138" i="3" s="1"/>
  <c r="E138" i="3"/>
  <c r="K138" i="3" s="1"/>
  <c r="D138" i="3"/>
  <c r="C138" i="3"/>
  <c r="B138" i="3"/>
  <c r="J137" i="3"/>
  <c r="I137" i="3"/>
  <c r="H137" i="3"/>
  <c r="K137" i="3" s="1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J134" i="3" s="1"/>
  <c r="F134" i="3"/>
  <c r="I134" i="3" s="1"/>
  <c r="E134" i="3"/>
  <c r="K134" i="3" s="1"/>
  <c r="D134" i="3"/>
  <c r="C134" i="3"/>
  <c r="B134" i="3"/>
  <c r="J133" i="3"/>
  <c r="I133" i="3"/>
  <c r="H133" i="3"/>
  <c r="K133" i="3" s="1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J130" i="3" s="1"/>
  <c r="F130" i="3"/>
  <c r="I130" i="3" s="1"/>
  <c r="E130" i="3"/>
  <c r="K130" i="3" s="1"/>
  <c r="D130" i="3"/>
  <c r="C130" i="3"/>
  <c r="B130" i="3"/>
  <c r="J129" i="3"/>
  <c r="I129" i="3"/>
  <c r="H129" i="3"/>
  <c r="K129" i="3" s="1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F127" i="3"/>
  <c r="E127" i="3"/>
  <c r="K127" i="3" s="1"/>
  <c r="D127" i="3"/>
  <c r="J127" i="3" s="1"/>
  <c r="C127" i="3"/>
  <c r="B127" i="3"/>
  <c r="H126" i="3"/>
  <c r="G126" i="3"/>
  <c r="J126" i="3" s="1"/>
  <c r="F126" i="3"/>
  <c r="I126" i="3" s="1"/>
  <c r="E126" i="3"/>
  <c r="D126" i="3"/>
  <c r="C126" i="3"/>
  <c r="B126" i="3"/>
  <c r="J125" i="3"/>
  <c r="I125" i="3"/>
  <c r="H125" i="3"/>
  <c r="K125" i="3" s="1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J122" i="3" s="1"/>
  <c r="F122" i="3"/>
  <c r="I122" i="3" s="1"/>
  <c r="E122" i="3"/>
  <c r="D122" i="3"/>
  <c r="C122" i="3"/>
  <c r="B122" i="3"/>
  <c r="J121" i="3"/>
  <c r="I121" i="3"/>
  <c r="H121" i="3"/>
  <c r="K121" i="3" s="1"/>
  <c r="G121" i="3"/>
  <c r="F121" i="3"/>
  <c r="E121" i="3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F119" i="3"/>
  <c r="E119" i="3"/>
  <c r="K119" i="3" s="1"/>
  <c r="D119" i="3"/>
  <c r="J119" i="3" s="1"/>
  <c r="C119" i="3"/>
  <c r="B119" i="3"/>
  <c r="H118" i="3"/>
  <c r="G118" i="3"/>
  <c r="J118" i="3" s="1"/>
  <c r="F118" i="3"/>
  <c r="I118" i="3" s="1"/>
  <c r="E118" i="3"/>
  <c r="K118" i="3" s="1"/>
  <c r="D118" i="3"/>
  <c r="C118" i="3"/>
  <c r="B118" i="3"/>
  <c r="J117" i="3"/>
  <c r="I117" i="3"/>
  <c r="H117" i="3"/>
  <c r="K117" i="3" s="1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F115" i="3"/>
  <c r="E115" i="3"/>
  <c r="K115" i="3" s="1"/>
  <c r="D115" i="3"/>
  <c r="J115" i="3" s="1"/>
  <c r="C115" i="3"/>
  <c r="B115" i="3"/>
  <c r="H114" i="3"/>
  <c r="G114" i="3"/>
  <c r="J114" i="3" s="1"/>
  <c r="F114" i="3"/>
  <c r="I114" i="3" s="1"/>
  <c r="E114" i="3"/>
  <c r="K114" i="3" s="1"/>
  <c r="D114" i="3"/>
  <c r="C114" i="3"/>
  <c r="B114" i="3"/>
  <c r="J113" i="3"/>
  <c r="I113" i="3"/>
  <c r="H113" i="3"/>
  <c r="K113" i="3" s="1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F111" i="3"/>
  <c r="E111" i="3"/>
  <c r="K111" i="3" s="1"/>
  <c r="D111" i="3"/>
  <c r="J111" i="3" s="1"/>
  <c r="C111" i="3"/>
  <c r="B111" i="3"/>
  <c r="H110" i="3"/>
  <c r="G110" i="3"/>
  <c r="J110" i="3" s="1"/>
  <c r="F110" i="3"/>
  <c r="I110" i="3" s="1"/>
  <c r="E110" i="3"/>
  <c r="D110" i="3"/>
  <c r="C110" i="3"/>
  <c r="B110" i="3"/>
  <c r="J109" i="3"/>
  <c r="I109" i="3"/>
  <c r="H109" i="3"/>
  <c r="K109" i="3" s="1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I107" i="3" s="1"/>
  <c r="E107" i="3"/>
  <c r="K107" i="3" s="1"/>
  <c r="D107" i="3"/>
  <c r="J107" i="3" s="1"/>
  <c r="C107" i="3"/>
  <c r="B107" i="3"/>
  <c r="H106" i="3"/>
  <c r="G106" i="3"/>
  <c r="J106" i="3" s="1"/>
  <c r="F106" i="3"/>
  <c r="I106" i="3" s="1"/>
  <c r="E106" i="3"/>
  <c r="D106" i="3"/>
  <c r="C106" i="3"/>
  <c r="B106" i="3"/>
  <c r="J105" i="3"/>
  <c r="I105" i="3"/>
  <c r="H105" i="3"/>
  <c r="K105" i="3" s="1"/>
  <c r="G105" i="3"/>
  <c r="F105" i="3"/>
  <c r="E105" i="3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J102" i="3" s="1"/>
  <c r="F102" i="3"/>
  <c r="I102" i="3" s="1"/>
  <c r="E102" i="3"/>
  <c r="D102" i="3"/>
  <c r="C102" i="3"/>
  <c r="B102" i="3"/>
  <c r="J101" i="3"/>
  <c r="I101" i="3"/>
  <c r="H101" i="3"/>
  <c r="K101" i="3" s="1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I99" i="3" s="1"/>
  <c r="E99" i="3"/>
  <c r="K99" i="3" s="1"/>
  <c r="D99" i="3"/>
  <c r="J99" i="3" s="1"/>
  <c r="C99" i="3"/>
  <c r="B99" i="3"/>
  <c r="H98" i="3"/>
  <c r="K98" i="3" s="1"/>
  <c r="G98" i="3"/>
  <c r="J98" i="3" s="1"/>
  <c r="F98" i="3"/>
  <c r="I98" i="3" s="1"/>
  <c r="E98" i="3"/>
  <c r="D98" i="3"/>
  <c r="C98" i="3"/>
  <c r="B98" i="3"/>
  <c r="J97" i="3"/>
  <c r="I97" i="3"/>
  <c r="H97" i="3"/>
  <c r="K97" i="3" s="1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I95" i="3" s="1"/>
  <c r="E95" i="3"/>
  <c r="K95" i="3" s="1"/>
  <c r="D95" i="3"/>
  <c r="J95" i="3" s="1"/>
  <c r="C95" i="3"/>
  <c r="B95" i="3"/>
  <c r="H94" i="3"/>
  <c r="K94" i="3" s="1"/>
  <c r="G94" i="3"/>
  <c r="J94" i="3" s="1"/>
  <c r="F94" i="3"/>
  <c r="I94" i="3" s="1"/>
  <c r="E94" i="3"/>
  <c r="D94" i="3"/>
  <c r="C94" i="3"/>
  <c r="B94" i="3"/>
  <c r="I93" i="3"/>
  <c r="H93" i="3"/>
  <c r="K93" i="3" s="1"/>
  <c r="G93" i="3"/>
  <c r="F93" i="3"/>
  <c r="E93" i="3"/>
  <c r="D93" i="3"/>
  <c r="J93" i="3" s="1"/>
  <c r="C93" i="3"/>
  <c r="B93" i="3"/>
  <c r="K92" i="3"/>
  <c r="H92" i="3"/>
  <c r="G92" i="3"/>
  <c r="F92" i="3"/>
  <c r="E92" i="3"/>
  <c r="D92" i="3"/>
  <c r="J92" i="3" s="1"/>
  <c r="C92" i="3"/>
  <c r="B92" i="3"/>
  <c r="H91" i="3"/>
  <c r="G91" i="3"/>
  <c r="F91" i="3"/>
  <c r="I91" i="3" s="1"/>
  <c r="E91" i="3"/>
  <c r="D91" i="3"/>
  <c r="J91" i="3" s="1"/>
  <c r="C91" i="3"/>
  <c r="B91" i="3"/>
  <c r="H90" i="3"/>
  <c r="K90" i="3" s="1"/>
  <c r="G90" i="3"/>
  <c r="J90" i="3" s="1"/>
  <c r="F90" i="3"/>
  <c r="I90" i="3" s="1"/>
  <c r="E90" i="3"/>
  <c r="D90" i="3"/>
  <c r="C90" i="3"/>
  <c r="B90" i="3"/>
  <c r="I89" i="3"/>
  <c r="H89" i="3"/>
  <c r="K89" i="3" s="1"/>
  <c r="G89" i="3"/>
  <c r="F89" i="3"/>
  <c r="E89" i="3"/>
  <c r="D89" i="3"/>
  <c r="J89" i="3" s="1"/>
  <c r="C89" i="3"/>
  <c r="B89" i="3"/>
  <c r="K88" i="3"/>
  <c r="J88" i="3"/>
  <c r="H88" i="3"/>
  <c r="G88" i="3"/>
  <c r="F88" i="3"/>
  <c r="E88" i="3"/>
  <c r="D88" i="3"/>
  <c r="C88" i="3"/>
  <c r="B88" i="3"/>
  <c r="H87" i="3"/>
  <c r="G87" i="3"/>
  <c r="F87" i="3"/>
  <c r="I87" i="3" s="1"/>
  <c r="E87" i="3"/>
  <c r="K87" i="3" s="1"/>
  <c r="D87" i="3"/>
  <c r="J87" i="3" s="1"/>
  <c r="C87" i="3"/>
  <c r="B87" i="3"/>
  <c r="J86" i="3"/>
  <c r="H86" i="3"/>
  <c r="K86" i="3" s="1"/>
  <c r="G86" i="3"/>
  <c r="F86" i="3"/>
  <c r="I86" i="3" s="1"/>
  <c r="E86" i="3"/>
  <c r="D86" i="3"/>
  <c r="C86" i="3"/>
  <c r="B86" i="3"/>
  <c r="J85" i="3"/>
  <c r="I85" i="3"/>
  <c r="H85" i="3"/>
  <c r="K85" i="3" s="1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B84" i="3"/>
  <c r="H83" i="3"/>
  <c r="G83" i="3"/>
  <c r="F83" i="3"/>
  <c r="I83" i="3" s="1"/>
  <c r="E83" i="3"/>
  <c r="K83" i="3" s="1"/>
  <c r="D83" i="3"/>
  <c r="J83" i="3" s="1"/>
  <c r="C83" i="3"/>
  <c r="B83" i="3"/>
  <c r="J82" i="3"/>
  <c r="H82" i="3"/>
  <c r="K82" i="3" s="1"/>
  <c r="G82" i="3"/>
  <c r="F82" i="3"/>
  <c r="I82" i="3" s="1"/>
  <c r="E82" i="3"/>
  <c r="D82" i="3"/>
  <c r="C82" i="3"/>
  <c r="B82" i="3"/>
  <c r="J81" i="3"/>
  <c r="I81" i="3"/>
  <c r="H81" i="3"/>
  <c r="K81" i="3" s="1"/>
  <c r="G81" i="3"/>
  <c r="F81" i="3"/>
  <c r="E81" i="3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I79" i="3" s="1"/>
  <c r="E79" i="3"/>
  <c r="D79" i="3"/>
  <c r="J79" i="3" s="1"/>
  <c r="C79" i="3"/>
  <c r="B79" i="3"/>
  <c r="H78" i="3"/>
  <c r="K78" i="3" s="1"/>
  <c r="G78" i="3"/>
  <c r="J78" i="3" s="1"/>
  <c r="F78" i="3"/>
  <c r="I78" i="3" s="1"/>
  <c r="E78" i="3"/>
  <c r="D78" i="3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B76" i="3"/>
  <c r="H75" i="3"/>
  <c r="G75" i="3"/>
  <c r="F75" i="3"/>
  <c r="I75" i="3" s="1"/>
  <c r="E75" i="3"/>
  <c r="D75" i="3"/>
  <c r="J75" i="3" s="1"/>
  <c r="C75" i="3"/>
  <c r="B75" i="3"/>
  <c r="H74" i="3"/>
  <c r="K74" i="3" s="1"/>
  <c r="G74" i="3"/>
  <c r="J74" i="3" s="1"/>
  <c r="F74" i="3"/>
  <c r="I74" i="3" s="1"/>
  <c r="E74" i="3"/>
  <c r="D74" i="3"/>
  <c r="C74" i="3"/>
  <c r="B74" i="3"/>
  <c r="I73" i="3"/>
  <c r="H73" i="3"/>
  <c r="K73" i="3" s="1"/>
  <c r="G73" i="3"/>
  <c r="F73" i="3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B72" i="3"/>
  <c r="H71" i="3"/>
  <c r="G71" i="3"/>
  <c r="F71" i="3"/>
  <c r="I71" i="3" s="1"/>
  <c r="E71" i="3"/>
  <c r="D71" i="3"/>
  <c r="J71" i="3" s="1"/>
  <c r="C71" i="3"/>
  <c r="B71" i="3"/>
  <c r="J70" i="3"/>
  <c r="H70" i="3"/>
  <c r="K70" i="3" s="1"/>
  <c r="G70" i="3"/>
  <c r="F70" i="3"/>
  <c r="I70" i="3" s="1"/>
  <c r="E70" i="3"/>
  <c r="D70" i="3"/>
  <c r="C70" i="3"/>
  <c r="B70" i="3"/>
  <c r="J69" i="3"/>
  <c r="I69" i="3"/>
  <c r="H69" i="3"/>
  <c r="K69" i="3" s="1"/>
  <c r="G69" i="3"/>
  <c r="F69" i="3"/>
  <c r="E69" i="3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J66" i="3"/>
  <c r="H66" i="3"/>
  <c r="K66" i="3" s="1"/>
  <c r="G66" i="3"/>
  <c r="F66" i="3"/>
  <c r="I66" i="3" s="1"/>
  <c r="E66" i="3"/>
  <c r="D66" i="3"/>
  <c r="C66" i="3"/>
  <c r="B66" i="3"/>
  <c r="J65" i="3"/>
  <c r="I65" i="3"/>
  <c r="H65" i="3"/>
  <c r="K65" i="3" s="1"/>
  <c r="G65" i="3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I63" i="3" s="1"/>
  <c r="E63" i="3"/>
  <c r="D63" i="3"/>
  <c r="J63" i="3" s="1"/>
  <c r="C63" i="3"/>
  <c r="B63" i="3"/>
  <c r="H62" i="3"/>
  <c r="K62" i="3" s="1"/>
  <c r="G62" i="3"/>
  <c r="J62" i="3" s="1"/>
  <c r="F62" i="3"/>
  <c r="I62" i="3" s="1"/>
  <c r="E62" i="3"/>
  <c r="D62" i="3"/>
  <c r="C62" i="3"/>
  <c r="B62" i="3"/>
  <c r="I61" i="3"/>
  <c r="H61" i="3"/>
  <c r="K61" i="3" s="1"/>
  <c r="G61" i="3"/>
  <c r="F61" i="3"/>
  <c r="E61" i="3"/>
  <c r="D61" i="3"/>
  <c r="J61" i="3" s="1"/>
  <c r="C61" i="3"/>
  <c r="B61" i="3"/>
  <c r="K60" i="3"/>
  <c r="H60" i="3"/>
  <c r="G60" i="3"/>
  <c r="F60" i="3"/>
  <c r="E60" i="3"/>
  <c r="D60" i="3"/>
  <c r="J60" i="3" s="1"/>
  <c r="C60" i="3"/>
  <c r="B60" i="3"/>
  <c r="H59" i="3"/>
  <c r="G59" i="3"/>
  <c r="F59" i="3"/>
  <c r="I59" i="3" s="1"/>
  <c r="E59" i="3"/>
  <c r="D59" i="3"/>
  <c r="J59" i="3" s="1"/>
  <c r="C59" i="3"/>
  <c r="B59" i="3"/>
  <c r="H58" i="3"/>
  <c r="K58" i="3" s="1"/>
  <c r="G58" i="3"/>
  <c r="J58" i="3" s="1"/>
  <c r="F58" i="3"/>
  <c r="I58" i="3" s="1"/>
  <c r="E58" i="3"/>
  <c r="D58" i="3"/>
  <c r="C58" i="3"/>
  <c r="B58" i="3"/>
  <c r="I57" i="3"/>
  <c r="H57" i="3"/>
  <c r="K57" i="3" s="1"/>
  <c r="G57" i="3"/>
  <c r="F57" i="3"/>
  <c r="E57" i="3"/>
  <c r="D57" i="3"/>
  <c r="J57" i="3" s="1"/>
  <c r="C57" i="3"/>
  <c r="B57" i="3"/>
  <c r="K56" i="3"/>
  <c r="J56" i="3"/>
  <c r="H56" i="3"/>
  <c r="G56" i="3"/>
  <c r="F56" i="3"/>
  <c r="E56" i="3"/>
  <c r="D56" i="3"/>
  <c r="C56" i="3"/>
  <c r="B56" i="3"/>
  <c r="H55" i="3"/>
  <c r="G55" i="3"/>
  <c r="F55" i="3"/>
  <c r="I55" i="3" s="1"/>
  <c r="E55" i="3"/>
  <c r="K55" i="3" s="1"/>
  <c r="D55" i="3"/>
  <c r="J55" i="3" s="1"/>
  <c r="C55" i="3"/>
  <c r="B55" i="3"/>
  <c r="J54" i="3"/>
  <c r="H54" i="3"/>
  <c r="K54" i="3" s="1"/>
  <c r="G54" i="3"/>
  <c r="F54" i="3"/>
  <c r="I54" i="3" s="1"/>
  <c r="E54" i="3"/>
  <c r="D54" i="3"/>
  <c r="C54" i="3"/>
  <c r="B54" i="3"/>
  <c r="K53" i="3"/>
  <c r="J53" i="3"/>
  <c r="H53" i="3"/>
  <c r="G53" i="3"/>
  <c r="F53" i="3"/>
  <c r="E53" i="3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F51" i="3"/>
  <c r="I51" i="3" s="1"/>
  <c r="E51" i="3"/>
  <c r="D51" i="3"/>
  <c r="C51" i="3"/>
  <c r="B51" i="3"/>
  <c r="I50" i="3"/>
  <c r="H50" i="3"/>
  <c r="K50" i="3" s="1"/>
  <c r="G50" i="3"/>
  <c r="J50" i="3" s="1"/>
  <c r="F50" i="3"/>
  <c r="E50" i="3"/>
  <c r="D50" i="3"/>
  <c r="C50" i="3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I47" i="3"/>
  <c r="H47" i="3"/>
  <c r="G47" i="3"/>
  <c r="F47" i="3"/>
  <c r="E47" i="3"/>
  <c r="D47" i="3"/>
  <c r="J47" i="3" s="1"/>
  <c r="C47" i="3"/>
  <c r="B47" i="3"/>
  <c r="K46" i="3"/>
  <c r="J46" i="3"/>
  <c r="H46" i="3"/>
  <c r="G46" i="3"/>
  <c r="F46" i="3"/>
  <c r="I46" i="3" s="1"/>
  <c r="E46" i="3"/>
  <c r="D46" i="3"/>
  <c r="C46" i="3"/>
  <c r="B46" i="3"/>
  <c r="H45" i="3"/>
  <c r="K45" i="3" s="1"/>
  <c r="G45" i="3"/>
  <c r="F45" i="3"/>
  <c r="E45" i="3"/>
  <c r="D45" i="3"/>
  <c r="J45" i="3" s="1"/>
  <c r="C45" i="3"/>
  <c r="I45" i="3" s="1"/>
  <c r="B45" i="3"/>
  <c r="J44" i="3"/>
  <c r="H44" i="3"/>
  <c r="G44" i="3"/>
  <c r="F44" i="3"/>
  <c r="E44" i="3"/>
  <c r="K44" i="3" s="1"/>
  <c r="D44" i="3"/>
  <c r="C44" i="3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J41" i="3"/>
  <c r="H41" i="3"/>
  <c r="G41" i="3"/>
  <c r="F41" i="3"/>
  <c r="I41" i="3" s="1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B40" i="3"/>
  <c r="I39" i="3"/>
  <c r="H39" i="3"/>
  <c r="G39" i="3"/>
  <c r="F39" i="3"/>
  <c r="E39" i="3"/>
  <c r="K39" i="3" s="1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J34" i="3"/>
  <c r="H34" i="3"/>
  <c r="G34" i="3"/>
  <c r="F34" i="3"/>
  <c r="E34" i="3"/>
  <c r="D34" i="3"/>
  <c r="C34" i="3"/>
  <c r="I34" i="3" s="1"/>
  <c r="B34" i="3"/>
  <c r="I33" i="3"/>
  <c r="H33" i="3"/>
  <c r="G33" i="3"/>
  <c r="F33" i="3"/>
  <c r="E33" i="3"/>
  <c r="K33" i="3" s="1"/>
  <c r="D33" i="3"/>
  <c r="J33" i="3" s="1"/>
  <c r="C33" i="3"/>
  <c r="B33" i="3"/>
  <c r="K32" i="3"/>
  <c r="H32" i="3"/>
  <c r="G32" i="3"/>
  <c r="J32" i="3" s="1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J30" i="3"/>
  <c r="H30" i="3"/>
  <c r="G30" i="3"/>
  <c r="F30" i="3"/>
  <c r="E30" i="3"/>
  <c r="D30" i="3"/>
  <c r="C30" i="3"/>
  <c r="I30" i="3" s="1"/>
  <c r="B30" i="3"/>
  <c r="I29" i="3"/>
  <c r="H29" i="3"/>
  <c r="G29" i="3"/>
  <c r="F29" i="3"/>
  <c r="E29" i="3"/>
  <c r="K29" i="3" s="1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J26" i="3"/>
  <c r="H26" i="3"/>
  <c r="G26" i="3"/>
  <c r="F26" i="3"/>
  <c r="E26" i="3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H24" i="3"/>
  <c r="G24" i="3"/>
  <c r="J24" i="3" s="1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J22" i="3" s="1"/>
  <c r="F22" i="3"/>
  <c r="E22" i="3"/>
  <c r="D22" i="3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E18" i="3"/>
  <c r="D18" i="3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H16" i="3"/>
  <c r="G16" i="3"/>
  <c r="J16" i="3" s="1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J14" i="3" s="1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H12" i="3"/>
  <c r="G12" i="3"/>
  <c r="J12" i="3" s="1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E10" i="3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H8" i="3"/>
  <c r="G8" i="3"/>
  <c r="J8" i="3" s="1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J6" i="3" s="1"/>
  <c r="F6" i="3"/>
  <c r="E6" i="3"/>
  <c r="D6" i="3"/>
  <c r="C6" i="3"/>
  <c r="I6" i="3" s="1"/>
  <c r="B6" i="3"/>
  <c r="F4" i="3"/>
  <c r="C4" i="3"/>
  <c r="I2" i="3"/>
  <c r="G2" i="3"/>
  <c r="I234" i="2"/>
  <c r="H234" i="2"/>
  <c r="G234" i="2"/>
  <c r="F234" i="2"/>
  <c r="E234" i="2"/>
  <c r="K234" i="2" s="1"/>
  <c r="D234" i="2"/>
  <c r="J234" i="2" s="1"/>
  <c r="C234" i="2"/>
  <c r="B234" i="2"/>
  <c r="K233" i="2"/>
  <c r="H233" i="2"/>
  <c r="G233" i="2"/>
  <c r="J233" i="2" s="1"/>
  <c r="F233" i="2"/>
  <c r="E233" i="2"/>
  <c r="D233" i="2"/>
  <c r="C233" i="2"/>
  <c r="I233" i="2" s="1"/>
  <c r="B233" i="2"/>
  <c r="J232" i="2"/>
  <c r="H232" i="2"/>
  <c r="G232" i="2"/>
  <c r="F232" i="2"/>
  <c r="E232" i="2"/>
  <c r="K232" i="2" s="1"/>
  <c r="D232" i="2"/>
  <c r="C232" i="2"/>
  <c r="I232" i="2" s="1"/>
  <c r="B232" i="2"/>
  <c r="H231" i="2"/>
  <c r="G231" i="2"/>
  <c r="F231" i="2"/>
  <c r="E231" i="2"/>
  <c r="K231" i="2" s="1"/>
  <c r="D231" i="2"/>
  <c r="J231" i="2" s="1"/>
  <c r="C231" i="2"/>
  <c r="I231" i="2" s="1"/>
  <c r="B231" i="2"/>
  <c r="I230" i="2"/>
  <c r="H230" i="2"/>
  <c r="G230" i="2"/>
  <c r="F230" i="2"/>
  <c r="E230" i="2"/>
  <c r="K230" i="2" s="1"/>
  <c r="D230" i="2"/>
  <c r="J230" i="2" s="1"/>
  <c r="C230" i="2"/>
  <c r="B230" i="2"/>
  <c r="K229" i="2"/>
  <c r="H229" i="2"/>
  <c r="G229" i="2"/>
  <c r="J229" i="2" s="1"/>
  <c r="F229" i="2"/>
  <c r="E229" i="2"/>
  <c r="D229" i="2"/>
  <c r="C229" i="2"/>
  <c r="I229" i="2" s="1"/>
  <c r="B229" i="2"/>
  <c r="J228" i="2"/>
  <c r="H228" i="2"/>
  <c r="G228" i="2"/>
  <c r="F228" i="2"/>
  <c r="E228" i="2"/>
  <c r="K228" i="2" s="1"/>
  <c r="D228" i="2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E223" i="2"/>
  <c r="K223" i="2" s="1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E211" i="2"/>
  <c r="K211" i="2" s="1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E207" i="2"/>
  <c r="K207" i="2" s="1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E203" i="2"/>
  <c r="K203" i="2" s="1"/>
  <c r="D203" i="2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J200" i="2"/>
  <c r="H200" i="2"/>
  <c r="G200" i="2"/>
  <c r="F200" i="2"/>
  <c r="E200" i="2"/>
  <c r="K200" i="2" s="1"/>
  <c r="D200" i="2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H193" i="2"/>
  <c r="K193" i="2" s="1"/>
  <c r="G193" i="2"/>
  <c r="J193" i="2" s="1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J189" i="2" s="1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H187" i="2"/>
  <c r="G187" i="2"/>
  <c r="F187" i="2"/>
  <c r="E187" i="2"/>
  <c r="K187" i="2" s="1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H181" i="2"/>
  <c r="K181" i="2" s="1"/>
  <c r="G181" i="2"/>
  <c r="J181" i="2" s="1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E179" i="2"/>
  <c r="K179" i="2" s="1"/>
  <c r="D179" i="2"/>
  <c r="C179" i="2"/>
  <c r="I179" i="2" s="1"/>
  <c r="B179" i="2"/>
  <c r="I178" i="2"/>
  <c r="H178" i="2"/>
  <c r="G178" i="2"/>
  <c r="F178" i="2"/>
  <c r="E178" i="2"/>
  <c r="K178" i="2" s="1"/>
  <c r="D178" i="2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I173" i="2"/>
  <c r="H173" i="2"/>
  <c r="G173" i="2"/>
  <c r="J173" i="2" s="1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C171" i="2"/>
  <c r="I171" i="2" s="1"/>
  <c r="B171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J168" i="2"/>
  <c r="H168" i="2"/>
  <c r="G168" i="2"/>
  <c r="F168" i="2"/>
  <c r="E168" i="2"/>
  <c r="K168" i="2" s="1"/>
  <c r="D168" i="2"/>
  <c r="C168" i="2"/>
  <c r="I168" i="2" s="1"/>
  <c r="B168" i="2"/>
  <c r="H167" i="2"/>
  <c r="G167" i="2"/>
  <c r="F167" i="2"/>
  <c r="E167" i="2"/>
  <c r="K167" i="2" s="1"/>
  <c r="D167" i="2"/>
  <c r="C167" i="2"/>
  <c r="I167" i="2" s="1"/>
  <c r="B167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J165" i="2" s="1"/>
  <c r="F165" i="2"/>
  <c r="E165" i="2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B155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B151" i="2"/>
  <c r="H150" i="2"/>
  <c r="G150" i="2"/>
  <c r="F150" i="2"/>
  <c r="I150" i="2" s="1"/>
  <c r="E150" i="2"/>
  <c r="D150" i="2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I146" i="2"/>
  <c r="H146" i="2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I145" i="2" s="1"/>
  <c r="E145" i="2"/>
  <c r="D145" i="2"/>
  <c r="C145" i="2"/>
  <c r="B145" i="2"/>
  <c r="H144" i="2"/>
  <c r="K144" i="2" s="1"/>
  <c r="G144" i="2"/>
  <c r="F144" i="2"/>
  <c r="E144" i="2"/>
  <c r="D144" i="2"/>
  <c r="J144" i="2" s="1"/>
  <c r="C144" i="2"/>
  <c r="I144" i="2" s="1"/>
  <c r="B144" i="2"/>
  <c r="J143" i="2"/>
  <c r="H143" i="2"/>
  <c r="G143" i="2"/>
  <c r="F143" i="2"/>
  <c r="E143" i="2"/>
  <c r="K143" i="2" s="1"/>
  <c r="D143" i="2"/>
  <c r="C143" i="2"/>
  <c r="B143" i="2"/>
  <c r="I142" i="2"/>
  <c r="H142" i="2"/>
  <c r="G142" i="2"/>
  <c r="F142" i="2"/>
  <c r="E142" i="2"/>
  <c r="D142" i="2"/>
  <c r="J142" i="2" s="1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J139" i="2"/>
  <c r="H139" i="2"/>
  <c r="G139" i="2"/>
  <c r="F139" i="2"/>
  <c r="E139" i="2"/>
  <c r="K139" i="2" s="1"/>
  <c r="D139" i="2"/>
  <c r="C139" i="2"/>
  <c r="B139" i="2"/>
  <c r="H138" i="2"/>
  <c r="G138" i="2"/>
  <c r="J138" i="2" s="1"/>
  <c r="F138" i="2"/>
  <c r="I138" i="2" s="1"/>
  <c r="E138" i="2"/>
  <c r="D138" i="2"/>
  <c r="C138" i="2"/>
  <c r="B138" i="2"/>
  <c r="I137" i="2"/>
  <c r="H137" i="2"/>
  <c r="K137" i="2" s="1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B131" i="2"/>
  <c r="J130" i="2"/>
  <c r="H130" i="2"/>
  <c r="G130" i="2"/>
  <c r="F130" i="2"/>
  <c r="I130" i="2" s="1"/>
  <c r="E130" i="2"/>
  <c r="D130" i="2"/>
  <c r="C130" i="2"/>
  <c r="B130" i="2"/>
  <c r="I129" i="2"/>
  <c r="H129" i="2"/>
  <c r="K129" i="2" s="1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I126" i="2"/>
  <c r="H126" i="2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J89" i="2"/>
  <c r="H89" i="2"/>
  <c r="G89" i="2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J77" i="2"/>
  <c r="H77" i="2"/>
  <c r="G77" i="2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J73" i="2"/>
  <c r="H73" i="2"/>
  <c r="G73" i="2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J61" i="2"/>
  <c r="H61" i="2"/>
  <c r="G61" i="2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J57" i="2"/>
  <c r="H57" i="2"/>
  <c r="G57" i="2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J33" i="2"/>
  <c r="H33" i="2"/>
  <c r="G33" i="2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H29" i="2"/>
  <c r="G29" i="2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H25" i="2"/>
  <c r="G25" i="2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H21" i="2"/>
  <c r="G21" i="2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H17" i="2"/>
  <c r="G17" i="2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H13" i="2"/>
  <c r="G13" i="2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H9" i="2"/>
  <c r="G9" i="2"/>
  <c r="F9" i="2"/>
  <c r="E9" i="2"/>
  <c r="D9" i="2"/>
  <c r="C9" i="2"/>
  <c r="I9" i="2" s="1"/>
  <c r="B9" i="2"/>
  <c r="I8" i="2"/>
  <c r="H8" i="2"/>
  <c r="G8" i="2"/>
  <c r="F8" i="2"/>
  <c r="E8" i="2"/>
  <c r="K8" i="2" s="1"/>
  <c r="D8" i="2"/>
  <c r="D6" i="2" s="1"/>
  <c r="C8" i="2"/>
  <c r="B8" i="2"/>
  <c r="K7" i="2"/>
  <c r="H7" i="2"/>
  <c r="G7" i="2"/>
  <c r="J7" i="2" s="1"/>
  <c r="F7" i="2"/>
  <c r="F6" i="2" s="1"/>
  <c r="E7" i="2"/>
  <c r="D7" i="2"/>
  <c r="C7" i="2"/>
  <c r="I7" i="2" s="1"/>
  <c r="B7" i="2"/>
  <c r="H6" i="2"/>
  <c r="F4" i="2"/>
  <c r="C4" i="2"/>
  <c r="I2" i="2"/>
  <c r="G2" i="2"/>
  <c r="E6" i="2" l="1"/>
  <c r="K6" i="2" s="1"/>
  <c r="J8" i="2"/>
  <c r="G6" i="2"/>
  <c r="J6" i="2" s="1"/>
  <c r="K138" i="2"/>
  <c r="K150" i="2"/>
  <c r="J203" i="2"/>
  <c r="I131" i="2"/>
  <c r="K146" i="2"/>
  <c r="I155" i="2"/>
  <c r="J166" i="2"/>
  <c r="J167" i="2"/>
  <c r="J191" i="2"/>
  <c r="J223" i="2"/>
  <c r="C6" i="2"/>
  <c r="I6" i="2" s="1"/>
  <c r="K130" i="2"/>
  <c r="I143" i="2"/>
  <c r="J154" i="2"/>
  <c r="J170" i="2"/>
  <c r="J171" i="2"/>
  <c r="J187" i="2"/>
  <c r="J219" i="2"/>
  <c r="K126" i="2"/>
  <c r="K142" i="2"/>
  <c r="I151" i="2"/>
  <c r="J178" i="2"/>
  <c r="J179" i="2"/>
  <c r="J211" i="2"/>
  <c r="I139" i="2"/>
  <c r="J150" i="2"/>
  <c r="J207" i="2"/>
  <c r="I44" i="3"/>
  <c r="K63" i="3"/>
  <c r="I76" i="3"/>
  <c r="K106" i="3"/>
  <c r="I127" i="3"/>
  <c r="I40" i="3"/>
  <c r="K71" i="3"/>
  <c r="I84" i="3"/>
  <c r="I119" i="3"/>
  <c r="J51" i="3"/>
  <c r="I56" i="3"/>
  <c r="K75" i="3"/>
  <c r="I88" i="3"/>
  <c r="I115" i="3"/>
  <c r="K126" i="3"/>
  <c r="K51" i="3"/>
  <c r="I60" i="3"/>
  <c r="K79" i="3"/>
  <c r="I92" i="3"/>
  <c r="I111" i="3"/>
  <c r="K122" i="3"/>
  <c r="K47" i="3"/>
  <c r="K59" i="3"/>
  <c r="I72" i="3"/>
  <c r="K91" i="3"/>
  <c r="K110" i="3"/>
  <c r="J167" i="3"/>
  <c r="I184" i="3"/>
  <c r="K194" i="3"/>
  <c r="J199" i="3"/>
  <c r="I203" i="3"/>
  <c r="K226" i="3"/>
  <c r="J231" i="3"/>
  <c r="I235" i="3"/>
  <c r="K258" i="3"/>
  <c r="I267" i="3"/>
  <c r="K290" i="3"/>
  <c r="I299" i="3"/>
  <c r="J163" i="3"/>
  <c r="I183" i="3"/>
  <c r="K198" i="3"/>
  <c r="J203" i="3"/>
  <c r="I207" i="3"/>
  <c r="K230" i="3"/>
  <c r="J235" i="3"/>
  <c r="I239" i="3"/>
  <c r="K262" i="3"/>
  <c r="I271" i="3"/>
  <c r="K294" i="3"/>
  <c r="I303" i="3"/>
  <c r="I320" i="3"/>
  <c r="J159" i="3"/>
  <c r="K182" i="3"/>
  <c r="J183" i="3"/>
  <c r="K202" i="3"/>
  <c r="J207" i="3"/>
  <c r="I211" i="3"/>
  <c r="K234" i="3"/>
  <c r="J239" i="3"/>
  <c r="I243" i="3"/>
  <c r="K266" i="3"/>
  <c r="I275" i="3"/>
  <c r="K298" i="3"/>
  <c r="K309" i="3"/>
  <c r="I306" i="3"/>
  <c r="I318" i="3"/>
  <c r="J324" i="3"/>
  <c r="J332" i="3"/>
  <c r="J340" i="3"/>
  <c r="I451" i="3"/>
  <c r="K317" i="3"/>
  <c r="I367" i="3"/>
  <c r="K378" i="3"/>
  <c r="I391" i="3"/>
  <c r="K410" i="3"/>
  <c r="I423" i="3"/>
  <c r="K442" i="3"/>
  <c r="I455" i="3"/>
  <c r="K382" i="3"/>
  <c r="I395" i="3"/>
  <c r="K414" i="3"/>
  <c r="I427" i="3"/>
  <c r="K446" i="3"/>
  <c r="I459" i="3"/>
  <c r="I314" i="3"/>
  <c r="K366" i="3"/>
  <c r="I371" i="3"/>
  <c r="K386" i="3"/>
  <c r="I399" i="3"/>
  <c r="K418" i="3"/>
  <c r="I431" i="3"/>
  <c r="K450" i="3"/>
  <c r="I463" i="3"/>
</calcChain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<sst xmlns="http://schemas.openxmlformats.org/spreadsheetml/2006/main" count="208" uniqueCount="171">
  <si>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</si>
  <si>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</si>
  <si>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</si>
  <si>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</si>
  <si>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</si>
  <si>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</si>
  <si>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</si>
  <si>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</si>
  <si>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</si>
  <si>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</si>
  <si>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</si>
  <si>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</si>
  <si>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</si>
  <si>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</si>
  <si>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</si>
  <si>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</si>
  <si>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</si>
  <si>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</si>
  <si>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</si>
  <si>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</si>
  <si>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</si>
  <si>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</si>
  <si>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</si>
  <si>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</si>
  <si>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</si>
  <si>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</si>
  <si>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</si>
  <si>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</si>
  <si>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</si>
  <si>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</si>
  <si>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</si>
  <si>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</si>
  <si>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</si>
  <si>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</si>
  <si>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</si>
  <si>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</si>
  <si>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</si>
  <si>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</si>
  <si>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</si>
  <si>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</si>
  <si>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</si>
  <si>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</si>
  <si>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</si>
  <si>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</si>
  <si>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</si>
  <si>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</si>
  <si>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</si>
  <si>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</si>
  <si>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</si>
  <si>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</si>
  <si>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</si>
  <si>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</si>
  <si>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</si>
  <si>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</si>
  <si>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</si>
  <si>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</si>
  <si>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</si>
  <si>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</si>
  <si>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</si>
  <si>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</si>
  <si>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</si>
  <si>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</si>
  <si>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</si>
  <si>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</si>
  <si>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</si>
  <si>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</si>
  <si>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</si>
  <si>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</si>
  <si>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</si>
  <si>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</si>
  <si>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</si>
  <si>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</si>
  <si>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</si>
  <si>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</si>
  <si>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</si>
  <si>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</si>
  <si>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</si>
  <si>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</si>
  <si>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</si>
  <si>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</si>
  <si>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</si>
  <si>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</si>
  <si>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</si>
  <si>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</si>
  <si>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</si>
  <si>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</si>
  <si>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</si>
  <si>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</si>
  <si>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</si>
  <si>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</si>
  <si>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</si>
  <si>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</si>
  <si>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</si>
  <si>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</si>
  <si>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</si>
  <si>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</si>
  <si>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</si>
  <si>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</si>
  <si>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</si>
  <si>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</si>
  <si>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</si>
  <si>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</si>
  <si>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</si>
  <si>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</si>
  <si>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</si>
  <si>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</si>
  <si>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</si>
  <si>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</si>
  <si>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MORRISTOWN</t>
  </si>
  <si>
    <t>NEW HAVEN</t>
  </si>
  <si>
    <t>NEWBURY</t>
  </si>
  <si>
    <t>NEWPORT</t>
  </si>
  <si>
    <t>NEWPORT TOWN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</si>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</sst>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44501</v>
      </c>
      <c r="F7" s="3" t="s">
        <v>3</v>
      </c>
      <c r="G7" s="5">
        <v>44530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B3" sqref="B3:B5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11/01/2021 - 11/30/2021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11/01/2020 - 11/30/2020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2746021473.9400001</v>
      </c>
      <c r="D6" s="43">
        <f t="shared" si="0"/>
        <v>707896860.11000013</v>
      </c>
      <c r="E6" s="44">
        <f t="shared" si="0"/>
        <v>18166366.166666664</v>
      </c>
      <c r="F6" s="42">
        <f t="shared" si="0"/>
        <v>2384352907.4200001</v>
      </c>
      <c r="G6" s="43">
        <f t="shared" si="0"/>
        <v>636888472.92000008</v>
      </c>
      <c r="H6" s="44">
        <f t="shared" si="0"/>
        <v>15352142.333333338</v>
      </c>
      <c r="I6" s="20">
        <f t="shared" ref="I6:I69" si="1">IFERROR((C6-F6)/F6,"")</f>
        <v>0.15168415941889454</v>
      </c>
      <c r="J6" s="20">
        <f t="shared" ref="J6:J69" si="2">IFERROR((D6-G6)/G6,"")</f>
        <v>0.11149265563630237</v>
      </c>
      <c r="K6" s="20">
        <f t="shared" ref="K6:K69" si="3">IFERROR((E6-H6)/H6,"")</f>
        <v>0.18331147355395105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76427328.680000007</v>
      </c>
      <c r="D7" s="50">
        <f>IF('County Data'!E2&gt;9,'County Data'!D2,"*")</f>
        <v>16318112.35</v>
      </c>
      <c r="E7" s="51">
        <f>IF('County Data'!G2&gt;9,'County Data'!F2,"*")</f>
        <v>377243.49999999965</v>
      </c>
      <c r="F7" s="50">
        <f>IF('County Data'!I2&gt;9,'County Data'!H2,"*")</f>
        <v>64382468.140000001</v>
      </c>
      <c r="G7" s="50">
        <f>IF('County Data'!K2&gt;9,'County Data'!J2,"*")</f>
        <v>14600960.310000001</v>
      </c>
      <c r="H7" s="51">
        <f>IF('County Data'!M2&gt;9,'County Data'!L2,"*")</f>
        <v>756684.99999999977</v>
      </c>
      <c r="I7" s="22">
        <f t="shared" si="1"/>
        <v>0.18708292626819459</v>
      </c>
      <c r="J7" s="22">
        <f t="shared" si="2"/>
        <v>0.11760541796856641</v>
      </c>
      <c r="K7" s="22">
        <f t="shared" si="3"/>
        <v>-0.50145238771747846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92795744.590000004</v>
      </c>
      <c r="D8" s="50">
        <f>IF('County Data'!E3&gt;9,'County Data'!D3,"*")</f>
        <v>28214441.809999999</v>
      </c>
      <c r="E8" s="51">
        <f>IF('County Data'!G3&gt;9,'County Data'!F3,"*")</f>
        <v>695592.83333333372</v>
      </c>
      <c r="F8" s="50">
        <f>IF('County Data'!I3&gt;9,'County Data'!H3,"*")</f>
        <v>82793134.790000007</v>
      </c>
      <c r="G8" s="50">
        <f>IF('County Data'!K3&gt;9,'County Data'!J3,"*")</f>
        <v>26371504.440000001</v>
      </c>
      <c r="H8" s="51">
        <f>IF('County Data'!M3&gt;9,'County Data'!L3,"*")</f>
        <v>691967</v>
      </c>
      <c r="I8" s="22">
        <f t="shared" si="1"/>
        <v>0.12081448329467218</v>
      </c>
      <c r="J8" s="22">
        <f t="shared" si="2"/>
        <v>6.9883664551372751E-2</v>
      </c>
      <c r="K8" s="22">
        <f t="shared" si="3"/>
        <v>5.2398934245906541E-3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46865484.149999999</v>
      </c>
      <c r="D9" s="46">
        <f>IF('County Data'!E4&gt;9,'County Data'!D4,"*")</f>
        <v>14109389.34</v>
      </c>
      <c r="E9" s="47">
        <f>IF('County Data'!G4&gt;9,'County Data'!F4,"*")</f>
        <v>280814.33333333337</v>
      </c>
      <c r="F9" s="48">
        <f>IF('County Data'!I4&gt;9,'County Data'!H4,"*")</f>
        <v>39882372.18</v>
      </c>
      <c r="G9" s="46">
        <f>IF('County Data'!K4&gt;9,'County Data'!J4,"*")</f>
        <v>13287662.800000001</v>
      </c>
      <c r="H9" s="47">
        <f>IF('County Data'!M4&gt;9,'County Data'!L4,"*")</f>
        <v>246953.66666666674</v>
      </c>
      <c r="I9" s="9">
        <f t="shared" si="1"/>
        <v>0.17509269354599355</v>
      </c>
      <c r="J9" s="9">
        <f t="shared" si="2"/>
        <v>6.1841314937642687E-2</v>
      </c>
      <c r="K9" s="9">
        <f t="shared" si="3"/>
        <v>0.13711343963307537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513068290.06999999</v>
      </c>
      <c r="D10" s="50">
        <f>IF('County Data'!E5&gt;9,'County Data'!D5,"*")</f>
        <v>157055696.80000001</v>
      </c>
      <c r="E10" s="51">
        <f>IF('County Data'!G5&gt;9,'County Data'!F5,"*")</f>
        <v>4562166.8333333321</v>
      </c>
      <c r="F10" s="50">
        <f>IF('County Data'!I5&gt;9,'County Data'!H5,"*")</f>
        <v>476369415.54000002</v>
      </c>
      <c r="G10" s="50">
        <f>IF('County Data'!K5&gt;9,'County Data'!J5,"*")</f>
        <v>144474783.97999999</v>
      </c>
      <c r="H10" s="51">
        <f>IF('County Data'!M5&gt;9,'County Data'!L5,"*")</f>
        <v>4826575.6666666707</v>
      </c>
      <c r="I10" s="22">
        <f t="shared" si="1"/>
        <v>7.7038687482484741E-2</v>
      </c>
      <c r="J10" s="22">
        <f t="shared" si="2"/>
        <v>8.7080336605601924E-2</v>
      </c>
      <c r="K10" s="22">
        <f t="shared" si="3"/>
        <v>-5.4781868470311294E-2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1515114.09</v>
      </c>
      <c r="D11" s="46">
        <f>IF('County Data'!E6&gt;9,'County Data'!D6,"*")</f>
        <v>577902.61</v>
      </c>
      <c r="E11" s="47" t="str">
        <f>IF('County Data'!G6&gt;9,'County Data'!F6,"*")</f>
        <v>*</v>
      </c>
      <c r="F11" s="48">
        <f>IF('County Data'!I6&gt;9,'County Data'!H6,"*")</f>
        <v>1404811.94</v>
      </c>
      <c r="G11" s="46">
        <f>IF('County Data'!K6&gt;9,'County Data'!J6,"*")</f>
        <v>686198.61</v>
      </c>
      <c r="H11" s="47" t="str">
        <f>IF('County Data'!M6&gt;9,'County Data'!L6,"*")</f>
        <v>*</v>
      </c>
      <c r="I11" s="9">
        <f t="shared" si="1"/>
        <v>7.8517377920350073E-2</v>
      </c>
      <c r="J11" s="9">
        <f t="shared" si="2"/>
        <v>-0.15782019727495514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127715055.28</v>
      </c>
      <c r="D12" s="50">
        <f>IF('County Data'!E7&gt;9,'County Data'!D7,"*")</f>
        <v>21533453.309999999</v>
      </c>
      <c r="E12" s="51">
        <f>IF('County Data'!G7&gt;9,'County Data'!F7,"*")</f>
        <v>559614.16666666744</v>
      </c>
      <c r="F12" s="50">
        <f>IF('County Data'!I7&gt;9,'County Data'!H7,"*")</f>
        <v>96366181.849999994</v>
      </c>
      <c r="G12" s="50">
        <f>IF('County Data'!K7&gt;9,'County Data'!J7,"*")</f>
        <v>20047093.489999998</v>
      </c>
      <c r="H12" s="51">
        <f>IF('County Data'!M7&gt;9,'County Data'!L7,"*")</f>
        <v>528176.16666666593</v>
      </c>
      <c r="I12" s="22">
        <f t="shared" si="1"/>
        <v>0.3253099046592558</v>
      </c>
      <c r="J12" s="22">
        <f t="shared" si="2"/>
        <v>7.4143407409230394E-2</v>
      </c>
      <c r="K12" s="22">
        <f t="shared" si="3"/>
        <v>5.9521807275795084E-2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3532016.34</v>
      </c>
      <c r="D13" s="46">
        <f>IF('County Data'!E8&gt;9,'County Data'!D8,"*")</f>
        <v>1058376.55</v>
      </c>
      <c r="E13" s="47" t="str">
        <f>IF('County Data'!G8&gt;9,'County Data'!F8,"*")</f>
        <v>*</v>
      </c>
      <c r="F13" s="48">
        <f>IF('County Data'!I8&gt;9,'County Data'!H8,"*")</f>
        <v>2843778.85</v>
      </c>
      <c r="G13" s="46">
        <f>IF('County Data'!K8&gt;9,'County Data'!J8,"*")</f>
        <v>990559.17</v>
      </c>
      <c r="H13" s="47" t="str">
        <f>IF('County Data'!M8&gt;9,'County Data'!L8,"*")</f>
        <v>*</v>
      </c>
      <c r="I13" s="9">
        <f t="shared" si="1"/>
        <v>0.24201512364437189</v>
      </c>
      <c r="J13" s="9">
        <f t="shared" si="2"/>
        <v>6.846373447837549E-2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65668983.630000003</v>
      </c>
      <c r="D14" s="50">
        <f>IF('County Data'!E9&gt;9,'County Data'!D9,"*")</f>
        <v>22360626.949999999</v>
      </c>
      <c r="E14" s="51">
        <f>IF('County Data'!G9&gt;9,'County Data'!F9,"*")</f>
        <v>665790.83333333337</v>
      </c>
      <c r="F14" s="50">
        <f>IF('County Data'!I9&gt;9,'County Data'!H9,"*")</f>
        <v>54361403.140000001</v>
      </c>
      <c r="G14" s="50">
        <f>IF('County Data'!K9&gt;9,'County Data'!J9,"*")</f>
        <v>17600105.219999999</v>
      </c>
      <c r="H14" s="51">
        <f>IF('County Data'!M9&gt;9,'County Data'!L9,"*")</f>
        <v>450927.83333333331</v>
      </c>
      <c r="I14" s="22">
        <f t="shared" si="1"/>
        <v>0.20800751704070164</v>
      </c>
      <c r="J14" s="22">
        <f t="shared" si="2"/>
        <v>0.27048257214907723</v>
      </c>
      <c r="K14" s="22">
        <f t="shared" si="3"/>
        <v>0.47649087973057047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24800917.550000001</v>
      </c>
      <c r="D15" s="56">
        <f>IF('County Data'!E10&gt;9,'County Data'!D10,"*")</f>
        <v>5525529.9900000002</v>
      </c>
      <c r="E15" s="55">
        <f>IF('County Data'!G10&gt;9,'County Data'!F10,"*")</f>
        <v>151170.83333333343</v>
      </c>
      <c r="F15" s="56">
        <f>IF('County Data'!I10&gt;9,'County Data'!H10,"*")</f>
        <v>21709160.02</v>
      </c>
      <c r="G15" s="56">
        <f>IF('County Data'!K10&gt;9,'County Data'!J10,"*")</f>
        <v>5591632.1399999997</v>
      </c>
      <c r="H15" s="55">
        <f>IF('County Data'!M10&gt;9,'County Data'!L10,"*")</f>
        <v>192398.66666666666</v>
      </c>
      <c r="I15" s="23">
        <f t="shared" si="1"/>
        <v>0.14241718828142855</v>
      </c>
      <c r="J15" s="23">
        <f t="shared" si="2"/>
        <v>-1.1821619939397416E-2</v>
      </c>
      <c r="K15" s="23">
        <f t="shared" si="3"/>
        <v>-0.21428336301706818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70339167.730000004</v>
      </c>
      <c r="D16" s="50">
        <f>IF('County Data'!E11&gt;9,'County Data'!D11,"*")</f>
        <v>17981204.309999999</v>
      </c>
      <c r="E16" s="51">
        <f>IF('County Data'!G11&gt;9,'County Data'!F11,"*")</f>
        <v>728031.33333333267</v>
      </c>
      <c r="F16" s="50">
        <f>IF('County Data'!I11&gt;9,'County Data'!H11,"*")</f>
        <v>62394667.740000002</v>
      </c>
      <c r="G16" s="50">
        <f>IF('County Data'!K11&gt;9,'County Data'!J11,"*")</f>
        <v>17037461.489999998</v>
      </c>
      <c r="H16" s="51">
        <f>IF('County Data'!M11&gt;9,'County Data'!L11,"*")</f>
        <v>565608.66666666709</v>
      </c>
      <c r="I16" s="22">
        <f t="shared" si="1"/>
        <v>0.12732658539195871</v>
      </c>
      <c r="J16" s="22">
        <f t="shared" si="2"/>
        <v>5.5392220287859353E-2</v>
      </c>
      <c r="K16" s="22">
        <f t="shared" si="3"/>
        <v>0.28716438809871864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1180172724.0699999</v>
      </c>
      <c r="D17" s="46">
        <f>IF('County Data'!E12&gt;9,'County Data'!D12,"*")</f>
        <v>291048405.31999999</v>
      </c>
      <c r="E17" s="47">
        <f>IF('County Data'!G12&gt;9,'County Data'!F12,"*")</f>
        <v>4173520.666666667</v>
      </c>
      <c r="F17" s="48">
        <f>IF('County Data'!I12&gt;9,'County Data'!H12,"*")</f>
        <v>1006629941.79</v>
      </c>
      <c r="G17" s="46">
        <f>IF('County Data'!K12&gt;9,'County Data'!J12,"*")</f>
        <v>259346464.53</v>
      </c>
      <c r="H17" s="47">
        <f>IF('County Data'!M12&gt;9,'County Data'!L12,"*")</f>
        <v>3531500.6666666679</v>
      </c>
      <c r="I17" s="9">
        <f t="shared" si="1"/>
        <v>0.17239978176230719</v>
      </c>
      <c r="J17" s="9">
        <f t="shared" si="2"/>
        <v>0.122237798180329</v>
      </c>
      <c r="K17" s="9">
        <f t="shared" si="3"/>
        <v>0.18179806846985319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128030585.75</v>
      </c>
      <c r="D18" s="50">
        <f>IF('County Data'!E13&gt;9,'County Data'!D13,"*")</f>
        <v>45928425.090000004</v>
      </c>
      <c r="E18" s="51">
        <f>IF('County Data'!G13&gt;9,'County Data'!F13,"*")</f>
        <v>2879634.9999999972</v>
      </c>
      <c r="F18" s="50">
        <f>IF('County Data'!I13&gt;9,'County Data'!H13,"*")</f>
        <v>105910163.59999999</v>
      </c>
      <c r="G18" s="50">
        <f>IF('County Data'!K13&gt;9,'County Data'!J13,"*")</f>
        <v>39832233.810000002</v>
      </c>
      <c r="H18" s="51">
        <f>IF('County Data'!M13&gt;9,'County Data'!L13,"*")</f>
        <v>1406480.0000000007</v>
      </c>
      <c r="I18" s="22">
        <f t="shared" si="1"/>
        <v>0.20886023964181666</v>
      </c>
      <c r="J18" s="22">
        <f t="shared" si="2"/>
        <v>0.15304668347446621</v>
      </c>
      <c r="K18" s="22">
        <f t="shared" si="3"/>
        <v>1.0474055798873754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226236032.78999999</v>
      </c>
      <c r="D19" s="46">
        <f>IF('County Data'!E14&gt;9,'County Data'!D14,"*")</f>
        <v>39817041.759999998</v>
      </c>
      <c r="E19" s="47">
        <f>IF('County Data'!G14&gt;9,'County Data'!F14,"*")</f>
        <v>1892395.333333334</v>
      </c>
      <c r="F19" s="48">
        <f>IF('County Data'!I14&gt;9,'County Data'!H14,"*")</f>
        <v>205032714.65000001</v>
      </c>
      <c r="G19" s="46">
        <f>IF('County Data'!K14&gt;9,'County Data'!J14,"*")</f>
        <v>39296936.07</v>
      </c>
      <c r="H19" s="47">
        <f>IF('County Data'!M14&gt;9,'County Data'!L14,"*")</f>
        <v>1073119.3333333328</v>
      </c>
      <c r="I19" s="9">
        <f t="shared" si="1"/>
        <v>0.10341431696007633</v>
      </c>
      <c r="J19" s="9">
        <f t="shared" si="2"/>
        <v>1.3235273332086971E-2</v>
      </c>
      <c r="K19" s="9">
        <f t="shared" si="3"/>
        <v>0.76345283749120318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82116008.709999993</v>
      </c>
      <c r="D20" s="50">
        <f>IF('County Data'!E15&gt;9,'County Data'!D15,"*")</f>
        <v>21022821.329999998</v>
      </c>
      <c r="E20" s="51">
        <f>IF('County Data'!G15&gt;9,'County Data'!F15,"*")</f>
        <v>558700.83333333337</v>
      </c>
      <c r="F20" s="50">
        <f>IF('County Data'!I15&gt;9,'County Data'!H15,"*")</f>
        <v>68290555.879999995</v>
      </c>
      <c r="G20" s="50">
        <f>IF('County Data'!K15&gt;9,'County Data'!J15,"*")</f>
        <v>15671090.57</v>
      </c>
      <c r="H20" s="51">
        <f>IF('County Data'!M15&gt;9,'County Data'!L15,"*")</f>
        <v>481398.16666666657</v>
      </c>
      <c r="I20" s="22">
        <f t="shared" si="1"/>
        <v>0.20245043625496403</v>
      </c>
      <c r="J20" s="22">
        <f t="shared" si="2"/>
        <v>0.34150340310361676</v>
      </c>
      <c r="K20" s="22">
        <f t="shared" si="3"/>
        <v>0.16057947873364734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106738020.51000001</v>
      </c>
      <c r="D21" s="46">
        <f>IF('County Data'!E16&gt;9,'County Data'!D16,"*")</f>
        <v>25345432.59</v>
      </c>
      <c r="E21" s="47">
        <f>IF('County Data'!G16&gt;9,'County Data'!F16,"*")</f>
        <v>641689.66666666674</v>
      </c>
      <c r="F21" s="48">
        <f>IF('County Data'!I16&gt;9,'County Data'!H16,"*")</f>
        <v>95982137.310000002</v>
      </c>
      <c r="G21" s="46">
        <f>IF('County Data'!K16&gt;9,'County Data'!J16,"*")</f>
        <v>22053786.289999999</v>
      </c>
      <c r="H21" s="47">
        <f>IF('County Data'!M16&gt;9,'County Data'!L16,"*")</f>
        <v>600351.49999999988</v>
      </c>
      <c r="I21" s="9">
        <f t="shared" si="1"/>
        <v>0.11206130121129726</v>
      </c>
      <c r="J21" s="9">
        <f t="shared" si="2"/>
        <v>0.14925538212422756</v>
      </c>
      <c r="K21" s="9">
        <f t="shared" si="3"/>
        <v>6.8856605949459387E-2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B3" sqref="B3:B5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11/01/2021 - 11/30/2021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11/01/2020 - 11/30/2020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ADDISON</v>
      </c>
      <c r="C6" s="42" t="str">
        <f>IF('Town Data'!C2&gt;9,'Town Data'!B2,"*")</f>
        <v>*</v>
      </c>
      <c r="D6" s="43" t="str">
        <f>IF('Town Data'!E2&gt;9,'Town Data'!D2,"*")</f>
        <v>*</v>
      </c>
      <c r="E6" s="44" t="str">
        <f>IF('Town Data'!G2&gt;9,'Town Data'!F2,"*")</f>
        <v>*</v>
      </c>
      <c r="F6" s="43">
        <f>IF('Town Data'!I2&gt;9,'Town Data'!H2,"*")</f>
        <v>313427.64</v>
      </c>
      <c r="G6" s="43">
        <f>IF('Town Data'!K2&gt;9,'Town Data'!J2,"*")</f>
        <v>119868.15</v>
      </c>
      <c r="H6" s="44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ALBURGH</v>
      </c>
      <c r="C7" s="45">
        <f>IF('Town Data'!C3&gt;9,'Town Data'!B3,"*")</f>
        <v>1543210.9</v>
      </c>
      <c r="D7" s="46">
        <f>IF('Town Data'!E3&gt;9,'Town Data'!D3,"*")</f>
        <v>352410.35</v>
      </c>
      <c r="E7" s="47" t="str">
        <f>IF('Town Data'!G3&gt;9,'Town Data'!F3,"*")</f>
        <v>*</v>
      </c>
      <c r="F7" s="48">
        <f>IF('Town Data'!I3&gt;9,'Town Data'!H3,"*")</f>
        <v>1159240.3500000001</v>
      </c>
      <c r="G7" s="46">
        <f>IF('Town Data'!K3&gt;9,'Town Data'!J3,"*")</f>
        <v>378685.44</v>
      </c>
      <c r="H7" s="47" t="str">
        <f>IF('Town Data'!M3&gt;9,'Town Data'!L3,"*")</f>
        <v>*</v>
      </c>
      <c r="I7" s="9">
        <f t="shared" si="0"/>
        <v>0.33122600502993171</v>
      </c>
      <c r="J7" s="9">
        <f t="shared" si="1"/>
        <v>-6.9385001968916532E-2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ARLINGTON</v>
      </c>
      <c r="C8" s="49">
        <f>IF('Town Data'!C4&gt;9,'Town Data'!B4,"*")</f>
        <v>14885501.73</v>
      </c>
      <c r="D8" s="50">
        <f>IF('Town Data'!E4&gt;9,'Town Data'!D4,"*")</f>
        <v>523700.81</v>
      </c>
      <c r="E8" s="51" t="str">
        <f>IF('Town Data'!G4&gt;9,'Town Data'!F4,"*")</f>
        <v>*</v>
      </c>
      <c r="F8" s="50">
        <f>IF('Town Data'!I4&gt;9,'Town Data'!H4,"*")</f>
        <v>13275190.15</v>
      </c>
      <c r="G8" s="50">
        <f>IF('Town Data'!K4&gt;9,'Town Data'!J4,"*")</f>
        <v>474274.55</v>
      </c>
      <c r="H8" s="51" t="str">
        <f>IF('Town Data'!M4&gt;9,'Town Data'!L4,"*")</f>
        <v>*</v>
      </c>
      <c r="I8" s="22">
        <f t="shared" si="0"/>
        <v>0.1213023362983618</v>
      </c>
      <c r="J8" s="22">
        <f t="shared" si="1"/>
        <v>0.10421444709609658</v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BARRE</v>
      </c>
      <c r="C9" s="45">
        <f>IF('Town Data'!C5&gt;9,'Town Data'!B5,"*")</f>
        <v>43463770.520000003</v>
      </c>
      <c r="D9" s="46">
        <f>IF('Town Data'!E5&gt;9,'Town Data'!D5,"*")</f>
        <v>11526477</v>
      </c>
      <c r="E9" s="47">
        <f>IF('Town Data'!G5&gt;9,'Town Data'!F5,"*")</f>
        <v>638740.50000000035</v>
      </c>
      <c r="F9" s="48">
        <f>IF('Town Data'!I5&gt;9,'Town Data'!H5,"*")</f>
        <v>33543705.579999998</v>
      </c>
      <c r="G9" s="46">
        <f>IF('Town Data'!K5&gt;9,'Town Data'!J5,"*")</f>
        <v>15047867.6</v>
      </c>
      <c r="H9" s="47">
        <f>IF('Town Data'!M5&gt;9,'Town Data'!L5,"*")</f>
        <v>303664.16666666669</v>
      </c>
      <c r="I9" s="9">
        <f t="shared" si="0"/>
        <v>0.29573551187841085</v>
      </c>
      <c r="J9" s="9">
        <f t="shared" si="1"/>
        <v>-0.23401259856911552</v>
      </c>
      <c r="K9" s="9">
        <f t="shared" si="2"/>
        <v>1.1034437714909848</v>
      </c>
      <c r="L9" s="15"/>
    </row>
    <row r="10" spans="1:12" x14ac:dyDescent="0.3">
      <c r="A10" s="15"/>
      <c r="B10" s="27" t="str">
        <f>'Town Data'!A6</f>
        <v>BARRE TOWN</v>
      </c>
      <c r="C10" s="49">
        <f>IF('Town Data'!C6&gt;9,'Town Data'!B6,"*")</f>
        <v>11497919.73</v>
      </c>
      <c r="D10" s="50">
        <f>IF('Town Data'!E6&gt;9,'Town Data'!D6,"*")</f>
        <v>1205483.1499999999</v>
      </c>
      <c r="E10" s="51" t="str">
        <f>IF('Town Data'!G6&gt;9,'Town Data'!F6,"*")</f>
        <v>*</v>
      </c>
      <c r="F10" s="50">
        <f>IF('Town Data'!I6&gt;9,'Town Data'!H6,"*")</f>
        <v>8268736.7199999997</v>
      </c>
      <c r="G10" s="50">
        <f>IF('Town Data'!K6&gt;9,'Town Data'!J6,"*")</f>
        <v>1070119.43</v>
      </c>
      <c r="H10" s="51" t="str">
        <f>IF('Town Data'!M6&gt;9,'Town Data'!L6,"*")</f>
        <v>*</v>
      </c>
      <c r="I10" s="22">
        <f t="shared" si="0"/>
        <v>0.39052918472895831</v>
      </c>
      <c r="J10" s="22">
        <f t="shared" si="1"/>
        <v>0.12649403067095041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BARTON</v>
      </c>
      <c r="C11" s="45">
        <f>IF('Town Data'!C7&gt;9,'Town Data'!B7,"*")</f>
        <v>17838210.239999998</v>
      </c>
      <c r="D11" s="46">
        <f>IF('Town Data'!E7&gt;9,'Town Data'!D7,"*")</f>
        <v>1622513.01</v>
      </c>
      <c r="E11" s="47">
        <f>IF('Town Data'!G7&gt;9,'Town Data'!F7,"*")</f>
        <v>34872.333333333321</v>
      </c>
      <c r="F11" s="48">
        <f>IF('Town Data'!I7&gt;9,'Town Data'!H7,"*")</f>
        <v>16872039.329999998</v>
      </c>
      <c r="G11" s="46">
        <f>IF('Town Data'!K7&gt;9,'Town Data'!J7,"*")</f>
        <v>1561494.11</v>
      </c>
      <c r="H11" s="47">
        <f>IF('Town Data'!M7&gt;9,'Town Data'!L7,"*")</f>
        <v>62186.833333333358</v>
      </c>
      <c r="I11" s="9">
        <f t="shared" si="0"/>
        <v>5.7264619356479432E-2</v>
      </c>
      <c r="J11" s="9">
        <f t="shared" si="1"/>
        <v>3.9077252747370214E-2</v>
      </c>
      <c r="K11" s="9">
        <f t="shared" si="2"/>
        <v>-0.43923284939738089</v>
      </c>
      <c r="L11" s="15"/>
    </row>
    <row r="12" spans="1:12" x14ac:dyDescent="0.3">
      <c r="A12" s="15"/>
      <c r="B12" s="27" t="str">
        <f>'Town Data'!A8</f>
        <v>BENNINGTON</v>
      </c>
      <c r="C12" s="49">
        <f>IF('Town Data'!C8&gt;9,'Town Data'!B8,"*")</f>
        <v>42187970.32</v>
      </c>
      <c r="D12" s="50">
        <f>IF('Town Data'!E8&gt;9,'Town Data'!D8,"*")</f>
        <v>13799979.859999999</v>
      </c>
      <c r="E12" s="51">
        <f>IF('Town Data'!G8&gt;9,'Town Data'!F8,"*")</f>
        <v>197699.00000000003</v>
      </c>
      <c r="F12" s="50">
        <f>IF('Town Data'!I8&gt;9,'Town Data'!H8,"*")</f>
        <v>36160550.509999998</v>
      </c>
      <c r="G12" s="50">
        <f>IF('Town Data'!K8&gt;9,'Town Data'!J8,"*")</f>
        <v>12696598.74</v>
      </c>
      <c r="H12" s="51">
        <f>IF('Town Data'!M8&gt;9,'Town Data'!L8,"*")</f>
        <v>199074</v>
      </c>
      <c r="I12" s="22">
        <f t="shared" si="0"/>
        <v>0.16668495708695455</v>
      </c>
      <c r="J12" s="22">
        <f t="shared" si="1"/>
        <v>8.6903677322955161E-2</v>
      </c>
      <c r="K12" s="22">
        <f t="shared" si="2"/>
        <v>-6.9069793142247145E-3</v>
      </c>
      <c r="L12" s="15"/>
    </row>
    <row r="13" spans="1:12" x14ac:dyDescent="0.3">
      <c r="A13" s="15"/>
      <c r="B13" s="15" t="str">
        <f>'Town Data'!A9</f>
        <v>BERLIN</v>
      </c>
      <c r="C13" s="45">
        <f>IF('Town Data'!C9&gt;9,'Town Data'!B9,"*")</f>
        <v>18115567.43</v>
      </c>
      <c r="D13" s="46">
        <f>IF('Town Data'!E9&gt;9,'Town Data'!D9,"*")</f>
        <v>6590768.5700000003</v>
      </c>
      <c r="E13" s="47">
        <f>IF('Town Data'!G9&gt;9,'Town Data'!F9,"*")</f>
        <v>91585.999999999956</v>
      </c>
      <c r="F13" s="48">
        <f>IF('Town Data'!I9&gt;9,'Town Data'!H9,"*")</f>
        <v>15379029.49</v>
      </c>
      <c r="G13" s="46">
        <f>IF('Town Data'!K9&gt;9,'Town Data'!J9,"*")</f>
        <v>6215650.1799999997</v>
      </c>
      <c r="H13" s="47">
        <f>IF('Town Data'!M9&gt;9,'Town Data'!L9,"*")</f>
        <v>90695.000000000044</v>
      </c>
      <c r="I13" s="9">
        <f t="shared" si="0"/>
        <v>0.17793957296066018</v>
      </c>
      <c r="J13" s="9">
        <f t="shared" si="1"/>
        <v>6.0350627711806104E-2</v>
      </c>
      <c r="K13" s="9">
        <f t="shared" si="2"/>
        <v>9.8241358399020033E-3</v>
      </c>
      <c r="L13" s="15"/>
    </row>
    <row r="14" spans="1:12" x14ac:dyDescent="0.3">
      <c r="A14" s="15"/>
      <c r="B14" s="27" t="str">
        <f>'Town Data'!A10</f>
        <v>BETHEL</v>
      </c>
      <c r="C14" s="49">
        <f>IF('Town Data'!C10&gt;9,'Town Data'!B10,"*")</f>
        <v>4058728.83</v>
      </c>
      <c r="D14" s="50">
        <f>IF('Town Data'!E10&gt;9,'Town Data'!D10,"*")</f>
        <v>495867.29</v>
      </c>
      <c r="E14" s="51" t="str">
        <f>IF('Town Data'!G10&gt;9,'Town Data'!F10,"*")</f>
        <v>*</v>
      </c>
      <c r="F14" s="50">
        <f>IF('Town Data'!I10&gt;9,'Town Data'!H10,"*")</f>
        <v>3533124.59</v>
      </c>
      <c r="G14" s="50">
        <f>IF('Town Data'!K10&gt;9,'Town Data'!J10,"*")</f>
        <v>434149.9</v>
      </c>
      <c r="H14" s="51" t="str">
        <f>IF('Town Data'!M10&gt;9,'Town Data'!L10,"*")</f>
        <v>*</v>
      </c>
      <c r="I14" s="22">
        <f t="shared" si="0"/>
        <v>0.14876470574732839</v>
      </c>
      <c r="J14" s="22">
        <f t="shared" si="1"/>
        <v>0.14215686793893065</v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BRADFORD</v>
      </c>
      <c r="C15" s="45">
        <f>IF('Town Data'!C11&gt;9,'Town Data'!B11,"*")</f>
        <v>8243411.6799999997</v>
      </c>
      <c r="D15" s="46">
        <f>IF('Town Data'!E11&gt;9,'Town Data'!D11,"*")</f>
        <v>1553879.75</v>
      </c>
      <c r="E15" s="47">
        <f>IF('Town Data'!G11&gt;9,'Town Data'!F11,"*")</f>
        <v>88093.333333333343</v>
      </c>
      <c r="F15" s="48">
        <f>IF('Town Data'!I11&gt;9,'Town Data'!H11,"*")</f>
        <v>6953010.8399999999</v>
      </c>
      <c r="G15" s="46">
        <f>IF('Town Data'!K11&gt;9,'Town Data'!J11,"*")</f>
        <v>1462960.58</v>
      </c>
      <c r="H15" s="47">
        <f>IF('Town Data'!M11&gt;9,'Town Data'!L11,"*")</f>
        <v>64903.999999999971</v>
      </c>
      <c r="I15" s="9">
        <f t="shared" si="0"/>
        <v>0.1855887858791257</v>
      </c>
      <c r="J15" s="9">
        <f t="shared" si="1"/>
        <v>6.2147381988925443E-2</v>
      </c>
      <c r="K15" s="9">
        <f t="shared" si="2"/>
        <v>0.3572866592711294</v>
      </c>
      <c r="L15" s="15"/>
    </row>
    <row r="16" spans="1:12" x14ac:dyDescent="0.3">
      <c r="A16" s="15"/>
      <c r="B16" s="28" t="str">
        <f>'Town Data'!A12</f>
        <v>BRANDON</v>
      </c>
      <c r="C16" s="52">
        <f>IF('Town Data'!C12&gt;9,'Town Data'!B12,"*")</f>
        <v>10022068.93</v>
      </c>
      <c r="D16" s="53">
        <f>IF('Town Data'!E12&gt;9,'Town Data'!D12,"*")</f>
        <v>1040099.84</v>
      </c>
      <c r="E16" s="54" t="str">
        <f>IF('Town Data'!G12&gt;9,'Town Data'!F12,"*")</f>
        <v>*</v>
      </c>
      <c r="F16" s="53">
        <f>IF('Town Data'!I12&gt;9,'Town Data'!H12,"*")</f>
        <v>9126974.4000000004</v>
      </c>
      <c r="G16" s="53">
        <f>IF('Town Data'!K12&gt;9,'Town Data'!J12,"*")</f>
        <v>1033940.25</v>
      </c>
      <c r="H16" s="54" t="str">
        <f>IF('Town Data'!M12&gt;9,'Town Data'!L12,"*")</f>
        <v>*</v>
      </c>
      <c r="I16" s="26">
        <f t="shared" si="0"/>
        <v>9.8071331283672639E-2</v>
      </c>
      <c r="J16" s="26">
        <f t="shared" si="1"/>
        <v>5.957394539964923E-3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BRATTLEBORO</v>
      </c>
      <c r="C17" s="49">
        <f>IF('Town Data'!C13&gt;9,'Town Data'!B13,"*")</f>
        <v>37290577.460000001</v>
      </c>
      <c r="D17" s="50">
        <f>IF('Town Data'!E13&gt;9,'Town Data'!D13,"*")</f>
        <v>8188566.0700000003</v>
      </c>
      <c r="E17" s="51">
        <f>IF('Town Data'!G13&gt;9,'Town Data'!F13,"*")</f>
        <v>167592.66666666663</v>
      </c>
      <c r="F17" s="50">
        <f>IF('Town Data'!I13&gt;9,'Town Data'!H13,"*")</f>
        <v>37805823.789999999</v>
      </c>
      <c r="G17" s="50">
        <f>IF('Town Data'!K13&gt;9,'Town Data'!J13,"*")</f>
        <v>7658075.6500000004</v>
      </c>
      <c r="H17" s="51">
        <f>IF('Town Data'!M13&gt;9,'Town Data'!L13,"*")</f>
        <v>224840.49999999994</v>
      </c>
      <c r="I17" s="22">
        <f t="shared" si="0"/>
        <v>-1.3628755528831665E-2</v>
      </c>
      <c r="J17" s="22">
        <f t="shared" si="1"/>
        <v>6.9272026582813909E-2</v>
      </c>
      <c r="K17" s="22">
        <f t="shared" si="2"/>
        <v>-0.25461530877814864</v>
      </c>
      <c r="L17" s="15"/>
    </row>
    <row r="18" spans="1:12" x14ac:dyDescent="0.3">
      <c r="A18" s="15"/>
      <c r="B18" s="15" t="str">
        <f>'Town Data'!A14</f>
        <v>BRIGHTON</v>
      </c>
      <c r="C18" s="45">
        <f>IF('Town Data'!C14&gt;9,'Town Data'!B14,"*")</f>
        <v>757212.6</v>
      </c>
      <c r="D18" s="46" t="str">
        <f>IF('Town Data'!E14&gt;9,'Town Data'!D14,"*")</f>
        <v>*</v>
      </c>
      <c r="E18" s="47" t="str">
        <f>IF('Town Data'!G14&gt;9,'Town Data'!F14,"*")</f>
        <v>*</v>
      </c>
      <c r="F18" s="48">
        <f>IF('Town Data'!I14&gt;9,'Town Data'!H14,"*")</f>
        <v>693485.7</v>
      </c>
      <c r="G18" s="46">
        <f>IF('Town Data'!K14&gt;9,'Town Data'!J14,"*")</f>
        <v>374079.82</v>
      </c>
      <c r="H18" s="47" t="str">
        <f>IF('Town Data'!M14&gt;9,'Town Data'!L14,"*")</f>
        <v>*</v>
      </c>
      <c r="I18" s="9">
        <f t="shared" si="0"/>
        <v>9.1893603573945395E-2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BRISTOL</v>
      </c>
      <c r="C19" s="49">
        <f>IF('Town Data'!C15&gt;9,'Town Data'!B15,"*")</f>
        <v>4829463.29</v>
      </c>
      <c r="D19" s="50">
        <f>IF('Town Data'!E15&gt;9,'Town Data'!D15,"*")</f>
        <v>1633448.43</v>
      </c>
      <c r="E19" s="51" t="str">
        <f>IF('Town Data'!G15&gt;9,'Town Data'!F15,"*")</f>
        <v>*</v>
      </c>
      <c r="F19" s="50">
        <f>IF('Town Data'!I15&gt;9,'Town Data'!H15,"*")</f>
        <v>4208586.75</v>
      </c>
      <c r="G19" s="50">
        <f>IF('Town Data'!K15&gt;9,'Town Data'!J15,"*")</f>
        <v>1452399.15</v>
      </c>
      <c r="H19" s="51" t="str">
        <f>IF('Town Data'!M15&gt;9,'Town Data'!L15,"*")</f>
        <v>*</v>
      </c>
      <c r="I19" s="22">
        <f t="shared" si="0"/>
        <v>0.1475261357033926</v>
      </c>
      <c r="J19" s="22">
        <f t="shared" si="1"/>
        <v>0.12465531944162873</v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BURKE</v>
      </c>
      <c r="C20" s="45">
        <f>IF('Town Data'!C16&gt;9,'Town Data'!B16,"*")</f>
        <v>634926.59</v>
      </c>
      <c r="D20" s="46">
        <f>IF('Town Data'!E16&gt;9,'Town Data'!D16,"*")</f>
        <v>252090.48</v>
      </c>
      <c r="E20" s="47" t="str">
        <f>IF('Town Data'!G16&gt;9,'Town Data'!F16,"*")</f>
        <v>*</v>
      </c>
      <c r="F20" s="48">
        <f>IF('Town Data'!I16&gt;9,'Town Data'!H16,"*")</f>
        <v>586760.06999999995</v>
      </c>
      <c r="G20" s="46">
        <f>IF('Town Data'!K16&gt;9,'Town Data'!J16,"*")</f>
        <v>298048.03000000003</v>
      </c>
      <c r="H20" s="47" t="str">
        <f>IF('Town Data'!M16&gt;9,'Town Data'!L16,"*")</f>
        <v>*</v>
      </c>
      <c r="I20" s="9">
        <f t="shared" si="0"/>
        <v>8.20889533263571E-2</v>
      </c>
      <c r="J20" s="9">
        <f t="shared" si="1"/>
        <v>-0.15419511412304926</v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BURLINGTON</v>
      </c>
      <c r="C21" s="49">
        <f>IF('Town Data'!C17&gt;9,'Town Data'!B17,"*")</f>
        <v>75071995.480000004</v>
      </c>
      <c r="D21" s="50">
        <f>IF('Town Data'!E17&gt;9,'Town Data'!D17,"*")</f>
        <v>20972481.699999999</v>
      </c>
      <c r="E21" s="51">
        <f>IF('Town Data'!G17&gt;9,'Town Data'!F17,"*")</f>
        <v>645370.66666666663</v>
      </c>
      <c r="F21" s="50">
        <f>IF('Town Data'!I17&gt;9,'Town Data'!H17,"*")</f>
        <v>73002836.030000001</v>
      </c>
      <c r="G21" s="50">
        <f>IF('Town Data'!K17&gt;9,'Town Data'!J17,"*")</f>
        <v>18997434.239999998</v>
      </c>
      <c r="H21" s="51">
        <f>IF('Town Data'!M17&gt;9,'Town Data'!L17,"*")</f>
        <v>513701.83333333326</v>
      </c>
      <c r="I21" s="22">
        <f t="shared" si="0"/>
        <v>2.8343548860892149E-2</v>
      </c>
      <c r="J21" s="22">
        <f t="shared" si="1"/>
        <v>0.10396390560160197</v>
      </c>
      <c r="K21" s="22">
        <f t="shared" si="2"/>
        <v>0.25631373063038199</v>
      </c>
      <c r="L21" s="15"/>
    </row>
    <row r="22" spans="1:12" x14ac:dyDescent="0.3">
      <c r="A22" s="15"/>
      <c r="B22" s="15" t="str">
        <f>'Town Data'!A18</f>
        <v>CAMBRIDGE</v>
      </c>
      <c r="C22" s="45">
        <f>IF('Town Data'!C18&gt;9,'Town Data'!B18,"*")</f>
        <v>4099046.73</v>
      </c>
      <c r="D22" s="46">
        <f>IF('Town Data'!E18&gt;9,'Town Data'!D18,"*")</f>
        <v>1831710.27</v>
      </c>
      <c r="E22" s="47" t="str">
        <f>IF('Town Data'!G18&gt;9,'Town Data'!F18,"*")</f>
        <v>*</v>
      </c>
      <c r="F22" s="48">
        <f>IF('Town Data'!I18&gt;9,'Town Data'!H18,"*")</f>
        <v>3783652.98</v>
      </c>
      <c r="G22" s="46">
        <f>IF('Town Data'!K18&gt;9,'Town Data'!J18,"*")</f>
        <v>1446715.63</v>
      </c>
      <c r="H22" s="47" t="str">
        <f>IF('Town Data'!M18&gt;9,'Town Data'!L18,"*")</f>
        <v>*</v>
      </c>
      <c r="I22" s="9">
        <f t="shared" si="0"/>
        <v>8.3356944113833611E-2</v>
      </c>
      <c r="J22" s="9">
        <f t="shared" si="1"/>
        <v>0.26611632031652288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CASTLETON</v>
      </c>
      <c r="C23" s="49">
        <f>IF('Town Data'!C19&gt;9,'Town Data'!B19,"*")</f>
        <v>4731570.7699999996</v>
      </c>
      <c r="D23" s="50">
        <f>IF('Town Data'!E19&gt;9,'Town Data'!D19,"*")</f>
        <v>1155553.8999999999</v>
      </c>
      <c r="E23" s="51" t="str">
        <f>IF('Town Data'!G19&gt;9,'Town Data'!F19,"*")</f>
        <v>*</v>
      </c>
      <c r="F23" s="50">
        <f>IF('Town Data'!I19&gt;9,'Town Data'!H19,"*")</f>
        <v>4003951.95</v>
      </c>
      <c r="G23" s="50">
        <f>IF('Town Data'!K19&gt;9,'Town Data'!J19,"*")</f>
        <v>1130982.6599999999</v>
      </c>
      <c r="H23" s="51" t="str">
        <f>IF('Town Data'!M19&gt;9,'Town Data'!L19,"*")</f>
        <v>*</v>
      </c>
      <c r="I23" s="22">
        <f t="shared" si="0"/>
        <v>0.18172516281070739</v>
      </c>
      <c r="J23" s="22">
        <f t="shared" si="1"/>
        <v>2.1725567392872312E-2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CHARLOTTE</v>
      </c>
      <c r="C24" s="45">
        <f>IF('Town Data'!C20&gt;9,'Town Data'!B20,"*")</f>
        <v>1788965.99</v>
      </c>
      <c r="D24" s="46">
        <f>IF('Town Data'!E20&gt;9,'Town Data'!D20,"*")</f>
        <v>373423.39</v>
      </c>
      <c r="E24" s="47" t="str">
        <f>IF('Town Data'!G20&gt;9,'Town Data'!F20,"*")</f>
        <v>*</v>
      </c>
      <c r="F24" s="48">
        <f>IF('Town Data'!I20&gt;9,'Town Data'!H20,"*")</f>
        <v>947985.3</v>
      </c>
      <c r="G24" s="46">
        <f>IF('Town Data'!K20&gt;9,'Town Data'!J20,"*")</f>
        <v>294626.05</v>
      </c>
      <c r="H24" s="47" t="str">
        <f>IF('Town Data'!M20&gt;9,'Town Data'!L20,"*")</f>
        <v>*</v>
      </c>
      <c r="I24" s="9">
        <f t="shared" si="0"/>
        <v>0.88712418852908359</v>
      </c>
      <c r="J24" s="9">
        <f t="shared" si="1"/>
        <v>0.26744865228312303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CHESTER</v>
      </c>
      <c r="C25" s="49">
        <f>IF('Town Data'!C21&gt;9,'Town Data'!B21,"*")</f>
        <v>2880318.7</v>
      </c>
      <c r="D25" s="50">
        <f>IF('Town Data'!E21&gt;9,'Town Data'!D21,"*")</f>
        <v>690959.12</v>
      </c>
      <c r="E25" s="51" t="str">
        <f>IF('Town Data'!G21&gt;9,'Town Data'!F21,"*")</f>
        <v>*</v>
      </c>
      <c r="F25" s="50">
        <f>IF('Town Data'!I21&gt;9,'Town Data'!H21,"*")</f>
        <v>2691002.83</v>
      </c>
      <c r="G25" s="50">
        <f>IF('Town Data'!K21&gt;9,'Town Data'!J21,"*")</f>
        <v>725529.51</v>
      </c>
      <c r="H25" s="51" t="str">
        <f>IF('Town Data'!M21&gt;9,'Town Data'!L21,"*")</f>
        <v>*</v>
      </c>
      <c r="I25" s="22">
        <f t="shared" si="0"/>
        <v>7.0351419883122199E-2</v>
      </c>
      <c r="J25" s="22">
        <f t="shared" si="1"/>
        <v>-4.7648496061862479E-2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CLARENDON</v>
      </c>
      <c r="C26" s="45">
        <f>IF('Town Data'!C22&gt;9,'Town Data'!B22,"*")</f>
        <v>8406874.6799999997</v>
      </c>
      <c r="D26" s="46">
        <f>IF('Town Data'!E22&gt;9,'Town Data'!D22,"*")</f>
        <v>2010500.95</v>
      </c>
      <c r="E26" s="47" t="str">
        <f>IF('Town Data'!G22&gt;9,'Town Data'!F22,"*")</f>
        <v>*</v>
      </c>
      <c r="F26" s="48">
        <f>IF('Town Data'!I22&gt;9,'Town Data'!H22,"*")</f>
        <v>6636955.2800000003</v>
      </c>
      <c r="G26" s="46">
        <f>IF('Town Data'!K22&gt;9,'Town Data'!J22,"*")</f>
        <v>1639278.94</v>
      </c>
      <c r="H26" s="47" t="str">
        <f>IF('Town Data'!M22&gt;9,'Town Data'!L22,"*")</f>
        <v>*</v>
      </c>
      <c r="I26" s="9">
        <f t="shared" si="0"/>
        <v>0.26667640888488847</v>
      </c>
      <c r="J26" s="9">
        <f t="shared" si="1"/>
        <v>0.22645444953986904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COLCHESTER</v>
      </c>
      <c r="C27" s="49">
        <f>IF('Town Data'!C23&gt;9,'Town Data'!B23,"*")</f>
        <v>128539568.7</v>
      </c>
      <c r="D27" s="50">
        <f>IF('Town Data'!E23&gt;9,'Town Data'!D23,"*")</f>
        <v>32731982.219999999</v>
      </c>
      <c r="E27" s="51">
        <f>IF('Town Data'!G23&gt;9,'Town Data'!F23,"*")</f>
        <v>484079.16666666692</v>
      </c>
      <c r="F27" s="50">
        <f>IF('Town Data'!I23&gt;9,'Town Data'!H23,"*")</f>
        <v>119065909.18000001</v>
      </c>
      <c r="G27" s="50">
        <f>IF('Town Data'!K23&gt;9,'Town Data'!J23,"*")</f>
        <v>30263978.920000002</v>
      </c>
      <c r="H27" s="51">
        <f>IF('Town Data'!M23&gt;9,'Town Data'!L23,"*")</f>
        <v>1537129.16666667</v>
      </c>
      <c r="I27" s="22">
        <f t="shared" si="0"/>
        <v>7.9566515598331528E-2</v>
      </c>
      <c r="J27" s="22">
        <f t="shared" si="1"/>
        <v>8.1549200999773794E-2</v>
      </c>
      <c r="K27" s="22">
        <f t="shared" si="2"/>
        <v>-0.68507580419125524</v>
      </c>
      <c r="L27" s="15"/>
    </row>
    <row r="28" spans="1:12" x14ac:dyDescent="0.3">
      <c r="A28" s="15"/>
      <c r="B28" s="15" t="str">
        <f>'Town Data'!A24</f>
        <v>CRAFTSBURY</v>
      </c>
      <c r="C28" s="45">
        <f>IF('Town Data'!C24&gt;9,'Town Data'!B24,"*")</f>
        <v>822454.23</v>
      </c>
      <c r="D28" s="46">
        <f>IF('Town Data'!E24&gt;9,'Town Data'!D24,"*")</f>
        <v>555757.98</v>
      </c>
      <c r="E28" s="47" t="str">
        <f>IF('Town Data'!G24&gt;9,'Town Data'!F24,"*")</f>
        <v>*</v>
      </c>
      <c r="F28" s="48">
        <f>IF('Town Data'!I24&gt;9,'Town Data'!H24,"*")</f>
        <v>596565.37</v>
      </c>
      <c r="G28" s="46">
        <f>IF('Town Data'!K24&gt;9,'Town Data'!J24,"*")</f>
        <v>324458.58</v>
      </c>
      <c r="H28" s="47" t="str">
        <f>IF('Town Data'!M24&gt;9,'Town Data'!L24,"*")</f>
        <v>*</v>
      </c>
      <c r="I28" s="9">
        <f t="shared" si="0"/>
        <v>0.37864896515867152</v>
      </c>
      <c r="J28" s="9">
        <f t="shared" si="1"/>
        <v>0.7128780505665776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DANBY</v>
      </c>
      <c r="C29" s="49">
        <f>IF('Town Data'!C25&gt;9,'Town Data'!B25,"*")</f>
        <v>3466405.71</v>
      </c>
      <c r="D29" s="50">
        <f>IF('Town Data'!E25&gt;9,'Town Data'!D25,"*")</f>
        <v>200629.88</v>
      </c>
      <c r="E29" s="51" t="str">
        <f>IF('Town Data'!G25&gt;9,'Town Data'!F25,"*")</f>
        <v>*</v>
      </c>
      <c r="F29" s="50" t="str">
        <f>IF('Town Data'!I25&gt;9,'Town Data'!H25,"*")</f>
        <v>*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DANVILLE</v>
      </c>
      <c r="C30" s="45">
        <f>IF('Town Data'!C26&gt;9,'Town Data'!B26,"*")</f>
        <v>942192.65</v>
      </c>
      <c r="D30" s="46">
        <f>IF('Town Data'!E26&gt;9,'Town Data'!D26,"*")</f>
        <v>700608.59</v>
      </c>
      <c r="E30" s="47" t="str">
        <f>IF('Town Data'!G26&gt;9,'Town Data'!F26,"*")</f>
        <v>*</v>
      </c>
      <c r="F30" s="48">
        <f>IF('Town Data'!I26&gt;9,'Town Data'!H26,"*")</f>
        <v>1330138.82</v>
      </c>
      <c r="G30" s="46">
        <f>IF('Town Data'!K26&gt;9,'Town Data'!J26,"*")</f>
        <v>541911.81000000006</v>
      </c>
      <c r="H30" s="47" t="str">
        <f>IF('Town Data'!M26&gt;9,'Town Data'!L26,"*")</f>
        <v>*</v>
      </c>
      <c r="I30" s="9">
        <f t="shared" si="0"/>
        <v>-0.29165840750366195</v>
      </c>
      <c r="J30" s="9">
        <f t="shared" si="1"/>
        <v>0.29284613671733761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DERBY</v>
      </c>
      <c r="C31" s="49">
        <f>IF('Town Data'!C27&gt;9,'Town Data'!B27,"*")</f>
        <v>23657866.079999998</v>
      </c>
      <c r="D31" s="50">
        <f>IF('Town Data'!E27&gt;9,'Town Data'!D27,"*")</f>
        <v>8981576.1699999999</v>
      </c>
      <c r="E31" s="51">
        <f>IF('Town Data'!G27&gt;9,'Town Data'!F27,"*")</f>
        <v>108850.16666666666</v>
      </c>
      <c r="F31" s="50">
        <f>IF('Town Data'!I27&gt;9,'Town Data'!H27,"*")</f>
        <v>21291386.469999999</v>
      </c>
      <c r="G31" s="50">
        <f>IF('Town Data'!K27&gt;9,'Town Data'!J27,"*")</f>
        <v>8960952.7200000007</v>
      </c>
      <c r="H31" s="51">
        <f>IF('Town Data'!M27&gt;9,'Town Data'!L27,"*")</f>
        <v>107023.66666666666</v>
      </c>
      <c r="I31" s="22">
        <f t="shared" si="0"/>
        <v>0.11114727607497134</v>
      </c>
      <c r="J31" s="22">
        <f t="shared" si="1"/>
        <v>2.3014796132078299E-3</v>
      </c>
      <c r="K31" s="22">
        <f t="shared" si="2"/>
        <v>1.706631866471902E-2</v>
      </c>
      <c r="L31" s="15"/>
    </row>
    <row r="32" spans="1:12" x14ac:dyDescent="0.3">
      <c r="A32" s="15"/>
      <c r="B32" s="15" t="str">
        <f>'Town Data'!A28</f>
        <v>DORSET</v>
      </c>
      <c r="C32" s="45">
        <f>IF('Town Data'!C28&gt;9,'Town Data'!B28,"*")</f>
        <v>2277160.15</v>
      </c>
      <c r="D32" s="46">
        <f>IF('Town Data'!E28&gt;9,'Town Data'!D28,"*")</f>
        <v>660835.06999999995</v>
      </c>
      <c r="E32" s="47" t="str">
        <f>IF('Town Data'!G28&gt;9,'Town Data'!F28,"*")</f>
        <v>*</v>
      </c>
      <c r="F32" s="48">
        <f>IF('Town Data'!I28&gt;9,'Town Data'!H28,"*")</f>
        <v>1876665.49</v>
      </c>
      <c r="G32" s="46">
        <f>IF('Town Data'!K28&gt;9,'Town Data'!J28,"*")</f>
        <v>571986.51</v>
      </c>
      <c r="H32" s="47" t="str">
        <f>IF('Town Data'!M28&gt;9,'Town Data'!L28,"*")</f>
        <v>*</v>
      </c>
      <c r="I32" s="9">
        <f t="shared" si="0"/>
        <v>0.21340759028930611</v>
      </c>
      <c r="J32" s="9">
        <f t="shared" si="1"/>
        <v>0.15533331371748599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DOVER</v>
      </c>
      <c r="C33" s="49">
        <f>IF('Town Data'!C29&gt;9,'Town Data'!B29,"*")</f>
        <v>1856467.06</v>
      </c>
      <c r="D33" s="50">
        <f>IF('Town Data'!E29&gt;9,'Town Data'!D29,"*")</f>
        <v>1428965.24</v>
      </c>
      <c r="E33" s="51" t="str">
        <f>IF('Town Data'!G29&gt;9,'Town Data'!F29,"*")</f>
        <v>*</v>
      </c>
      <c r="F33" s="50">
        <f>IF('Town Data'!I29&gt;9,'Town Data'!H29,"*")</f>
        <v>1120477.1299999999</v>
      </c>
      <c r="G33" s="50">
        <f>IF('Town Data'!K29&gt;9,'Town Data'!J29,"*")</f>
        <v>814067.37</v>
      </c>
      <c r="H33" s="51" t="str">
        <f>IF('Town Data'!M29&gt;9,'Town Data'!L29,"*")</f>
        <v>*</v>
      </c>
      <c r="I33" s="22">
        <f t="shared" si="0"/>
        <v>0.65685404038545636</v>
      </c>
      <c r="J33" s="22">
        <f t="shared" si="1"/>
        <v>0.75534027361887757</v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DUMMERSTON</v>
      </c>
      <c r="C34" s="45">
        <f>IF('Town Data'!C30&gt;9,'Town Data'!B30,"*")</f>
        <v>1512862.84</v>
      </c>
      <c r="D34" s="46">
        <f>IF('Town Data'!E30&gt;9,'Town Data'!D30,"*")</f>
        <v>292030.73</v>
      </c>
      <c r="E34" s="47" t="str">
        <f>IF('Town Data'!G30&gt;9,'Town Data'!F30,"*")</f>
        <v>*</v>
      </c>
      <c r="F34" s="48">
        <f>IF('Town Data'!I30&gt;9,'Town Data'!H30,"*")</f>
        <v>1211426.1100000001</v>
      </c>
      <c r="G34" s="46">
        <f>IF('Town Data'!K30&gt;9,'Town Data'!J30,"*")</f>
        <v>245232.34</v>
      </c>
      <c r="H34" s="47" t="str">
        <f>IF('Town Data'!M30&gt;9,'Town Data'!L30,"*")</f>
        <v>*</v>
      </c>
      <c r="I34" s="9">
        <f t="shared" si="0"/>
        <v>0.24882799496537181</v>
      </c>
      <c r="J34" s="9">
        <f t="shared" si="1"/>
        <v>0.19083286486602863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EAST MONTPELIER</v>
      </c>
      <c r="C35" s="49">
        <f>IF('Town Data'!C31&gt;9,'Town Data'!B31,"*")</f>
        <v>4942536.8600000003</v>
      </c>
      <c r="D35" s="50">
        <f>IF('Town Data'!E31&gt;9,'Town Data'!D31,"*")</f>
        <v>1337215.51</v>
      </c>
      <c r="E35" s="51" t="str">
        <f>IF('Town Data'!G31&gt;9,'Town Data'!F31,"*")</f>
        <v>*</v>
      </c>
      <c r="F35" s="50">
        <f>IF('Town Data'!I31&gt;9,'Town Data'!H31,"*")</f>
        <v>4934160.22</v>
      </c>
      <c r="G35" s="50">
        <f>IF('Town Data'!K31&gt;9,'Town Data'!J31,"*")</f>
        <v>1352709.7</v>
      </c>
      <c r="H35" s="51" t="str">
        <f>IF('Town Data'!M31&gt;9,'Town Data'!L31,"*")</f>
        <v>*</v>
      </c>
      <c r="I35" s="22">
        <f t="shared" si="0"/>
        <v>1.697683015246837E-3</v>
      </c>
      <c r="J35" s="22">
        <f t="shared" si="1"/>
        <v>-1.1454187103116024E-2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ENOSBURG</v>
      </c>
      <c r="C36" s="45">
        <f>IF('Town Data'!C32&gt;9,'Town Data'!B32,"*")</f>
        <v>6230250.2699999996</v>
      </c>
      <c r="D36" s="46">
        <f>IF('Town Data'!E32&gt;9,'Town Data'!D32,"*")</f>
        <v>1903811.12</v>
      </c>
      <c r="E36" s="47" t="str">
        <f>IF('Town Data'!G32&gt;9,'Town Data'!F32,"*")</f>
        <v>*</v>
      </c>
      <c r="F36" s="48">
        <f>IF('Town Data'!I32&gt;9,'Town Data'!H32,"*")</f>
        <v>5512926.7999999998</v>
      </c>
      <c r="G36" s="46">
        <f>IF('Town Data'!K32&gt;9,'Town Data'!J32,"*")</f>
        <v>1763193.76</v>
      </c>
      <c r="H36" s="47" t="str">
        <f>IF('Town Data'!M32&gt;9,'Town Data'!L32,"*")</f>
        <v>*</v>
      </c>
      <c r="I36" s="9">
        <f t="shared" si="0"/>
        <v>0.13011663242109431</v>
      </c>
      <c r="J36" s="9">
        <f t="shared" si="1"/>
        <v>7.975150728754854E-2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ESSEX</v>
      </c>
      <c r="C37" s="49">
        <f>IF('Town Data'!C33&gt;9,'Town Data'!B33,"*")</f>
        <v>38264284.159999996</v>
      </c>
      <c r="D37" s="50">
        <f>IF('Town Data'!E33&gt;9,'Town Data'!D33,"*")</f>
        <v>14741010.609999999</v>
      </c>
      <c r="E37" s="51">
        <f>IF('Town Data'!G33&gt;9,'Town Data'!F33,"*")</f>
        <v>161610.00000000009</v>
      </c>
      <c r="F37" s="50">
        <f>IF('Town Data'!I33&gt;9,'Town Data'!H33,"*")</f>
        <v>36085138.759999998</v>
      </c>
      <c r="G37" s="50">
        <f>IF('Town Data'!K33&gt;9,'Town Data'!J33,"*")</f>
        <v>13464170.58</v>
      </c>
      <c r="H37" s="51">
        <f>IF('Town Data'!M33&gt;9,'Town Data'!L33,"*")</f>
        <v>152182.16666666669</v>
      </c>
      <c r="I37" s="22">
        <f t="shared" si="0"/>
        <v>6.0388998764653735E-2</v>
      </c>
      <c r="J37" s="22">
        <f t="shared" si="1"/>
        <v>9.4832431185671986E-2</v>
      </c>
      <c r="K37" s="22">
        <f t="shared" si="2"/>
        <v>6.1950973230547601E-2</v>
      </c>
      <c r="L37" s="15"/>
    </row>
    <row r="38" spans="1:12" x14ac:dyDescent="0.3">
      <c r="A38" s="15"/>
      <c r="B38" s="15" t="str">
        <f>'Town Data'!A34</f>
        <v>FAIR HAVEN</v>
      </c>
      <c r="C38" s="45">
        <f>IF('Town Data'!C34&gt;9,'Town Data'!B34,"*")</f>
        <v>6852987.4900000002</v>
      </c>
      <c r="D38" s="46">
        <f>IF('Town Data'!E34&gt;9,'Town Data'!D34,"*")</f>
        <v>1305458.78</v>
      </c>
      <c r="E38" s="47" t="str">
        <f>IF('Town Data'!G34&gt;9,'Town Data'!F34,"*")</f>
        <v>*</v>
      </c>
      <c r="F38" s="48">
        <f>IF('Town Data'!I34&gt;9,'Town Data'!H34,"*")</f>
        <v>4878130.18</v>
      </c>
      <c r="G38" s="46">
        <f>IF('Town Data'!K34&gt;9,'Town Data'!J34,"*")</f>
        <v>1191620.1599999999</v>
      </c>
      <c r="H38" s="47" t="str">
        <f>IF('Town Data'!M34&gt;9,'Town Data'!L34,"*")</f>
        <v>*</v>
      </c>
      <c r="I38" s="9">
        <f t="shared" si="0"/>
        <v>0.40483899304220716</v>
      </c>
      <c r="J38" s="9">
        <f t="shared" si="1"/>
        <v>9.5532640199709376E-2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FAIRFAX</v>
      </c>
      <c r="C39" s="49">
        <f>IF('Town Data'!C35&gt;9,'Town Data'!B35,"*")</f>
        <v>3576735.27</v>
      </c>
      <c r="D39" s="50">
        <f>IF('Town Data'!E35&gt;9,'Town Data'!D35,"*")</f>
        <v>1417829.57</v>
      </c>
      <c r="E39" s="51" t="str">
        <f>IF('Town Data'!G35&gt;9,'Town Data'!F35,"*")</f>
        <v>*</v>
      </c>
      <c r="F39" s="50">
        <f>IF('Town Data'!I35&gt;9,'Town Data'!H35,"*")</f>
        <v>2939515.74</v>
      </c>
      <c r="G39" s="50">
        <f>IF('Town Data'!K35&gt;9,'Town Data'!J35,"*")</f>
        <v>1372931.25</v>
      </c>
      <c r="H39" s="51" t="str">
        <f>IF('Town Data'!M35&gt;9,'Town Data'!L35,"*")</f>
        <v>*</v>
      </c>
      <c r="I39" s="22">
        <f t="shared" si="0"/>
        <v>0.21677704301049253</v>
      </c>
      <c r="J39" s="22">
        <f t="shared" si="1"/>
        <v>3.270252607331945E-2</v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FAIRLEE</v>
      </c>
      <c r="C40" s="45">
        <f>IF('Town Data'!C36&gt;9,'Town Data'!B36,"*")</f>
        <v>1118236.08</v>
      </c>
      <c r="D40" s="46">
        <f>IF('Town Data'!E36&gt;9,'Town Data'!D36,"*")</f>
        <v>264301.90000000002</v>
      </c>
      <c r="E40" s="47" t="str">
        <f>IF('Town Data'!G36&gt;9,'Town Data'!F36,"*")</f>
        <v>*</v>
      </c>
      <c r="F40" s="48">
        <f>IF('Town Data'!I36&gt;9,'Town Data'!H36,"*")</f>
        <v>1190131.32</v>
      </c>
      <c r="G40" s="46">
        <f>IF('Town Data'!K36&gt;9,'Town Data'!J36,"*")</f>
        <v>360076.36</v>
      </c>
      <c r="H40" s="47" t="str">
        <f>IF('Town Data'!M36&gt;9,'Town Data'!L36,"*")</f>
        <v>*</v>
      </c>
      <c r="I40" s="9">
        <f t="shared" si="0"/>
        <v>-6.0409501701039162E-2</v>
      </c>
      <c r="J40" s="9">
        <f t="shared" si="1"/>
        <v>-0.26598374855822238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FERRISBURGH</v>
      </c>
      <c r="C41" s="49">
        <f>IF('Town Data'!C37&gt;9,'Town Data'!B37,"*")</f>
        <v>2903451.52</v>
      </c>
      <c r="D41" s="50">
        <f>IF('Town Data'!E37&gt;9,'Town Data'!D37,"*")</f>
        <v>582210.91</v>
      </c>
      <c r="E41" s="51" t="str">
        <f>IF('Town Data'!G37&gt;9,'Town Data'!F37,"*")</f>
        <v>*</v>
      </c>
      <c r="F41" s="50">
        <f>IF('Town Data'!I37&gt;9,'Town Data'!H37,"*")</f>
        <v>1539219.46</v>
      </c>
      <c r="G41" s="50">
        <f>IF('Town Data'!K37&gt;9,'Town Data'!J37,"*")</f>
        <v>561179.74</v>
      </c>
      <c r="H41" s="51" t="str">
        <f>IF('Town Data'!M37&gt;9,'Town Data'!L37,"*")</f>
        <v>*</v>
      </c>
      <c r="I41" s="22">
        <f t="shared" si="0"/>
        <v>0.88631419719706517</v>
      </c>
      <c r="J41" s="22">
        <f t="shared" si="1"/>
        <v>3.7476709333804606E-2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GEORGIA</v>
      </c>
      <c r="C42" s="45">
        <f>IF('Town Data'!C38&gt;9,'Town Data'!B38,"*")</f>
        <v>1160059.02</v>
      </c>
      <c r="D42" s="46">
        <f>IF('Town Data'!E38&gt;9,'Town Data'!D38,"*")</f>
        <v>556940.72</v>
      </c>
      <c r="E42" s="47" t="str">
        <f>IF('Town Data'!G38&gt;9,'Town Data'!F38,"*")</f>
        <v>*</v>
      </c>
      <c r="F42" s="48">
        <f>IF('Town Data'!I38&gt;9,'Town Data'!H38,"*")</f>
        <v>1233068.93</v>
      </c>
      <c r="G42" s="46">
        <f>IF('Town Data'!K38&gt;9,'Town Data'!J38,"*")</f>
        <v>560648.62</v>
      </c>
      <c r="H42" s="47" t="str">
        <f>IF('Town Data'!M38&gt;9,'Town Data'!L38,"*")</f>
        <v>*</v>
      </c>
      <c r="I42" s="9">
        <f t="shared" si="0"/>
        <v>-5.9209917810515197E-2</v>
      </c>
      <c r="J42" s="9">
        <f t="shared" si="1"/>
        <v>-6.6135898096030691E-3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GRAND ISLE</v>
      </c>
      <c r="C43" s="49">
        <f>IF('Town Data'!C39&gt;9,'Town Data'!B39,"*")</f>
        <v>366264.29</v>
      </c>
      <c r="D43" s="50">
        <f>IF('Town Data'!E39&gt;9,'Town Data'!D39,"*")</f>
        <v>169760.62</v>
      </c>
      <c r="E43" s="51" t="str">
        <f>IF('Town Data'!G39&gt;9,'Town Data'!F39,"*")</f>
        <v>*</v>
      </c>
      <c r="F43" s="50" t="str">
        <f>IF('Town Data'!I39&gt;9,'Town Data'!H39,"*")</f>
        <v>*</v>
      </c>
      <c r="G43" s="50" t="str">
        <f>IF('Town Data'!K39&gt;9,'Town Data'!J39,"*")</f>
        <v>*</v>
      </c>
      <c r="H43" s="51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HARDWICK</v>
      </c>
      <c r="C44" s="45">
        <f>IF('Town Data'!C40&gt;9,'Town Data'!B40,"*")</f>
        <v>10789803.9</v>
      </c>
      <c r="D44" s="46">
        <f>IF('Town Data'!E40&gt;9,'Town Data'!D40,"*")</f>
        <v>1676545.04</v>
      </c>
      <c r="E44" s="47" t="str">
        <f>IF('Town Data'!G40&gt;9,'Town Data'!F40,"*")</f>
        <v>*</v>
      </c>
      <c r="F44" s="48">
        <f>IF('Town Data'!I40&gt;9,'Town Data'!H40,"*")</f>
        <v>8013206.4000000004</v>
      </c>
      <c r="G44" s="46">
        <f>IF('Town Data'!K40&gt;9,'Town Data'!J40,"*")</f>
        <v>1686086.33</v>
      </c>
      <c r="H44" s="47" t="str">
        <f>IF('Town Data'!M40&gt;9,'Town Data'!L40,"*")</f>
        <v>*</v>
      </c>
      <c r="I44" s="9">
        <f t="shared" si="0"/>
        <v>0.34650268087441249</v>
      </c>
      <c r="J44" s="9">
        <f t="shared" si="1"/>
        <v>-5.6588383585317583E-3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HARTFORD</v>
      </c>
      <c r="C45" s="49">
        <f>IF('Town Data'!C41&gt;9,'Town Data'!B41,"*")</f>
        <v>53930028.950000003</v>
      </c>
      <c r="D45" s="50">
        <f>IF('Town Data'!E41&gt;9,'Town Data'!D41,"*")</f>
        <v>8660426.9800000004</v>
      </c>
      <c r="E45" s="51">
        <f>IF('Town Data'!G41&gt;9,'Town Data'!F41,"*")</f>
        <v>91075.5</v>
      </c>
      <c r="F45" s="50">
        <f>IF('Town Data'!I41&gt;9,'Town Data'!H41,"*")</f>
        <v>48843218.479999997</v>
      </c>
      <c r="G45" s="50">
        <f>IF('Town Data'!K41&gt;9,'Town Data'!J41,"*")</f>
        <v>7072430.04</v>
      </c>
      <c r="H45" s="51">
        <f>IF('Town Data'!M41&gt;9,'Town Data'!L41,"*")</f>
        <v>59318.333333333336</v>
      </c>
      <c r="I45" s="22">
        <f t="shared" si="0"/>
        <v>0.10414568548718632</v>
      </c>
      <c r="J45" s="22">
        <f t="shared" si="1"/>
        <v>0.22453342500649187</v>
      </c>
      <c r="K45" s="22">
        <f t="shared" si="2"/>
        <v>0.5353684920345031</v>
      </c>
      <c r="L45" s="15"/>
    </row>
    <row r="46" spans="1:12" x14ac:dyDescent="0.3">
      <c r="A46" s="15"/>
      <c r="B46" s="15" t="str">
        <f>'Town Data'!A42</f>
        <v>HARTLAND</v>
      </c>
      <c r="C46" s="45">
        <f>IF('Town Data'!C42&gt;9,'Town Data'!B42,"*")</f>
        <v>1111519.8700000001</v>
      </c>
      <c r="D46" s="46">
        <f>IF('Town Data'!E42&gt;9,'Town Data'!D42,"*")</f>
        <v>337719.36</v>
      </c>
      <c r="E46" s="47" t="str">
        <f>IF('Town Data'!G42&gt;9,'Town Data'!F42,"*")</f>
        <v>*</v>
      </c>
      <c r="F46" s="48">
        <f>IF('Town Data'!I42&gt;9,'Town Data'!H42,"*")</f>
        <v>928786.65</v>
      </c>
      <c r="G46" s="46">
        <f>IF('Town Data'!K42&gt;9,'Town Data'!J42,"*")</f>
        <v>316622.78000000003</v>
      </c>
      <c r="H46" s="47" t="str">
        <f>IF('Town Data'!M42&gt;9,'Town Data'!L42,"*")</f>
        <v>*</v>
      </c>
      <c r="I46" s="9">
        <f t="shared" si="0"/>
        <v>0.19674402081468342</v>
      </c>
      <c r="J46" s="9">
        <f t="shared" si="1"/>
        <v>6.6630013165824509E-2</v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HIGHGATE</v>
      </c>
      <c r="C47" s="49">
        <f>IF('Town Data'!C43&gt;9,'Town Data'!B43,"*")</f>
        <v>2110887.9700000002</v>
      </c>
      <c r="D47" s="50">
        <f>IF('Town Data'!E43&gt;9,'Town Data'!D43,"*")</f>
        <v>650009.17000000004</v>
      </c>
      <c r="E47" s="51" t="str">
        <f>IF('Town Data'!G43&gt;9,'Town Data'!F43,"*")</f>
        <v>*</v>
      </c>
      <c r="F47" s="50">
        <f>IF('Town Data'!I43&gt;9,'Town Data'!H43,"*")</f>
        <v>1947117.3</v>
      </c>
      <c r="G47" s="50">
        <f>IF('Town Data'!K43&gt;9,'Town Data'!J43,"*")</f>
        <v>756057.06</v>
      </c>
      <c r="H47" s="51" t="str">
        <f>IF('Town Data'!M43&gt;9,'Town Data'!L43,"*")</f>
        <v>*</v>
      </c>
      <c r="I47" s="22">
        <f t="shared" si="0"/>
        <v>8.4109298397174195E-2</v>
      </c>
      <c r="J47" s="22">
        <f t="shared" si="1"/>
        <v>-0.14026440014990404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HINESBURG</v>
      </c>
      <c r="C48" s="45">
        <f>IF('Town Data'!C44&gt;9,'Town Data'!B44,"*")</f>
        <v>6283264.7699999996</v>
      </c>
      <c r="D48" s="46">
        <f>IF('Town Data'!E44&gt;9,'Town Data'!D44,"*")</f>
        <v>1595184.19</v>
      </c>
      <c r="E48" s="47" t="str">
        <f>IF('Town Data'!G44&gt;9,'Town Data'!F44,"*")</f>
        <v>*</v>
      </c>
      <c r="F48" s="48">
        <f>IF('Town Data'!I44&gt;9,'Town Data'!H44,"*")</f>
        <v>5658612.2300000004</v>
      </c>
      <c r="G48" s="46">
        <f>IF('Town Data'!K44&gt;9,'Town Data'!J44,"*")</f>
        <v>1769966.61</v>
      </c>
      <c r="H48" s="47" t="str">
        <f>IF('Town Data'!M44&gt;9,'Town Data'!L44,"*")</f>
        <v>*</v>
      </c>
      <c r="I48" s="9">
        <f t="shared" si="0"/>
        <v>0.11038970592264793</v>
      </c>
      <c r="J48" s="9">
        <f t="shared" si="1"/>
        <v>-9.8748992784671877E-2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HYDE PARK</v>
      </c>
      <c r="C49" s="49">
        <f>IF('Town Data'!C45&gt;9,'Town Data'!B45,"*")</f>
        <v>3194956.97</v>
      </c>
      <c r="D49" s="50">
        <f>IF('Town Data'!E45&gt;9,'Town Data'!D45,"*")</f>
        <v>396034.1</v>
      </c>
      <c r="E49" s="51" t="str">
        <f>IF('Town Data'!G45&gt;9,'Town Data'!F45,"*")</f>
        <v>*</v>
      </c>
      <c r="F49" s="50">
        <f>IF('Town Data'!I45&gt;9,'Town Data'!H45,"*")</f>
        <v>2945677.56</v>
      </c>
      <c r="G49" s="50">
        <f>IF('Town Data'!K45&gt;9,'Town Data'!J45,"*")</f>
        <v>435568.8</v>
      </c>
      <c r="H49" s="51" t="str">
        <f>IF('Town Data'!M45&gt;9,'Town Data'!L45,"*")</f>
        <v>*</v>
      </c>
      <c r="I49" s="22">
        <f t="shared" si="0"/>
        <v>8.4625491053406457E-2</v>
      </c>
      <c r="J49" s="22">
        <f t="shared" si="1"/>
        <v>-9.0765683859817356E-2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JAMAICA</v>
      </c>
      <c r="C50" s="45">
        <f>IF('Town Data'!C46&gt;9,'Town Data'!B46,"*")</f>
        <v>3250382.72</v>
      </c>
      <c r="D50" s="46">
        <f>IF('Town Data'!E46&gt;9,'Town Data'!D46,"*")</f>
        <v>469992.53</v>
      </c>
      <c r="E50" s="47" t="str">
        <f>IF('Town Data'!G46&gt;9,'Town Data'!F46,"*")</f>
        <v>*</v>
      </c>
      <c r="F50" s="48">
        <f>IF('Town Data'!I46&gt;9,'Town Data'!H46,"*")</f>
        <v>1325142.3400000001</v>
      </c>
      <c r="G50" s="46">
        <f>IF('Town Data'!K46&gt;9,'Town Data'!J46,"*")</f>
        <v>335801.2</v>
      </c>
      <c r="H50" s="47" t="str">
        <f>IF('Town Data'!M46&gt;9,'Town Data'!L46,"*")</f>
        <v>*</v>
      </c>
      <c r="I50" s="9">
        <f t="shared" si="0"/>
        <v>1.4528555324856649</v>
      </c>
      <c r="J50" s="9">
        <f t="shared" si="1"/>
        <v>0.39961539744348745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JERICHO</v>
      </c>
      <c r="C51" s="49">
        <f>IF('Town Data'!C47&gt;9,'Town Data'!B47,"*")</f>
        <v>3495514.77</v>
      </c>
      <c r="D51" s="50">
        <f>IF('Town Data'!E47&gt;9,'Town Data'!D47,"*")</f>
        <v>981519.46</v>
      </c>
      <c r="E51" s="51" t="str">
        <f>IF('Town Data'!G47&gt;9,'Town Data'!F47,"*")</f>
        <v>*</v>
      </c>
      <c r="F51" s="50">
        <f>IF('Town Data'!I47&gt;9,'Town Data'!H47,"*")</f>
        <v>2506508.38</v>
      </c>
      <c r="G51" s="50">
        <f>IF('Town Data'!K47&gt;9,'Town Data'!J47,"*")</f>
        <v>873623.35</v>
      </c>
      <c r="H51" s="51" t="str">
        <f>IF('Town Data'!M47&gt;9,'Town Data'!L47,"*")</f>
        <v>*</v>
      </c>
      <c r="I51" s="22">
        <f t="shared" si="0"/>
        <v>0.39457533750595325</v>
      </c>
      <c r="J51" s="22">
        <f t="shared" si="1"/>
        <v>0.12350415084486924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JOHNSON</v>
      </c>
      <c r="C52" s="45">
        <f>IF('Town Data'!C48&gt;9,'Town Data'!B48,"*")</f>
        <v>9748411.6899999995</v>
      </c>
      <c r="D52" s="46">
        <f>IF('Town Data'!E48&gt;9,'Town Data'!D48,"*")</f>
        <v>2520435.19</v>
      </c>
      <c r="E52" s="47" t="str">
        <f>IF('Town Data'!G48&gt;9,'Town Data'!F48,"*")</f>
        <v>*</v>
      </c>
      <c r="F52" s="48">
        <f>IF('Town Data'!I48&gt;9,'Town Data'!H48,"*")</f>
        <v>9453333.6300000008</v>
      </c>
      <c r="G52" s="46">
        <f>IF('Town Data'!K48&gt;9,'Town Data'!J48,"*")</f>
        <v>2517819.39</v>
      </c>
      <c r="H52" s="47" t="str">
        <f>IF('Town Data'!M48&gt;9,'Town Data'!L48,"*")</f>
        <v>*</v>
      </c>
      <c r="I52" s="9">
        <f t="shared" si="0"/>
        <v>3.1214180261614086E-2</v>
      </c>
      <c r="J52" s="9">
        <f t="shared" si="1"/>
        <v>1.0389148683138125E-3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KILLINGTON</v>
      </c>
      <c r="C53" s="49">
        <f>IF('Town Data'!C49&gt;9,'Town Data'!B49,"*")</f>
        <v>8142344.8899999997</v>
      </c>
      <c r="D53" s="50">
        <f>IF('Town Data'!E49&gt;9,'Town Data'!D49,"*")</f>
        <v>6792493.6299999999</v>
      </c>
      <c r="E53" s="51" t="str">
        <f>IF('Town Data'!G49&gt;9,'Town Data'!F49,"*")</f>
        <v>*</v>
      </c>
      <c r="F53" s="50">
        <f>IF('Town Data'!I49&gt;9,'Town Data'!H49,"*")</f>
        <v>4038446.84</v>
      </c>
      <c r="G53" s="50">
        <f>IF('Town Data'!K49&gt;9,'Town Data'!J49,"*")</f>
        <v>3258405.21</v>
      </c>
      <c r="H53" s="51" t="str">
        <f>IF('Town Data'!M49&gt;9,'Town Data'!L49,"*")</f>
        <v>*</v>
      </c>
      <c r="I53" s="22">
        <f t="shared" si="0"/>
        <v>1.0162070252731121</v>
      </c>
      <c r="J53" s="22">
        <f t="shared" si="1"/>
        <v>1.0846067914309527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LONDONDERRY</v>
      </c>
      <c r="C54" s="45">
        <f>IF('Town Data'!C50&gt;9,'Town Data'!B50,"*")</f>
        <v>7163929.2199999997</v>
      </c>
      <c r="D54" s="46">
        <f>IF('Town Data'!E50&gt;9,'Town Data'!D50,"*")</f>
        <v>3448271.27</v>
      </c>
      <c r="E54" s="47" t="str">
        <f>IF('Town Data'!G50&gt;9,'Town Data'!F50,"*")</f>
        <v>*</v>
      </c>
      <c r="F54" s="48">
        <f>IF('Town Data'!I50&gt;9,'Town Data'!H50,"*")</f>
        <v>4551255.33</v>
      </c>
      <c r="G54" s="46">
        <f>IF('Town Data'!K50&gt;9,'Town Data'!J50,"*")</f>
        <v>1872972.23</v>
      </c>
      <c r="H54" s="47" t="str">
        <f>IF('Town Data'!M50&gt;9,'Town Data'!L50,"*")</f>
        <v>*</v>
      </c>
      <c r="I54" s="9">
        <f t="shared" si="0"/>
        <v>0.57405566169367161</v>
      </c>
      <c r="J54" s="9">
        <f t="shared" si="1"/>
        <v>0.84106908515135859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LUDLOW</v>
      </c>
      <c r="C55" s="49">
        <f>IF('Town Data'!C51&gt;9,'Town Data'!B51,"*")</f>
        <v>7856244.6399999997</v>
      </c>
      <c r="D55" s="50">
        <f>IF('Town Data'!E51&gt;9,'Town Data'!D51,"*")</f>
        <v>4028681.95</v>
      </c>
      <c r="E55" s="51" t="str">
        <f>IF('Town Data'!G51&gt;9,'Town Data'!F51,"*")</f>
        <v>*</v>
      </c>
      <c r="F55" s="50">
        <f>IF('Town Data'!I51&gt;9,'Town Data'!H51,"*")</f>
        <v>6501884.1900000004</v>
      </c>
      <c r="G55" s="50">
        <f>IF('Town Data'!K51&gt;9,'Town Data'!J51,"*")</f>
        <v>3387753.12</v>
      </c>
      <c r="H55" s="51" t="str">
        <f>IF('Town Data'!M51&gt;9,'Town Data'!L51,"*")</f>
        <v>*</v>
      </c>
      <c r="I55" s="22">
        <f t="shared" si="0"/>
        <v>0.20830276430992523</v>
      </c>
      <c r="J55" s="22">
        <f t="shared" si="1"/>
        <v>0.18918994604896122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LYNDON</v>
      </c>
      <c r="C56" s="45">
        <f>IF('Town Data'!C52&gt;9,'Town Data'!B52,"*")</f>
        <v>7202809.9199999999</v>
      </c>
      <c r="D56" s="46">
        <f>IF('Town Data'!E52&gt;9,'Town Data'!D52,"*")</f>
        <v>3099627.77</v>
      </c>
      <c r="E56" s="47">
        <f>IF('Town Data'!G52&gt;9,'Town Data'!F52,"*")</f>
        <v>39218.833333333365</v>
      </c>
      <c r="F56" s="48">
        <f>IF('Town Data'!I52&gt;9,'Town Data'!H52,"*")</f>
        <v>6295923.4199999999</v>
      </c>
      <c r="G56" s="46">
        <f>IF('Town Data'!K52&gt;9,'Town Data'!J52,"*")</f>
        <v>2910051.55</v>
      </c>
      <c r="H56" s="47">
        <f>IF('Town Data'!M52&gt;9,'Town Data'!L52,"*")</f>
        <v>47413.166666666635</v>
      </c>
      <c r="I56" s="9">
        <f t="shared" si="0"/>
        <v>0.14404344517900761</v>
      </c>
      <c r="J56" s="9">
        <f t="shared" si="1"/>
        <v>6.5145313319277878E-2</v>
      </c>
      <c r="K56" s="9">
        <f t="shared" si="2"/>
        <v>-0.17282822282136698</v>
      </c>
      <c r="L56" s="15"/>
    </row>
    <row r="57" spans="1:12" x14ac:dyDescent="0.3">
      <c r="A57" s="15"/>
      <c r="B57" s="27" t="str">
        <f>'Town Data'!A53</f>
        <v>MANCHESTER</v>
      </c>
      <c r="C57" s="49">
        <f>IF('Town Data'!C53&gt;9,'Town Data'!B53,"*")</f>
        <v>23735834.940000001</v>
      </c>
      <c r="D57" s="50">
        <f>IF('Town Data'!E53&gt;9,'Town Data'!D53,"*")</f>
        <v>10482633.689999999</v>
      </c>
      <c r="E57" s="51">
        <f>IF('Town Data'!G53&gt;9,'Town Data'!F53,"*")</f>
        <v>339220.50000000035</v>
      </c>
      <c r="F57" s="50">
        <f>IF('Town Data'!I53&gt;9,'Town Data'!H53,"*")</f>
        <v>22764345.329999998</v>
      </c>
      <c r="G57" s="50">
        <f>IF('Town Data'!K53&gt;9,'Town Data'!J53,"*")</f>
        <v>10434001.85</v>
      </c>
      <c r="H57" s="51">
        <f>IF('Town Data'!M53&gt;9,'Town Data'!L53,"*")</f>
        <v>350893.83333333331</v>
      </c>
      <c r="I57" s="22">
        <f t="shared" si="0"/>
        <v>4.2675930096690518E-2</v>
      </c>
      <c r="J57" s="22">
        <f t="shared" si="1"/>
        <v>4.6609000745001647E-3</v>
      </c>
      <c r="K57" s="22">
        <f t="shared" si="2"/>
        <v>-3.3267422292496726E-2</v>
      </c>
      <c r="L57" s="15"/>
    </row>
    <row r="58" spans="1:12" x14ac:dyDescent="0.3">
      <c r="A58" s="15"/>
      <c r="B58" s="15" t="str">
        <f>'Town Data'!A54</f>
        <v>MENDON</v>
      </c>
      <c r="C58" s="45">
        <f>IF('Town Data'!C54&gt;9,'Town Data'!B54,"*")</f>
        <v>2655540.36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 t="str">
        <f>IF('Town Data'!I54&gt;9,'Town Data'!H54,"*")</f>
        <v>*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MIDDLEBURY</v>
      </c>
      <c r="C59" s="49">
        <f>IF('Town Data'!C55&gt;9,'Town Data'!B55,"*")</f>
        <v>33341173.489999998</v>
      </c>
      <c r="D59" s="50">
        <f>IF('Town Data'!E55&gt;9,'Town Data'!D55,"*")</f>
        <v>10064910.109999999</v>
      </c>
      <c r="E59" s="51">
        <f>IF('Town Data'!G55&gt;9,'Town Data'!F55,"*")</f>
        <v>54904.833333333372</v>
      </c>
      <c r="F59" s="50">
        <f>IF('Town Data'!I55&gt;9,'Town Data'!H55,"*")</f>
        <v>29999245.120000001</v>
      </c>
      <c r="G59" s="50">
        <f>IF('Town Data'!K55&gt;9,'Town Data'!J55,"*")</f>
        <v>8780164.8900000006</v>
      </c>
      <c r="H59" s="51">
        <f>IF('Town Data'!M55&gt;9,'Town Data'!L55,"*")</f>
        <v>88746.000000000044</v>
      </c>
      <c r="I59" s="22">
        <f t="shared" si="0"/>
        <v>0.11140041546485412</v>
      </c>
      <c r="J59" s="22">
        <f t="shared" si="1"/>
        <v>0.14632358686830979</v>
      </c>
      <c r="K59" s="22">
        <f t="shared" si="2"/>
        <v>-0.38132610671654671</v>
      </c>
      <c r="L59" s="15"/>
    </row>
    <row r="60" spans="1:12" x14ac:dyDescent="0.3">
      <c r="A60" s="15"/>
      <c r="B60" s="15" t="str">
        <f>'Town Data'!A56</f>
        <v>MILTON</v>
      </c>
      <c r="C60" s="45">
        <f>IF('Town Data'!C56&gt;9,'Town Data'!B56,"*")</f>
        <v>14935080.58</v>
      </c>
      <c r="D60" s="46">
        <f>IF('Town Data'!E56&gt;9,'Town Data'!D56,"*")</f>
        <v>3903138.72</v>
      </c>
      <c r="E60" s="47">
        <f>IF('Town Data'!G56&gt;9,'Town Data'!F56,"*")</f>
        <v>622938.33333333337</v>
      </c>
      <c r="F60" s="48">
        <f>IF('Town Data'!I56&gt;9,'Town Data'!H56,"*")</f>
        <v>13326026.609999999</v>
      </c>
      <c r="G60" s="46">
        <f>IF('Town Data'!K56&gt;9,'Town Data'!J56,"*")</f>
        <v>3549105.15</v>
      </c>
      <c r="H60" s="47">
        <f>IF('Town Data'!M56&gt;9,'Town Data'!L56,"*")</f>
        <v>19905.333333333339</v>
      </c>
      <c r="I60" s="9">
        <f t="shared" si="0"/>
        <v>0.12074521664188698</v>
      </c>
      <c r="J60" s="9">
        <f t="shared" si="1"/>
        <v>9.975291095559688E-2</v>
      </c>
      <c r="K60" s="9">
        <f t="shared" si="2"/>
        <v>30.295046553687445</v>
      </c>
      <c r="L60" s="15"/>
    </row>
    <row r="61" spans="1:12" x14ac:dyDescent="0.3">
      <c r="A61" s="15"/>
      <c r="B61" s="27" t="str">
        <f>'Town Data'!A57</f>
        <v>MONTPELIER</v>
      </c>
      <c r="C61" s="49">
        <f>IF('Town Data'!C57&gt;9,'Town Data'!B57,"*")</f>
        <v>18857949.850000001</v>
      </c>
      <c r="D61" s="50">
        <f>IF('Town Data'!E57&gt;9,'Town Data'!D57,"*")</f>
        <v>6686653.4800000004</v>
      </c>
      <c r="E61" s="51">
        <f>IF('Town Data'!G57&gt;9,'Town Data'!F57,"*")</f>
        <v>138944.66666666701</v>
      </c>
      <c r="F61" s="50">
        <f>IF('Town Data'!I57&gt;9,'Town Data'!H57,"*")</f>
        <v>15431415.699999999</v>
      </c>
      <c r="G61" s="50">
        <f>IF('Town Data'!K57&gt;9,'Town Data'!J57,"*")</f>
        <v>5711661.4000000004</v>
      </c>
      <c r="H61" s="51">
        <f>IF('Town Data'!M57&gt;9,'Town Data'!L57,"*")</f>
        <v>117504.33333333334</v>
      </c>
      <c r="I61" s="22">
        <f t="shared" si="0"/>
        <v>0.22204924140563476</v>
      </c>
      <c r="J61" s="22">
        <f t="shared" si="1"/>
        <v>0.17070200975148841</v>
      </c>
      <c r="K61" s="22">
        <f t="shared" si="2"/>
        <v>0.18246419280991336</v>
      </c>
      <c r="L61" s="15"/>
    </row>
    <row r="62" spans="1:12" x14ac:dyDescent="0.3">
      <c r="A62" s="15"/>
      <c r="B62" s="15" t="str">
        <f>'Town Data'!A58</f>
        <v>MORRISTOWN</v>
      </c>
      <c r="C62" s="45">
        <f>IF('Town Data'!C58&gt;9,'Town Data'!B58,"*")</f>
        <v>29814779.559999999</v>
      </c>
      <c r="D62" s="46">
        <f>IF('Town Data'!E58&gt;9,'Town Data'!D58,"*")</f>
        <v>8526298.2300000004</v>
      </c>
      <c r="E62" s="47">
        <f>IF('Town Data'!G58&gt;9,'Town Data'!F58,"*")</f>
        <v>206758.33333333337</v>
      </c>
      <c r="F62" s="48">
        <f>IF('Town Data'!I58&gt;9,'Town Data'!H58,"*")</f>
        <v>25266456.420000002</v>
      </c>
      <c r="G62" s="46">
        <f>IF('Town Data'!K58&gt;9,'Town Data'!J58,"*")</f>
        <v>7482036.2800000003</v>
      </c>
      <c r="H62" s="47">
        <f>IF('Town Data'!M58&gt;9,'Town Data'!L58,"*")</f>
        <v>208819.49999999994</v>
      </c>
      <c r="I62" s="9">
        <f t="shared" si="0"/>
        <v>0.18001428710041473</v>
      </c>
      <c r="J62" s="9">
        <f t="shared" si="1"/>
        <v>0.13956921764618871</v>
      </c>
      <c r="K62" s="9">
        <f t="shared" si="2"/>
        <v>-9.87056604707209E-3</v>
      </c>
      <c r="L62" s="15"/>
    </row>
    <row r="63" spans="1:12" x14ac:dyDescent="0.3">
      <c r="A63" s="15"/>
      <c r="B63" s="27" t="str">
        <f>'Town Data'!A59</f>
        <v>NEW HAVEN</v>
      </c>
      <c r="C63" s="49">
        <f>IF('Town Data'!C59&gt;9,'Town Data'!B59,"*")</f>
        <v>12140661.42</v>
      </c>
      <c r="D63" s="50">
        <f>IF('Town Data'!E59&gt;9,'Town Data'!D59,"*")</f>
        <v>912408.04</v>
      </c>
      <c r="E63" s="51" t="str">
        <f>IF('Town Data'!G59&gt;9,'Town Data'!F59,"*")</f>
        <v>*</v>
      </c>
      <c r="F63" s="50">
        <f>IF('Town Data'!I59&gt;9,'Town Data'!H59,"*")</f>
        <v>10771040.949999999</v>
      </c>
      <c r="G63" s="50">
        <f>IF('Town Data'!K59&gt;9,'Town Data'!J59,"*")</f>
        <v>845661.29</v>
      </c>
      <c r="H63" s="51" t="str">
        <f>IF('Town Data'!M59&gt;9,'Town Data'!L59,"*")</f>
        <v>*</v>
      </c>
      <c r="I63" s="22">
        <f t="shared" si="0"/>
        <v>0.12715766993718475</v>
      </c>
      <c r="J63" s="22">
        <f t="shared" si="1"/>
        <v>7.8928467921240669E-2</v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NEWBURY</v>
      </c>
      <c r="C64" s="45">
        <f>IF('Town Data'!C60&gt;9,'Town Data'!B60,"*")</f>
        <v>3250729.54</v>
      </c>
      <c r="D64" s="46">
        <f>IF('Town Data'!E60&gt;9,'Town Data'!D60,"*")</f>
        <v>328022.96999999997</v>
      </c>
      <c r="E64" s="47" t="str">
        <f>IF('Town Data'!G60&gt;9,'Town Data'!F60,"*")</f>
        <v>*</v>
      </c>
      <c r="F64" s="48">
        <f>IF('Town Data'!I60&gt;9,'Town Data'!H60,"*")</f>
        <v>3154973.05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3.0350969242035279E-2</v>
      </c>
      <c r="J64" s="9" t="str">
        <f t="shared" si="1"/>
        <v/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NEWPORT</v>
      </c>
      <c r="C65" s="49">
        <f>IF('Town Data'!C61&gt;9,'Town Data'!B61,"*")</f>
        <v>20489997.66</v>
      </c>
      <c r="D65" s="50">
        <f>IF('Town Data'!E61&gt;9,'Town Data'!D61,"*")</f>
        <v>4513142.22</v>
      </c>
      <c r="E65" s="51">
        <f>IF('Town Data'!G61&gt;9,'Town Data'!F61,"*")</f>
        <v>117602.83333333337</v>
      </c>
      <c r="F65" s="50">
        <f>IF('Town Data'!I61&gt;9,'Town Data'!H61,"*")</f>
        <v>17952991.469999999</v>
      </c>
      <c r="G65" s="50">
        <f>IF('Town Data'!K61&gt;9,'Town Data'!J61,"*")</f>
        <v>3879880.87</v>
      </c>
      <c r="H65" s="51">
        <f>IF('Town Data'!M61&gt;9,'Town Data'!L61,"*")</f>
        <v>42887.66666666665</v>
      </c>
      <c r="I65" s="22">
        <f t="shared" si="0"/>
        <v>0.14131384144193557</v>
      </c>
      <c r="J65" s="22">
        <f t="shared" si="1"/>
        <v>0.16321669948593026</v>
      </c>
      <c r="K65" s="22">
        <f t="shared" si="2"/>
        <v>1.7421131172131867</v>
      </c>
      <c r="L65" s="15"/>
    </row>
    <row r="66" spans="1:12" x14ac:dyDescent="0.3">
      <c r="A66" s="15"/>
      <c r="B66" s="15" t="str">
        <f>'Town Data'!A62</f>
        <v>NEWPORT TOWN</v>
      </c>
      <c r="C66" s="45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446609.12</v>
      </c>
      <c r="G66" s="46">
        <f>IF('Town Data'!K62&gt;9,'Town Data'!J62,"*")</f>
        <v>171963.72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NORTHFIELD</v>
      </c>
      <c r="C67" s="49">
        <f>IF('Town Data'!C63&gt;9,'Town Data'!B63,"*")</f>
        <v>8131216.7000000002</v>
      </c>
      <c r="D67" s="50">
        <f>IF('Town Data'!E63&gt;9,'Town Data'!D63,"*")</f>
        <v>1664874.01</v>
      </c>
      <c r="E67" s="51" t="str">
        <f>IF('Town Data'!G63&gt;9,'Town Data'!F63,"*")</f>
        <v>*</v>
      </c>
      <c r="F67" s="50">
        <f>IF('Town Data'!I63&gt;9,'Town Data'!H63,"*")</f>
        <v>5046299.97</v>
      </c>
      <c r="G67" s="50">
        <f>IF('Town Data'!K63&gt;9,'Town Data'!J63,"*")</f>
        <v>1478916.94</v>
      </c>
      <c r="H67" s="51" t="str">
        <f>IF('Town Data'!M63&gt;9,'Town Data'!L63,"*")</f>
        <v>*</v>
      </c>
      <c r="I67" s="22">
        <f t="shared" si="0"/>
        <v>0.61132250328749294</v>
      </c>
      <c r="J67" s="22">
        <f t="shared" si="1"/>
        <v>0.12573868414814429</v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NORWICH</v>
      </c>
      <c r="C68" s="45">
        <f>IF('Town Data'!C64&gt;9,'Town Data'!B64,"*")</f>
        <v>1944353.02</v>
      </c>
      <c r="D68" s="46">
        <f>IF('Town Data'!E64&gt;9,'Town Data'!D64,"*")</f>
        <v>555018.36</v>
      </c>
      <c r="E68" s="47" t="str">
        <f>IF('Town Data'!G64&gt;9,'Town Data'!F64,"*")</f>
        <v>*</v>
      </c>
      <c r="F68" s="48">
        <f>IF('Town Data'!I64&gt;9,'Town Data'!H64,"*")</f>
        <v>1734486.61</v>
      </c>
      <c r="G68" s="46">
        <f>IF('Town Data'!K64&gt;9,'Town Data'!J64,"*")</f>
        <v>450625.81</v>
      </c>
      <c r="H68" s="47" t="str">
        <f>IF('Town Data'!M64&gt;9,'Town Data'!L64,"*")</f>
        <v>*</v>
      </c>
      <c r="I68" s="9">
        <f t="shared" si="0"/>
        <v>0.12099626989913742</v>
      </c>
      <c r="J68" s="9">
        <f t="shared" si="1"/>
        <v>0.23166127568236713</v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PITTSFORD</v>
      </c>
      <c r="C69" s="49">
        <f>IF('Town Data'!C65&gt;9,'Town Data'!B65,"*")</f>
        <v>2556436.54</v>
      </c>
      <c r="D69" s="50">
        <f>IF('Town Data'!E65&gt;9,'Town Data'!D65,"*")</f>
        <v>679601.57</v>
      </c>
      <c r="E69" s="51" t="str">
        <f>IF('Town Data'!G65&gt;9,'Town Data'!F65,"*")</f>
        <v>*</v>
      </c>
      <c r="F69" s="50">
        <f>IF('Town Data'!I65&gt;9,'Town Data'!H65,"*")</f>
        <v>2367115.2200000002</v>
      </c>
      <c r="G69" s="50">
        <f>IF('Town Data'!K65&gt;9,'Town Data'!J65,"*")</f>
        <v>607502.94999999995</v>
      </c>
      <c r="H69" s="51" t="str">
        <f>IF('Town Data'!M65&gt;9,'Town Data'!L65,"*")</f>
        <v>*</v>
      </c>
      <c r="I69" s="22">
        <f t="shared" si="0"/>
        <v>7.9979765412517528E-2</v>
      </c>
      <c r="J69" s="22">
        <f t="shared" si="1"/>
        <v>0.11868027965954733</v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POULTNEY</v>
      </c>
      <c r="C70" s="45">
        <f>IF('Town Data'!C66&gt;9,'Town Data'!B66,"*")</f>
        <v>2564902.92</v>
      </c>
      <c r="D70" s="46">
        <f>IF('Town Data'!E66&gt;9,'Town Data'!D66,"*")</f>
        <v>713066.21</v>
      </c>
      <c r="E70" s="47" t="str">
        <f>IF('Town Data'!G66&gt;9,'Town Data'!F66,"*")</f>
        <v>*</v>
      </c>
      <c r="F70" s="48">
        <f>IF('Town Data'!I66&gt;9,'Town Data'!H66,"*")</f>
        <v>2133154.2400000002</v>
      </c>
      <c r="G70" s="46">
        <f>IF('Town Data'!K66&gt;9,'Town Data'!J66,"*")</f>
        <v>720196.31</v>
      </c>
      <c r="H70" s="47" t="str">
        <f>IF('Town Data'!M66&gt;9,'Town Data'!L66,"*")</f>
        <v>*</v>
      </c>
      <c r="I70" s="9">
        <f t="shared" ref="I70:I133" si="3">IFERROR((C70-F70)/F70,"")</f>
        <v>0.20239918516159416</v>
      </c>
      <c r="J70" s="9">
        <f t="shared" ref="J70:J133" si="4">IFERROR((D70-G70)/G70,"")</f>
        <v>-9.9002173449071022E-3</v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PUTNEY</v>
      </c>
      <c r="C71" s="49">
        <f>IF('Town Data'!C67&gt;9,'Town Data'!B67,"*")</f>
        <v>740334.91</v>
      </c>
      <c r="D71" s="50">
        <f>IF('Town Data'!E67&gt;9,'Town Data'!D67,"*")</f>
        <v>162308.44</v>
      </c>
      <c r="E71" s="51" t="str">
        <f>IF('Town Data'!G67&gt;9,'Town Data'!F67,"*")</f>
        <v>*</v>
      </c>
      <c r="F71" s="50">
        <f>IF('Town Data'!I67&gt;9,'Town Data'!H67,"*")</f>
        <v>676750.97</v>
      </c>
      <c r="G71" s="50">
        <f>IF('Town Data'!K67&gt;9,'Town Data'!J67,"*")</f>
        <v>182333.62</v>
      </c>
      <c r="H71" s="51" t="str">
        <f>IF('Town Data'!M67&gt;9,'Town Data'!L67,"*")</f>
        <v>*</v>
      </c>
      <c r="I71" s="22">
        <f t="shared" si="3"/>
        <v>9.3954708332372336E-2</v>
      </c>
      <c r="J71" s="22">
        <f t="shared" si="4"/>
        <v>-0.10982713994270499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RANDOLPH</v>
      </c>
      <c r="C72" s="45">
        <f>IF('Town Data'!C68&gt;9,'Town Data'!B68,"*")</f>
        <v>8126050.2999999998</v>
      </c>
      <c r="D72" s="46">
        <f>IF('Town Data'!E68&gt;9,'Town Data'!D68,"*")</f>
        <v>1914263.79</v>
      </c>
      <c r="E72" s="47">
        <f>IF('Town Data'!G68&gt;9,'Town Data'!F68,"*")</f>
        <v>13220.833333333334</v>
      </c>
      <c r="F72" s="48">
        <f>IF('Town Data'!I68&gt;9,'Town Data'!H68,"*")</f>
        <v>6797583.5999999996</v>
      </c>
      <c r="G72" s="46">
        <f>IF('Town Data'!K68&gt;9,'Town Data'!J68,"*")</f>
        <v>1828430.71</v>
      </c>
      <c r="H72" s="47">
        <f>IF('Town Data'!M68&gt;9,'Town Data'!L68,"*")</f>
        <v>18740.500000000007</v>
      </c>
      <c r="I72" s="9">
        <f t="shared" si="3"/>
        <v>0.19543219740614889</v>
      </c>
      <c r="J72" s="9">
        <f t="shared" si="4"/>
        <v>4.6943578190064457E-2</v>
      </c>
      <c r="K72" s="9">
        <f t="shared" si="5"/>
        <v>-0.29453145149097787</v>
      </c>
      <c r="L72" s="15"/>
    </row>
    <row r="73" spans="1:12" x14ac:dyDescent="0.3">
      <c r="A73" s="15"/>
      <c r="B73" s="27" t="str">
        <f>'Town Data'!A69</f>
        <v>RICHFORD</v>
      </c>
      <c r="C73" s="49">
        <f>IF('Town Data'!C69&gt;9,'Town Data'!B69,"*")</f>
        <v>6044987.1299999999</v>
      </c>
      <c r="D73" s="50">
        <f>IF('Town Data'!E69&gt;9,'Town Data'!D69,"*")</f>
        <v>306107.31</v>
      </c>
      <c r="E73" s="51" t="str">
        <f>IF('Town Data'!G69&gt;9,'Town Data'!F69,"*")</f>
        <v>*</v>
      </c>
      <c r="F73" s="50">
        <f>IF('Town Data'!I69&gt;9,'Town Data'!H69,"*")</f>
        <v>5336495.68</v>
      </c>
      <c r="G73" s="50">
        <f>IF('Town Data'!K69&gt;9,'Town Data'!J69,"*")</f>
        <v>300678.68</v>
      </c>
      <c r="H73" s="51" t="str">
        <f>IF('Town Data'!M69&gt;9,'Town Data'!L69,"*")</f>
        <v>*</v>
      </c>
      <c r="I73" s="22">
        <f t="shared" si="3"/>
        <v>0.13276342612911105</v>
      </c>
      <c r="J73" s="22">
        <f t="shared" si="4"/>
        <v>1.8054589038371475E-2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RICHMOND</v>
      </c>
      <c r="C74" s="45">
        <f>IF('Town Data'!C70&gt;9,'Town Data'!B70,"*")</f>
        <v>9289742.2699999996</v>
      </c>
      <c r="D74" s="46">
        <f>IF('Town Data'!E70&gt;9,'Town Data'!D70,"*")</f>
        <v>2549223.62</v>
      </c>
      <c r="E74" s="47" t="str">
        <f>IF('Town Data'!G70&gt;9,'Town Data'!F70,"*")</f>
        <v>*</v>
      </c>
      <c r="F74" s="48">
        <f>IF('Town Data'!I70&gt;9,'Town Data'!H70,"*")</f>
        <v>8530923.1400000006</v>
      </c>
      <c r="G74" s="46">
        <f>IF('Town Data'!K70&gt;9,'Town Data'!J70,"*")</f>
        <v>2421877.12</v>
      </c>
      <c r="H74" s="47" t="str">
        <f>IF('Town Data'!M70&gt;9,'Town Data'!L70,"*")</f>
        <v>*</v>
      </c>
      <c r="I74" s="9">
        <f t="shared" si="3"/>
        <v>8.8949240023278295E-2</v>
      </c>
      <c r="J74" s="9">
        <f t="shared" si="4"/>
        <v>5.2581734617485464E-2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ROCHESTER</v>
      </c>
      <c r="C75" s="49" t="str">
        <f>IF('Town Data'!C71&gt;9,'Town Data'!B71,"*")</f>
        <v>*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1503321.64</v>
      </c>
      <c r="G75" s="50">
        <f>IF('Town Data'!K71&gt;9,'Town Data'!J71,"*")</f>
        <v>213073.83</v>
      </c>
      <c r="H75" s="51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ROCKINGHAM</v>
      </c>
      <c r="C76" s="45">
        <f>IF('Town Data'!C72&gt;9,'Town Data'!B72,"*")</f>
        <v>8506119.4100000001</v>
      </c>
      <c r="D76" s="46">
        <f>IF('Town Data'!E72&gt;9,'Town Data'!D72,"*")</f>
        <v>1325211.6599999999</v>
      </c>
      <c r="E76" s="47" t="str">
        <f>IF('Town Data'!G72&gt;9,'Town Data'!F72,"*")</f>
        <v>*</v>
      </c>
      <c r="F76" s="48">
        <f>IF('Town Data'!I72&gt;9,'Town Data'!H72,"*")</f>
        <v>6048115.2000000002</v>
      </c>
      <c r="G76" s="46">
        <f>IF('Town Data'!K72&gt;9,'Town Data'!J72,"*")</f>
        <v>1055712.95</v>
      </c>
      <c r="H76" s="47" t="str">
        <f>IF('Town Data'!M72&gt;9,'Town Data'!L72,"*")</f>
        <v>*</v>
      </c>
      <c r="I76" s="9">
        <f t="shared" si="3"/>
        <v>0.40640829890277219</v>
      </c>
      <c r="J76" s="9">
        <f t="shared" si="4"/>
        <v>0.25527650295470938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ROYALTON</v>
      </c>
      <c r="C77" s="49">
        <f>IF('Town Data'!C73&gt;9,'Town Data'!B73,"*")</f>
        <v>5670273.9699999997</v>
      </c>
      <c r="D77" s="50">
        <f>IF('Town Data'!E73&gt;9,'Town Data'!D73,"*")</f>
        <v>897805.92</v>
      </c>
      <c r="E77" s="51" t="str">
        <f>IF('Town Data'!G73&gt;9,'Town Data'!F73,"*")</f>
        <v>*</v>
      </c>
      <c r="F77" s="50">
        <f>IF('Town Data'!I73&gt;9,'Town Data'!H73,"*")</f>
        <v>5431334.3300000001</v>
      </c>
      <c r="G77" s="50">
        <f>IF('Town Data'!K73&gt;9,'Town Data'!J73,"*")</f>
        <v>925913.47</v>
      </c>
      <c r="H77" s="51" t="str">
        <f>IF('Town Data'!M73&gt;9,'Town Data'!L73,"*")</f>
        <v>*</v>
      </c>
      <c r="I77" s="22">
        <f t="shared" si="3"/>
        <v>4.3992806460139172E-2</v>
      </c>
      <c r="J77" s="22">
        <f t="shared" si="4"/>
        <v>-3.0356562368619534E-2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RUTLAND</v>
      </c>
      <c r="C78" s="45">
        <f>IF('Town Data'!C74&gt;9,'Town Data'!B74,"*")</f>
        <v>42569417.590000004</v>
      </c>
      <c r="D78" s="46">
        <f>IF('Town Data'!E74&gt;9,'Town Data'!D74,"*")</f>
        <v>15995446.18</v>
      </c>
      <c r="E78" s="47">
        <f>IF('Town Data'!G74&gt;9,'Town Data'!F74,"*")</f>
        <v>548192.3333333336</v>
      </c>
      <c r="F78" s="48">
        <f>IF('Town Data'!I74&gt;9,'Town Data'!H74,"*")</f>
        <v>38072825.310000002</v>
      </c>
      <c r="G78" s="46">
        <f>IF('Town Data'!K74&gt;9,'Town Data'!J74,"*")</f>
        <v>14722848.039999999</v>
      </c>
      <c r="H78" s="47">
        <f>IF('Town Data'!M74&gt;9,'Town Data'!L74,"*")</f>
        <v>541778.16666666698</v>
      </c>
      <c r="I78" s="9">
        <f t="shared" si="3"/>
        <v>0.11810503274678043</v>
      </c>
      <c r="J78" s="9">
        <f t="shared" si="4"/>
        <v>8.6436954082696665E-2</v>
      </c>
      <c r="K78" s="9">
        <f t="shared" si="5"/>
        <v>1.1839101428044426E-2</v>
      </c>
      <c r="L78" s="15"/>
    </row>
    <row r="79" spans="1:12" x14ac:dyDescent="0.3">
      <c r="A79" s="15"/>
      <c r="B79" s="27" t="str">
        <f>'Town Data'!A75</f>
        <v>RUTLAND TOWN</v>
      </c>
      <c r="C79" s="49">
        <f>IF('Town Data'!C75&gt;9,'Town Data'!B75,"*")</f>
        <v>25676750.48</v>
      </c>
      <c r="D79" s="50">
        <f>IF('Town Data'!E75&gt;9,'Town Data'!D75,"*")</f>
        <v>12434530.640000001</v>
      </c>
      <c r="E79" s="51">
        <f>IF('Town Data'!G75&gt;9,'Town Data'!F75,"*")</f>
        <v>656064.16666666674</v>
      </c>
      <c r="F79" s="50">
        <f>IF('Town Data'!I75&gt;9,'Town Data'!H75,"*")</f>
        <v>23546484.309999999</v>
      </c>
      <c r="G79" s="50">
        <f>IF('Town Data'!K75&gt;9,'Town Data'!J75,"*")</f>
        <v>12573428.26</v>
      </c>
      <c r="H79" s="51">
        <f>IF('Town Data'!M75&gt;9,'Town Data'!L75,"*")</f>
        <v>472905.83333333326</v>
      </c>
      <c r="I79" s="22">
        <f t="shared" si="3"/>
        <v>9.0470668230301171E-2</v>
      </c>
      <c r="J79" s="22">
        <f t="shared" si="4"/>
        <v>-1.1046917127755513E-2</v>
      </c>
      <c r="K79" s="22">
        <f t="shared" si="5"/>
        <v>0.38730402634774053</v>
      </c>
      <c r="L79" s="15"/>
    </row>
    <row r="80" spans="1:12" x14ac:dyDescent="0.3">
      <c r="A80" s="15"/>
      <c r="B80" s="15" t="str">
        <f>'Town Data'!A76</f>
        <v>SHAFTSBURY</v>
      </c>
      <c r="C80" s="45">
        <f>IF('Town Data'!C76&gt;9,'Town Data'!B76,"*")</f>
        <v>6394060.6399999997</v>
      </c>
      <c r="D80" s="46">
        <f>IF('Town Data'!E76&gt;9,'Town Data'!D76,"*")</f>
        <v>711358.89</v>
      </c>
      <c r="E80" s="47" t="str">
        <f>IF('Town Data'!G76&gt;9,'Town Data'!F76,"*")</f>
        <v>*</v>
      </c>
      <c r="F80" s="48">
        <f>IF('Town Data'!I76&gt;9,'Town Data'!H76,"*")</f>
        <v>6280972.7000000002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1.8004845013894023E-2</v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SHELBURNE</v>
      </c>
      <c r="C81" s="49">
        <f>IF('Town Data'!C77&gt;9,'Town Data'!B77,"*")</f>
        <v>26598591.219999999</v>
      </c>
      <c r="D81" s="50">
        <f>IF('Town Data'!E77&gt;9,'Town Data'!D77,"*")</f>
        <v>5460177.9900000002</v>
      </c>
      <c r="E81" s="51">
        <f>IF('Town Data'!G77&gt;9,'Town Data'!F77,"*")</f>
        <v>41044.499999999942</v>
      </c>
      <c r="F81" s="50">
        <f>IF('Town Data'!I77&gt;9,'Town Data'!H77,"*")</f>
        <v>22770765.550000001</v>
      </c>
      <c r="G81" s="50">
        <f>IF('Town Data'!K77&gt;9,'Town Data'!J77,"*")</f>
        <v>5079626.29</v>
      </c>
      <c r="H81" s="51">
        <f>IF('Town Data'!M77&gt;9,'Town Data'!L77,"*")</f>
        <v>22634.166666666668</v>
      </c>
      <c r="I81" s="22">
        <f t="shared" si="3"/>
        <v>0.16810263412509632</v>
      </c>
      <c r="J81" s="22">
        <f t="shared" si="4"/>
        <v>7.4917263254025757E-2</v>
      </c>
      <c r="K81" s="22">
        <f t="shared" si="5"/>
        <v>0.81338684142704343</v>
      </c>
      <c r="L81" s="15"/>
    </row>
    <row r="82" spans="1:12" x14ac:dyDescent="0.3">
      <c r="A82" s="15"/>
      <c r="B82" s="15" t="str">
        <f>'Town Data'!A78</f>
        <v>SOUTH BURLINGTON</v>
      </c>
      <c r="C82" s="45">
        <f>IF('Town Data'!C78&gt;9,'Town Data'!B78,"*")</f>
        <v>119656669.26000001</v>
      </c>
      <c r="D82" s="46">
        <f>IF('Town Data'!E78&gt;9,'Town Data'!D78,"*")</f>
        <v>30274396.690000001</v>
      </c>
      <c r="E82" s="47">
        <f>IF('Town Data'!G78&gt;9,'Town Data'!F78,"*")</f>
        <v>919464.16666666651</v>
      </c>
      <c r="F82" s="48">
        <f>IF('Town Data'!I78&gt;9,'Town Data'!H78,"*")</f>
        <v>111223824.29000001</v>
      </c>
      <c r="G82" s="46">
        <f>IF('Town Data'!K78&gt;9,'Town Data'!J78,"*")</f>
        <v>27923324.379999999</v>
      </c>
      <c r="H82" s="47">
        <f>IF('Town Data'!M78&gt;9,'Town Data'!L78,"*")</f>
        <v>716237.16666666698</v>
      </c>
      <c r="I82" s="9">
        <f t="shared" si="3"/>
        <v>7.5818692837000254E-2</v>
      </c>
      <c r="J82" s="9">
        <f t="shared" si="4"/>
        <v>8.4197435735264795E-2</v>
      </c>
      <c r="K82" s="9">
        <f t="shared" si="5"/>
        <v>0.2837426057430224</v>
      </c>
      <c r="L82" s="15"/>
    </row>
    <row r="83" spans="1:12" x14ac:dyDescent="0.3">
      <c r="A83" s="15"/>
      <c r="B83" s="27" t="str">
        <f>'Town Data'!A79</f>
        <v>SOUTH HERO</v>
      </c>
      <c r="C83" s="49">
        <f>IF('Town Data'!C79&gt;9,'Town Data'!B79,"*")</f>
        <v>1390064.73</v>
      </c>
      <c r="D83" s="50">
        <f>IF('Town Data'!E79&gt;9,'Town Data'!D79,"*")</f>
        <v>460215.48</v>
      </c>
      <c r="E83" s="51" t="str">
        <f>IF('Town Data'!G79&gt;9,'Town Data'!F79,"*")</f>
        <v>*</v>
      </c>
      <c r="F83" s="50">
        <f>IF('Town Data'!I79&gt;9,'Town Data'!H79,"*")</f>
        <v>1003329.34</v>
      </c>
      <c r="G83" s="50">
        <f>IF('Town Data'!K79&gt;9,'Town Data'!J79,"*")</f>
        <v>383185</v>
      </c>
      <c r="H83" s="51" t="str">
        <f>IF('Town Data'!M79&gt;9,'Town Data'!L79,"*")</f>
        <v>*</v>
      </c>
      <c r="I83" s="22">
        <f t="shared" si="3"/>
        <v>0.38545208894220118</v>
      </c>
      <c r="J83" s="22">
        <f t="shared" si="4"/>
        <v>0.20102686691806826</v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SPRINGFIELD</v>
      </c>
      <c r="C84" s="45">
        <f>IF('Town Data'!C80&gt;9,'Town Data'!B80,"*")</f>
        <v>11303603.800000001</v>
      </c>
      <c r="D84" s="48">
        <f>IF('Town Data'!E80&gt;9,'Town Data'!D80,"*")</f>
        <v>4855141.84</v>
      </c>
      <c r="E84" s="55">
        <f>IF('Town Data'!G80&gt;9,'Town Data'!F80,"*")</f>
        <v>132744.33333333334</v>
      </c>
      <c r="F84" s="48">
        <f>IF('Town Data'!I80&gt;9,'Town Data'!H80,"*")</f>
        <v>11647818.710000001</v>
      </c>
      <c r="G84" s="46">
        <f>IF('Town Data'!K80&gt;9,'Town Data'!J80,"*")</f>
        <v>4745476.9000000004</v>
      </c>
      <c r="H84" s="47">
        <f>IF('Town Data'!M80&gt;9,'Town Data'!L80,"*")</f>
        <v>88767.666666666701</v>
      </c>
      <c r="I84" s="9">
        <f t="shared" si="3"/>
        <v>-2.9551877357473066E-2</v>
      </c>
      <c r="J84" s="9">
        <f t="shared" si="4"/>
        <v>2.310936125302801E-2</v>
      </c>
      <c r="K84" s="9">
        <f t="shared" si="5"/>
        <v>0.4954131196419112</v>
      </c>
      <c r="L84" s="15"/>
    </row>
    <row r="85" spans="1:12" x14ac:dyDescent="0.3">
      <c r="A85" s="15"/>
      <c r="B85" s="27" t="str">
        <f>'Town Data'!A81</f>
        <v>ST ALBANS</v>
      </c>
      <c r="C85" s="49">
        <f>IF('Town Data'!C81&gt;9,'Town Data'!B81,"*")</f>
        <v>60122498.469999999</v>
      </c>
      <c r="D85" s="50">
        <f>IF('Town Data'!E81&gt;9,'Town Data'!D81,"*")</f>
        <v>3936452.06</v>
      </c>
      <c r="E85" s="51">
        <f>IF('Town Data'!G81&gt;9,'Town Data'!F81,"*")</f>
        <v>242997.83333333372</v>
      </c>
      <c r="F85" s="50">
        <f>IF('Town Data'!I81&gt;9,'Town Data'!H81,"*")</f>
        <v>38053694.490000002</v>
      </c>
      <c r="G85" s="50">
        <f>IF('Town Data'!K81&gt;9,'Town Data'!J81,"*")</f>
        <v>3699014.39</v>
      </c>
      <c r="H85" s="51">
        <f>IF('Town Data'!M81&gt;9,'Town Data'!L81,"*")</f>
        <v>250782.49999999965</v>
      </c>
      <c r="I85" s="22">
        <f t="shared" si="3"/>
        <v>0.57993853884014812</v>
      </c>
      <c r="J85" s="22">
        <f t="shared" si="4"/>
        <v>6.4189442096222807E-2</v>
      </c>
      <c r="K85" s="22">
        <f t="shared" si="5"/>
        <v>-3.1041506750534589E-2</v>
      </c>
      <c r="L85" s="15"/>
    </row>
    <row r="86" spans="1:12" x14ac:dyDescent="0.3">
      <c r="A86" s="15"/>
      <c r="B86" s="15" t="str">
        <f>'Town Data'!A82</f>
        <v>ST ALBANS TOWN</v>
      </c>
      <c r="C86" s="45">
        <f>IF('Town Data'!C82&gt;9,'Town Data'!B82,"*")</f>
        <v>32164532.989999998</v>
      </c>
      <c r="D86" s="46">
        <f>IF('Town Data'!E82&gt;9,'Town Data'!D82,"*")</f>
        <v>9307330.6699999999</v>
      </c>
      <c r="E86" s="47">
        <f>IF('Town Data'!G82&gt;9,'Town Data'!F82,"*")</f>
        <v>62957.16666666673</v>
      </c>
      <c r="F86" s="48">
        <f>IF('Town Data'!I82&gt;9,'Town Data'!H82,"*")</f>
        <v>28604394.609999999</v>
      </c>
      <c r="G86" s="46">
        <f>IF('Town Data'!K82&gt;9,'Town Data'!J82,"*")</f>
        <v>8640328.1400000006</v>
      </c>
      <c r="H86" s="47">
        <f>IF('Town Data'!M82&gt;9,'Town Data'!L82,"*")</f>
        <v>51199.833333333307</v>
      </c>
      <c r="I86" s="9">
        <f t="shared" si="3"/>
        <v>0.12446123851037164</v>
      </c>
      <c r="J86" s="9">
        <f t="shared" si="4"/>
        <v>7.7196435041875539E-2</v>
      </c>
      <c r="K86" s="9">
        <f t="shared" si="5"/>
        <v>0.22963616418022381</v>
      </c>
      <c r="L86" s="15"/>
    </row>
    <row r="87" spans="1:12" x14ac:dyDescent="0.3">
      <c r="A87" s="15"/>
      <c r="B87" s="27" t="str">
        <f>'Town Data'!A83</f>
        <v>ST JOHNSBURY</v>
      </c>
      <c r="C87" s="49">
        <f>IF('Town Data'!C83&gt;9,'Town Data'!B83,"*")</f>
        <v>23447915.960000001</v>
      </c>
      <c r="D87" s="50">
        <f>IF('Town Data'!E83&gt;9,'Town Data'!D83,"*")</f>
        <v>7286234.0800000001</v>
      </c>
      <c r="E87" s="51">
        <f>IF('Town Data'!G83&gt;9,'Town Data'!F83,"*")</f>
        <v>83220.333333333372</v>
      </c>
      <c r="F87" s="50">
        <f>IF('Town Data'!I83&gt;9,'Town Data'!H83,"*")</f>
        <v>20360372.899999999</v>
      </c>
      <c r="G87" s="50">
        <f>IF('Town Data'!K83&gt;9,'Town Data'!J83,"*")</f>
        <v>6806971.7599999998</v>
      </c>
      <c r="H87" s="51">
        <f>IF('Town Data'!M83&gt;9,'Town Data'!L83,"*")</f>
        <v>96031.000000000102</v>
      </c>
      <c r="I87" s="22">
        <f t="shared" si="3"/>
        <v>0.15164472061314765</v>
      </c>
      <c r="J87" s="22">
        <f t="shared" si="4"/>
        <v>7.0407566961905588E-2</v>
      </c>
      <c r="K87" s="22">
        <f t="shared" si="5"/>
        <v>-0.13340136691971047</v>
      </c>
      <c r="L87" s="15"/>
    </row>
    <row r="88" spans="1:12" x14ac:dyDescent="0.3">
      <c r="A88" s="15"/>
      <c r="B88" s="15" t="str">
        <f>'Town Data'!A84</f>
        <v>STOWE</v>
      </c>
      <c r="C88" s="45">
        <f>IF('Town Data'!C84&gt;9,'Town Data'!B84,"*")</f>
        <v>17697482.109999999</v>
      </c>
      <c r="D88" s="46">
        <f>IF('Town Data'!E84&gt;9,'Town Data'!D84,"*")</f>
        <v>8589944.8000000007</v>
      </c>
      <c r="E88" s="47">
        <f>IF('Town Data'!G84&gt;9,'Town Data'!F84,"*")</f>
        <v>283572.33333333331</v>
      </c>
      <c r="F88" s="48">
        <f>IF('Town Data'!I84&gt;9,'Town Data'!H84,"*")</f>
        <v>11887149.07</v>
      </c>
      <c r="G88" s="46">
        <f>IF('Town Data'!K84&gt;9,'Town Data'!J84,"*")</f>
        <v>5250097.07</v>
      </c>
      <c r="H88" s="47">
        <f>IF('Town Data'!M84&gt;9,'Town Data'!L84,"*")</f>
        <v>146597.8333333334</v>
      </c>
      <c r="I88" s="9">
        <f t="shared" si="3"/>
        <v>0.4887911311437772</v>
      </c>
      <c r="J88" s="9">
        <f t="shared" si="4"/>
        <v>0.63614971027573786</v>
      </c>
      <c r="K88" s="9">
        <f t="shared" si="5"/>
        <v>0.9343555555050258</v>
      </c>
      <c r="L88" s="15"/>
    </row>
    <row r="89" spans="1:12" x14ac:dyDescent="0.3">
      <c r="A89" s="15"/>
      <c r="B89" s="27" t="str">
        <f>'Town Data'!A85</f>
        <v>SWANTON</v>
      </c>
      <c r="C89" s="49">
        <f>IF('Town Data'!C85&gt;9,'Town Data'!B85,"*")</f>
        <v>13223193.880000001</v>
      </c>
      <c r="D89" s="50">
        <f>IF('Town Data'!E85&gt;9,'Town Data'!D85,"*")</f>
        <v>2541921.65</v>
      </c>
      <c r="E89" s="51" t="str">
        <f>IF('Town Data'!G85&gt;9,'Town Data'!F85,"*")</f>
        <v>*</v>
      </c>
      <c r="F89" s="50">
        <f>IF('Town Data'!I85&gt;9,'Town Data'!H85,"*")</f>
        <v>10147283.23</v>
      </c>
      <c r="G89" s="50">
        <f>IF('Town Data'!K85&gt;9,'Town Data'!J85,"*")</f>
        <v>2026719.36</v>
      </c>
      <c r="H89" s="51" t="str">
        <f>IF('Town Data'!M85&gt;9,'Town Data'!L85,"*")</f>
        <v>*</v>
      </c>
      <c r="I89" s="22">
        <f t="shared" si="3"/>
        <v>0.30312651970787657</v>
      </c>
      <c r="J89" s="22">
        <f t="shared" si="4"/>
        <v>0.25420504691877999</v>
      </c>
      <c r="K89" s="22" t="str">
        <f t="shared" si="5"/>
        <v/>
      </c>
      <c r="L89" s="15"/>
    </row>
    <row r="90" spans="1:12" x14ac:dyDescent="0.3">
      <c r="A90" s="15"/>
      <c r="B90" s="15" t="str">
        <f>'Town Data'!A86</f>
        <v>THETFORD</v>
      </c>
      <c r="C90" s="45">
        <f>IF('Town Data'!C86&gt;9,'Town Data'!B86,"*")</f>
        <v>1143341.2</v>
      </c>
      <c r="D90" s="46">
        <f>IF('Town Data'!E86&gt;9,'Town Data'!D86,"*")</f>
        <v>472048.51</v>
      </c>
      <c r="E90" s="47" t="str">
        <f>IF('Town Data'!G86&gt;9,'Town Data'!F86,"*")</f>
        <v>*</v>
      </c>
      <c r="F90" s="48">
        <f>IF('Town Data'!I86&gt;9,'Town Data'!H86,"*")</f>
        <v>975865.92</v>
      </c>
      <c r="G90" s="46">
        <f>IF('Town Data'!K86&gt;9,'Town Data'!J86,"*")</f>
        <v>490948.16</v>
      </c>
      <c r="H90" s="47" t="str">
        <f>IF('Town Data'!M86&gt;9,'Town Data'!L86,"*")</f>
        <v>*</v>
      </c>
      <c r="I90" s="9">
        <f t="shared" si="3"/>
        <v>0.17161710084106627</v>
      </c>
      <c r="J90" s="9">
        <f t="shared" si="4"/>
        <v>-3.8496223307976071E-2</v>
      </c>
      <c r="K90" s="9" t="str">
        <f t="shared" si="5"/>
        <v/>
      </c>
      <c r="L90" s="15"/>
    </row>
    <row r="91" spans="1:12" x14ac:dyDescent="0.3">
      <c r="A91" s="15"/>
      <c r="B91" s="27" t="str">
        <f>'Town Data'!A87</f>
        <v>TROY</v>
      </c>
      <c r="C91" s="49">
        <f>IF('Town Data'!C87&gt;9,'Town Data'!B87,"*")</f>
        <v>1953198.73</v>
      </c>
      <c r="D91" s="50">
        <f>IF('Town Data'!E87&gt;9,'Town Data'!D87,"*")</f>
        <v>267948.90000000002</v>
      </c>
      <c r="E91" s="51" t="str">
        <f>IF('Town Data'!G87&gt;9,'Town Data'!F87,"*")</f>
        <v>*</v>
      </c>
      <c r="F91" s="50">
        <f>IF('Town Data'!I87&gt;9,'Town Data'!H87,"*")</f>
        <v>1246713.0900000001</v>
      </c>
      <c r="G91" s="50">
        <f>IF('Town Data'!K87&gt;9,'Town Data'!J87,"*")</f>
        <v>276775.71999999997</v>
      </c>
      <c r="H91" s="51" t="str">
        <f>IF('Town Data'!M87&gt;9,'Town Data'!L87,"*")</f>
        <v>*</v>
      </c>
      <c r="I91" s="22">
        <f t="shared" si="3"/>
        <v>0.56667860927007663</v>
      </c>
      <c r="J91" s="22">
        <f t="shared" si="4"/>
        <v>-3.1891598005778649E-2</v>
      </c>
      <c r="K91" s="22" t="str">
        <f t="shared" si="5"/>
        <v/>
      </c>
      <c r="L91" s="15"/>
    </row>
    <row r="92" spans="1:12" x14ac:dyDescent="0.3">
      <c r="A92" s="15"/>
      <c r="B92" s="15" t="str">
        <f>'Town Data'!A88</f>
        <v>UNDERHILL</v>
      </c>
      <c r="C92" s="45">
        <f>IF('Town Data'!C88&gt;9,'Town Data'!B88,"*")</f>
        <v>134767.45000000001</v>
      </c>
      <c r="D92" s="46">
        <f>IF('Town Data'!E88&gt;9,'Town Data'!D88,"*")</f>
        <v>60092.79</v>
      </c>
      <c r="E92" s="47" t="str">
        <f>IF('Town Data'!G88&gt;9,'Town Data'!F88,"*")</f>
        <v>*</v>
      </c>
      <c r="F92" s="48">
        <f>IF('Town Data'!I88&gt;9,'Town Data'!H88,"*")</f>
        <v>2376447.4300000002</v>
      </c>
      <c r="G92" s="46">
        <f>IF('Town Data'!K88&gt;9,'Town Data'!J88,"*")</f>
        <v>223378.81</v>
      </c>
      <c r="H92" s="47" t="str">
        <f>IF('Town Data'!M88&gt;9,'Town Data'!L88,"*")</f>
        <v>*</v>
      </c>
      <c r="I92" s="9">
        <f t="shared" si="3"/>
        <v>-0.94329037188085407</v>
      </c>
      <c r="J92" s="9">
        <f t="shared" si="4"/>
        <v>-0.73098258514314762</v>
      </c>
      <c r="K92" s="9" t="str">
        <f t="shared" si="5"/>
        <v/>
      </c>
      <c r="L92" s="15"/>
    </row>
    <row r="93" spans="1:12" x14ac:dyDescent="0.3">
      <c r="A93" s="15"/>
      <c r="B93" s="27" t="str">
        <f>'Town Data'!A89</f>
        <v>VERGENNES</v>
      </c>
      <c r="C93" s="49">
        <f>IF('Town Data'!C89&gt;9,'Town Data'!B89,"*")</f>
        <v>7878660.3799999999</v>
      </c>
      <c r="D93" s="50">
        <f>IF('Town Data'!E89&gt;9,'Town Data'!D89,"*")</f>
        <v>1452102.27</v>
      </c>
      <c r="E93" s="51" t="str">
        <f>IF('Town Data'!G89&gt;9,'Town Data'!F89,"*")</f>
        <v>*</v>
      </c>
      <c r="F93" s="50">
        <f>IF('Town Data'!I89&gt;9,'Town Data'!H89,"*")</f>
        <v>7047397.1500000004</v>
      </c>
      <c r="G93" s="50">
        <f>IF('Town Data'!K89&gt;9,'Town Data'!J89,"*")</f>
        <v>1350910.02</v>
      </c>
      <c r="H93" s="51">
        <f>IF('Town Data'!M89&gt;9,'Town Data'!L89,"*")</f>
        <v>404824.5</v>
      </c>
      <c r="I93" s="22">
        <f t="shared" si="3"/>
        <v>0.11795322617797969</v>
      </c>
      <c r="J93" s="22">
        <f t="shared" si="4"/>
        <v>7.4906728428885294E-2</v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VERNON</v>
      </c>
      <c r="C94" s="45">
        <f>IF('Town Data'!C90&gt;9,'Town Data'!B90,"*")</f>
        <v>2245254.92</v>
      </c>
      <c r="D94" s="46">
        <f>IF('Town Data'!E90&gt;9,'Town Data'!D90,"*")</f>
        <v>644373.62</v>
      </c>
      <c r="E94" s="47" t="str">
        <f>IF('Town Data'!G90&gt;9,'Town Data'!F90,"*")</f>
        <v>*</v>
      </c>
      <c r="F94" s="48">
        <f>IF('Town Data'!I90&gt;9,'Town Data'!H90,"*")</f>
        <v>1014838.68</v>
      </c>
      <c r="G94" s="46">
        <f>IF('Town Data'!K90&gt;9,'Town Data'!J90,"*")</f>
        <v>422608.12</v>
      </c>
      <c r="H94" s="47" t="str">
        <f>IF('Town Data'!M90&gt;9,'Town Data'!L90,"*")</f>
        <v>*</v>
      </c>
      <c r="I94" s="9">
        <f t="shared" si="3"/>
        <v>1.2124254467715003</v>
      </c>
      <c r="J94" s="9">
        <f t="shared" si="4"/>
        <v>0.52475446993304342</v>
      </c>
      <c r="K94" s="9" t="str">
        <f t="shared" si="5"/>
        <v/>
      </c>
      <c r="L94" s="15"/>
    </row>
    <row r="95" spans="1:12" x14ac:dyDescent="0.3">
      <c r="A95" s="15"/>
      <c r="B95" s="27" t="str">
        <f>'Town Data'!A91</f>
        <v>WAITSFIELD</v>
      </c>
      <c r="C95" s="49">
        <f>IF('Town Data'!C91&gt;9,'Town Data'!B91,"*")</f>
        <v>8081392.8300000001</v>
      </c>
      <c r="D95" s="50">
        <f>IF('Town Data'!E91&gt;9,'Town Data'!D91,"*")</f>
        <v>3045587.21</v>
      </c>
      <c r="E95" s="51" t="str">
        <f>IF('Town Data'!G91&gt;9,'Town Data'!F91,"*")</f>
        <v>*</v>
      </c>
      <c r="F95" s="50">
        <f>IF('Town Data'!I91&gt;9,'Town Data'!H91,"*")</f>
        <v>6938917.9100000001</v>
      </c>
      <c r="G95" s="50">
        <f>IF('Town Data'!K91&gt;9,'Town Data'!J91,"*")</f>
        <v>2572287.66</v>
      </c>
      <c r="H95" s="51" t="str">
        <f>IF('Town Data'!M91&gt;9,'Town Data'!L91,"*")</f>
        <v>*</v>
      </c>
      <c r="I95" s="22">
        <f t="shared" si="3"/>
        <v>0.16464741834653004</v>
      </c>
      <c r="J95" s="22">
        <f t="shared" si="4"/>
        <v>0.18399946373027337</v>
      </c>
      <c r="K95" s="22" t="str">
        <f t="shared" si="5"/>
        <v/>
      </c>
      <c r="L95" s="15"/>
    </row>
    <row r="96" spans="1:12" x14ac:dyDescent="0.3">
      <c r="A96" s="15"/>
      <c r="B96" s="15" t="str">
        <f>'Town Data'!A92</f>
        <v>WARREN</v>
      </c>
      <c r="C96" s="45">
        <f>IF('Town Data'!C92&gt;9,'Town Data'!B92,"*")</f>
        <v>5944583.7300000004</v>
      </c>
      <c r="D96" s="46">
        <f>IF('Town Data'!E92&gt;9,'Town Data'!D92,"*")</f>
        <v>2868793.41</v>
      </c>
      <c r="E96" s="47" t="str">
        <f>IF('Town Data'!G92&gt;9,'Town Data'!F92,"*")</f>
        <v>*</v>
      </c>
      <c r="F96" s="48">
        <f>IF('Town Data'!I92&gt;9,'Town Data'!H92,"*")</f>
        <v>3762036.88</v>
      </c>
      <c r="G96" s="46">
        <f>IF('Town Data'!K92&gt;9,'Town Data'!J92,"*")</f>
        <v>1508224.67</v>
      </c>
      <c r="H96" s="47" t="str">
        <f>IF('Town Data'!M92&gt;9,'Town Data'!L92,"*")</f>
        <v>*</v>
      </c>
      <c r="I96" s="9">
        <f t="shared" si="3"/>
        <v>0.58015030676679613</v>
      </c>
      <c r="J96" s="9">
        <f t="shared" si="4"/>
        <v>0.90209951280003942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WATERBURY</v>
      </c>
      <c r="C97" s="49">
        <f>IF('Town Data'!C93&gt;9,'Town Data'!B93,"*")</f>
        <v>9438742.8000000007</v>
      </c>
      <c r="D97" s="50">
        <f>IF('Town Data'!E93&gt;9,'Town Data'!D93,"*")</f>
        <v>3834826.43</v>
      </c>
      <c r="E97" s="51" t="str">
        <f>IF('Town Data'!G93&gt;9,'Town Data'!F93,"*")</f>
        <v>*</v>
      </c>
      <c r="F97" s="50">
        <f>IF('Town Data'!I93&gt;9,'Town Data'!H93,"*")</f>
        <v>8143031.9699999997</v>
      </c>
      <c r="G97" s="50">
        <f>IF('Town Data'!K93&gt;9,'Town Data'!J93,"*")</f>
        <v>3244370.22</v>
      </c>
      <c r="H97" s="51">
        <f>IF('Town Data'!M93&gt;9,'Town Data'!L93,"*")</f>
        <v>149135.49999999965</v>
      </c>
      <c r="I97" s="22">
        <f t="shared" si="3"/>
        <v>0.1591189663473716</v>
      </c>
      <c r="J97" s="22">
        <f t="shared" si="4"/>
        <v>0.18199409129085148</v>
      </c>
      <c r="K97" s="22" t="str">
        <f t="shared" si="5"/>
        <v/>
      </c>
      <c r="L97" s="15"/>
    </row>
    <row r="98" spans="1:12" x14ac:dyDescent="0.3">
      <c r="A98" s="15"/>
      <c r="B98" s="15" t="str">
        <f>'Town Data'!A94</f>
        <v>WEATHERSFIELD</v>
      </c>
      <c r="C98" s="45">
        <f>IF('Town Data'!C94&gt;9,'Town Data'!B94,"*")</f>
        <v>1526295.59</v>
      </c>
      <c r="D98" s="46">
        <f>IF('Town Data'!E94&gt;9,'Town Data'!D94,"*")</f>
        <v>377436.82</v>
      </c>
      <c r="E98" s="47" t="str">
        <f>IF('Town Data'!G94&gt;9,'Town Data'!F94,"*")</f>
        <v>*</v>
      </c>
      <c r="F98" s="48">
        <f>IF('Town Data'!I94&gt;9,'Town Data'!H94,"*")</f>
        <v>1127405.25</v>
      </c>
      <c r="G98" s="46">
        <f>IF('Town Data'!K94&gt;9,'Town Data'!J94,"*")</f>
        <v>281958.84999999998</v>
      </c>
      <c r="H98" s="47" t="str">
        <f>IF('Town Data'!M94&gt;9,'Town Data'!L94,"*")</f>
        <v>*</v>
      </c>
      <c r="I98" s="9">
        <f t="shared" si="3"/>
        <v>0.35381273947411551</v>
      </c>
      <c r="J98" s="9">
        <f t="shared" si="4"/>
        <v>0.33862377435572616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WEST RUTLAND</v>
      </c>
      <c r="C99" s="49">
        <f>IF('Town Data'!C95&gt;9,'Town Data'!B95,"*")</f>
        <v>4040123.06</v>
      </c>
      <c r="D99" s="50">
        <f>IF('Town Data'!E95&gt;9,'Town Data'!D95,"*")</f>
        <v>1025476.91</v>
      </c>
      <c r="E99" s="51" t="str">
        <f>IF('Town Data'!G95&gt;9,'Town Data'!F95,"*")</f>
        <v>*</v>
      </c>
      <c r="F99" s="50">
        <f>IF('Town Data'!I95&gt;9,'Town Data'!H95,"*")</f>
        <v>3734583.25</v>
      </c>
      <c r="G99" s="50">
        <f>IF('Town Data'!K95&gt;9,'Town Data'!J95,"*")</f>
        <v>970790.74</v>
      </c>
      <c r="H99" s="51" t="str">
        <f>IF('Town Data'!M95&gt;9,'Town Data'!L95,"*")</f>
        <v>*</v>
      </c>
      <c r="I99" s="22">
        <f t="shared" si="3"/>
        <v>8.1813629405637175E-2</v>
      </c>
      <c r="J99" s="22">
        <f t="shared" si="4"/>
        <v>5.6331573578874521E-2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WESTMINSTER</v>
      </c>
      <c r="C100" s="49">
        <f>IF('Town Data'!C96&gt;9,'Town Data'!B96,"*")</f>
        <v>9657754.0500000007</v>
      </c>
      <c r="D100" s="50">
        <f>IF('Town Data'!E96&gt;9,'Town Data'!D96,"*")</f>
        <v>716035.42</v>
      </c>
      <c r="E100" s="51" t="str">
        <f>IF('Town Data'!G96&gt;9,'Town Data'!F96,"*")</f>
        <v>*</v>
      </c>
      <c r="F100" s="50">
        <f>IF('Town Data'!I96&gt;9,'Town Data'!H96,"*")</f>
        <v>7549322.0199999996</v>
      </c>
      <c r="G100" s="50">
        <f>IF('Town Data'!K96&gt;9,'Town Data'!J96,"*")</f>
        <v>544257.22</v>
      </c>
      <c r="H100" s="51" t="str">
        <f>IF('Town Data'!M96&gt;9,'Town Data'!L96,"*")</f>
        <v>*</v>
      </c>
      <c r="I100" s="22">
        <f t="shared" si="3"/>
        <v>0.27928760018638088</v>
      </c>
      <c r="J100" s="22">
        <f t="shared" si="4"/>
        <v>0.31561951534607124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WHITINGHAM</v>
      </c>
      <c r="C101" s="49">
        <f>IF('Town Data'!C97&gt;9,'Town Data'!B97,"*")</f>
        <v>231038.56</v>
      </c>
      <c r="D101" s="50">
        <f>IF('Town Data'!E97&gt;9,'Town Data'!D97,"*")</f>
        <v>121218.59</v>
      </c>
      <c r="E101" s="51" t="str">
        <f>IF('Town Data'!G97&gt;9,'Town Data'!F97,"*")</f>
        <v>*</v>
      </c>
      <c r="F101" s="50">
        <f>IF('Town Data'!I97&gt;9,'Town Data'!H97,"*")</f>
        <v>289255.11</v>
      </c>
      <c r="G101" s="50">
        <f>IF('Town Data'!K97&gt;9,'Town Data'!J97,"*")</f>
        <v>80849.119999999995</v>
      </c>
      <c r="H101" s="51" t="str">
        <f>IF('Town Data'!M97&gt;9,'Town Data'!L97,"*")</f>
        <v>*</v>
      </c>
      <c r="I101" s="22">
        <f t="shared" si="3"/>
        <v>-0.20126368726899929</v>
      </c>
      <c r="J101" s="22">
        <f t="shared" si="4"/>
        <v>0.4993186073020956</v>
      </c>
      <c r="K101" s="22" t="str">
        <f t="shared" si="5"/>
        <v/>
      </c>
      <c r="L101" s="15"/>
    </row>
    <row r="102" spans="1:12" x14ac:dyDescent="0.3">
      <c r="B102" s="27" t="str">
        <f>'Town Data'!A98</f>
        <v>WILLIAMSTOWN</v>
      </c>
      <c r="C102" s="49">
        <f>IF('Town Data'!C98&gt;9,'Town Data'!B98,"*")</f>
        <v>1404927.54</v>
      </c>
      <c r="D102" s="50">
        <f>IF('Town Data'!E98&gt;9,'Town Data'!D98,"*")</f>
        <v>417936.56</v>
      </c>
      <c r="E102" s="51" t="str">
        <f>IF('Town Data'!G98&gt;9,'Town Data'!F98,"*")</f>
        <v>*</v>
      </c>
      <c r="F102" s="50">
        <f>IF('Town Data'!I98&gt;9,'Town Data'!H98,"*")</f>
        <v>1231878.1200000001</v>
      </c>
      <c r="G102" s="50">
        <f>IF('Town Data'!K98&gt;9,'Town Data'!J98,"*")</f>
        <v>453374.82</v>
      </c>
      <c r="H102" s="51" t="str">
        <f>IF('Town Data'!M98&gt;9,'Town Data'!L98,"*")</f>
        <v>*</v>
      </c>
      <c r="I102" s="22">
        <f t="shared" si="3"/>
        <v>0.14047608865721223</v>
      </c>
      <c r="J102" s="22">
        <f t="shared" si="4"/>
        <v>-7.8165479062114671E-2</v>
      </c>
      <c r="K102" s="22" t="str">
        <f t="shared" si="5"/>
        <v/>
      </c>
      <c r="L102" s="15"/>
    </row>
    <row r="103" spans="1:12" x14ac:dyDescent="0.3">
      <c r="B103" s="27" t="str">
        <f>'Town Data'!A99</f>
        <v>WILLISTON</v>
      </c>
      <c r="C103" s="49">
        <f>IF('Town Data'!C99&gt;9,'Town Data'!B99,"*")</f>
        <v>81913157.780000001</v>
      </c>
      <c r="D103" s="50">
        <f>IF('Town Data'!E99&gt;9,'Town Data'!D99,"*")</f>
        <v>41704772.909999996</v>
      </c>
      <c r="E103" s="51">
        <f>IF('Town Data'!G99&gt;9,'Town Data'!F99,"*")</f>
        <v>1484943.666666666</v>
      </c>
      <c r="F103" s="50">
        <f>IF('Town Data'!I99&gt;9,'Town Data'!H99,"*")</f>
        <v>74699953.260000005</v>
      </c>
      <c r="G103" s="50">
        <f>IF('Town Data'!K99&gt;9,'Town Data'!J99,"*")</f>
        <v>37795834.060000002</v>
      </c>
      <c r="H103" s="51">
        <f>IF('Town Data'!M99&gt;9,'Town Data'!L99,"*")</f>
        <v>1672602.3333333335</v>
      </c>
      <c r="I103" s="22">
        <f t="shared" si="3"/>
        <v>9.6562369924031666E-2</v>
      </c>
      <c r="J103" s="22">
        <f t="shared" si="4"/>
        <v>0.10342247888470049</v>
      </c>
      <c r="K103" s="22">
        <f t="shared" si="5"/>
        <v>-0.11219562649579833</v>
      </c>
      <c r="L103" s="15"/>
    </row>
    <row r="104" spans="1:12" x14ac:dyDescent="0.3">
      <c r="B104" s="27" t="str">
        <f>'Town Data'!A100</f>
        <v>WILMINGTON</v>
      </c>
      <c r="C104" s="49">
        <f>IF('Town Data'!C100&gt;9,'Town Data'!B100,"*")</f>
        <v>5128186.79</v>
      </c>
      <c r="D104" s="50">
        <f>IF('Town Data'!E100&gt;9,'Town Data'!D100,"*")</f>
        <v>2026095.2</v>
      </c>
      <c r="E104" s="51" t="str">
        <f>IF('Town Data'!G100&gt;9,'Town Data'!F100,"*")</f>
        <v>*</v>
      </c>
      <c r="F104" s="50">
        <f>IF('Town Data'!I100&gt;9,'Town Data'!H100,"*")</f>
        <v>3703513.5</v>
      </c>
      <c r="G104" s="50">
        <f>IF('Town Data'!K100&gt;9,'Town Data'!J100,"*")</f>
        <v>1202038.31</v>
      </c>
      <c r="H104" s="51" t="str">
        <f>IF('Town Data'!M100&gt;9,'Town Data'!L100,"*")</f>
        <v>*</v>
      </c>
      <c r="I104" s="22">
        <f t="shared" si="3"/>
        <v>0.38468154362067264</v>
      </c>
      <c r="J104" s="22">
        <f t="shared" si="4"/>
        <v>0.68554960615190363</v>
      </c>
      <c r="K104" s="22" t="str">
        <f t="shared" si="5"/>
        <v/>
      </c>
      <c r="L104" s="15"/>
    </row>
    <row r="105" spans="1:12" x14ac:dyDescent="0.3">
      <c r="B105" s="27" t="str">
        <f>'Town Data'!A101</f>
        <v>WINDSOR</v>
      </c>
      <c r="C105" s="49">
        <f>IF('Town Data'!C101&gt;9,'Town Data'!B101,"*")</f>
        <v>3252458.34</v>
      </c>
      <c r="D105" s="50">
        <f>IF('Town Data'!E101&gt;9,'Town Data'!D101,"*")</f>
        <v>1045671.76</v>
      </c>
      <c r="E105" s="51">
        <f>IF('Town Data'!G101&gt;9,'Town Data'!F101,"*")</f>
        <v>15199.499999999996</v>
      </c>
      <c r="F105" s="50">
        <f>IF('Town Data'!I101&gt;9,'Town Data'!H101,"*")</f>
        <v>3025265.51</v>
      </c>
      <c r="G105" s="50">
        <f>IF('Town Data'!K101&gt;9,'Town Data'!J101,"*")</f>
        <v>984378.62</v>
      </c>
      <c r="H105" s="51">
        <f>IF('Town Data'!M101&gt;9,'Town Data'!L101,"*")</f>
        <v>37072.333333333299</v>
      </c>
      <c r="I105" s="22">
        <f t="shared" si="3"/>
        <v>7.5098476232586961E-2</v>
      </c>
      <c r="J105" s="22">
        <f t="shared" si="4"/>
        <v>6.2265818004052155E-2</v>
      </c>
      <c r="K105" s="22">
        <f t="shared" si="5"/>
        <v>-0.59000422597264779</v>
      </c>
      <c r="L105" s="15"/>
    </row>
    <row r="106" spans="1:12" x14ac:dyDescent="0.3">
      <c r="B106" s="27" t="str">
        <f>'Town Data'!A102</f>
        <v>WINHALL</v>
      </c>
      <c r="C106" s="49">
        <f>IF('Town Data'!C102&gt;9,'Town Data'!B102,"*")</f>
        <v>1278838.3600000001</v>
      </c>
      <c r="D106" s="50">
        <f>IF('Town Data'!E102&gt;9,'Town Data'!D102,"*")</f>
        <v>558908.46</v>
      </c>
      <c r="E106" s="51" t="str">
        <f>IF('Town Data'!G102&gt;9,'Town Data'!F102,"*")</f>
        <v>*</v>
      </c>
      <c r="F106" s="50">
        <f>IF('Town Data'!I102&gt;9,'Town Data'!H102,"*")</f>
        <v>832733.4</v>
      </c>
      <c r="G106" s="50">
        <f>IF('Town Data'!K102&gt;9,'Town Data'!J102,"*")</f>
        <v>533353.59</v>
      </c>
      <c r="H106" s="51" t="str">
        <f>IF('Town Data'!M102&gt;9,'Town Data'!L102,"*")</f>
        <v>*</v>
      </c>
      <c r="I106" s="22">
        <f t="shared" si="3"/>
        <v>0.53571162151055796</v>
      </c>
      <c r="J106" s="22">
        <f t="shared" si="4"/>
        <v>4.7913561433044816E-2</v>
      </c>
      <c r="K106" s="22" t="str">
        <f t="shared" si="5"/>
        <v/>
      </c>
      <c r="L106" s="15"/>
    </row>
    <row r="107" spans="1:12" x14ac:dyDescent="0.3">
      <c r="B107" s="27" t="str">
        <f>'Town Data'!A103</f>
        <v>WINOOSKI</v>
      </c>
      <c r="C107" s="49">
        <f>IF('Town Data'!C103&gt;9,'Town Data'!B103,"*")</f>
        <v>4902683.3099999996</v>
      </c>
      <c r="D107" s="50">
        <f>IF('Town Data'!E103&gt;9,'Town Data'!D103,"*")</f>
        <v>1161694.73</v>
      </c>
      <c r="E107" s="51" t="str">
        <f>IF('Town Data'!G103&gt;9,'Town Data'!F103,"*")</f>
        <v>*</v>
      </c>
      <c r="F107" s="50">
        <f>IF('Town Data'!I103&gt;9,'Town Data'!H103,"*")</f>
        <v>3954550.31</v>
      </c>
      <c r="G107" s="50">
        <f>IF('Town Data'!K103&gt;9,'Town Data'!J103,"*")</f>
        <v>1051891.05</v>
      </c>
      <c r="H107" s="51" t="str">
        <f>IF('Town Data'!M103&gt;9,'Town Data'!L103,"*")</f>
        <v>*</v>
      </c>
      <c r="I107" s="22">
        <f t="shared" si="3"/>
        <v>0.23975747573685552</v>
      </c>
      <c r="J107" s="22">
        <f t="shared" si="4"/>
        <v>0.10438693246795848</v>
      </c>
      <c r="K107" s="22" t="str">
        <f t="shared" si="5"/>
        <v/>
      </c>
      <c r="L107" s="15"/>
    </row>
    <row r="108" spans="1:12" x14ac:dyDescent="0.3">
      <c r="B108" s="27" t="str">
        <f>'Town Data'!A104</f>
        <v>WOLCOTT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>
        <f>IF('Town Data'!I104&gt;9,'Town Data'!H104,"*")</f>
        <v>539777.98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 t="str">
        <f>'Town Data'!A105</f>
        <v>WOODSTOCK</v>
      </c>
      <c r="C109" s="49">
        <f>IF('Town Data'!C105&gt;9,'Town Data'!B105,"*")</f>
        <v>7611126.8499999996</v>
      </c>
      <c r="D109" s="50">
        <f>IF('Town Data'!E105&gt;9,'Town Data'!D105,"*")</f>
        <v>2166486.77</v>
      </c>
      <c r="E109" s="51">
        <f>IF('Town Data'!G105&gt;9,'Town Data'!F105,"*")</f>
        <v>144098.00000000006</v>
      </c>
      <c r="F109" s="50">
        <f>IF('Town Data'!I105&gt;9,'Town Data'!H105,"*")</f>
        <v>6418221.2300000004</v>
      </c>
      <c r="G109" s="50">
        <f>IF('Town Data'!K105&gt;9,'Town Data'!J105,"*")</f>
        <v>1715566.38</v>
      </c>
      <c r="H109" s="51">
        <f>IF('Town Data'!M105&gt;9,'Town Data'!L105,"*")</f>
        <v>61677.833333333299</v>
      </c>
      <c r="I109" s="22">
        <f t="shared" si="3"/>
        <v>0.18586234055381715</v>
      </c>
      <c r="J109" s="22">
        <f t="shared" si="4"/>
        <v>0.26284053782867917</v>
      </c>
      <c r="K109" s="22">
        <f t="shared" si="5"/>
        <v>1.3363012643656442</v>
      </c>
      <c r="L109" s="15"/>
    </row>
    <row r="110" spans="1:12" x14ac:dyDescent="0.3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0</v>
      </c>
      <c r="C2" s="38">
        <v>0</v>
      </c>
      <c r="D2" s="41">
        <v>0</v>
      </c>
      <c r="E2" s="38">
        <v>0</v>
      </c>
      <c r="F2" s="38">
        <v>0</v>
      </c>
      <c r="G2" s="38">
        <v>0</v>
      </c>
      <c r="H2" s="41">
        <v>313427.64</v>
      </c>
      <c r="I2" s="38">
        <v>10</v>
      </c>
      <c r="J2" s="41">
        <v>119868.15</v>
      </c>
      <c r="K2" s="38">
        <v>10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1543210.9</v>
      </c>
      <c r="C3" s="38">
        <v>12</v>
      </c>
      <c r="D3" s="41">
        <v>352410.35</v>
      </c>
      <c r="E3" s="38">
        <v>12</v>
      </c>
      <c r="F3" s="38">
        <v>0</v>
      </c>
      <c r="G3" s="38">
        <v>0</v>
      </c>
      <c r="H3" s="41">
        <v>1159240.3500000001</v>
      </c>
      <c r="I3" s="38">
        <v>12</v>
      </c>
      <c r="J3" s="41">
        <v>378685.44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14885501.73</v>
      </c>
      <c r="C4" s="38">
        <v>17</v>
      </c>
      <c r="D4" s="41">
        <v>523700.81</v>
      </c>
      <c r="E4" s="38">
        <v>16</v>
      </c>
      <c r="F4" s="41">
        <v>0</v>
      </c>
      <c r="G4" s="38">
        <v>0</v>
      </c>
      <c r="H4" s="41">
        <v>13275190.15</v>
      </c>
      <c r="I4" s="38">
        <v>15</v>
      </c>
      <c r="J4" s="41">
        <v>474274.55</v>
      </c>
      <c r="K4" s="38">
        <v>13</v>
      </c>
      <c r="L4" s="41">
        <v>0</v>
      </c>
      <c r="M4" s="38">
        <v>0</v>
      </c>
      <c r="N4" s="34"/>
      <c r="O4" s="34"/>
      <c r="P4" s="34"/>
      <c r="Q4" s="34"/>
    </row>
    <row r="5" spans="1:17" x14ac:dyDescent="0.3">
      <c r="A5" s="37" t="s">
        <v>55</v>
      </c>
      <c r="B5" s="41">
        <v>43463770.520000003</v>
      </c>
      <c r="C5" s="38">
        <v>159</v>
      </c>
      <c r="D5" s="41">
        <v>11526477</v>
      </c>
      <c r="E5" s="38">
        <v>148</v>
      </c>
      <c r="F5" s="38">
        <v>638740.50000000035</v>
      </c>
      <c r="G5" s="38">
        <v>39</v>
      </c>
      <c r="H5" s="41">
        <v>33543705.579999998</v>
      </c>
      <c r="I5" s="38">
        <v>157</v>
      </c>
      <c r="J5" s="41">
        <v>15047867.6</v>
      </c>
      <c r="K5" s="38">
        <v>149</v>
      </c>
      <c r="L5" s="38">
        <v>303664.16666666669</v>
      </c>
      <c r="M5" s="38">
        <v>40</v>
      </c>
      <c r="N5" s="34"/>
      <c r="O5" s="34"/>
      <c r="P5" s="34"/>
      <c r="Q5" s="34"/>
    </row>
    <row r="6" spans="1:17" x14ac:dyDescent="0.3">
      <c r="A6" s="37" t="s">
        <v>56</v>
      </c>
      <c r="B6" s="41">
        <v>11497919.73</v>
      </c>
      <c r="C6" s="38">
        <v>28</v>
      </c>
      <c r="D6" s="41">
        <v>1205483.1499999999</v>
      </c>
      <c r="E6" s="38">
        <v>25</v>
      </c>
      <c r="F6" s="41">
        <v>0</v>
      </c>
      <c r="G6" s="38">
        <v>0</v>
      </c>
      <c r="H6" s="41">
        <v>8268736.7199999997</v>
      </c>
      <c r="I6" s="38">
        <v>27</v>
      </c>
      <c r="J6" s="41">
        <v>1070119.43</v>
      </c>
      <c r="K6" s="38">
        <v>25</v>
      </c>
      <c r="L6" s="41">
        <v>0</v>
      </c>
      <c r="M6" s="38">
        <v>0</v>
      </c>
      <c r="N6" s="34"/>
      <c r="O6" s="34"/>
      <c r="P6" s="34"/>
      <c r="Q6" s="34"/>
    </row>
    <row r="7" spans="1:17" x14ac:dyDescent="0.3">
      <c r="A7" s="37" t="s">
        <v>57</v>
      </c>
      <c r="B7" s="41">
        <v>17838210.239999998</v>
      </c>
      <c r="C7" s="38">
        <v>37</v>
      </c>
      <c r="D7" s="41">
        <v>1622513.01</v>
      </c>
      <c r="E7" s="38">
        <v>33</v>
      </c>
      <c r="F7" s="41">
        <v>34872.333333333321</v>
      </c>
      <c r="G7" s="38">
        <v>12</v>
      </c>
      <c r="H7" s="41">
        <v>16872039.329999998</v>
      </c>
      <c r="I7" s="38">
        <v>39</v>
      </c>
      <c r="J7" s="41">
        <v>1561494.11</v>
      </c>
      <c r="K7" s="38">
        <v>34</v>
      </c>
      <c r="L7" s="41">
        <v>62186.833333333358</v>
      </c>
      <c r="M7" s="38">
        <v>12</v>
      </c>
      <c r="N7" s="34"/>
      <c r="O7" s="34"/>
      <c r="P7" s="34"/>
      <c r="Q7" s="34"/>
    </row>
    <row r="8" spans="1:17" x14ac:dyDescent="0.3">
      <c r="A8" s="37" t="s">
        <v>58</v>
      </c>
      <c r="B8" s="41">
        <v>42187970.32</v>
      </c>
      <c r="C8" s="38">
        <v>169</v>
      </c>
      <c r="D8" s="41">
        <v>13799979.859999999</v>
      </c>
      <c r="E8" s="38">
        <v>159</v>
      </c>
      <c r="F8" s="41">
        <v>197699.00000000003</v>
      </c>
      <c r="G8" s="38">
        <v>38</v>
      </c>
      <c r="H8" s="41">
        <v>36160550.509999998</v>
      </c>
      <c r="I8" s="38">
        <v>162</v>
      </c>
      <c r="J8" s="41">
        <v>12696598.74</v>
      </c>
      <c r="K8" s="38">
        <v>155</v>
      </c>
      <c r="L8" s="41">
        <v>199074</v>
      </c>
      <c r="M8" s="38">
        <v>40</v>
      </c>
      <c r="N8" s="34"/>
      <c r="O8" s="34"/>
      <c r="P8" s="34"/>
      <c r="Q8" s="34"/>
    </row>
    <row r="9" spans="1:17" x14ac:dyDescent="0.3">
      <c r="A9" s="37" t="s">
        <v>59</v>
      </c>
      <c r="B9" s="41">
        <v>18115567.43</v>
      </c>
      <c r="C9" s="38">
        <v>45</v>
      </c>
      <c r="D9" s="41">
        <v>6590768.5700000003</v>
      </c>
      <c r="E9" s="38">
        <v>42</v>
      </c>
      <c r="F9" s="38">
        <v>91585.999999999956</v>
      </c>
      <c r="G9" s="38">
        <v>22</v>
      </c>
      <c r="H9" s="41">
        <v>15379029.49</v>
      </c>
      <c r="I9" s="38">
        <v>48</v>
      </c>
      <c r="J9" s="41">
        <v>6215650.1799999997</v>
      </c>
      <c r="K9" s="38">
        <v>47</v>
      </c>
      <c r="L9" s="38">
        <v>90695.000000000044</v>
      </c>
      <c r="M9" s="38">
        <v>22</v>
      </c>
      <c r="N9" s="34"/>
      <c r="O9" s="34"/>
      <c r="P9" s="34"/>
      <c r="Q9" s="34"/>
    </row>
    <row r="10" spans="1:17" x14ac:dyDescent="0.3">
      <c r="A10" s="37" t="s">
        <v>60</v>
      </c>
      <c r="B10" s="41">
        <v>4058728.83</v>
      </c>
      <c r="C10" s="38">
        <v>22</v>
      </c>
      <c r="D10" s="41">
        <v>495867.29</v>
      </c>
      <c r="E10" s="38">
        <v>18</v>
      </c>
      <c r="F10" s="41">
        <v>0</v>
      </c>
      <c r="G10" s="38">
        <v>0</v>
      </c>
      <c r="H10" s="41">
        <v>3533124.59</v>
      </c>
      <c r="I10" s="38">
        <v>22</v>
      </c>
      <c r="J10" s="41">
        <v>434149.9</v>
      </c>
      <c r="K10" s="38">
        <v>21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3">
      <c r="A11" s="37" t="s">
        <v>61</v>
      </c>
      <c r="B11" s="41">
        <v>8243411.6799999997</v>
      </c>
      <c r="C11" s="38">
        <v>24</v>
      </c>
      <c r="D11" s="41">
        <v>1553879.75</v>
      </c>
      <c r="E11" s="38">
        <v>22</v>
      </c>
      <c r="F11" s="38">
        <v>88093.333333333343</v>
      </c>
      <c r="G11" s="38">
        <v>15</v>
      </c>
      <c r="H11" s="41">
        <v>6953010.8399999999</v>
      </c>
      <c r="I11" s="38">
        <v>27</v>
      </c>
      <c r="J11" s="41">
        <v>1462960.58</v>
      </c>
      <c r="K11" s="38">
        <v>25</v>
      </c>
      <c r="L11" s="38">
        <v>64903.999999999971</v>
      </c>
      <c r="M11" s="38">
        <v>17</v>
      </c>
      <c r="N11" s="34"/>
      <c r="O11" s="34"/>
      <c r="P11" s="34"/>
      <c r="Q11" s="34"/>
    </row>
    <row r="12" spans="1:17" x14ac:dyDescent="0.3">
      <c r="A12" s="37" t="s">
        <v>62</v>
      </c>
      <c r="B12" s="41">
        <v>10022068.93</v>
      </c>
      <c r="C12" s="38">
        <v>47</v>
      </c>
      <c r="D12" s="41">
        <v>1040099.84</v>
      </c>
      <c r="E12" s="38">
        <v>39</v>
      </c>
      <c r="F12" s="41">
        <v>0</v>
      </c>
      <c r="G12" s="38">
        <v>0</v>
      </c>
      <c r="H12" s="41">
        <v>9126974.4000000004</v>
      </c>
      <c r="I12" s="38">
        <v>43</v>
      </c>
      <c r="J12" s="41">
        <v>1033940.25</v>
      </c>
      <c r="K12" s="38">
        <v>40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3">
      <c r="A13" s="37" t="s">
        <v>63</v>
      </c>
      <c r="B13" s="41">
        <v>37290577.460000001</v>
      </c>
      <c r="C13" s="38">
        <v>173</v>
      </c>
      <c r="D13" s="41">
        <v>8188566.0700000003</v>
      </c>
      <c r="E13" s="38">
        <v>159</v>
      </c>
      <c r="F13" s="38">
        <v>167592.66666666663</v>
      </c>
      <c r="G13" s="38">
        <v>43</v>
      </c>
      <c r="H13" s="38">
        <v>37805823.789999999</v>
      </c>
      <c r="I13" s="38">
        <v>177</v>
      </c>
      <c r="J13" s="38">
        <v>7658075.6500000004</v>
      </c>
      <c r="K13" s="38">
        <v>162</v>
      </c>
      <c r="L13" s="38">
        <v>224840.49999999994</v>
      </c>
      <c r="M13" s="38">
        <v>49</v>
      </c>
      <c r="N13" s="34"/>
      <c r="O13" s="34"/>
      <c r="P13" s="34"/>
      <c r="Q13" s="34"/>
    </row>
    <row r="14" spans="1:17" x14ac:dyDescent="0.3">
      <c r="A14" s="37" t="s">
        <v>64</v>
      </c>
      <c r="B14" s="41">
        <v>757212.6</v>
      </c>
      <c r="C14" s="38">
        <v>10</v>
      </c>
      <c r="D14" s="41">
        <v>0</v>
      </c>
      <c r="E14" s="38">
        <v>0</v>
      </c>
      <c r="F14" s="38">
        <v>0</v>
      </c>
      <c r="G14" s="38">
        <v>0</v>
      </c>
      <c r="H14" s="41">
        <v>693485.7</v>
      </c>
      <c r="I14" s="38">
        <v>12</v>
      </c>
      <c r="J14" s="41">
        <v>374079.82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4829463.29</v>
      </c>
      <c r="C15" s="38">
        <v>41</v>
      </c>
      <c r="D15" s="41">
        <v>1633448.43</v>
      </c>
      <c r="E15" s="38">
        <v>39</v>
      </c>
      <c r="F15" s="38">
        <v>0</v>
      </c>
      <c r="G15" s="38">
        <v>0</v>
      </c>
      <c r="H15" s="41">
        <v>4208586.75</v>
      </c>
      <c r="I15" s="38">
        <v>39</v>
      </c>
      <c r="J15" s="41">
        <v>1452399.15</v>
      </c>
      <c r="K15" s="38">
        <v>38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634926.59</v>
      </c>
      <c r="C16" s="38">
        <v>17</v>
      </c>
      <c r="D16" s="41">
        <v>252090.48</v>
      </c>
      <c r="E16" s="38">
        <v>17</v>
      </c>
      <c r="F16" s="38">
        <v>0</v>
      </c>
      <c r="G16" s="38">
        <v>0</v>
      </c>
      <c r="H16" s="41">
        <v>586760.06999999995</v>
      </c>
      <c r="I16" s="38">
        <v>16</v>
      </c>
      <c r="J16" s="41">
        <v>298048.03000000003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75071995.480000004</v>
      </c>
      <c r="C17" s="38">
        <v>324</v>
      </c>
      <c r="D17" s="41">
        <v>20972481.699999999</v>
      </c>
      <c r="E17" s="38">
        <v>305</v>
      </c>
      <c r="F17" s="41">
        <v>645370.66666666663</v>
      </c>
      <c r="G17" s="38">
        <v>60</v>
      </c>
      <c r="H17" s="41">
        <v>73002836.030000001</v>
      </c>
      <c r="I17" s="38">
        <v>320</v>
      </c>
      <c r="J17" s="41">
        <v>18997434.239999998</v>
      </c>
      <c r="K17" s="38">
        <v>298</v>
      </c>
      <c r="L17" s="41">
        <v>513701.83333333326</v>
      </c>
      <c r="M17" s="38">
        <v>57</v>
      </c>
      <c r="N17" s="34"/>
      <c r="O17" s="34"/>
      <c r="P17" s="34"/>
      <c r="Q17" s="34"/>
    </row>
    <row r="18" spans="1:17" x14ac:dyDescent="0.3">
      <c r="A18" s="37" t="s">
        <v>68</v>
      </c>
      <c r="B18" s="41">
        <v>4099046.73</v>
      </c>
      <c r="C18" s="38">
        <v>40</v>
      </c>
      <c r="D18" s="41">
        <v>1831710.27</v>
      </c>
      <c r="E18" s="38">
        <v>39</v>
      </c>
      <c r="F18" s="38">
        <v>0</v>
      </c>
      <c r="G18" s="38">
        <v>0</v>
      </c>
      <c r="H18" s="41">
        <v>3783652.98</v>
      </c>
      <c r="I18" s="38">
        <v>38</v>
      </c>
      <c r="J18" s="41">
        <v>1446715.63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4731570.7699999996</v>
      </c>
      <c r="C19" s="38">
        <v>40</v>
      </c>
      <c r="D19" s="41">
        <v>1155553.8999999999</v>
      </c>
      <c r="E19" s="38">
        <v>36</v>
      </c>
      <c r="F19" s="38">
        <v>0</v>
      </c>
      <c r="G19" s="38">
        <v>0</v>
      </c>
      <c r="H19" s="41">
        <v>4003951.95</v>
      </c>
      <c r="I19" s="38">
        <v>39</v>
      </c>
      <c r="J19" s="41">
        <v>1130982.6599999999</v>
      </c>
      <c r="K19" s="38">
        <v>37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1788965.99</v>
      </c>
      <c r="C20" s="38">
        <v>28</v>
      </c>
      <c r="D20" s="41">
        <v>373423.39</v>
      </c>
      <c r="E20" s="38">
        <v>22</v>
      </c>
      <c r="F20" s="38">
        <v>0</v>
      </c>
      <c r="G20" s="38">
        <v>0</v>
      </c>
      <c r="H20" s="41">
        <v>947985.3</v>
      </c>
      <c r="I20" s="38">
        <v>21</v>
      </c>
      <c r="J20" s="41">
        <v>294626.05</v>
      </c>
      <c r="K20" s="38">
        <v>16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2880318.7</v>
      </c>
      <c r="C21" s="38">
        <v>29</v>
      </c>
      <c r="D21" s="41">
        <v>690959.12</v>
      </c>
      <c r="E21" s="38">
        <v>25</v>
      </c>
      <c r="F21" s="38">
        <v>0</v>
      </c>
      <c r="G21" s="38">
        <v>0</v>
      </c>
      <c r="H21" s="41">
        <v>2691002.83</v>
      </c>
      <c r="I21" s="38">
        <v>33</v>
      </c>
      <c r="J21" s="41">
        <v>725529.51</v>
      </c>
      <c r="K21" s="38">
        <v>30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8406874.6799999997</v>
      </c>
      <c r="C22" s="38">
        <v>24</v>
      </c>
      <c r="D22" s="41">
        <v>2010500.95</v>
      </c>
      <c r="E22" s="38">
        <v>23</v>
      </c>
      <c r="F22" s="38">
        <v>0</v>
      </c>
      <c r="G22" s="38">
        <v>0</v>
      </c>
      <c r="H22" s="41">
        <v>6636955.2800000003</v>
      </c>
      <c r="I22" s="38">
        <v>25</v>
      </c>
      <c r="J22" s="41">
        <v>1639278.94</v>
      </c>
      <c r="K22" s="38">
        <v>23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128539568.7</v>
      </c>
      <c r="C23" s="38">
        <v>127</v>
      </c>
      <c r="D23" s="41">
        <v>32731982.219999999</v>
      </c>
      <c r="E23" s="38">
        <v>117</v>
      </c>
      <c r="F23" s="41">
        <v>484079.16666666692</v>
      </c>
      <c r="G23" s="38">
        <v>40</v>
      </c>
      <c r="H23" s="41">
        <v>119065909.18000001</v>
      </c>
      <c r="I23" s="38">
        <v>134</v>
      </c>
      <c r="J23" s="41">
        <v>30263978.920000002</v>
      </c>
      <c r="K23" s="38">
        <v>119</v>
      </c>
      <c r="L23" s="41">
        <v>1537129.16666667</v>
      </c>
      <c r="M23" s="38">
        <v>36</v>
      </c>
      <c r="N23" s="34"/>
      <c r="O23" s="34"/>
      <c r="P23" s="34"/>
      <c r="Q23" s="34"/>
    </row>
    <row r="24" spans="1:17" x14ac:dyDescent="0.3">
      <c r="A24" s="37" t="s">
        <v>74</v>
      </c>
      <c r="B24" s="41">
        <v>822454.23</v>
      </c>
      <c r="C24" s="38">
        <v>12</v>
      </c>
      <c r="D24" s="41">
        <v>555757.98</v>
      </c>
      <c r="E24" s="38">
        <v>12</v>
      </c>
      <c r="F24" s="38">
        <v>0</v>
      </c>
      <c r="G24" s="38">
        <v>0</v>
      </c>
      <c r="H24" s="41">
        <v>596565.37</v>
      </c>
      <c r="I24" s="38">
        <v>12</v>
      </c>
      <c r="J24" s="41">
        <v>324458.58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3466405.71</v>
      </c>
      <c r="C25" s="38">
        <v>11</v>
      </c>
      <c r="D25" s="38">
        <v>200629.88</v>
      </c>
      <c r="E25" s="38">
        <v>10</v>
      </c>
      <c r="F25" s="38">
        <v>0</v>
      </c>
      <c r="G25" s="38">
        <v>0</v>
      </c>
      <c r="H25" s="41">
        <v>0</v>
      </c>
      <c r="I25" s="38">
        <v>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942192.65</v>
      </c>
      <c r="C26" s="38">
        <v>17</v>
      </c>
      <c r="D26" s="41">
        <v>700608.59</v>
      </c>
      <c r="E26" s="38">
        <v>16</v>
      </c>
      <c r="F26" s="38">
        <v>0</v>
      </c>
      <c r="G26" s="38">
        <v>0</v>
      </c>
      <c r="H26" s="41">
        <v>1330138.82</v>
      </c>
      <c r="I26" s="38">
        <v>16</v>
      </c>
      <c r="J26" s="41">
        <v>541911.81000000006</v>
      </c>
      <c r="K26" s="38">
        <v>15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23657866.079999998</v>
      </c>
      <c r="C27" s="38">
        <v>48</v>
      </c>
      <c r="D27" s="41">
        <v>8981576.1699999999</v>
      </c>
      <c r="E27" s="38">
        <v>44</v>
      </c>
      <c r="F27" s="41">
        <v>108850.16666666666</v>
      </c>
      <c r="G27" s="38">
        <v>19</v>
      </c>
      <c r="H27" s="41">
        <v>21291386.469999999</v>
      </c>
      <c r="I27" s="38">
        <v>51</v>
      </c>
      <c r="J27" s="41">
        <v>8960952.7200000007</v>
      </c>
      <c r="K27" s="38">
        <v>47</v>
      </c>
      <c r="L27" s="41">
        <v>107023.66666666666</v>
      </c>
      <c r="M27" s="38">
        <v>22</v>
      </c>
      <c r="N27" s="34"/>
      <c r="O27" s="34"/>
      <c r="P27" s="34"/>
      <c r="Q27" s="34"/>
    </row>
    <row r="28" spans="1:17" x14ac:dyDescent="0.3">
      <c r="A28" s="37" t="s">
        <v>78</v>
      </c>
      <c r="B28" s="41">
        <v>2277160.15</v>
      </c>
      <c r="C28" s="38">
        <v>24</v>
      </c>
      <c r="D28" s="41">
        <v>660835.06999999995</v>
      </c>
      <c r="E28" s="38">
        <v>22</v>
      </c>
      <c r="F28" s="38">
        <v>0</v>
      </c>
      <c r="G28" s="38">
        <v>0</v>
      </c>
      <c r="H28" s="41">
        <v>1876665.49</v>
      </c>
      <c r="I28" s="38">
        <v>25</v>
      </c>
      <c r="J28" s="41">
        <v>571986.51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1856467.06</v>
      </c>
      <c r="C29" s="38">
        <v>26</v>
      </c>
      <c r="D29" s="41">
        <v>1428965.24</v>
      </c>
      <c r="E29" s="38">
        <v>25</v>
      </c>
      <c r="F29" s="38">
        <v>0</v>
      </c>
      <c r="G29" s="38">
        <v>0</v>
      </c>
      <c r="H29" s="41">
        <v>1120477.1299999999</v>
      </c>
      <c r="I29" s="38">
        <v>26</v>
      </c>
      <c r="J29" s="41">
        <v>814067.37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1512862.84</v>
      </c>
      <c r="C30" s="38">
        <v>15</v>
      </c>
      <c r="D30" s="41">
        <v>292030.73</v>
      </c>
      <c r="E30" s="38">
        <v>13</v>
      </c>
      <c r="F30" s="38">
        <v>0</v>
      </c>
      <c r="G30" s="38">
        <v>0</v>
      </c>
      <c r="H30" s="41">
        <v>1211426.1100000001</v>
      </c>
      <c r="I30" s="38">
        <v>14</v>
      </c>
      <c r="J30" s="41">
        <v>245232.34</v>
      </c>
      <c r="K30" s="38">
        <v>13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4942536.8600000003</v>
      </c>
      <c r="C31" s="38">
        <v>26</v>
      </c>
      <c r="D31" s="41">
        <v>1337215.51</v>
      </c>
      <c r="E31" s="38">
        <v>24</v>
      </c>
      <c r="F31" s="38">
        <v>0</v>
      </c>
      <c r="G31" s="38">
        <v>0</v>
      </c>
      <c r="H31" s="41">
        <v>4934160.22</v>
      </c>
      <c r="I31" s="38">
        <v>25</v>
      </c>
      <c r="J31" s="41">
        <v>1352709.7</v>
      </c>
      <c r="K31" s="38">
        <v>23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6230250.2699999996</v>
      </c>
      <c r="C32" s="38">
        <v>40</v>
      </c>
      <c r="D32" s="41">
        <v>1903811.12</v>
      </c>
      <c r="E32" s="38">
        <v>40</v>
      </c>
      <c r="F32" s="41">
        <v>0</v>
      </c>
      <c r="G32" s="38">
        <v>0</v>
      </c>
      <c r="H32" s="41">
        <v>5512926.7999999998</v>
      </c>
      <c r="I32" s="38">
        <v>38</v>
      </c>
      <c r="J32" s="41">
        <v>1763193.76</v>
      </c>
      <c r="K32" s="38">
        <v>37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38264284.159999996</v>
      </c>
      <c r="C33" s="38">
        <v>161</v>
      </c>
      <c r="D33" s="41">
        <v>14741010.609999999</v>
      </c>
      <c r="E33" s="38">
        <v>155</v>
      </c>
      <c r="F33" s="41">
        <v>161610.00000000009</v>
      </c>
      <c r="G33" s="38">
        <v>34</v>
      </c>
      <c r="H33" s="41">
        <v>36085138.759999998</v>
      </c>
      <c r="I33" s="38">
        <v>164</v>
      </c>
      <c r="J33" s="41">
        <v>13464170.58</v>
      </c>
      <c r="K33" s="38">
        <v>158</v>
      </c>
      <c r="L33" s="41">
        <v>152182.16666666669</v>
      </c>
      <c r="M33" s="38">
        <v>35</v>
      </c>
      <c r="N33" s="34"/>
      <c r="O33" s="34"/>
      <c r="P33" s="34"/>
      <c r="Q33" s="34"/>
    </row>
    <row r="34" spans="1:17" x14ac:dyDescent="0.3">
      <c r="A34" s="37" t="s">
        <v>84</v>
      </c>
      <c r="B34" s="41">
        <v>6852987.4900000002</v>
      </c>
      <c r="C34" s="38">
        <v>29</v>
      </c>
      <c r="D34" s="41">
        <v>1305458.78</v>
      </c>
      <c r="E34" s="38">
        <v>28</v>
      </c>
      <c r="F34" s="38">
        <v>0</v>
      </c>
      <c r="G34" s="38">
        <v>0</v>
      </c>
      <c r="H34" s="41">
        <v>4878130.18</v>
      </c>
      <c r="I34" s="38">
        <v>32</v>
      </c>
      <c r="J34" s="41">
        <v>1191620.1599999999</v>
      </c>
      <c r="K34" s="38">
        <v>30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3576735.27</v>
      </c>
      <c r="C35" s="38">
        <v>22</v>
      </c>
      <c r="D35" s="41">
        <v>1417829.57</v>
      </c>
      <c r="E35" s="38">
        <v>20</v>
      </c>
      <c r="F35" s="38">
        <v>0</v>
      </c>
      <c r="G35" s="38">
        <v>0</v>
      </c>
      <c r="H35" s="41">
        <v>2939515.74</v>
      </c>
      <c r="I35" s="38">
        <v>18</v>
      </c>
      <c r="J35" s="41">
        <v>1372931.25</v>
      </c>
      <c r="K35" s="38">
        <v>18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1118236.08</v>
      </c>
      <c r="C36" s="38">
        <v>17</v>
      </c>
      <c r="D36" s="41">
        <v>264301.90000000002</v>
      </c>
      <c r="E36" s="38">
        <v>15</v>
      </c>
      <c r="F36" s="38">
        <v>0</v>
      </c>
      <c r="G36" s="38">
        <v>0</v>
      </c>
      <c r="H36" s="41">
        <v>1190131.32</v>
      </c>
      <c r="I36" s="38">
        <v>19</v>
      </c>
      <c r="J36" s="41">
        <v>360076.36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2903451.52</v>
      </c>
      <c r="C37" s="38">
        <v>13</v>
      </c>
      <c r="D37" s="41">
        <v>582210.91</v>
      </c>
      <c r="E37" s="38">
        <v>13</v>
      </c>
      <c r="F37" s="38">
        <v>0</v>
      </c>
      <c r="G37" s="38">
        <v>0</v>
      </c>
      <c r="H37" s="41">
        <v>1539219.46</v>
      </c>
      <c r="I37" s="38">
        <v>15</v>
      </c>
      <c r="J37" s="41">
        <v>561179.74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1160059.02</v>
      </c>
      <c r="C38" s="38">
        <v>14</v>
      </c>
      <c r="D38" s="41">
        <v>556940.72</v>
      </c>
      <c r="E38" s="38">
        <v>14</v>
      </c>
      <c r="F38" s="38">
        <v>0</v>
      </c>
      <c r="G38" s="38">
        <v>0</v>
      </c>
      <c r="H38" s="41">
        <v>1233068.93</v>
      </c>
      <c r="I38" s="38">
        <v>16</v>
      </c>
      <c r="J38" s="41">
        <v>560648.62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366264.29</v>
      </c>
      <c r="C39" s="38">
        <v>10</v>
      </c>
      <c r="D39" s="41">
        <v>169760.62</v>
      </c>
      <c r="E39" s="38">
        <v>10</v>
      </c>
      <c r="F39" s="38">
        <v>0</v>
      </c>
      <c r="G39" s="38">
        <v>0</v>
      </c>
      <c r="H39" s="41">
        <v>0</v>
      </c>
      <c r="I39" s="38">
        <v>0</v>
      </c>
      <c r="J39" s="41">
        <v>0</v>
      </c>
      <c r="K39" s="38">
        <v>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10789803.9</v>
      </c>
      <c r="C40" s="38">
        <v>39</v>
      </c>
      <c r="D40" s="41">
        <v>1676545.04</v>
      </c>
      <c r="E40" s="38">
        <v>37</v>
      </c>
      <c r="F40" s="41">
        <v>0</v>
      </c>
      <c r="G40" s="38">
        <v>0</v>
      </c>
      <c r="H40" s="41">
        <v>8013206.4000000004</v>
      </c>
      <c r="I40" s="38">
        <v>37</v>
      </c>
      <c r="J40" s="41">
        <v>1686086.33</v>
      </c>
      <c r="K40" s="38">
        <v>36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53930028.950000003</v>
      </c>
      <c r="C41" s="38">
        <v>128</v>
      </c>
      <c r="D41" s="41">
        <v>8660426.9800000004</v>
      </c>
      <c r="E41" s="38">
        <v>120</v>
      </c>
      <c r="F41" s="38">
        <v>91075.5</v>
      </c>
      <c r="G41" s="38">
        <v>37</v>
      </c>
      <c r="H41" s="41">
        <v>48843218.479999997</v>
      </c>
      <c r="I41" s="38">
        <v>120</v>
      </c>
      <c r="J41" s="41">
        <v>7072430.04</v>
      </c>
      <c r="K41" s="38">
        <v>114</v>
      </c>
      <c r="L41" s="38">
        <v>59318.333333333336</v>
      </c>
      <c r="M41" s="38">
        <v>37</v>
      </c>
      <c r="N41" s="34"/>
      <c r="O41" s="34"/>
      <c r="P41" s="34"/>
      <c r="Q41" s="34"/>
    </row>
    <row r="42" spans="1:17" x14ac:dyDescent="0.3">
      <c r="A42" s="37" t="s">
        <v>92</v>
      </c>
      <c r="B42" s="41">
        <v>1111519.8700000001</v>
      </c>
      <c r="C42" s="38">
        <v>15</v>
      </c>
      <c r="D42" s="41">
        <v>337719.36</v>
      </c>
      <c r="E42" s="38">
        <v>15</v>
      </c>
      <c r="F42" s="38">
        <v>0</v>
      </c>
      <c r="G42" s="38">
        <v>0</v>
      </c>
      <c r="H42" s="41">
        <v>928786.65</v>
      </c>
      <c r="I42" s="38">
        <v>11</v>
      </c>
      <c r="J42" s="41">
        <v>316622.78000000003</v>
      </c>
      <c r="K42" s="38">
        <v>11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2110887.9700000002</v>
      </c>
      <c r="C43" s="38">
        <v>14</v>
      </c>
      <c r="D43" s="41">
        <v>650009.17000000004</v>
      </c>
      <c r="E43" s="38">
        <v>12</v>
      </c>
      <c r="F43" s="38">
        <v>0</v>
      </c>
      <c r="G43" s="38">
        <v>0</v>
      </c>
      <c r="H43" s="41">
        <v>1947117.3</v>
      </c>
      <c r="I43" s="38">
        <v>14</v>
      </c>
      <c r="J43" s="41">
        <v>756057.06</v>
      </c>
      <c r="K43" s="38">
        <v>14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6283264.7699999996</v>
      </c>
      <c r="C44" s="38">
        <v>36</v>
      </c>
      <c r="D44" s="41">
        <v>1595184.19</v>
      </c>
      <c r="E44" s="38">
        <v>32</v>
      </c>
      <c r="F44" s="38">
        <v>0</v>
      </c>
      <c r="G44" s="38">
        <v>0</v>
      </c>
      <c r="H44" s="41">
        <v>5658612.2300000004</v>
      </c>
      <c r="I44" s="38">
        <v>35</v>
      </c>
      <c r="J44" s="41">
        <v>1769966.61</v>
      </c>
      <c r="K44" s="38">
        <v>32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3194956.97</v>
      </c>
      <c r="C45" s="38">
        <v>18</v>
      </c>
      <c r="D45" s="41">
        <v>396034.1</v>
      </c>
      <c r="E45" s="38">
        <v>17</v>
      </c>
      <c r="F45" s="38">
        <v>0</v>
      </c>
      <c r="G45" s="38">
        <v>0</v>
      </c>
      <c r="H45" s="41">
        <v>2945677.56</v>
      </c>
      <c r="I45" s="38">
        <v>21</v>
      </c>
      <c r="J45" s="41">
        <v>435568.8</v>
      </c>
      <c r="K45" s="38">
        <v>19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3250382.72</v>
      </c>
      <c r="C46" s="38">
        <v>13</v>
      </c>
      <c r="D46" s="41">
        <v>469992.53</v>
      </c>
      <c r="E46" s="38">
        <v>13</v>
      </c>
      <c r="F46" s="38">
        <v>0</v>
      </c>
      <c r="G46" s="38">
        <v>0</v>
      </c>
      <c r="H46" s="41">
        <v>1325142.3400000001</v>
      </c>
      <c r="I46" s="38">
        <v>13</v>
      </c>
      <c r="J46" s="41">
        <v>335801.2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3495514.77</v>
      </c>
      <c r="C47" s="38">
        <v>24</v>
      </c>
      <c r="D47" s="41">
        <v>981519.46</v>
      </c>
      <c r="E47" s="38">
        <v>24</v>
      </c>
      <c r="F47" s="38">
        <v>0</v>
      </c>
      <c r="G47" s="38">
        <v>0</v>
      </c>
      <c r="H47" s="41">
        <v>2506508.38</v>
      </c>
      <c r="I47" s="38">
        <v>22</v>
      </c>
      <c r="J47" s="41">
        <v>873623.35</v>
      </c>
      <c r="K47" s="38">
        <v>22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9748411.6899999995</v>
      </c>
      <c r="C48" s="38">
        <v>25</v>
      </c>
      <c r="D48" s="41">
        <v>2520435.19</v>
      </c>
      <c r="E48" s="38">
        <v>23</v>
      </c>
      <c r="F48" s="38">
        <v>0</v>
      </c>
      <c r="G48" s="38">
        <v>0</v>
      </c>
      <c r="H48" s="41">
        <v>9453333.6300000008</v>
      </c>
      <c r="I48" s="38">
        <v>25</v>
      </c>
      <c r="J48" s="41">
        <v>2517819.39</v>
      </c>
      <c r="K48" s="38">
        <v>25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8142344.8899999997</v>
      </c>
      <c r="C49" s="38">
        <v>29</v>
      </c>
      <c r="D49" s="41">
        <v>6792493.6299999999</v>
      </c>
      <c r="E49" s="38">
        <v>29</v>
      </c>
      <c r="F49" s="38">
        <v>0</v>
      </c>
      <c r="G49" s="38">
        <v>0</v>
      </c>
      <c r="H49" s="41">
        <v>4038446.84</v>
      </c>
      <c r="I49" s="38">
        <v>28</v>
      </c>
      <c r="J49" s="41">
        <v>3258405.21</v>
      </c>
      <c r="K49" s="38">
        <v>27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7163929.2199999997</v>
      </c>
      <c r="C50" s="38">
        <v>25</v>
      </c>
      <c r="D50" s="41">
        <v>3448271.27</v>
      </c>
      <c r="E50" s="38">
        <v>24</v>
      </c>
      <c r="F50" s="38">
        <v>0</v>
      </c>
      <c r="G50" s="38">
        <v>0</v>
      </c>
      <c r="H50" s="41">
        <v>4551255.33</v>
      </c>
      <c r="I50" s="38">
        <v>24</v>
      </c>
      <c r="J50" s="41">
        <v>1872972.23</v>
      </c>
      <c r="K50" s="38">
        <v>24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7856244.6399999997</v>
      </c>
      <c r="C51" s="38">
        <v>38</v>
      </c>
      <c r="D51" s="41">
        <v>4028681.95</v>
      </c>
      <c r="E51" s="38">
        <v>36</v>
      </c>
      <c r="F51" s="41">
        <v>0</v>
      </c>
      <c r="G51" s="38">
        <v>0</v>
      </c>
      <c r="H51" s="41">
        <v>6501884.1900000004</v>
      </c>
      <c r="I51" s="38">
        <v>40</v>
      </c>
      <c r="J51" s="41">
        <v>3387753.12</v>
      </c>
      <c r="K51" s="38">
        <v>39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7202809.9199999999</v>
      </c>
      <c r="C52" s="38">
        <v>54</v>
      </c>
      <c r="D52" s="41">
        <v>3099627.77</v>
      </c>
      <c r="E52" s="38">
        <v>50</v>
      </c>
      <c r="F52" s="41">
        <v>39218.833333333365</v>
      </c>
      <c r="G52" s="38">
        <v>13</v>
      </c>
      <c r="H52" s="41">
        <v>6295923.4199999999</v>
      </c>
      <c r="I52" s="38">
        <v>56</v>
      </c>
      <c r="J52" s="41">
        <v>2910051.55</v>
      </c>
      <c r="K52" s="38">
        <v>52</v>
      </c>
      <c r="L52" s="41">
        <v>47413.166666666635</v>
      </c>
      <c r="M52" s="38">
        <v>14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23735834.940000001</v>
      </c>
      <c r="C53" s="38">
        <v>139</v>
      </c>
      <c r="D53" s="41">
        <v>10482633.689999999</v>
      </c>
      <c r="E53" s="38">
        <v>131</v>
      </c>
      <c r="F53" s="41">
        <v>339220.50000000035</v>
      </c>
      <c r="G53" s="38">
        <v>26</v>
      </c>
      <c r="H53" s="41">
        <v>22764345.329999998</v>
      </c>
      <c r="I53" s="38">
        <v>137</v>
      </c>
      <c r="J53" s="41">
        <v>10434001.85</v>
      </c>
      <c r="K53" s="38">
        <v>133</v>
      </c>
      <c r="L53" s="41">
        <v>350893.83333333331</v>
      </c>
      <c r="M53" s="38">
        <v>23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2655540.36</v>
      </c>
      <c r="C54" s="38">
        <v>11</v>
      </c>
      <c r="D54" s="41">
        <v>0</v>
      </c>
      <c r="E54" s="38">
        <v>0</v>
      </c>
      <c r="F54" s="41">
        <v>0</v>
      </c>
      <c r="G54" s="38">
        <v>0</v>
      </c>
      <c r="H54" s="41">
        <v>0</v>
      </c>
      <c r="I54" s="38">
        <v>0</v>
      </c>
      <c r="J54" s="41">
        <v>0</v>
      </c>
      <c r="K54" s="38">
        <v>0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33341173.489999998</v>
      </c>
      <c r="C55" s="38">
        <v>122</v>
      </c>
      <c r="D55" s="41">
        <v>10064910.109999999</v>
      </c>
      <c r="E55" s="38">
        <v>118</v>
      </c>
      <c r="F55" s="41">
        <v>54904.833333333372</v>
      </c>
      <c r="G55" s="38">
        <v>29</v>
      </c>
      <c r="H55" s="41">
        <v>29999245.120000001</v>
      </c>
      <c r="I55" s="38">
        <v>117</v>
      </c>
      <c r="J55" s="41">
        <v>8780164.8900000006</v>
      </c>
      <c r="K55" s="38">
        <v>114</v>
      </c>
      <c r="L55" s="41">
        <v>88746.000000000044</v>
      </c>
      <c r="M55" s="38">
        <v>30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14935080.58</v>
      </c>
      <c r="C56" s="38">
        <v>79</v>
      </c>
      <c r="D56" s="41">
        <v>3903138.72</v>
      </c>
      <c r="E56" s="38">
        <v>72</v>
      </c>
      <c r="F56" s="41">
        <v>622938.33333333337</v>
      </c>
      <c r="G56" s="38">
        <v>16</v>
      </c>
      <c r="H56" s="41">
        <v>13326026.609999999</v>
      </c>
      <c r="I56" s="38">
        <v>70</v>
      </c>
      <c r="J56" s="41">
        <v>3549105.15</v>
      </c>
      <c r="K56" s="38">
        <v>67</v>
      </c>
      <c r="L56" s="41">
        <v>19905.333333333339</v>
      </c>
      <c r="M56" s="38">
        <v>15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18857949.850000001</v>
      </c>
      <c r="C57" s="38">
        <v>99</v>
      </c>
      <c r="D57" s="41">
        <v>6686653.4800000004</v>
      </c>
      <c r="E57" s="38">
        <v>94</v>
      </c>
      <c r="F57" s="38">
        <v>138944.66666666701</v>
      </c>
      <c r="G57" s="38">
        <v>23</v>
      </c>
      <c r="H57" s="41">
        <v>15431415.699999999</v>
      </c>
      <c r="I57" s="38">
        <v>104</v>
      </c>
      <c r="J57" s="41">
        <v>5711661.4000000004</v>
      </c>
      <c r="K57" s="38">
        <v>100</v>
      </c>
      <c r="L57" s="38">
        <v>117504.33333333334</v>
      </c>
      <c r="M57" s="38">
        <v>25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29814779.559999999</v>
      </c>
      <c r="C58" s="38">
        <v>85</v>
      </c>
      <c r="D58" s="41">
        <v>8526298.2300000004</v>
      </c>
      <c r="E58" s="38">
        <v>85</v>
      </c>
      <c r="F58" s="38">
        <v>206758.33333333337</v>
      </c>
      <c r="G58" s="38">
        <v>30</v>
      </c>
      <c r="H58" s="41">
        <v>25266456.420000002</v>
      </c>
      <c r="I58" s="38">
        <v>88</v>
      </c>
      <c r="J58" s="41">
        <v>7482036.2800000003</v>
      </c>
      <c r="K58" s="38">
        <v>87</v>
      </c>
      <c r="L58" s="38">
        <v>208819.49999999994</v>
      </c>
      <c r="M58" s="38">
        <v>28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12140661.42</v>
      </c>
      <c r="C59" s="38">
        <v>21</v>
      </c>
      <c r="D59" s="41">
        <v>912408.04</v>
      </c>
      <c r="E59" s="38">
        <v>20</v>
      </c>
      <c r="F59" s="41">
        <v>0</v>
      </c>
      <c r="G59" s="38">
        <v>0</v>
      </c>
      <c r="H59" s="41">
        <v>10771040.949999999</v>
      </c>
      <c r="I59" s="38">
        <v>22</v>
      </c>
      <c r="J59" s="41">
        <v>845661.29</v>
      </c>
      <c r="K59" s="38">
        <v>21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3250729.54</v>
      </c>
      <c r="C60" s="38">
        <v>12</v>
      </c>
      <c r="D60" s="41">
        <v>328022.96999999997</v>
      </c>
      <c r="E60" s="38">
        <v>10</v>
      </c>
      <c r="F60" s="38">
        <v>0</v>
      </c>
      <c r="G60" s="38">
        <v>0</v>
      </c>
      <c r="H60" s="41">
        <v>3154973.05</v>
      </c>
      <c r="I60" s="38">
        <v>11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20489997.66</v>
      </c>
      <c r="C61" s="38">
        <v>82</v>
      </c>
      <c r="D61" s="41">
        <v>4513142.22</v>
      </c>
      <c r="E61" s="38">
        <v>77</v>
      </c>
      <c r="F61" s="38">
        <v>117602.83333333337</v>
      </c>
      <c r="G61" s="38">
        <v>24</v>
      </c>
      <c r="H61" s="41">
        <v>17952991.469999999</v>
      </c>
      <c r="I61" s="38">
        <v>90</v>
      </c>
      <c r="J61" s="41">
        <v>3879880.87</v>
      </c>
      <c r="K61" s="38">
        <v>84</v>
      </c>
      <c r="L61" s="38">
        <v>42887.66666666665</v>
      </c>
      <c r="M61" s="38">
        <v>24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0</v>
      </c>
      <c r="C62" s="38">
        <v>0</v>
      </c>
      <c r="D62" s="41">
        <v>0</v>
      </c>
      <c r="E62" s="38">
        <v>0</v>
      </c>
      <c r="F62" s="38">
        <v>0</v>
      </c>
      <c r="G62" s="38">
        <v>0</v>
      </c>
      <c r="H62" s="41">
        <v>446609.12</v>
      </c>
      <c r="I62" s="38">
        <v>10</v>
      </c>
      <c r="J62" s="41">
        <v>171963.72</v>
      </c>
      <c r="K62" s="38">
        <v>10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8131216.7000000002</v>
      </c>
      <c r="C63" s="38">
        <v>37</v>
      </c>
      <c r="D63" s="41">
        <v>1664874.01</v>
      </c>
      <c r="E63" s="38">
        <v>34</v>
      </c>
      <c r="F63" s="38">
        <v>0</v>
      </c>
      <c r="G63" s="38">
        <v>0</v>
      </c>
      <c r="H63" s="41">
        <v>5046299.97</v>
      </c>
      <c r="I63" s="38">
        <v>34</v>
      </c>
      <c r="J63" s="41">
        <v>1478916.94</v>
      </c>
      <c r="K63" s="38">
        <v>33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1944353.02</v>
      </c>
      <c r="C64" s="38">
        <v>17</v>
      </c>
      <c r="D64" s="41">
        <v>555018.36</v>
      </c>
      <c r="E64" s="38">
        <v>16</v>
      </c>
      <c r="F64" s="38">
        <v>0</v>
      </c>
      <c r="G64" s="38">
        <v>0</v>
      </c>
      <c r="H64" s="41">
        <v>1734486.61</v>
      </c>
      <c r="I64" s="38">
        <v>16</v>
      </c>
      <c r="J64" s="41">
        <v>450625.81</v>
      </c>
      <c r="K64" s="38">
        <v>16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2556436.54</v>
      </c>
      <c r="C65" s="38">
        <v>25</v>
      </c>
      <c r="D65" s="41">
        <v>679601.57</v>
      </c>
      <c r="E65" s="38">
        <v>25</v>
      </c>
      <c r="F65" s="41">
        <v>0</v>
      </c>
      <c r="G65" s="38">
        <v>0</v>
      </c>
      <c r="H65" s="41">
        <v>2367115.2200000002</v>
      </c>
      <c r="I65" s="38">
        <v>25</v>
      </c>
      <c r="J65" s="41">
        <v>607502.94999999995</v>
      </c>
      <c r="K65" s="38">
        <v>23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2564902.92</v>
      </c>
      <c r="C66" s="38">
        <v>30</v>
      </c>
      <c r="D66" s="41">
        <v>713066.21</v>
      </c>
      <c r="E66" s="38">
        <v>30</v>
      </c>
      <c r="F66" s="38">
        <v>0</v>
      </c>
      <c r="G66" s="38">
        <v>0</v>
      </c>
      <c r="H66" s="41">
        <v>2133154.2400000002</v>
      </c>
      <c r="I66" s="38">
        <v>30</v>
      </c>
      <c r="J66" s="41">
        <v>720196.31</v>
      </c>
      <c r="K66" s="38">
        <v>29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740334.91</v>
      </c>
      <c r="C67" s="38">
        <v>18</v>
      </c>
      <c r="D67" s="41">
        <v>162308.44</v>
      </c>
      <c r="E67" s="38">
        <v>16</v>
      </c>
      <c r="F67" s="38">
        <v>0</v>
      </c>
      <c r="G67" s="38">
        <v>0</v>
      </c>
      <c r="H67" s="41">
        <v>676750.97</v>
      </c>
      <c r="I67" s="38">
        <v>16</v>
      </c>
      <c r="J67" s="41">
        <v>182333.62</v>
      </c>
      <c r="K67" s="38">
        <v>13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8126050.2999999998</v>
      </c>
      <c r="C68" s="38">
        <v>58</v>
      </c>
      <c r="D68" s="41">
        <v>1914263.79</v>
      </c>
      <c r="E68" s="38">
        <v>55</v>
      </c>
      <c r="F68" s="38">
        <v>13220.833333333334</v>
      </c>
      <c r="G68" s="38">
        <v>10</v>
      </c>
      <c r="H68" s="41">
        <v>6797583.5999999996</v>
      </c>
      <c r="I68" s="38">
        <v>57</v>
      </c>
      <c r="J68" s="41">
        <v>1828430.71</v>
      </c>
      <c r="K68" s="38">
        <v>56</v>
      </c>
      <c r="L68" s="38">
        <v>18740.500000000007</v>
      </c>
      <c r="M68" s="38">
        <v>12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6044987.1299999999</v>
      </c>
      <c r="C69" s="38">
        <v>14</v>
      </c>
      <c r="D69" s="41">
        <v>306107.31</v>
      </c>
      <c r="E69" s="38">
        <v>12</v>
      </c>
      <c r="F69" s="38">
        <v>0</v>
      </c>
      <c r="G69" s="38">
        <v>0</v>
      </c>
      <c r="H69" s="41">
        <v>5336495.68</v>
      </c>
      <c r="I69" s="38">
        <v>13</v>
      </c>
      <c r="J69" s="41">
        <v>300678.68</v>
      </c>
      <c r="K69" s="38">
        <v>10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9289742.2699999996</v>
      </c>
      <c r="C70" s="38">
        <v>31</v>
      </c>
      <c r="D70" s="41">
        <v>2549223.62</v>
      </c>
      <c r="E70" s="38">
        <v>30</v>
      </c>
      <c r="F70" s="38">
        <v>0</v>
      </c>
      <c r="G70" s="38">
        <v>0</v>
      </c>
      <c r="H70" s="41">
        <v>8530923.1400000006</v>
      </c>
      <c r="I70" s="38">
        <v>32</v>
      </c>
      <c r="J70" s="41">
        <v>2421877.12</v>
      </c>
      <c r="K70" s="38">
        <v>31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0</v>
      </c>
      <c r="C71" s="38">
        <v>0</v>
      </c>
      <c r="D71" s="41">
        <v>0</v>
      </c>
      <c r="E71" s="38">
        <v>0</v>
      </c>
      <c r="F71" s="41">
        <v>0</v>
      </c>
      <c r="G71" s="38">
        <v>0</v>
      </c>
      <c r="H71" s="41">
        <v>1503321.64</v>
      </c>
      <c r="I71" s="38">
        <v>11</v>
      </c>
      <c r="J71" s="41">
        <v>213073.83</v>
      </c>
      <c r="K71" s="38">
        <v>11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8506119.4100000001</v>
      </c>
      <c r="C72" s="38">
        <v>40</v>
      </c>
      <c r="D72" s="41">
        <v>1325211.6599999999</v>
      </c>
      <c r="E72" s="38">
        <v>36</v>
      </c>
      <c r="F72" s="41">
        <v>0</v>
      </c>
      <c r="G72" s="38">
        <v>0</v>
      </c>
      <c r="H72" s="41">
        <v>6048115.2000000002</v>
      </c>
      <c r="I72" s="38">
        <v>44</v>
      </c>
      <c r="J72" s="41">
        <v>1055712.95</v>
      </c>
      <c r="K72" s="38">
        <v>41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5670273.9699999997</v>
      </c>
      <c r="C73" s="38">
        <v>18</v>
      </c>
      <c r="D73" s="38">
        <v>897805.92</v>
      </c>
      <c r="E73" s="38">
        <v>16</v>
      </c>
      <c r="F73" s="38">
        <v>0</v>
      </c>
      <c r="G73" s="38">
        <v>0</v>
      </c>
      <c r="H73" s="41">
        <v>5431334.3300000001</v>
      </c>
      <c r="I73" s="38">
        <v>20</v>
      </c>
      <c r="J73" s="38">
        <v>925913.47</v>
      </c>
      <c r="K73" s="38">
        <v>18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42569417.590000004</v>
      </c>
      <c r="C74" s="38">
        <v>201</v>
      </c>
      <c r="D74" s="41">
        <v>15995446.18</v>
      </c>
      <c r="E74" s="38">
        <v>189</v>
      </c>
      <c r="F74" s="41">
        <v>548192.3333333336</v>
      </c>
      <c r="G74" s="38">
        <v>49</v>
      </c>
      <c r="H74" s="41">
        <v>38072825.310000002</v>
      </c>
      <c r="I74" s="38">
        <v>202</v>
      </c>
      <c r="J74" s="41">
        <v>14722848.039999999</v>
      </c>
      <c r="K74" s="38">
        <v>192</v>
      </c>
      <c r="L74" s="41">
        <v>541778.16666666698</v>
      </c>
      <c r="M74" s="38">
        <v>50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25676750.48</v>
      </c>
      <c r="C75" s="38">
        <v>64</v>
      </c>
      <c r="D75" s="41">
        <v>12434530.640000001</v>
      </c>
      <c r="E75" s="38">
        <v>62</v>
      </c>
      <c r="F75" s="41">
        <v>656064.16666666674</v>
      </c>
      <c r="G75" s="38">
        <v>18</v>
      </c>
      <c r="H75" s="41">
        <v>23546484.309999999</v>
      </c>
      <c r="I75" s="38">
        <v>63</v>
      </c>
      <c r="J75" s="41">
        <v>12573428.26</v>
      </c>
      <c r="K75" s="38">
        <v>61</v>
      </c>
      <c r="L75" s="41">
        <v>472905.83333333326</v>
      </c>
      <c r="M75" s="38">
        <v>21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6394060.6399999997</v>
      </c>
      <c r="C76" s="38">
        <v>12</v>
      </c>
      <c r="D76" s="41">
        <v>711358.89</v>
      </c>
      <c r="E76" s="38">
        <v>10</v>
      </c>
      <c r="F76" s="38">
        <v>0</v>
      </c>
      <c r="G76" s="38">
        <v>0</v>
      </c>
      <c r="H76" s="41">
        <v>6280972.7000000002</v>
      </c>
      <c r="I76" s="38">
        <v>11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26598591.219999999</v>
      </c>
      <c r="C77" s="34">
        <v>80</v>
      </c>
      <c r="D77" s="39">
        <v>5460177.9900000002</v>
      </c>
      <c r="E77" s="34">
        <v>74</v>
      </c>
      <c r="F77" s="39">
        <v>41044.499999999942</v>
      </c>
      <c r="G77" s="34">
        <v>12</v>
      </c>
      <c r="H77" s="39">
        <v>22770765.550000001</v>
      </c>
      <c r="I77" s="34">
        <v>81</v>
      </c>
      <c r="J77" s="39">
        <v>5079626.29</v>
      </c>
      <c r="K77" s="34">
        <v>72</v>
      </c>
      <c r="L77" s="39">
        <v>22634.166666666668</v>
      </c>
      <c r="M77" s="34">
        <v>14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119656669.26000001</v>
      </c>
      <c r="C78" s="34">
        <v>299</v>
      </c>
      <c r="D78" s="39">
        <v>30274396.690000001</v>
      </c>
      <c r="E78" s="34">
        <v>274</v>
      </c>
      <c r="F78" s="39">
        <v>919464.16666666651</v>
      </c>
      <c r="G78" s="34">
        <v>104</v>
      </c>
      <c r="H78" s="39">
        <v>111223824.29000001</v>
      </c>
      <c r="I78" s="34">
        <v>318</v>
      </c>
      <c r="J78" s="39">
        <v>27923324.379999999</v>
      </c>
      <c r="K78" s="34">
        <v>290</v>
      </c>
      <c r="L78" s="39">
        <v>716237.16666666698</v>
      </c>
      <c r="M78" s="34">
        <v>101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1390064.73</v>
      </c>
      <c r="C79" s="34">
        <v>20</v>
      </c>
      <c r="D79" s="39">
        <v>460215.48</v>
      </c>
      <c r="E79" s="34">
        <v>18</v>
      </c>
      <c r="F79" s="39">
        <v>0</v>
      </c>
      <c r="G79" s="34">
        <v>0</v>
      </c>
      <c r="H79" s="39">
        <v>1003329.34</v>
      </c>
      <c r="I79" s="34">
        <v>17</v>
      </c>
      <c r="J79" s="39">
        <v>383185</v>
      </c>
      <c r="K79" s="34">
        <v>16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11303603.800000001</v>
      </c>
      <c r="C80" s="34">
        <v>72</v>
      </c>
      <c r="D80" s="39">
        <v>4855141.84</v>
      </c>
      <c r="E80" s="34">
        <v>67</v>
      </c>
      <c r="F80" s="39">
        <v>132744.33333333334</v>
      </c>
      <c r="G80" s="34">
        <v>21</v>
      </c>
      <c r="H80" s="39">
        <v>11647818.710000001</v>
      </c>
      <c r="I80" s="34">
        <v>67</v>
      </c>
      <c r="J80" s="39">
        <v>4745476.9000000004</v>
      </c>
      <c r="K80" s="34">
        <v>65</v>
      </c>
      <c r="L80" s="39">
        <v>88767.666666666701</v>
      </c>
      <c r="M80" s="34">
        <v>20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60122498.469999999</v>
      </c>
      <c r="C81" s="34">
        <v>83</v>
      </c>
      <c r="D81" s="39">
        <v>3936452.06</v>
      </c>
      <c r="E81" s="34">
        <v>77</v>
      </c>
      <c r="F81" s="39">
        <v>242997.83333333372</v>
      </c>
      <c r="G81" s="34">
        <v>17</v>
      </c>
      <c r="H81" s="39">
        <v>38053694.490000002</v>
      </c>
      <c r="I81" s="34">
        <v>76</v>
      </c>
      <c r="J81" s="39">
        <v>3699014.39</v>
      </c>
      <c r="K81" s="34">
        <v>71</v>
      </c>
      <c r="L81" s="39">
        <v>250782.49999999965</v>
      </c>
      <c r="M81" s="34">
        <v>21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32164532.989999998</v>
      </c>
      <c r="C82" s="34">
        <v>52</v>
      </c>
      <c r="D82" s="39">
        <v>9307330.6699999999</v>
      </c>
      <c r="E82" s="34">
        <v>48</v>
      </c>
      <c r="F82" s="39">
        <v>62957.16666666673</v>
      </c>
      <c r="G82" s="34">
        <v>19</v>
      </c>
      <c r="H82" s="39">
        <v>28604394.609999999</v>
      </c>
      <c r="I82" s="34">
        <v>58</v>
      </c>
      <c r="J82" s="39">
        <v>8640328.1400000006</v>
      </c>
      <c r="K82" s="34">
        <v>55</v>
      </c>
      <c r="L82" s="39">
        <v>51199.833333333307</v>
      </c>
      <c r="M82" s="34">
        <v>19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23447915.960000001</v>
      </c>
      <c r="C83" s="34">
        <v>108</v>
      </c>
      <c r="D83" s="39">
        <v>7286234.0800000001</v>
      </c>
      <c r="E83" s="34">
        <v>103</v>
      </c>
      <c r="F83" s="34">
        <v>83220.333333333372</v>
      </c>
      <c r="G83" s="34">
        <v>34</v>
      </c>
      <c r="H83" s="39">
        <v>20360372.899999999</v>
      </c>
      <c r="I83" s="34">
        <v>110</v>
      </c>
      <c r="J83" s="39">
        <v>6806971.7599999998</v>
      </c>
      <c r="K83" s="34">
        <v>107</v>
      </c>
      <c r="L83" s="34">
        <v>96031.000000000102</v>
      </c>
      <c r="M83" s="34">
        <v>35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17697482.109999999</v>
      </c>
      <c r="C84" s="34">
        <v>99</v>
      </c>
      <c r="D84" s="39">
        <v>8589944.8000000007</v>
      </c>
      <c r="E84" s="34">
        <v>98</v>
      </c>
      <c r="F84" s="34">
        <v>283572.33333333331</v>
      </c>
      <c r="G84" s="34">
        <v>18</v>
      </c>
      <c r="H84" s="39">
        <v>11887149.07</v>
      </c>
      <c r="I84" s="34">
        <v>94</v>
      </c>
      <c r="J84" s="39">
        <v>5250097.07</v>
      </c>
      <c r="K84" s="34">
        <v>92</v>
      </c>
      <c r="L84" s="34">
        <v>146597.8333333334</v>
      </c>
      <c r="M84" s="34">
        <v>20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13223193.880000001</v>
      </c>
      <c r="C85" s="34">
        <v>51</v>
      </c>
      <c r="D85" s="39">
        <v>2541921.65</v>
      </c>
      <c r="E85" s="34">
        <v>48</v>
      </c>
      <c r="F85" s="39">
        <v>0</v>
      </c>
      <c r="G85" s="34">
        <v>0</v>
      </c>
      <c r="H85" s="39">
        <v>10147283.23</v>
      </c>
      <c r="I85" s="34">
        <v>53</v>
      </c>
      <c r="J85" s="39">
        <v>2026719.36</v>
      </c>
      <c r="K85" s="34">
        <v>49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1143341.2</v>
      </c>
      <c r="C86" s="34">
        <v>20</v>
      </c>
      <c r="D86" s="39">
        <v>472048.51</v>
      </c>
      <c r="E86" s="34">
        <v>20</v>
      </c>
      <c r="F86" s="34">
        <v>0</v>
      </c>
      <c r="G86" s="34">
        <v>0</v>
      </c>
      <c r="H86" s="39">
        <v>975865.92</v>
      </c>
      <c r="I86" s="34">
        <v>19</v>
      </c>
      <c r="J86" s="39">
        <v>490948.16</v>
      </c>
      <c r="K86" s="34">
        <v>19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1953198.73</v>
      </c>
      <c r="C87" s="34">
        <v>10</v>
      </c>
      <c r="D87" s="39">
        <v>267948.90000000002</v>
      </c>
      <c r="E87" s="34">
        <v>10</v>
      </c>
      <c r="F87" s="34">
        <v>0</v>
      </c>
      <c r="G87" s="34">
        <v>0</v>
      </c>
      <c r="H87" s="39">
        <v>1246713.0900000001</v>
      </c>
      <c r="I87" s="34">
        <v>10</v>
      </c>
      <c r="J87" s="39">
        <v>276775.71999999997</v>
      </c>
      <c r="K87" s="34">
        <v>10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134767.45000000001</v>
      </c>
      <c r="C88" s="34">
        <v>12</v>
      </c>
      <c r="D88" s="39">
        <v>60092.79</v>
      </c>
      <c r="E88" s="34">
        <v>10</v>
      </c>
      <c r="F88" s="39">
        <v>0</v>
      </c>
      <c r="G88" s="34">
        <v>0</v>
      </c>
      <c r="H88" s="39">
        <v>2376447.4300000002</v>
      </c>
      <c r="I88" s="34">
        <v>12</v>
      </c>
      <c r="J88" s="39">
        <v>223378.81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7878660.3799999999</v>
      </c>
      <c r="C89" s="34">
        <v>42</v>
      </c>
      <c r="D89" s="39">
        <v>1452102.27</v>
      </c>
      <c r="E89" s="34">
        <v>38</v>
      </c>
      <c r="F89" s="34">
        <v>0</v>
      </c>
      <c r="G89" s="34">
        <v>0</v>
      </c>
      <c r="H89" s="39">
        <v>7047397.1500000004</v>
      </c>
      <c r="I89" s="34">
        <v>41</v>
      </c>
      <c r="J89" s="39">
        <v>1350910.02</v>
      </c>
      <c r="K89" s="34">
        <v>35</v>
      </c>
      <c r="L89" s="34">
        <v>404824.5</v>
      </c>
      <c r="M89" s="34">
        <v>10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2245254.92</v>
      </c>
      <c r="C90" s="34">
        <v>11</v>
      </c>
      <c r="D90" s="39">
        <v>644373.62</v>
      </c>
      <c r="E90" s="34">
        <v>10</v>
      </c>
      <c r="F90" s="34">
        <v>0</v>
      </c>
      <c r="G90" s="34">
        <v>0</v>
      </c>
      <c r="H90" s="39">
        <v>1014838.68</v>
      </c>
      <c r="I90" s="34">
        <v>11</v>
      </c>
      <c r="J90" s="39">
        <v>422608.12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8081392.8300000001</v>
      </c>
      <c r="C91" s="34">
        <v>62</v>
      </c>
      <c r="D91" s="39">
        <v>3045587.21</v>
      </c>
      <c r="E91" s="34">
        <v>57</v>
      </c>
      <c r="F91" s="34">
        <v>0</v>
      </c>
      <c r="G91" s="34">
        <v>0</v>
      </c>
      <c r="H91" s="39">
        <v>6938917.9100000001</v>
      </c>
      <c r="I91" s="34">
        <v>58</v>
      </c>
      <c r="J91" s="39">
        <v>2572287.66</v>
      </c>
      <c r="K91" s="34">
        <v>55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5944583.7300000004</v>
      </c>
      <c r="C92" s="34">
        <v>20</v>
      </c>
      <c r="D92" s="39">
        <v>2868793.41</v>
      </c>
      <c r="E92" s="34">
        <v>20</v>
      </c>
      <c r="F92" s="34">
        <v>0</v>
      </c>
      <c r="G92" s="34">
        <v>0</v>
      </c>
      <c r="H92" s="39">
        <v>3762036.88</v>
      </c>
      <c r="I92" s="34">
        <v>25</v>
      </c>
      <c r="J92" s="39">
        <v>1508224.67</v>
      </c>
      <c r="K92" s="34">
        <v>24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9438742.8000000007</v>
      </c>
      <c r="C93" s="34">
        <v>68</v>
      </c>
      <c r="D93" s="39">
        <v>3834826.43</v>
      </c>
      <c r="E93" s="34">
        <v>66</v>
      </c>
      <c r="F93" s="34">
        <v>0</v>
      </c>
      <c r="G93" s="34">
        <v>0</v>
      </c>
      <c r="H93" s="39">
        <v>8143031.9699999997</v>
      </c>
      <c r="I93" s="34">
        <v>65</v>
      </c>
      <c r="J93" s="39">
        <v>3244370.22</v>
      </c>
      <c r="K93" s="34">
        <v>64</v>
      </c>
      <c r="L93" s="34">
        <v>149135.49999999965</v>
      </c>
      <c r="M93" s="34">
        <v>11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1526295.59</v>
      </c>
      <c r="C94" s="34">
        <v>11</v>
      </c>
      <c r="D94" s="39">
        <v>377436.82</v>
      </c>
      <c r="E94" s="34">
        <v>10</v>
      </c>
      <c r="F94" s="39">
        <v>0</v>
      </c>
      <c r="G94" s="34">
        <v>0</v>
      </c>
      <c r="H94" s="39">
        <v>1127405.25</v>
      </c>
      <c r="I94" s="34">
        <v>12</v>
      </c>
      <c r="J94" s="39">
        <v>281958.84999999998</v>
      </c>
      <c r="K94" s="34">
        <v>11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4040123.06</v>
      </c>
      <c r="C95" s="34">
        <v>22</v>
      </c>
      <c r="D95" s="39">
        <v>1025476.91</v>
      </c>
      <c r="E95" s="34">
        <v>20</v>
      </c>
      <c r="F95" s="34">
        <v>0</v>
      </c>
      <c r="G95" s="34">
        <v>0</v>
      </c>
      <c r="H95" s="39">
        <v>3734583.25</v>
      </c>
      <c r="I95" s="34">
        <v>20</v>
      </c>
      <c r="J95" s="39">
        <v>970790.74</v>
      </c>
      <c r="K95" s="34">
        <v>19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9657754.0500000007</v>
      </c>
      <c r="C96" s="34">
        <v>19</v>
      </c>
      <c r="D96" s="39">
        <v>716035.42</v>
      </c>
      <c r="E96" s="34">
        <v>19</v>
      </c>
      <c r="F96" s="34">
        <v>0</v>
      </c>
      <c r="G96" s="34">
        <v>0</v>
      </c>
      <c r="H96" s="39">
        <v>7549322.0199999996</v>
      </c>
      <c r="I96" s="34">
        <v>20</v>
      </c>
      <c r="J96" s="39">
        <v>544257.22</v>
      </c>
      <c r="K96" s="34">
        <v>20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231038.56</v>
      </c>
      <c r="C97" s="34">
        <v>10</v>
      </c>
      <c r="D97" s="39">
        <v>121218.59</v>
      </c>
      <c r="E97" s="34">
        <v>10</v>
      </c>
      <c r="F97" s="34">
        <v>0</v>
      </c>
      <c r="G97" s="34">
        <v>0</v>
      </c>
      <c r="H97" s="39">
        <v>289255.11</v>
      </c>
      <c r="I97" s="34">
        <v>11</v>
      </c>
      <c r="J97" s="39">
        <v>80849.119999999995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1404927.54</v>
      </c>
      <c r="C98" s="34">
        <v>12</v>
      </c>
      <c r="D98" s="39">
        <v>417936.56</v>
      </c>
      <c r="E98" s="34">
        <v>12</v>
      </c>
      <c r="F98" s="39">
        <v>0</v>
      </c>
      <c r="G98" s="34">
        <v>0</v>
      </c>
      <c r="H98" s="39">
        <v>1231878.1200000001</v>
      </c>
      <c r="I98" s="34">
        <v>11</v>
      </c>
      <c r="J98" s="39">
        <v>453374.82</v>
      </c>
      <c r="K98" s="34">
        <v>11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81913157.780000001</v>
      </c>
      <c r="C99" s="34">
        <v>234</v>
      </c>
      <c r="D99" s="39">
        <v>41704772.909999996</v>
      </c>
      <c r="E99" s="34">
        <v>215</v>
      </c>
      <c r="F99" s="39">
        <v>1484943.666666666</v>
      </c>
      <c r="G99" s="34">
        <v>78</v>
      </c>
      <c r="H99" s="39">
        <v>74699953.260000005</v>
      </c>
      <c r="I99" s="34">
        <v>237</v>
      </c>
      <c r="J99" s="39">
        <v>37795834.060000002</v>
      </c>
      <c r="K99" s="34">
        <v>216</v>
      </c>
      <c r="L99" s="39">
        <v>1672602.3333333335</v>
      </c>
      <c r="M99" s="34">
        <v>79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5128186.79</v>
      </c>
      <c r="C100" s="34">
        <v>38</v>
      </c>
      <c r="D100" s="34">
        <v>2026095.2</v>
      </c>
      <c r="E100" s="34">
        <v>36</v>
      </c>
      <c r="F100" s="34">
        <v>0</v>
      </c>
      <c r="G100" s="34">
        <v>0</v>
      </c>
      <c r="H100" s="34">
        <v>3703513.5</v>
      </c>
      <c r="I100" s="34">
        <v>38</v>
      </c>
      <c r="J100" s="34">
        <v>1202038.31</v>
      </c>
      <c r="K100" s="34">
        <v>36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3252458.34</v>
      </c>
      <c r="C101" s="34">
        <v>28</v>
      </c>
      <c r="D101" s="34">
        <v>1045671.76</v>
      </c>
      <c r="E101" s="34">
        <v>25</v>
      </c>
      <c r="F101" s="34">
        <v>15199.499999999996</v>
      </c>
      <c r="G101" s="34">
        <v>11</v>
      </c>
      <c r="H101" s="34">
        <v>3025265.51</v>
      </c>
      <c r="I101" s="34">
        <v>27</v>
      </c>
      <c r="J101" s="34">
        <v>984378.62</v>
      </c>
      <c r="K101" s="34">
        <v>24</v>
      </c>
      <c r="L101" s="34">
        <v>37072.333333333299</v>
      </c>
      <c r="M101" s="34">
        <v>11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1278838.3600000001</v>
      </c>
      <c r="C102" s="34">
        <v>13</v>
      </c>
      <c r="D102" s="34">
        <v>558908.46</v>
      </c>
      <c r="E102" s="34">
        <v>12</v>
      </c>
      <c r="F102" s="34">
        <v>0</v>
      </c>
      <c r="G102" s="34">
        <v>0</v>
      </c>
      <c r="H102" s="34">
        <v>832733.4</v>
      </c>
      <c r="I102" s="34">
        <v>14</v>
      </c>
      <c r="J102" s="34">
        <v>533353.59</v>
      </c>
      <c r="K102" s="34">
        <v>11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4902683.3099999996</v>
      </c>
      <c r="C103" s="34">
        <v>45</v>
      </c>
      <c r="D103" s="34">
        <v>1161694.73</v>
      </c>
      <c r="E103" s="34">
        <v>39</v>
      </c>
      <c r="F103" s="34">
        <v>0</v>
      </c>
      <c r="G103" s="34">
        <v>0</v>
      </c>
      <c r="H103" s="34">
        <v>3954550.31</v>
      </c>
      <c r="I103" s="34">
        <v>43</v>
      </c>
      <c r="J103" s="34">
        <v>1051891.05</v>
      </c>
      <c r="K103" s="34">
        <v>37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539777.98</v>
      </c>
      <c r="I104" s="34">
        <v>11</v>
      </c>
      <c r="J104" s="34">
        <v>0</v>
      </c>
      <c r="K104" s="34">
        <v>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7611126.8499999996</v>
      </c>
      <c r="C105" s="34">
        <v>58</v>
      </c>
      <c r="D105" s="34">
        <v>2166486.77</v>
      </c>
      <c r="E105" s="34">
        <v>52</v>
      </c>
      <c r="F105" s="34">
        <v>144098.00000000006</v>
      </c>
      <c r="G105" s="34">
        <v>14</v>
      </c>
      <c r="H105" s="34">
        <v>6418221.2300000004</v>
      </c>
      <c r="I105" s="34">
        <v>60</v>
      </c>
      <c r="J105" s="34">
        <v>1715566.38</v>
      </c>
      <c r="K105" s="34">
        <v>54</v>
      </c>
      <c r="L105" s="34">
        <v>61677.833333333299</v>
      </c>
      <c r="M105" s="34">
        <v>10</v>
      </c>
      <c r="N105" s="34"/>
      <c r="O105" s="34"/>
      <c r="P105" s="34"/>
      <c r="Q105" s="34"/>
    </row>
    <row r="106" spans="1:17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156</v>
      </c>
      <c r="B2" s="39">
        <v>76427328.680000007</v>
      </c>
      <c r="C2" s="35">
        <v>327</v>
      </c>
      <c r="D2" s="39">
        <v>16318112.35</v>
      </c>
      <c r="E2" s="35">
        <v>308</v>
      </c>
      <c r="F2" s="39">
        <v>377243.49999999965</v>
      </c>
      <c r="G2" s="35">
        <v>58</v>
      </c>
      <c r="H2" s="39">
        <v>64382468.140000001</v>
      </c>
      <c r="I2" s="35">
        <v>317</v>
      </c>
      <c r="J2" s="39">
        <v>14600960.310000001</v>
      </c>
      <c r="K2" s="35">
        <v>298</v>
      </c>
      <c r="L2" s="39">
        <v>756684.99999999977</v>
      </c>
      <c r="M2" s="36">
        <v>65</v>
      </c>
      <c r="N2" s="34"/>
    </row>
    <row r="3" spans="1:14" x14ac:dyDescent="0.3">
      <c r="A3" s="34" t="s">
        <v>157</v>
      </c>
      <c r="B3" s="39">
        <v>92795744.590000004</v>
      </c>
      <c r="C3" s="35">
        <v>406</v>
      </c>
      <c r="D3" s="39">
        <v>28214441.809999999</v>
      </c>
      <c r="E3" s="35">
        <v>381</v>
      </c>
      <c r="F3" s="39">
        <v>695592.83333333372</v>
      </c>
      <c r="G3" s="35">
        <v>86</v>
      </c>
      <c r="H3" s="39">
        <v>82793134.790000007</v>
      </c>
      <c r="I3" s="35">
        <v>396</v>
      </c>
      <c r="J3" s="39">
        <v>26371504.440000001</v>
      </c>
      <c r="K3" s="35">
        <v>373</v>
      </c>
      <c r="L3" s="39">
        <v>691967</v>
      </c>
      <c r="M3" s="36">
        <v>82</v>
      </c>
      <c r="N3" s="34"/>
    </row>
    <row r="4" spans="1:14" x14ac:dyDescent="0.3">
      <c r="A4" s="34" t="s">
        <v>158</v>
      </c>
      <c r="B4" s="39">
        <v>46865484.149999999</v>
      </c>
      <c r="C4" s="35">
        <v>274</v>
      </c>
      <c r="D4" s="39">
        <v>14109389.34</v>
      </c>
      <c r="E4" s="35">
        <v>259</v>
      </c>
      <c r="F4" s="39">
        <v>280814.33333333337</v>
      </c>
      <c r="G4" s="35">
        <v>67</v>
      </c>
      <c r="H4" s="39">
        <v>39882372.18</v>
      </c>
      <c r="I4" s="35">
        <v>274</v>
      </c>
      <c r="J4" s="39">
        <v>13287662.800000001</v>
      </c>
      <c r="K4" s="35">
        <v>262</v>
      </c>
      <c r="L4" s="39">
        <v>246953.66666666674</v>
      </c>
      <c r="M4" s="36">
        <v>67</v>
      </c>
      <c r="N4" s="34"/>
    </row>
    <row r="5" spans="1:14" x14ac:dyDescent="0.3">
      <c r="A5" s="34" t="s">
        <v>159</v>
      </c>
      <c r="B5" s="39">
        <v>513068290.06999999</v>
      </c>
      <c r="C5" s="40">
        <v>1500</v>
      </c>
      <c r="D5" s="39">
        <v>157055696.80000001</v>
      </c>
      <c r="E5" s="40">
        <v>1388</v>
      </c>
      <c r="F5" s="39">
        <v>4562166.8333333321</v>
      </c>
      <c r="G5" s="35">
        <v>363</v>
      </c>
      <c r="H5" s="39">
        <v>476369415.54000002</v>
      </c>
      <c r="I5" s="40">
        <v>1511</v>
      </c>
      <c r="J5" s="39">
        <v>144474783.97999999</v>
      </c>
      <c r="K5" s="40">
        <v>1388</v>
      </c>
      <c r="L5" s="39">
        <v>4826575.6666666707</v>
      </c>
      <c r="M5" s="36">
        <v>366</v>
      </c>
      <c r="N5" s="34"/>
    </row>
    <row r="6" spans="1:14" x14ac:dyDescent="0.3">
      <c r="A6" s="34" t="s">
        <v>160</v>
      </c>
      <c r="B6" s="39">
        <v>1515114.09</v>
      </c>
      <c r="C6" s="35">
        <v>25</v>
      </c>
      <c r="D6" s="39">
        <v>577902.61</v>
      </c>
      <c r="E6" s="35">
        <v>21</v>
      </c>
      <c r="F6" s="34">
        <v>0</v>
      </c>
      <c r="G6" s="35">
        <v>0</v>
      </c>
      <c r="H6" s="39">
        <v>1404811.94</v>
      </c>
      <c r="I6" s="35">
        <v>29</v>
      </c>
      <c r="J6" s="39">
        <v>686198.61</v>
      </c>
      <c r="K6" s="35">
        <v>26</v>
      </c>
      <c r="L6" s="34">
        <v>0</v>
      </c>
      <c r="M6" s="36">
        <v>0</v>
      </c>
      <c r="N6" s="34"/>
    </row>
    <row r="7" spans="1:14" x14ac:dyDescent="0.3">
      <c r="A7" s="34" t="s">
        <v>161</v>
      </c>
      <c r="B7" s="39">
        <v>127715055.28</v>
      </c>
      <c r="C7" s="35">
        <v>323</v>
      </c>
      <c r="D7" s="39">
        <v>21533453.309999999</v>
      </c>
      <c r="E7" s="35">
        <v>301</v>
      </c>
      <c r="F7" s="39">
        <v>559614.16666666744</v>
      </c>
      <c r="G7" s="35">
        <v>68</v>
      </c>
      <c r="H7" s="39">
        <v>96366181.849999994</v>
      </c>
      <c r="I7" s="35">
        <v>321</v>
      </c>
      <c r="J7" s="39">
        <v>20047093.489999998</v>
      </c>
      <c r="K7" s="35">
        <v>301</v>
      </c>
      <c r="L7" s="39">
        <v>528176.16666666593</v>
      </c>
      <c r="M7" s="36">
        <v>75</v>
      </c>
      <c r="N7" s="34"/>
    </row>
    <row r="8" spans="1:14" x14ac:dyDescent="0.3">
      <c r="A8" s="34" t="s">
        <v>162</v>
      </c>
      <c r="B8" s="39">
        <v>3532016.34</v>
      </c>
      <c r="C8" s="35">
        <v>49</v>
      </c>
      <c r="D8" s="39">
        <v>1058376.55</v>
      </c>
      <c r="E8" s="35">
        <v>46</v>
      </c>
      <c r="F8" s="34">
        <v>0</v>
      </c>
      <c r="G8" s="35">
        <v>0</v>
      </c>
      <c r="H8" s="39">
        <v>2843778.85</v>
      </c>
      <c r="I8" s="35">
        <v>45</v>
      </c>
      <c r="J8" s="39">
        <v>990559.17</v>
      </c>
      <c r="K8" s="35">
        <v>43</v>
      </c>
      <c r="L8" s="34">
        <v>0</v>
      </c>
      <c r="M8" s="36">
        <v>0</v>
      </c>
      <c r="N8" s="34"/>
    </row>
    <row r="9" spans="1:14" x14ac:dyDescent="0.3">
      <c r="A9" s="34" t="s">
        <v>163</v>
      </c>
      <c r="B9" s="39">
        <v>65668983.630000003</v>
      </c>
      <c r="C9" s="35">
        <v>290</v>
      </c>
      <c r="D9" s="39">
        <v>22360626.949999999</v>
      </c>
      <c r="E9" s="35">
        <v>284</v>
      </c>
      <c r="F9" s="39">
        <v>665790.83333333337</v>
      </c>
      <c r="G9" s="35">
        <v>63</v>
      </c>
      <c r="H9" s="39">
        <v>54361403.140000001</v>
      </c>
      <c r="I9" s="35">
        <v>289</v>
      </c>
      <c r="J9" s="39">
        <v>17600105.219999999</v>
      </c>
      <c r="K9" s="35">
        <v>281</v>
      </c>
      <c r="L9" s="39">
        <v>450927.83333333331</v>
      </c>
      <c r="M9" s="36">
        <v>63</v>
      </c>
      <c r="N9" s="34"/>
    </row>
    <row r="10" spans="1:14" x14ac:dyDescent="0.3">
      <c r="A10" s="34" t="s">
        <v>164</v>
      </c>
      <c r="B10" s="39">
        <v>24800917.550000001</v>
      </c>
      <c r="C10" s="35">
        <v>188</v>
      </c>
      <c r="D10" s="39">
        <v>5525529.9900000002</v>
      </c>
      <c r="E10" s="35">
        <v>175</v>
      </c>
      <c r="F10" s="39">
        <v>151170.83333333343</v>
      </c>
      <c r="G10" s="35">
        <v>49</v>
      </c>
      <c r="H10" s="39">
        <v>21709160.02</v>
      </c>
      <c r="I10" s="35">
        <v>185</v>
      </c>
      <c r="J10" s="39">
        <v>5591632.1399999997</v>
      </c>
      <c r="K10" s="35">
        <v>175</v>
      </c>
      <c r="L10" s="39">
        <v>192398.66666666666</v>
      </c>
      <c r="M10" s="36">
        <v>57</v>
      </c>
      <c r="N10" s="34"/>
    </row>
    <row r="11" spans="1:14" x14ac:dyDescent="0.3">
      <c r="A11" s="34" t="s">
        <v>165</v>
      </c>
      <c r="B11" s="39">
        <v>70339167.730000004</v>
      </c>
      <c r="C11" s="35">
        <v>246</v>
      </c>
      <c r="D11" s="39">
        <v>17981204.309999999</v>
      </c>
      <c r="E11" s="35">
        <v>226</v>
      </c>
      <c r="F11" s="39">
        <v>728031.33333333267</v>
      </c>
      <c r="G11" s="35">
        <v>70</v>
      </c>
      <c r="H11" s="39">
        <v>62394667.740000002</v>
      </c>
      <c r="I11" s="35">
        <v>259</v>
      </c>
      <c r="J11" s="39">
        <v>17037461.489999998</v>
      </c>
      <c r="K11" s="35">
        <v>240</v>
      </c>
      <c r="L11" s="39">
        <v>565608.66666666709</v>
      </c>
      <c r="M11" s="36">
        <v>73</v>
      </c>
      <c r="N11" s="34"/>
    </row>
    <row r="12" spans="1:14" x14ac:dyDescent="0.3">
      <c r="A12" s="34" t="s">
        <v>166</v>
      </c>
      <c r="B12" s="39">
        <v>1180172724.0699999</v>
      </c>
      <c r="C12" s="35">
        <v>6597</v>
      </c>
      <c r="D12" s="39">
        <v>291048405.31999999</v>
      </c>
      <c r="E12" s="35">
        <v>5401</v>
      </c>
      <c r="F12" s="39">
        <v>4173520.666666667</v>
      </c>
      <c r="G12" s="35">
        <v>284</v>
      </c>
      <c r="H12" s="39">
        <v>1006629941.79</v>
      </c>
      <c r="I12" s="35">
        <v>5560</v>
      </c>
      <c r="J12" s="39">
        <v>259346464.53</v>
      </c>
      <c r="K12" s="35">
        <v>4480</v>
      </c>
      <c r="L12" s="39">
        <v>3531500.6666666679</v>
      </c>
      <c r="M12" s="36">
        <v>262</v>
      </c>
      <c r="N12" s="34"/>
    </row>
    <row r="13" spans="1:14" x14ac:dyDescent="0.3">
      <c r="A13" s="34" t="s">
        <v>167</v>
      </c>
      <c r="B13" s="39">
        <v>128030585.75</v>
      </c>
      <c r="C13" s="35">
        <v>591</v>
      </c>
      <c r="D13" s="39">
        <v>45928425.090000004</v>
      </c>
      <c r="E13" s="35">
        <v>551</v>
      </c>
      <c r="F13" s="39">
        <v>2879634.9999999972</v>
      </c>
      <c r="G13" s="35">
        <v>115</v>
      </c>
      <c r="H13" s="39">
        <v>105910163.59999999</v>
      </c>
      <c r="I13" s="35">
        <v>584</v>
      </c>
      <c r="J13" s="39">
        <v>39832233.810000002</v>
      </c>
      <c r="K13" s="35">
        <v>552</v>
      </c>
      <c r="L13" s="39">
        <v>1406480.0000000007</v>
      </c>
      <c r="M13" s="36">
        <v>119</v>
      </c>
      <c r="N13" s="34"/>
    </row>
    <row r="14" spans="1:14" x14ac:dyDescent="0.3">
      <c r="A14" s="34" t="s">
        <v>168</v>
      </c>
      <c r="B14" s="39">
        <v>226236032.78999999</v>
      </c>
      <c r="C14" s="35">
        <v>593</v>
      </c>
      <c r="D14" s="39">
        <v>39817041.759999998</v>
      </c>
      <c r="E14" s="35">
        <v>554</v>
      </c>
      <c r="F14" s="39">
        <v>1892395.333333334</v>
      </c>
      <c r="G14" s="35">
        <v>128</v>
      </c>
      <c r="H14" s="39">
        <v>205032714.65000001</v>
      </c>
      <c r="I14" s="35">
        <v>592</v>
      </c>
      <c r="J14" s="39">
        <v>39296936.07</v>
      </c>
      <c r="K14" s="35">
        <v>563</v>
      </c>
      <c r="L14" s="39">
        <v>1073119.3333333328</v>
      </c>
      <c r="M14" s="36">
        <v>131</v>
      </c>
      <c r="N14" s="34"/>
    </row>
    <row r="15" spans="1:14" x14ac:dyDescent="0.3">
      <c r="A15" s="34" t="s">
        <v>169</v>
      </c>
      <c r="B15" s="39">
        <v>82116008.709999993</v>
      </c>
      <c r="C15" s="35">
        <v>430</v>
      </c>
      <c r="D15" s="39">
        <v>21022821.329999998</v>
      </c>
      <c r="E15" s="35">
        <v>402</v>
      </c>
      <c r="F15" s="39">
        <v>558700.83333333337</v>
      </c>
      <c r="G15" s="35">
        <v>88</v>
      </c>
      <c r="H15" s="39">
        <v>68290555.879999995</v>
      </c>
      <c r="I15" s="35">
        <v>439</v>
      </c>
      <c r="J15" s="39">
        <v>15671090.57</v>
      </c>
      <c r="K15" s="35">
        <v>412</v>
      </c>
      <c r="L15" s="39">
        <v>481398.16666666657</v>
      </c>
      <c r="M15" s="36">
        <v>98</v>
      </c>
      <c r="N15" s="34"/>
    </row>
    <row r="16" spans="1:14" x14ac:dyDescent="0.3">
      <c r="A16" s="34" t="s">
        <v>170</v>
      </c>
      <c r="B16" s="34">
        <v>106738020.51000001</v>
      </c>
      <c r="C16" s="35">
        <v>494</v>
      </c>
      <c r="D16" s="34">
        <v>25345432.59</v>
      </c>
      <c r="E16" s="35">
        <v>454</v>
      </c>
      <c r="F16" s="34">
        <v>641689.66666666674</v>
      </c>
      <c r="G16" s="35">
        <v>132</v>
      </c>
      <c r="H16" s="34">
        <v>95982137.310000002</v>
      </c>
      <c r="I16" s="35">
        <v>487</v>
      </c>
      <c r="J16" s="34">
        <v>22053786.289999999</v>
      </c>
      <c r="K16" s="35">
        <v>456</v>
      </c>
      <c r="L16" s="34">
        <v>600351.49999999988</v>
      </c>
      <c r="M16" s="36">
        <v>125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2022-02-15T17:00:50Z</dcterms:modified>
</cp:coreProperties>
</file>