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81A04CB-A04F-4D3C-8099-B624AB0AF6B9}" xr6:coauthVersionLast="41" xr6:coauthVersionMax="41" xr10:uidLastSave="{00000000-0000-0000-0000-000000000000}"/>
  <bookViews>
    <workbookView xWindow="-21240" yWindow="127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J349" i="3"/>
  <c r="H349" i="3"/>
  <c r="G349" i="3"/>
  <c r="F349" i="3"/>
  <c r="E349" i="3"/>
  <c r="K349" i="3" s="1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J346" i="3"/>
  <c r="H346" i="3"/>
  <c r="G346" i="3"/>
  <c r="F346" i="3"/>
  <c r="E346" i="3"/>
  <c r="D346" i="3"/>
  <c r="C346" i="3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J330" i="3"/>
  <c r="H330" i="3"/>
  <c r="G330" i="3"/>
  <c r="F330" i="3"/>
  <c r="I330" i="3" s="1"/>
  <c r="E330" i="3"/>
  <c r="K330" i="3" s="1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J326" i="3"/>
  <c r="H326" i="3"/>
  <c r="G326" i="3"/>
  <c r="F326" i="3"/>
  <c r="E326" i="3"/>
  <c r="K326" i="3" s="1"/>
  <c r="D326" i="3"/>
  <c r="C326" i="3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J322" i="3"/>
  <c r="H322" i="3"/>
  <c r="G322" i="3"/>
  <c r="F322" i="3"/>
  <c r="E322" i="3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B304" i="3"/>
  <c r="H303" i="3"/>
  <c r="G303" i="3"/>
  <c r="F303" i="3"/>
  <c r="I303" i="3" s="1"/>
  <c r="E303" i="3"/>
  <c r="K303" i="3" s="1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H299" i="3"/>
  <c r="G299" i="3"/>
  <c r="F299" i="3"/>
  <c r="I299" i="3" s="1"/>
  <c r="E299" i="3"/>
  <c r="K299" i="3" s="1"/>
  <c r="D299" i="3"/>
  <c r="J299" i="3" s="1"/>
  <c r="C299" i="3"/>
  <c r="B299" i="3"/>
  <c r="J298" i="3"/>
  <c r="H298" i="3"/>
  <c r="G298" i="3"/>
  <c r="F298" i="3"/>
  <c r="E298" i="3"/>
  <c r="K298" i="3" s="1"/>
  <c r="D298" i="3"/>
  <c r="C298" i="3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B296" i="3"/>
  <c r="H295" i="3"/>
  <c r="G295" i="3"/>
  <c r="F295" i="3"/>
  <c r="E295" i="3"/>
  <c r="K295" i="3" s="1"/>
  <c r="D295" i="3"/>
  <c r="J295" i="3" s="1"/>
  <c r="C295" i="3"/>
  <c r="B295" i="3"/>
  <c r="J294" i="3"/>
  <c r="H294" i="3"/>
  <c r="G294" i="3"/>
  <c r="F294" i="3"/>
  <c r="E294" i="3"/>
  <c r="K294" i="3" s="1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D291" i="3"/>
  <c r="J291" i="3" s="1"/>
  <c r="C291" i="3"/>
  <c r="B291" i="3"/>
  <c r="J290" i="3"/>
  <c r="H290" i="3"/>
  <c r="G290" i="3"/>
  <c r="F290" i="3"/>
  <c r="E290" i="3"/>
  <c r="D290" i="3"/>
  <c r="C290" i="3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D283" i="3"/>
  <c r="J283" i="3" s="1"/>
  <c r="C283" i="3"/>
  <c r="B283" i="3"/>
  <c r="J282" i="3"/>
  <c r="H282" i="3"/>
  <c r="G282" i="3"/>
  <c r="F282" i="3"/>
  <c r="E282" i="3"/>
  <c r="D282" i="3"/>
  <c r="C282" i="3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D275" i="3"/>
  <c r="J275" i="3" s="1"/>
  <c r="C275" i="3"/>
  <c r="I275" i="3" s="1"/>
  <c r="B275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H267" i="3"/>
  <c r="G267" i="3"/>
  <c r="F267" i="3"/>
  <c r="E267" i="3"/>
  <c r="K267" i="3" s="1"/>
  <c r="D267" i="3"/>
  <c r="J267" i="3" s="1"/>
  <c r="C267" i="3"/>
  <c r="B267" i="3"/>
  <c r="J266" i="3"/>
  <c r="H266" i="3"/>
  <c r="G266" i="3"/>
  <c r="F266" i="3"/>
  <c r="E266" i="3"/>
  <c r="K266" i="3" s="1"/>
  <c r="D266" i="3"/>
  <c r="C266" i="3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B264" i="3"/>
  <c r="H263" i="3"/>
  <c r="G263" i="3"/>
  <c r="F263" i="3"/>
  <c r="E263" i="3"/>
  <c r="K263" i="3" s="1"/>
  <c r="D263" i="3"/>
  <c r="J263" i="3" s="1"/>
  <c r="C263" i="3"/>
  <c r="B263" i="3"/>
  <c r="J262" i="3"/>
  <c r="H262" i="3"/>
  <c r="G262" i="3"/>
  <c r="F262" i="3"/>
  <c r="E262" i="3"/>
  <c r="K262" i="3" s="1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D259" i="3"/>
  <c r="J259" i="3" s="1"/>
  <c r="C259" i="3"/>
  <c r="B259" i="3"/>
  <c r="H258" i="3"/>
  <c r="G258" i="3"/>
  <c r="J258" i="3" s="1"/>
  <c r="F258" i="3"/>
  <c r="E258" i="3"/>
  <c r="D258" i="3"/>
  <c r="C258" i="3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B256" i="3"/>
  <c r="H255" i="3"/>
  <c r="G255" i="3"/>
  <c r="F255" i="3"/>
  <c r="E255" i="3"/>
  <c r="D255" i="3"/>
  <c r="J255" i="3" s="1"/>
  <c r="C255" i="3"/>
  <c r="I255" i="3" s="1"/>
  <c r="B255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D251" i="3"/>
  <c r="J251" i="3" s="1"/>
  <c r="C251" i="3"/>
  <c r="B251" i="3"/>
  <c r="J250" i="3"/>
  <c r="H250" i="3"/>
  <c r="G250" i="3"/>
  <c r="F250" i="3"/>
  <c r="E250" i="3"/>
  <c r="D250" i="3"/>
  <c r="C250" i="3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D243" i="3"/>
  <c r="J243" i="3" s="1"/>
  <c r="C243" i="3"/>
  <c r="I243" i="3" s="1"/>
  <c r="B243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B236" i="3"/>
  <c r="H235" i="3"/>
  <c r="G235" i="3"/>
  <c r="F235" i="3"/>
  <c r="E235" i="3"/>
  <c r="K235" i="3" s="1"/>
  <c r="D235" i="3"/>
  <c r="J235" i="3" s="1"/>
  <c r="C235" i="3"/>
  <c r="B235" i="3"/>
  <c r="J234" i="3"/>
  <c r="H234" i="3"/>
  <c r="G234" i="3"/>
  <c r="F234" i="3"/>
  <c r="E234" i="3"/>
  <c r="K234" i="3" s="1"/>
  <c r="D234" i="3"/>
  <c r="C234" i="3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B232" i="3"/>
  <c r="H231" i="3"/>
  <c r="G231" i="3"/>
  <c r="F231" i="3"/>
  <c r="E231" i="3"/>
  <c r="K231" i="3" s="1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D227" i="3"/>
  <c r="J227" i="3" s="1"/>
  <c r="C227" i="3"/>
  <c r="B227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B224" i="3"/>
  <c r="H223" i="3"/>
  <c r="G223" i="3"/>
  <c r="F223" i="3"/>
  <c r="E223" i="3"/>
  <c r="D223" i="3"/>
  <c r="J223" i="3" s="1"/>
  <c r="C223" i="3"/>
  <c r="I223" i="3" s="1"/>
  <c r="B223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D219" i="3"/>
  <c r="J219" i="3" s="1"/>
  <c r="C219" i="3"/>
  <c r="B219" i="3"/>
  <c r="J218" i="3"/>
  <c r="H218" i="3"/>
  <c r="G218" i="3"/>
  <c r="F218" i="3"/>
  <c r="E218" i="3"/>
  <c r="D218" i="3"/>
  <c r="C218" i="3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D211" i="3"/>
  <c r="J211" i="3" s="1"/>
  <c r="C211" i="3"/>
  <c r="I211" i="3" s="1"/>
  <c r="B211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G206" i="3"/>
  <c r="J206" i="3" s="1"/>
  <c r="F206" i="3"/>
  <c r="E206" i="3"/>
  <c r="K206" i="3" s="1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J202" i="3"/>
  <c r="H202" i="3"/>
  <c r="G202" i="3"/>
  <c r="F202" i="3"/>
  <c r="E202" i="3"/>
  <c r="K202" i="3" s="1"/>
  <c r="D202" i="3"/>
  <c r="C202" i="3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H194" i="3"/>
  <c r="G194" i="3"/>
  <c r="J194" i="3" s="1"/>
  <c r="F194" i="3"/>
  <c r="E194" i="3"/>
  <c r="D194" i="3"/>
  <c r="C194" i="3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B192" i="3"/>
  <c r="H191" i="3"/>
  <c r="G191" i="3"/>
  <c r="F191" i="3"/>
  <c r="I191" i="3" s="1"/>
  <c r="E191" i="3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D187" i="3"/>
  <c r="J187" i="3" s="1"/>
  <c r="C187" i="3"/>
  <c r="B187" i="3"/>
  <c r="H186" i="3"/>
  <c r="K186" i="3" s="1"/>
  <c r="G186" i="3"/>
  <c r="J186" i="3" s="1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F181" i="3"/>
  <c r="E181" i="3"/>
  <c r="D181" i="3"/>
  <c r="C181" i="3"/>
  <c r="B181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H177" i="3"/>
  <c r="K177" i="3" s="1"/>
  <c r="G177" i="3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K173" i="3" s="1"/>
  <c r="G173" i="3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K165" i="3" s="1"/>
  <c r="G165" i="3"/>
  <c r="F165" i="3"/>
  <c r="E165" i="3"/>
  <c r="D165" i="3"/>
  <c r="C165" i="3"/>
  <c r="B165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H161" i="3"/>
  <c r="K161" i="3" s="1"/>
  <c r="G161" i="3"/>
  <c r="F161" i="3"/>
  <c r="E161" i="3"/>
  <c r="D161" i="3"/>
  <c r="J161" i="3" s="1"/>
  <c r="C161" i="3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H158" i="3"/>
  <c r="G158" i="3"/>
  <c r="F158" i="3"/>
  <c r="I158" i="3" s="1"/>
  <c r="E158" i="3"/>
  <c r="K158" i="3" s="1"/>
  <c r="D158" i="3"/>
  <c r="J158" i="3" s="1"/>
  <c r="C158" i="3"/>
  <c r="B158" i="3"/>
  <c r="H157" i="3"/>
  <c r="K157" i="3" s="1"/>
  <c r="G157" i="3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J144" i="3"/>
  <c r="I144" i="3"/>
  <c r="H144" i="3"/>
  <c r="G144" i="3"/>
  <c r="F144" i="3"/>
  <c r="E144" i="3"/>
  <c r="D144" i="3"/>
  <c r="C144" i="3"/>
  <c r="B144" i="3"/>
  <c r="K143" i="3"/>
  <c r="H143" i="3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D142" i="3"/>
  <c r="J142" i="3" s="1"/>
  <c r="C142" i="3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H137" i="3"/>
  <c r="K137" i="3" s="1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B133" i="3"/>
  <c r="I132" i="3"/>
  <c r="H132" i="3"/>
  <c r="G132" i="3"/>
  <c r="F132" i="3"/>
  <c r="E132" i="3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D126" i="3"/>
  <c r="J126" i="3" s="1"/>
  <c r="C126" i="3"/>
  <c r="B126" i="3"/>
  <c r="J125" i="3"/>
  <c r="H125" i="3"/>
  <c r="K125" i="3" s="1"/>
  <c r="G125" i="3"/>
  <c r="F125" i="3"/>
  <c r="E125" i="3"/>
  <c r="D125" i="3"/>
  <c r="C125" i="3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H122" i="3"/>
  <c r="G122" i="3"/>
  <c r="F122" i="3"/>
  <c r="I122" i="3" s="1"/>
  <c r="E122" i="3"/>
  <c r="D122" i="3"/>
  <c r="J122" i="3" s="1"/>
  <c r="C122" i="3"/>
  <c r="B122" i="3"/>
  <c r="H121" i="3"/>
  <c r="K121" i="3" s="1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H118" i="3"/>
  <c r="G118" i="3"/>
  <c r="F118" i="3"/>
  <c r="I118" i="3" s="1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H114" i="3"/>
  <c r="G114" i="3"/>
  <c r="F114" i="3"/>
  <c r="I114" i="3" s="1"/>
  <c r="E114" i="3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C111" i="3"/>
  <c r="I111" i="3" s="1"/>
  <c r="B111" i="3"/>
  <c r="H110" i="3"/>
  <c r="G110" i="3"/>
  <c r="F110" i="3"/>
  <c r="I110" i="3" s="1"/>
  <c r="E110" i="3"/>
  <c r="D110" i="3"/>
  <c r="C110" i="3"/>
  <c r="B110" i="3"/>
  <c r="J109" i="3"/>
  <c r="I109" i="3"/>
  <c r="H109" i="3"/>
  <c r="K109" i="3" s="1"/>
  <c r="G109" i="3"/>
  <c r="F109" i="3"/>
  <c r="E109" i="3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H102" i="3"/>
  <c r="G102" i="3"/>
  <c r="F102" i="3"/>
  <c r="I102" i="3" s="1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C99" i="3"/>
  <c r="I99" i="3" s="1"/>
  <c r="B99" i="3"/>
  <c r="H98" i="3"/>
  <c r="G98" i="3"/>
  <c r="F98" i="3"/>
  <c r="I98" i="3" s="1"/>
  <c r="E98" i="3"/>
  <c r="K98" i="3" s="1"/>
  <c r="D98" i="3"/>
  <c r="C98" i="3"/>
  <c r="B98" i="3"/>
  <c r="I97" i="3"/>
  <c r="H97" i="3"/>
  <c r="K97" i="3" s="1"/>
  <c r="G97" i="3"/>
  <c r="J97" i="3" s="1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K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E91" i="3"/>
  <c r="K91" i="3" s="1"/>
  <c r="D91" i="3"/>
  <c r="C91" i="3"/>
  <c r="B91" i="3"/>
  <c r="K90" i="3"/>
  <c r="H90" i="3"/>
  <c r="G90" i="3"/>
  <c r="F90" i="3"/>
  <c r="I90" i="3" s="1"/>
  <c r="E90" i="3"/>
  <c r="D90" i="3"/>
  <c r="C90" i="3"/>
  <c r="B90" i="3"/>
  <c r="K89" i="3"/>
  <c r="H89" i="3"/>
  <c r="G89" i="3"/>
  <c r="J89" i="3" s="1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K73" i="3"/>
  <c r="H73" i="3"/>
  <c r="G73" i="3"/>
  <c r="F73" i="3"/>
  <c r="E73" i="3"/>
  <c r="D73" i="3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K57" i="3"/>
  <c r="H57" i="3"/>
  <c r="G57" i="3"/>
  <c r="F57" i="3"/>
  <c r="E57" i="3"/>
  <c r="D57" i="3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K47" i="3"/>
  <c r="H47" i="3"/>
  <c r="G47" i="3"/>
  <c r="F47" i="3"/>
  <c r="E47" i="3"/>
  <c r="D47" i="3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H37" i="3"/>
  <c r="K37" i="3" s="1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H14" i="3"/>
  <c r="G14" i="3"/>
  <c r="J14" i="3" s="1"/>
  <c r="F14" i="3"/>
  <c r="I14" i="3" s="1"/>
  <c r="E14" i="3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K11" i="3"/>
  <c r="H11" i="3"/>
  <c r="G11" i="3"/>
  <c r="F11" i="3"/>
  <c r="E11" i="3"/>
  <c r="D11" i="3"/>
  <c r="C11" i="3"/>
  <c r="I11" i="3" s="1"/>
  <c r="B11" i="3"/>
  <c r="H10" i="3"/>
  <c r="G10" i="3"/>
  <c r="J10" i="3" s="1"/>
  <c r="F10" i="3"/>
  <c r="I10" i="3" s="1"/>
  <c r="E10" i="3"/>
  <c r="D10" i="3"/>
  <c r="C10" i="3"/>
  <c r="B10" i="3"/>
  <c r="J9" i="3"/>
  <c r="I9" i="3"/>
  <c r="H9" i="3"/>
  <c r="K9" i="3" s="1"/>
  <c r="G9" i="3"/>
  <c r="F9" i="3"/>
  <c r="E9" i="3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K7" i="3" s="1"/>
  <c r="G7" i="3"/>
  <c r="F7" i="3"/>
  <c r="E7" i="3"/>
  <c r="D7" i="3"/>
  <c r="C7" i="3"/>
  <c r="I7" i="3" s="1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J226" i="2"/>
  <c r="I226" i="2"/>
  <c r="H226" i="2"/>
  <c r="G226" i="2"/>
  <c r="F226" i="2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B223" i="2"/>
  <c r="J222" i="2"/>
  <c r="H222" i="2"/>
  <c r="G222" i="2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H219" i="2"/>
  <c r="G219" i="2"/>
  <c r="F219" i="2"/>
  <c r="E219" i="2"/>
  <c r="K219" i="2" s="1"/>
  <c r="D219" i="2"/>
  <c r="C219" i="2"/>
  <c r="B219" i="2"/>
  <c r="I218" i="2"/>
  <c r="H218" i="2"/>
  <c r="G218" i="2"/>
  <c r="J218" i="2" s="1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D215" i="2"/>
  <c r="C215" i="2"/>
  <c r="I215" i="2" s="1"/>
  <c r="B215" i="2"/>
  <c r="I214" i="2"/>
  <c r="H214" i="2"/>
  <c r="G214" i="2"/>
  <c r="J214" i="2" s="1"/>
  <c r="F214" i="2"/>
  <c r="E214" i="2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H211" i="2"/>
  <c r="K211" i="2" s="1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G207" i="2"/>
  <c r="F207" i="2"/>
  <c r="E207" i="2"/>
  <c r="K207" i="2" s="1"/>
  <c r="D207" i="2"/>
  <c r="C207" i="2"/>
  <c r="B207" i="2"/>
  <c r="J206" i="2"/>
  <c r="H206" i="2"/>
  <c r="G206" i="2"/>
  <c r="F206" i="2"/>
  <c r="I206" i="2" s="1"/>
  <c r="E206" i="2"/>
  <c r="D206" i="2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C203" i="2"/>
  <c r="B203" i="2"/>
  <c r="H202" i="2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I199" i="2" s="1"/>
  <c r="E199" i="2"/>
  <c r="K199" i="2" s="1"/>
  <c r="D199" i="2"/>
  <c r="C199" i="2"/>
  <c r="B199" i="2"/>
  <c r="H198" i="2"/>
  <c r="K198" i="2" s="1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H190" i="2"/>
  <c r="K190" i="2" s="1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H188" i="2"/>
  <c r="K188" i="2" s="1"/>
  <c r="G188" i="2"/>
  <c r="F188" i="2"/>
  <c r="E188" i="2"/>
  <c r="D188" i="2"/>
  <c r="J188" i="2" s="1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K184" i="2"/>
  <c r="H184" i="2"/>
  <c r="G184" i="2"/>
  <c r="F184" i="2"/>
  <c r="E184" i="2"/>
  <c r="D184" i="2"/>
  <c r="C184" i="2"/>
  <c r="I184" i="2" s="1"/>
  <c r="B184" i="2"/>
  <c r="J183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H172" i="2"/>
  <c r="K172" i="2" s="1"/>
  <c r="G172" i="2"/>
  <c r="F172" i="2"/>
  <c r="E172" i="2"/>
  <c r="D172" i="2"/>
  <c r="J172" i="2" s="1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K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H164" i="2"/>
  <c r="K164" i="2" s="1"/>
  <c r="G164" i="2"/>
  <c r="F164" i="2"/>
  <c r="E164" i="2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H160" i="2"/>
  <c r="K160" i="2" s="1"/>
  <c r="G160" i="2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H158" i="2"/>
  <c r="K158" i="2" s="1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H156" i="2"/>
  <c r="K156" i="2" s="1"/>
  <c r="G156" i="2"/>
  <c r="F156" i="2"/>
  <c r="E156" i="2"/>
  <c r="D156" i="2"/>
  <c r="J156" i="2" s="1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K152" i="2"/>
  <c r="H152" i="2"/>
  <c r="G152" i="2"/>
  <c r="F152" i="2"/>
  <c r="E152" i="2"/>
  <c r="D152" i="2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H144" i="2"/>
  <c r="K144" i="2" s="1"/>
  <c r="G144" i="2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H142" i="2"/>
  <c r="K142" i="2" s="1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H140" i="2"/>
  <c r="K140" i="2" s="1"/>
  <c r="G140" i="2"/>
  <c r="F140" i="2"/>
  <c r="E140" i="2"/>
  <c r="D140" i="2"/>
  <c r="J140" i="2" s="1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K136" i="2"/>
  <c r="H136" i="2"/>
  <c r="G136" i="2"/>
  <c r="F136" i="2"/>
  <c r="E136" i="2"/>
  <c r="D136" i="2"/>
  <c r="C136" i="2"/>
  <c r="I136" i="2" s="1"/>
  <c r="B136" i="2"/>
  <c r="J135" i="2"/>
  <c r="H135" i="2"/>
  <c r="G135" i="2"/>
  <c r="F135" i="2"/>
  <c r="I135" i="2" s="1"/>
  <c r="E135" i="2"/>
  <c r="K135" i="2" s="1"/>
  <c r="D135" i="2"/>
  <c r="C135" i="2"/>
  <c r="B135" i="2"/>
  <c r="H134" i="2"/>
  <c r="K134" i="2" s="1"/>
  <c r="G134" i="2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H132" i="2"/>
  <c r="K132" i="2" s="1"/>
  <c r="G132" i="2"/>
  <c r="F132" i="2"/>
  <c r="E132" i="2"/>
  <c r="D132" i="2"/>
  <c r="J132" i="2" s="1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H129" i="2"/>
  <c r="G129" i="2"/>
  <c r="F129" i="2"/>
  <c r="I129" i="2" s="1"/>
  <c r="E129" i="2"/>
  <c r="K129" i="2" s="1"/>
  <c r="D129" i="2"/>
  <c r="C129" i="2"/>
  <c r="B129" i="2"/>
  <c r="H128" i="2"/>
  <c r="K128" i="2" s="1"/>
  <c r="G128" i="2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H126" i="2"/>
  <c r="K126" i="2" s="1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I121" i="2" s="1"/>
  <c r="E121" i="2"/>
  <c r="K121" i="2" s="1"/>
  <c r="D121" i="2"/>
  <c r="C121" i="2"/>
  <c r="B121" i="2"/>
  <c r="K120" i="2"/>
  <c r="H120" i="2"/>
  <c r="G120" i="2"/>
  <c r="F120" i="2"/>
  <c r="E120" i="2"/>
  <c r="D120" i="2"/>
  <c r="C120" i="2"/>
  <c r="I120" i="2" s="1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C114" i="2"/>
  <c r="I114" i="2" s="1"/>
  <c r="B114" i="2"/>
  <c r="J113" i="2"/>
  <c r="H113" i="2"/>
  <c r="G113" i="2"/>
  <c r="F113" i="2"/>
  <c r="I113" i="2" s="1"/>
  <c r="E113" i="2"/>
  <c r="K113" i="2" s="1"/>
  <c r="D113" i="2"/>
  <c r="C113" i="2"/>
  <c r="B113" i="2"/>
  <c r="H112" i="2"/>
  <c r="K112" i="2" s="1"/>
  <c r="G112" i="2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H110" i="2"/>
  <c r="K110" i="2" s="1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H108" i="2"/>
  <c r="K108" i="2" s="1"/>
  <c r="G108" i="2"/>
  <c r="F108" i="2"/>
  <c r="E108" i="2"/>
  <c r="D108" i="2"/>
  <c r="J108" i="2" s="1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J105" i="2"/>
  <c r="H105" i="2"/>
  <c r="G105" i="2"/>
  <c r="F105" i="2"/>
  <c r="I105" i="2" s="1"/>
  <c r="E105" i="2"/>
  <c r="K105" i="2" s="1"/>
  <c r="D105" i="2"/>
  <c r="C105" i="2"/>
  <c r="B105" i="2"/>
  <c r="K104" i="2"/>
  <c r="H104" i="2"/>
  <c r="G104" i="2"/>
  <c r="F104" i="2"/>
  <c r="E104" i="2"/>
  <c r="D104" i="2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H96" i="2"/>
  <c r="K96" i="2" s="1"/>
  <c r="G96" i="2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H94" i="2"/>
  <c r="K94" i="2" s="1"/>
  <c r="G94" i="2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K88" i="2"/>
  <c r="H88" i="2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K84" i="2"/>
  <c r="I84" i="2"/>
  <c r="H84" i="2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K82" i="2" s="1"/>
  <c r="G82" i="2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E78" i="2"/>
  <c r="K78" i="2" s="1"/>
  <c r="D78" i="2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K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K68" i="2"/>
  <c r="I68" i="2"/>
  <c r="H68" i="2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I64" i="2"/>
  <c r="H64" i="2"/>
  <c r="G64" i="2"/>
  <c r="F64" i="2"/>
  <c r="E64" i="2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I60" i="2"/>
  <c r="H60" i="2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J54" i="2"/>
  <c r="H54" i="2"/>
  <c r="G54" i="2"/>
  <c r="F54" i="2"/>
  <c r="E54" i="2"/>
  <c r="K54" i="2" s="1"/>
  <c r="D54" i="2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H6" i="2"/>
  <c r="G6" i="2"/>
  <c r="F4" i="2"/>
  <c r="C4" i="2"/>
  <c r="I2" i="2"/>
  <c r="G2" i="2"/>
  <c r="D6" i="2" l="1"/>
  <c r="J6" i="2" s="1"/>
  <c r="J62" i="2"/>
  <c r="J70" i="2"/>
  <c r="J78" i="2"/>
  <c r="J86" i="2"/>
  <c r="J118" i="2"/>
  <c r="J134" i="2"/>
  <c r="I204" i="2"/>
  <c r="E6" i="2"/>
  <c r="K6" i="2" s="1"/>
  <c r="J104" i="2"/>
  <c r="J120" i="2"/>
  <c r="J136" i="2"/>
  <c r="J152" i="2"/>
  <c r="J168" i="2"/>
  <c r="J184" i="2"/>
  <c r="J200" i="2"/>
  <c r="J45" i="3"/>
  <c r="C6" i="2"/>
  <c r="I6" i="2" s="1"/>
  <c r="J102" i="2"/>
  <c r="J150" i="2"/>
  <c r="J166" i="2"/>
  <c r="J182" i="2"/>
  <c r="J198" i="2"/>
  <c r="I203" i="2"/>
  <c r="J56" i="2"/>
  <c r="J88" i="2"/>
  <c r="J66" i="2"/>
  <c r="J74" i="2"/>
  <c r="J82" i="2"/>
  <c r="J142" i="2"/>
  <c r="J158" i="2"/>
  <c r="J174" i="2"/>
  <c r="J190" i="2"/>
  <c r="I220" i="2"/>
  <c r="J96" i="2"/>
  <c r="J112" i="2"/>
  <c r="J128" i="2"/>
  <c r="J144" i="2"/>
  <c r="J160" i="2"/>
  <c r="J176" i="2"/>
  <c r="J192" i="2"/>
  <c r="J215" i="2"/>
  <c r="I219" i="2"/>
  <c r="K6" i="3"/>
  <c r="J7" i="3"/>
  <c r="J52" i="2"/>
  <c r="J94" i="2"/>
  <c r="J110" i="2"/>
  <c r="J126" i="2"/>
  <c r="J60" i="2"/>
  <c r="J68" i="2"/>
  <c r="J76" i="2"/>
  <c r="J84" i="2"/>
  <c r="J98" i="2"/>
  <c r="J114" i="2"/>
  <c r="J130" i="2"/>
  <c r="J146" i="2"/>
  <c r="J162" i="2"/>
  <c r="J178" i="2"/>
  <c r="J194" i="2"/>
  <c r="K214" i="2"/>
  <c r="K215" i="2"/>
  <c r="J37" i="3"/>
  <c r="J111" i="3"/>
  <c r="K202" i="2"/>
  <c r="J203" i="2"/>
  <c r="I223" i="2"/>
  <c r="K10" i="3"/>
  <c r="J11" i="3"/>
  <c r="J31" i="3"/>
  <c r="J47" i="3"/>
  <c r="J63" i="3"/>
  <c r="J79" i="3"/>
  <c r="J94" i="3"/>
  <c r="J95" i="3"/>
  <c r="J99" i="3"/>
  <c r="I207" i="2"/>
  <c r="K218" i="2"/>
  <c r="J219" i="2"/>
  <c r="J23" i="3"/>
  <c r="J39" i="3"/>
  <c r="J55" i="3"/>
  <c r="J71" i="3"/>
  <c r="J87" i="3"/>
  <c r="K106" i="3"/>
  <c r="J110" i="3"/>
  <c r="I133" i="3"/>
  <c r="J139" i="3"/>
  <c r="K206" i="2"/>
  <c r="J207" i="2"/>
  <c r="I227" i="2"/>
  <c r="K14" i="3"/>
  <c r="J15" i="3"/>
  <c r="J25" i="3"/>
  <c r="J41" i="3"/>
  <c r="J57" i="3"/>
  <c r="J73" i="3"/>
  <c r="J143" i="3"/>
  <c r="I181" i="3"/>
  <c r="J98" i="3"/>
  <c r="K110" i="3"/>
  <c r="I119" i="3"/>
  <c r="K126" i="3"/>
  <c r="I129" i="3"/>
  <c r="K148" i="3"/>
  <c r="J149" i="3"/>
  <c r="K164" i="3"/>
  <c r="J165" i="3"/>
  <c r="K94" i="3"/>
  <c r="I103" i="3"/>
  <c r="J114" i="3"/>
  <c r="K132" i="3"/>
  <c r="I135" i="3"/>
  <c r="K142" i="3"/>
  <c r="I145" i="3"/>
  <c r="K156" i="3"/>
  <c r="J157" i="3"/>
  <c r="K172" i="3"/>
  <c r="J173" i="3"/>
  <c r="K176" i="3"/>
  <c r="J177" i="3"/>
  <c r="K180" i="3"/>
  <c r="J181" i="3"/>
  <c r="J90" i="3"/>
  <c r="I91" i="3"/>
  <c r="J102" i="3"/>
  <c r="K114" i="3"/>
  <c r="K122" i="3"/>
  <c r="I125" i="3"/>
  <c r="K144" i="3"/>
  <c r="I161" i="3"/>
  <c r="K136" i="3"/>
  <c r="I139" i="3"/>
  <c r="K146" i="3"/>
  <c r="I149" i="3"/>
  <c r="I165" i="3"/>
  <c r="I186" i="3"/>
  <c r="I192" i="3"/>
  <c r="K210" i="3"/>
  <c r="K211" i="3"/>
  <c r="K213" i="3"/>
  <c r="I218" i="3"/>
  <c r="I219" i="3"/>
  <c r="I224" i="3"/>
  <c r="K242" i="3"/>
  <c r="K243" i="3"/>
  <c r="K245" i="3"/>
  <c r="I250" i="3"/>
  <c r="I251" i="3"/>
  <c r="I256" i="3"/>
  <c r="K274" i="3"/>
  <c r="K275" i="3"/>
  <c r="K277" i="3"/>
  <c r="I282" i="3"/>
  <c r="I283" i="3"/>
  <c r="I288" i="3"/>
  <c r="K307" i="3"/>
  <c r="K309" i="3"/>
  <c r="I314" i="3"/>
  <c r="K338" i="3"/>
  <c r="K341" i="3"/>
  <c r="I346" i="3"/>
  <c r="I347" i="3"/>
  <c r="K185" i="3"/>
  <c r="I190" i="3"/>
  <c r="K187" i="3"/>
  <c r="K189" i="3"/>
  <c r="I194" i="3"/>
  <c r="I200" i="3"/>
  <c r="K218" i="3"/>
  <c r="K219" i="3"/>
  <c r="K221" i="3"/>
  <c r="I226" i="3"/>
  <c r="I227" i="3"/>
  <c r="I232" i="3"/>
  <c r="K250" i="3"/>
  <c r="K251" i="3"/>
  <c r="K253" i="3"/>
  <c r="I258" i="3"/>
  <c r="I259" i="3"/>
  <c r="I264" i="3"/>
  <c r="K282" i="3"/>
  <c r="K283" i="3"/>
  <c r="K285" i="3"/>
  <c r="I290" i="3"/>
  <c r="I291" i="3"/>
  <c r="I296" i="3"/>
  <c r="K315" i="3"/>
  <c r="K317" i="3"/>
  <c r="I322" i="3"/>
  <c r="I323" i="3"/>
  <c r="K346" i="3"/>
  <c r="K191" i="3"/>
  <c r="K193" i="3"/>
  <c r="I198" i="3"/>
  <c r="I204" i="3"/>
  <c r="K222" i="3"/>
  <c r="K223" i="3"/>
  <c r="K225" i="3"/>
  <c r="I230" i="3"/>
  <c r="I231" i="3"/>
  <c r="I236" i="3"/>
  <c r="K254" i="3"/>
  <c r="K255" i="3"/>
  <c r="K257" i="3"/>
  <c r="I262" i="3"/>
  <c r="I263" i="3"/>
  <c r="I268" i="3"/>
  <c r="K286" i="3"/>
  <c r="K287" i="3"/>
  <c r="K289" i="3"/>
  <c r="I294" i="3"/>
  <c r="I295" i="3"/>
  <c r="I300" i="3"/>
  <c r="K318" i="3"/>
  <c r="K321" i="3"/>
  <c r="I326" i="3"/>
  <c r="I327" i="3"/>
  <c r="K194" i="3"/>
  <c r="K195" i="3"/>
  <c r="K197" i="3"/>
  <c r="I202" i="3"/>
  <c r="I208" i="3"/>
  <c r="K226" i="3"/>
  <c r="K227" i="3"/>
  <c r="K229" i="3"/>
  <c r="I234" i="3"/>
  <c r="I235" i="3"/>
  <c r="I240" i="3"/>
  <c r="K258" i="3"/>
  <c r="K259" i="3"/>
  <c r="K261" i="3"/>
  <c r="I266" i="3"/>
  <c r="I267" i="3"/>
  <c r="I272" i="3"/>
  <c r="K290" i="3"/>
  <c r="K291" i="3"/>
  <c r="K293" i="3"/>
  <c r="I298" i="3"/>
  <c r="I304" i="3"/>
  <c r="K322" i="3"/>
  <c r="K325" i="3"/>
  <c r="I331" i="3"/>
</calcChain>
</file>

<file path=xl/sharedStrings.xml><?xml version="1.0" encoding="utf-8"?>
<sst xmlns="http://schemas.openxmlformats.org/spreadsheetml/2006/main" count="208" uniqueCount="172">
  <si>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</si>
  <si>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</si>
  <si>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</si>
  <si>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</si>
  <si>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</si>
  <si>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</si>
  <si>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</si>
  <si>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</si>
  <si>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</si>
  <si>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</si>
  <si>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</si>
  <si>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</si>
  <si>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</si>
  <si>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</si>
  <si>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</si>
  <si>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</si>
  <si>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</si>
  <si>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</si>
  <si>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</si>
  <si>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</si>
  <si>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</si>
  <si>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</si>
  <si>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</si>
  <si>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</si>
  <si>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</si>
  <si>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</si>
  <si>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</si>
  <si>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</si>
  <si>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</si>
  <si>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</si>
  <si>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</si>
  <si>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</si>
  <si>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</si>
  <si>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</si>
  <si>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</si>
  <si>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</si>
  <si>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</si>
  <si>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</si>
  <si>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</si>
  <si>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</si>
  <si>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</si>
  <si>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</si>
  <si>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</si>
  <si>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</si>
  <si>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</si>
  <si>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</si>
  <si>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</si>
  <si>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</si>
  <si>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</si>
  <si>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</si>
  <si>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</si>
  <si>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</si>
  <si>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</si>
  <si>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</si>
  <si>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</si>
  <si>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</si>
  <si>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</si>
  <si>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</si>
  <si>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</si>
  <si>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</si>
  <si>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</si>
  <si>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</si>
  <si>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</si>
  <si>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</si>
  <si>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</si>
  <si>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</si>
  <si>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</si>
  <si>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</si>
  <si>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</si>
  <si>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</si>
  <si>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</si>
  <si>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</si>
  <si>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</si>
  <si>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</si>
  <si>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</si>
  <si>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</si>
  <si>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</si>
  <si>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</si>
  <si>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</si>
  <si>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</si>
  <si>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</si>
  <si>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</si>
  <si>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</si>
  <si>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</si>
  <si>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</si>
  <si>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</si>
  <si>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GRAFTON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</si>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</sst>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43101</v>
      </c>
      <c r="F7" s="3" t="s">
        <v>3</v>
      </c>
      <c r="G7" s="5">
        <v>43465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34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Annual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01/01/2018 - 12/31/2018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01/01/2017 - 12/31/2017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1136391206.76</v>
      </c>
      <c r="D6" s="32">
        <f t="shared" si="0"/>
        <v>585831277.45999992</v>
      </c>
      <c r="E6" s="33">
        <f t="shared" si="0"/>
        <v>229649727.77000001</v>
      </c>
      <c r="F6" s="31">
        <f t="shared" si="0"/>
        <v>1102341727.5699999</v>
      </c>
      <c r="G6" s="32">
        <f t="shared" si="0"/>
        <v>550957825.1500001</v>
      </c>
      <c r="H6" s="33">
        <f t="shared" si="0"/>
        <v>219910593.85999998</v>
      </c>
      <c r="I6" s="17">
        <f t="shared" ref="I6:I69" si="1">IFERROR((C6-F6)/F6,"")</f>
        <v>3.0888315608861752E-2</v>
      </c>
      <c r="J6" s="17">
        <f t="shared" ref="J6:J69" si="2">IFERROR((D6-G6)/G6,"")</f>
        <v>6.3296046844430257E-2</v>
      </c>
      <c r="K6" s="17">
        <f t="shared" ref="K6:K69" si="3">IFERROR((E6-H6)/H6,"")</f>
        <v>4.4286788276330959E-2</v>
      </c>
    </row>
    <row r="7" spans="2:11" x14ac:dyDescent="0.25">
      <c r="B7" s="18" t="str">
        <f>'County Data'!A2</f>
        <v>Addison</v>
      </c>
      <c r="C7" s="34">
        <f>IF('County Data'!C2&gt;9,'County Data'!B2,"*")</f>
        <v>45595958.93</v>
      </c>
      <c r="D7" s="34">
        <f>IF('County Data'!E2&gt;9,'County Data'!D2,"*")</f>
        <v>15705780.41</v>
      </c>
      <c r="E7" s="35">
        <f>IF('County Data'!G2&gt;9,'County Data'!F2,"*")</f>
        <v>7857411.8099999996</v>
      </c>
      <c r="F7" s="34">
        <f>IF('County Data'!I2&gt;9,'County Data'!H2,"*")</f>
        <v>45046291.479999997</v>
      </c>
      <c r="G7" s="34">
        <f>IF('County Data'!K2&gt;9,'County Data'!J2,"*")</f>
        <v>15118491.130000001</v>
      </c>
      <c r="H7" s="35">
        <f>IF('County Data'!M2&gt;9,'County Data'!L2,"*")</f>
        <v>7749165.2300000004</v>
      </c>
      <c r="I7" s="19">
        <f t="shared" si="1"/>
        <v>1.2202279742474441E-2</v>
      </c>
      <c r="J7" s="19">
        <f t="shared" si="2"/>
        <v>3.8845760132413379E-2</v>
      </c>
      <c r="K7" s="19">
        <f t="shared" si="3"/>
        <v>1.3968805256717844E-2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72499730.120000005</v>
      </c>
      <c r="D8" s="34">
        <f>IF('County Data'!E3&gt;9,'County Data'!D3,"*")</f>
        <v>42480047.399999999</v>
      </c>
      <c r="E8" s="35">
        <f>IF('County Data'!G3&gt;9,'County Data'!F3,"*")</f>
        <v>14355723.07</v>
      </c>
      <c r="F8" s="34">
        <f>IF('County Data'!I3&gt;9,'County Data'!H3,"*")</f>
        <v>70987923.819999993</v>
      </c>
      <c r="G8" s="34">
        <f>IF('County Data'!K3&gt;9,'County Data'!J3,"*")</f>
        <v>41191899.219999999</v>
      </c>
      <c r="H8" s="35">
        <f>IF('County Data'!M3&gt;9,'County Data'!L3,"*")</f>
        <v>13495935.41</v>
      </c>
      <c r="I8" s="19">
        <f t="shared" si="1"/>
        <v>2.1296668766273719E-2</v>
      </c>
      <c r="J8" s="19">
        <f t="shared" si="2"/>
        <v>3.1271881228884003E-2</v>
      </c>
      <c r="K8" s="19">
        <f t="shared" si="3"/>
        <v>6.3707155812477337E-2</v>
      </c>
    </row>
    <row r="9" spans="2:11" x14ac:dyDescent="0.25">
      <c r="B9" s="9" t="str">
        <f>'County Data'!A4</f>
        <v>Caledonia</v>
      </c>
      <c r="C9" s="36">
        <f>IF('County Data'!C4&gt;9,'County Data'!B4,"*")</f>
        <v>36655782.409999996</v>
      </c>
      <c r="D9" s="36">
        <f>IF('County Data'!E4&gt;9,'County Data'!D4,"*")</f>
        <v>10063262.27</v>
      </c>
      <c r="E9" s="37">
        <f>IF('County Data'!G4&gt;9,'County Data'!F4,"*")</f>
        <v>5075089.21</v>
      </c>
      <c r="F9" s="36">
        <f>IF('County Data'!I4&gt;9,'County Data'!H4,"*")</f>
        <v>35453773.920000002</v>
      </c>
      <c r="G9" s="36">
        <f>IF('County Data'!K4&gt;9,'County Data'!J4,"*")</f>
        <v>9217105.9600000009</v>
      </c>
      <c r="H9" s="37">
        <f>IF('County Data'!M4&gt;9,'County Data'!L4,"*")</f>
        <v>4714643.6100000003</v>
      </c>
      <c r="I9" s="8">
        <f t="shared" si="1"/>
        <v>3.3903541346889554E-2</v>
      </c>
      <c r="J9" s="8">
        <f t="shared" si="2"/>
        <v>9.1802818983758167E-2</v>
      </c>
      <c r="K9" s="8">
        <f t="shared" si="3"/>
        <v>7.6452353521584554E-2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360722571.49000001</v>
      </c>
      <c r="D10" s="34">
        <f>IF('County Data'!E5&gt;9,'County Data'!D5,"*")</f>
        <v>130005592.81999999</v>
      </c>
      <c r="E10" s="35">
        <f>IF('County Data'!G5&gt;9,'County Data'!F5,"*")</f>
        <v>75703346.540000007</v>
      </c>
      <c r="F10" s="34">
        <f>IF('County Data'!I5&gt;9,'County Data'!H5,"*")</f>
        <v>354083383.94999999</v>
      </c>
      <c r="G10" s="34">
        <f>IF('County Data'!K5&gt;9,'County Data'!J5,"*")</f>
        <v>122613481.23999999</v>
      </c>
      <c r="H10" s="35">
        <f>IF('County Data'!M5&gt;9,'County Data'!L5,"*")</f>
        <v>72264113.680000007</v>
      </c>
      <c r="I10" s="19">
        <f t="shared" si="1"/>
        <v>1.8750350456822169E-2</v>
      </c>
      <c r="J10" s="19">
        <f t="shared" si="2"/>
        <v>6.0287918630504408E-2</v>
      </c>
      <c r="K10" s="19">
        <f t="shared" si="3"/>
        <v>4.7592541925160978E-2</v>
      </c>
    </row>
    <row r="11" spans="2:11" x14ac:dyDescent="0.25">
      <c r="B11" s="9" t="str">
        <f>'County Data'!A6</f>
        <v>Essex</v>
      </c>
      <c r="C11" s="36">
        <f>IF('County Data'!C6&gt;9,'County Data'!B6,"*")</f>
        <v>2015364.34</v>
      </c>
      <c r="D11" s="36">
        <f>IF('County Data'!E6&gt;9,'County Data'!D6,"*")</f>
        <v>889816.31</v>
      </c>
      <c r="E11" s="37">
        <f>IF('County Data'!G6&gt;9,'County Data'!F6,"*")</f>
        <v>540106.22</v>
      </c>
      <c r="F11" s="36">
        <f>IF('County Data'!I6&gt;9,'County Data'!H6,"*")</f>
        <v>2302747.37</v>
      </c>
      <c r="G11" s="36">
        <f>IF('County Data'!K6&gt;9,'County Data'!J6,"*")</f>
        <v>975586.26</v>
      </c>
      <c r="H11" s="37" t="str">
        <f>IF('County Data'!M6&gt;9,'County Data'!L6,"*")</f>
        <v>*</v>
      </c>
      <c r="I11" s="8">
        <f t="shared" si="1"/>
        <v>-0.12480006871096763</v>
      </c>
      <c r="J11" s="8">
        <f t="shared" si="2"/>
        <v>-8.7916316082598325E-2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48951153.969999999</v>
      </c>
      <c r="D12" s="34">
        <f>IF('County Data'!E7&gt;9,'County Data'!D7,"*")</f>
        <v>13899284.199999999</v>
      </c>
      <c r="E12" s="35">
        <f>IF('County Data'!G7&gt;9,'County Data'!F7,"*")</f>
        <v>4772135.82</v>
      </c>
      <c r="F12" s="34">
        <f>IF('County Data'!I7&gt;9,'County Data'!H7,"*")</f>
        <v>46946070.170000002</v>
      </c>
      <c r="G12" s="34">
        <f>IF('County Data'!K7&gt;9,'County Data'!J7,"*")</f>
        <v>13022999.15</v>
      </c>
      <c r="H12" s="35">
        <f>IF('County Data'!M7&gt;9,'County Data'!L7,"*")</f>
        <v>4808016.99</v>
      </c>
      <c r="I12" s="19">
        <f t="shared" si="1"/>
        <v>4.27103651645225E-2</v>
      </c>
      <c r="J12" s="19">
        <f t="shared" si="2"/>
        <v>6.7287499592595681E-2</v>
      </c>
      <c r="K12" s="19">
        <f t="shared" si="3"/>
        <v>-7.4627793692550832E-3</v>
      </c>
    </row>
    <row r="13" spans="2:11" x14ac:dyDescent="0.25">
      <c r="B13" s="9" t="str">
        <f>'County Data'!A8</f>
        <v>Grand Isle</v>
      </c>
      <c r="C13" s="36">
        <f>IF('County Data'!C8&gt;9,'County Data'!B8,"*")</f>
        <v>6511263.2400000002</v>
      </c>
      <c r="D13" s="36">
        <f>IF('County Data'!E8&gt;9,'County Data'!D8,"*")</f>
        <v>3703239.88</v>
      </c>
      <c r="E13" s="37">
        <f>IF('County Data'!G8&gt;9,'County Data'!F8,"*")</f>
        <v>1348517.41</v>
      </c>
      <c r="F13" s="36">
        <f>IF('County Data'!I8&gt;9,'County Data'!H8,"*")</f>
        <v>6399080.7699999996</v>
      </c>
      <c r="G13" s="36">
        <f>IF('County Data'!K8&gt;9,'County Data'!J8,"*")</f>
        <v>3652142.4</v>
      </c>
      <c r="H13" s="37">
        <f>IF('County Data'!M8&gt;9,'County Data'!L8,"*")</f>
        <v>1247990.04</v>
      </c>
      <c r="I13" s="8">
        <f t="shared" si="1"/>
        <v>1.7531028913704536E-2</v>
      </c>
      <c r="J13" s="8">
        <f t="shared" si="2"/>
        <v>1.3991097389849855E-2</v>
      </c>
      <c r="K13" s="8">
        <f t="shared" si="3"/>
        <v>8.0551420105884716E-2</v>
      </c>
    </row>
    <row r="14" spans="2:11" x14ac:dyDescent="0.25">
      <c r="B14" s="18" t="str">
        <f>'County Data'!A9</f>
        <v>Lamoille</v>
      </c>
      <c r="C14" s="34">
        <f>IF('County Data'!C9&gt;9,'County Data'!B9,"*")</f>
        <v>76077629.989999995</v>
      </c>
      <c r="D14" s="34">
        <f>IF('County Data'!E9&gt;9,'County Data'!D9,"*")</f>
        <v>73975168.140000001</v>
      </c>
      <c r="E14" s="35">
        <f>IF('County Data'!G9&gt;9,'County Data'!F9,"*")</f>
        <v>20803829.530000001</v>
      </c>
      <c r="F14" s="34">
        <f>IF('County Data'!I9&gt;9,'County Data'!H9,"*")</f>
        <v>70611656.239999995</v>
      </c>
      <c r="G14" s="34">
        <f>IF('County Data'!K9&gt;9,'County Data'!J9,"*")</f>
        <v>74363229.390000001</v>
      </c>
      <c r="H14" s="35">
        <f>IF('County Data'!M9&gt;9,'County Data'!L9,"*")</f>
        <v>18712880.149999999</v>
      </c>
      <c r="I14" s="19">
        <f t="shared" si="1"/>
        <v>7.7408944090220089E-2</v>
      </c>
      <c r="J14" s="19">
        <f t="shared" si="2"/>
        <v>-5.2184561265461197E-3</v>
      </c>
      <c r="K14" s="19">
        <f t="shared" si="3"/>
        <v>0.11173851182924414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20647020.460000001</v>
      </c>
      <c r="D15" s="38">
        <f>IF('County Data'!E10&gt;9,'County Data'!D10,"*")</f>
        <v>4992412.63</v>
      </c>
      <c r="E15" s="39">
        <f>IF('County Data'!G10&gt;9,'County Data'!F10,"*")</f>
        <v>2025701.76</v>
      </c>
      <c r="F15" s="38">
        <f>IF('County Data'!I10&gt;9,'County Data'!H10,"*")</f>
        <v>19904579.84</v>
      </c>
      <c r="G15" s="38">
        <f>IF('County Data'!K10&gt;9,'County Data'!J10,"*")</f>
        <v>4987173.8499999996</v>
      </c>
      <c r="H15" s="39">
        <f>IF('County Data'!M10&gt;9,'County Data'!L10,"*")</f>
        <v>2031721.89</v>
      </c>
      <c r="I15" s="20">
        <f t="shared" si="1"/>
        <v>3.7299989548536035E-2</v>
      </c>
      <c r="J15" s="20">
        <f t="shared" si="2"/>
        <v>1.0504506475145761E-3</v>
      </c>
      <c r="K15" s="20">
        <f t="shared" si="3"/>
        <v>-2.9630679423353007E-3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31406002.050000001</v>
      </c>
      <c r="D16" s="34">
        <f>IF('County Data'!E11&gt;9,'County Data'!D11,"*")</f>
        <v>9186511.9800000004</v>
      </c>
      <c r="E16" s="35">
        <f>IF('County Data'!G11&gt;9,'County Data'!F11,"*")</f>
        <v>4473725.68</v>
      </c>
      <c r="F16" s="34">
        <f>IF('County Data'!I11&gt;9,'County Data'!H11,"*")</f>
        <v>29447119.02</v>
      </c>
      <c r="G16" s="34">
        <f>IF('County Data'!K11&gt;9,'County Data'!J11,"*")</f>
        <v>9067476.3100000005</v>
      </c>
      <c r="H16" s="35">
        <f>IF('County Data'!M11&gt;9,'County Data'!L11,"*")</f>
        <v>4405088.82</v>
      </c>
      <c r="I16" s="19">
        <f t="shared" si="1"/>
        <v>6.6522060398151686E-2</v>
      </c>
      <c r="J16" s="19">
        <f t="shared" si="2"/>
        <v>1.3127761896518252E-2</v>
      </c>
      <c r="K16" s="19">
        <f t="shared" si="3"/>
        <v>1.5581265850616696E-2</v>
      </c>
    </row>
    <row r="17" spans="2:11" x14ac:dyDescent="0.25">
      <c r="B17" s="9" t="str">
        <f>'County Data'!A12</f>
        <v>Other</v>
      </c>
      <c r="C17" s="36">
        <f>IF('County Data'!C12&gt;9,'County Data'!B12,"*")</f>
        <v>27958917.09</v>
      </c>
      <c r="D17" s="36">
        <f>IF('County Data'!E12&gt;9,'County Data'!D12,"*")</f>
        <v>101753324.55</v>
      </c>
      <c r="E17" s="37">
        <f>IF('County Data'!G12&gt;9,'County Data'!F12,"*")</f>
        <v>8274325.8099999996</v>
      </c>
      <c r="F17" s="36">
        <f>IF('County Data'!I12&gt;9,'County Data'!H12,"*")</f>
        <v>26176399.199999999</v>
      </c>
      <c r="G17" s="36">
        <f>IF('County Data'!K12&gt;9,'County Data'!J12,"*")</f>
        <v>76582451.780000001</v>
      </c>
      <c r="H17" s="37">
        <f>IF('County Data'!M12&gt;9,'County Data'!L12,"*")</f>
        <v>7106492.9500000002</v>
      </c>
      <c r="I17" s="8">
        <f t="shared" si="1"/>
        <v>6.809637476800097E-2</v>
      </c>
      <c r="J17" s="8">
        <f t="shared" si="2"/>
        <v>0.3286767684365719</v>
      </c>
      <c r="K17" s="8">
        <f t="shared" si="3"/>
        <v>0.16433321867996778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113071184.83</v>
      </c>
      <c r="D18" s="34">
        <f>IF('County Data'!E13&gt;9,'County Data'!D13,"*")</f>
        <v>48071024.700000003</v>
      </c>
      <c r="E18" s="35">
        <f>IF('County Data'!G13&gt;9,'County Data'!F13,"*")</f>
        <v>23234009.899999999</v>
      </c>
      <c r="F18" s="34">
        <f>IF('County Data'!I13&gt;9,'County Data'!H13,"*")</f>
        <v>108286987.20999999</v>
      </c>
      <c r="G18" s="34">
        <f>IF('County Data'!K13&gt;9,'County Data'!J13,"*")</f>
        <v>48852609.609999999</v>
      </c>
      <c r="H18" s="35">
        <f>IF('County Data'!M13&gt;9,'County Data'!L13,"*")</f>
        <v>22546006</v>
      </c>
      <c r="I18" s="19">
        <f t="shared" si="1"/>
        <v>4.4180725156957715E-2</v>
      </c>
      <c r="J18" s="19">
        <f t="shared" si="2"/>
        <v>-1.5998836423264644E-2</v>
      </c>
      <c r="K18" s="19">
        <f t="shared" si="3"/>
        <v>3.0515555615482338E-2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109380192.37</v>
      </c>
      <c r="D19" s="36">
        <f>IF('County Data'!E14&gt;9,'County Data'!D14,"*")</f>
        <v>29397022.149999999</v>
      </c>
      <c r="E19" s="37">
        <f>IF('County Data'!G14&gt;9,'County Data'!F14,"*")</f>
        <v>20489653.920000002</v>
      </c>
      <c r="F19" s="36">
        <f>IF('County Data'!I14&gt;9,'County Data'!H14,"*")</f>
        <v>106874004.12</v>
      </c>
      <c r="G19" s="36">
        <f>IF('County Data'!K14&gt;9,'County Data'!J14,"*")</f>
        <v>28637566.629999999</v>
      </c>
      <c r="H19" s="37">
        <f>IF('County Data'!M14&gt;9,'County Data'!L14,"*")</f>
        <v>20338822.32</v>
      </c>
      <c r="I19" s="8">
        <f t="shared" si="1"/>
        <v>2.3449933130473975E-2</v>
      </c>
      <c r="J19" s="8">
        <f t="shared" si="2"/>
        <v>2.6519554884401837E-2</v>
      </c>
      <c r="K19" s="8">
        <f t="shared" si="3"/>
        <v>7.4159456052518133E-3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84025904.260000005</v>
      </c>
      <c r="D20" s="34">
        <f>IF('County Data'!E15&gt;9,'County Data'!D15,"*")</f>
        <v>32115327.690000001</v>
      </c>
      <c r="E20" s="35">
        <f>IF('County Data'!G15&gt;9,'County Data'!F15,"*")</f>
        <v>17378138.07</v>
      </c>
      <c r="F20" s="34">
        <f>IF('County Data'!I15&gt;9,'County Data'!H15,"*")</f>
        <v>82397913.659999996</v>
      </c>
      <c r="G20" s="34">
        <f>IF('County Data'!K15&gt;9,'County Data'!J15,"*")</f>
        <v>33608273.079999998</v>
      </c>
      <c r="H20" s="35">
        <f>IF('County Data'!M15&gt;9,'County Data'!L15,"*")</f>
        <v>18414430.670000002</v>
      </c>
      <c r="I20" s="19">
        <f t="shared" si="1"/>
        <v>1.9757667733161496E-2</v>
      </c>
      <c r="J20" s="19">
        <f t="shared" si="2"/>
        <v>-4.4421960820368249E-2</v>
      </c>
      <c r="K20" s="19">
        <f t="shared" si="3"/>
        <v>-5.6276114020092124E-2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100872531.20999999</v>
      </c>
      <c r="D21" s="36">
        <f>IF('County Data'!E16&gt;9,'County Data'!D16,"*")</f>
        <v>69593462.329999998</v>
      </c>
      <c r="E21" s="37">
        <f>IF('County Data'!G16&gt;9,'County Data'!F16,"*")</f>
        <v>23318013.02</v>
      </c>
      <c r="F21" s="36">
        <f>IF('County Data'!I16&gt;9,'County Data'!H16,"*")</f>
        <v>97423796.799999997</v>
      </c>
      <c r="G21" s="36">
        <f>IF('County Data'!K16&gt;9,'County Data'!J16,"*")</f>
        <v>69067339.140000001</v>
      </c>
      <c r="H21" s="37">
        <f>IF('County Data'!M16&gt;9,'County Data'!L16,"*")</f>
        <v>22075286.100000001</v>
      </c>
      <c r="I21" s="8">
        <f t="shared" si="1"/>
        <v>3.5399302052247637E-2</v>
      </c>
      <c r="J21" s="8">
        <f t="shared" si="2"/>
        <v>7.6175395860196967E-3</v>
      </c>
      <c r="K21" s="8">
        <f t="shared" si="3"/>
        <v>5.6294940612343775E-2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Annual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01/01/2018 - 12/31/2018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01/01/2017 - 12/31/2017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206968.7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171668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0.20563354847729345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40">
        <f>IF('Town Data'!C3&gt;9,'Town Data'!B3,"*")</f>
        <v>1131341.02</v>
      </c>
      <c r="D7" s="36">
        <f>IF('Town Data'!E3&gt;9,'Town Data'!D3,"*")</f>
        <v>322867.3</v>
      </c>
      <c r="E7" s="37" t="str">
        <f>IF('Town Data'!G3&gt;9,'Town Data'!F3,"*")</f>
        <v>*</v>
      </c>
      <c r="F7" s="36">
        <f>IF('Town Data'!I3&gt;9,'Town Data'!H3,"*")</f>
        <v>1134576.83</v>
      </c>
      <c r="G7" s="36">
        <f>IF('Town Data'!K3&gt;9,'Town Data'!J3,"*")</f>
        <v>342990.82</v>
      </c>
      <c r="H7" s="37" t="str">
        <f>IF('Town Data'!M3&gt;9,'Town Data'!L3,"*")</f>
        <v>*</v>
      </c>
      <c r="I7" s="8">
        <f t="shared" si="0"/>
        <v>-2.8519972508164616E-3</v>
      </c>
      <c r="J7" s="8">
        <f t="shared" si="1"/>
        <v>-5.8670724773333634E-2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1">
        <f>IF('Town Data'!C4&gt;9,'Town Data'!B4,"*")</f>
        <v>1548941.79</v>
      </c>
      <c r="D8" s="34">
        <f>IF('Town Data'!E4&gt;9,'Town Data'!D4,"*")</f>
        <v>986157.16</v>
      </c>
      <c r="E8" s="35" t="str">
        <f>IF('Town Data'!G4&gt;9,'Town Data'!F4,"*")</f>
        <v>*</v>
      </c>
      <c r="F8" s="34">
        <f>IF('Town Data'!I4&gt;9,'Town Data'!H4,"*")</f>
        <v>1723864.05</v>
      </c>
      <c r="G8" s="34">
        <f>IF('Town Data'!K4&gt;9,'Town Data'!J4,"*")</f>
        <v>915086.98</v>
      </c>
      <c r="H8" s="35" t="str">
        <f>IF('Town Data'!M4&gt;9,'Town Data'!L4,"*")</f>
        <v>*</v>
      </c>
      <c r="I8" s="19">
        <f t="shared" si="0"/>
        <v>-0.10147102957451895</v>
      </c>
      <c r="J8" s="19">
        <f t="shared" si="1"/>
        <v>7.7664945030689922E-2</v>
      </c>
      <c r="K8" s="19" t="str">
        <f t="shared" si="2"/>
        <v/>
      </c>
    </row>
    <row r="9" spans="2:11" x14ac:dyDescent="0.25">
      <c r="B9" t="str">
        <f>'Town Data'!A5</f>
        <v>BARNARD</v>
      </c>
      <c r="C9" s="40" t="str">
        <f>IF('Town Data'!C5&gt;9,'Town Data'!B5,"*")</f>
        <v>*</v>
      </c>
      <c r="D9" s="36">
        <f>IF('Town Data'!E5&gt;9,'Town Data'!D5,"*")</f>
        <v>7765313.1399999997</v>
      </c>
      <c r="E9" s="37" t="str">
        <f>IF('Town Data'!G5&gt;9,'Town Data'!F5,"*")</f>
        <v>*</v>
      </c>
      <c r="F9" s="36" t="str">
        <f>IF('Town Data'!I5&gt;9,'Town Data'!H5,"*")</f>
        <v>*</v>
      </c>
      <c r="G9" s="36">
        <f>IF('Town Data'!K5&gt;9,'Town Data'!J5,"*")</f>
        <v>7183001.9500000002</v>
      </c>
      <c r="H9" s="37" t="str">
        <f>IF('Town Data'!M5&gt;9,'Town Data'!L5,"*")</f>
        <v>*</v>
      </c>
      <c r="I9" s="8" t="str">
        <f t="shared" si="0"/>
        <v/>
      </c>
      <c r="J9" s="8">
        <f t="shared" si="1"/>
        <v>8.1067942630866113E-2</v>
      </c>
      <c r="K9" s="8" t="str">
        <f t="shared" si="2"/>
        <v/>
      </c>
    </row>
    <row r="10" spans="2:11" x14ac:dyDescent="0.25">
      <c r="B10" s="24" t="str">
        <f>'Town Data'!A6</f>
        <v>BARNET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 t="str">
        <f>IF('Town Data'!I6&gt;9,'Town Data'!H6,"*")</f>
        <v>*</v>
      </c>
      <c r="G10" s="34">
        <f>IF('Town Data'!K6&gt;9,'Town Data'!J6,"*")</f>
        <v>91899.9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BARRE</v>
      </c>
      <c r="C11" s="40">
        <f>IF('Town Data'!C7&gt;9,'Town Data'!B7,"*")</f>
        <v>28137754.52</v>
      </c>
      <c r="D11" s="36">
        <f>IF('Town Data'!E7&gt;9,'Town Data'!D7,"*")</f>
        <v>1867590.42</v>
      </c>
      <c r="E11" s="37">
        <f>IF('Town Data'!G7&gt;9,'Town Data'!F7,"*")</f>
        <v>3487104.4</v>
      </c>
      <c r="F11" s="36">
        <f>IF('Town Data'!I7&gt;9,'Town Data'!H7,"*")</f>
        <v>27764069.890000001</v>
      </c>
      <c r="G11" s="36">
        <f>IF('Town Data'!K7&gt;9,'Town Data'!J7,"*")</f>
        <v>1836600.83</v>
      </c>
      <c r="H11" s="37">
        <f>IF('Town Data'!M7&gt;9,'Town Data'!L7,"*")</f>
        <v>3373637.38</v>
      </c>
      <c r="I11" s="8">
        <f t="shared" si="0"/>
        <v>1.3459288623048448E-2</v>
      </c>
      <c r="J11" s="8">
        <f t="shared" si="1"/>
        <v>1.6873339864492954E-2</v>
      </c>
      <c r="K11" s="8">
        <f t="shared" si="2"/>
        <v>3.363343691668487E-2</v>
      </c>
    </row>
    <row r="12" spans="2:11" x14ac:dyDescent="0.25">
      <c r="B12" s="24" t="str">
        <f>'Town Data'!A8</f>
        <v>BARTON</v>
      </c>
      <c r="C12" s="41">
        <f>IF('Town Data'!C8&gt;9,'Town Data'!B8,"*")</f>
        <v>2121731.83</v>
      </c>
      <c r="D12" s="34">
        <f>IF('Town Data'!E8&gt;9,'Town Data'!D8,"*")</f>
        <v>542553.56999999995</v>
      </c>
      <c r="E12" s="35" t="str">
        <f>IF('Town Data'!G8&gt;9,'Town Data'!F8,"*")</f>
        <v>*</v>
      </c>
      <c r="F12" s="34">
        <f>IF('Town Data'!I8&gt;9,'Town Data'!H8,"*")</f>
        <v>1889636.45</v>
      </c>
      <c r="G12" s="34">
        <f>IF('Town Data'!K8&gt;9,'Town Data'!J8,"*")</f>
        <v>539107.12</v>
      </c>
      <c r="H12" s="35" t="str">
        <f>IF('Town Data'!M8&gt;9,'Town Data'!L8,"*")</f>
        <v>*</v>
      </c>
      <c r="I12" s="19">
        <f t="shared" si="0"/>
        <v>0.12282541438063398</v>
      </c>
      <c r="J12" s="19">
        <f t="shared" si="1"/>
        <v>6.3928853323249627E-3</v>
      </c>
      <c r="K12" s="19" t="str">
        <f t="shared" si="2"/>
        <v/>
      </c>
    </row>
    <row r="13" spans="2:11" x14ac:dyDescent="0.25">
      <c r="B13" t="str">
        <f>'Town Data'!A9</f>
        <v>BENNINGTON</v>
      </c>
      <c r="C13" s="40">
        <f>IF('Town Data'!C9&gt;9,'Town Data'!B9,"*")</f>
        <v>30840600.289999999</v>
      </c>
      <c r="D13" s="36">
        <f>IF('Town Data'!E9&gt;9,'Town Data'!D9,"*")</f>
        <v>7528670.8399999999</v>
      </c>
      <c r="E13" s="37">
        <f>IF('Town Data'!G9&gt;9,'Town Data'!F9,"*")</f>
        <v>4229073.41</v>
      </c>
      <c r="F13" s="36">
        <f>IF('Town Data'!I9&gt;9,'Town Data'!H9,"*")</f>
        <v>30836854.370000001</v>
      </c>
      <c r="G13" s="36">
        <f>IF('Town Data'!K9&gt;9,'Town Data'!J9,"*")</f>
        <v>7649975.6399999997</v>
      </c>
      <c r="H13" s="37">
        <f>IF('Town Data'!M9&gt;9,'Town Data'!L9,"*")</f>
        <v>4135033.57</v>
      </c>
      <c r="I13" s="8">
        <f t="shared" si="0"/>
        <v>1.2147542531583005E-4</v>
      </c>
      <c r="J13" s="8">
        <f t="shared" si="1"/>
        <v>-1.5856887094610386E-2</v>
      </c>
      <c r="K13" s="8">
        <f t="shared" si="2"/>
        <v>2.2742219236686952E-2</v>
      </c>
    </row>
    <row r="14" spans="2:11" x14ac:dyDescent="0.25">
      <c r="B14" s="24" t="str">
        <f>'Town Data'!A10</f>
        <v>BERLIN</v>
      </c>
      <c r="C14" s="41">
        <f>IF('Town Data'!C10&gt;9,'Town Data'!B10,"*")</f>
        <v>9656694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9334732.8900000006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3.4490661253404047E-2</v>
      </c>
      <c r="J14" s="19" t="str">
        <f t="shared" si="1"/>
        <v/>
      </c>
      <c r="K14" s="19" t="str">
        <f t="shared" si="2"/>
        <v/>
      </c>
    </row>
    <row r="15" spans="2:11" x14ac:dyDescent="0.25">
      <c r="B15" t="str">
        <f>'Town Data'!A11</f>
        <v>BETHEL</v>
      </c>
      <c r="C15" s="40">
        <f>IF('Town Data'!C11&gt;9,'Town Data'!B11,"*")</f>
        <v>2472703.86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2442001.4900000002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1.257262541637501E-2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BRADFORD</v>
      </c>
      <c r="C16" s="42">
        <f>IF('Town Data'!C12&gt;9,'Town Data'!B12,"*")</f>
        <v>5131349.68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4832120.42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6.1925042008783335E-2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BRANDON</v>
      </c>
      <c r="C17" s="41">
        <f>IF('Town Data'!C13&gt;9,'Town Data'!B13,"*")</f>
        <v>3849079.9</v>
      </c>
      <c r="D17" s="34">
        <f>IF('Town Data'!E13&gt;9,'Town Data'!D13,"*")</f>
        <v>1044711</v>
      </c>
      <c r="E17" s="35" t="str">
        <f>IF('Town Data'!G13&gt;9,'Town Data'!F13,"*")</f>
        <v>*</v>
      </c>
      <c r="F17" s="34">
        <f>IF('Town Data'!I13&gt;9,'Town Data'!H13,"*")</f>
        <v>4261300.6100000003</v>
      </c>
      <c r="G17" s="34">
        <f>IF('Town Data'!K13&gt;9,'Town Data'!J13,"*")</f>
        <v>1081072.3600000001</v>
      </c>
      <c r="H17" s="35" t="str">
        <f>IF('Town Data'!M13&gt;9,'Town Data'!L13,"*")</f>
        <v>*</v>
      </c>
      <c r="I17" s="19">
        <f t="shared" si="0"/>
        <v>-9.6735890688547405E-2</v>
      </c>
      <c r="J17" s="19">
        <f t="shared" si="1"/>
        <v>-3.3634529329748197E-2</v>
      </c>
      <c r="K17" s="19" t="str">
        <f t="shared" si="2"/>
        <v/>
      </c>
    </row>
    <row r="18" spans="2:11" x14ac:dyDescent="0.25">
      <c r="B18" t="str">
        <f>'Town Data'!A14</f>
        <v>BRATTLEBORO</v>
      </c>
      <c r="C18" s="40">
        <f>IF('Town Data'!C14&gt;9,'Town Data'!B14,"*")</f>
        <v>42721714.890000001</v>
      </c>
      <c r="D18" s="36">
        <f>IF('Town Data'!E14&gt;9,'Town Data'!D14,"*")</f>
        <v>9902002.5600000005</v>
      </c>
      <c r="E18" s="37">
        <f>IF('Town Data'!G14&gt;9,'Town Data'!F14,"*")</f>
        <v>6173023.6900000004</v>
      </c>
      <c r="F18" s="36">
        <f>IF('Town Data'!I14&gt;9,'Town Data'!H14,"*")</f>
        <v>41132224.07</v>
      </c>
      <c r="G18" s="36">
        <f>IF('Town Data'!K14&gt;9,'Town Data'!J14,"*")</f>
        <v>9638523.25</v>
      </c>
      <c r="H18" s="37">
        <f>IF('Town Data'!M14&gt;9,'Town Data'!L14,"*")</f>
        <v>5806937.2699999996</v>
      </c>
      <c r="I18" s="8">
        <f t="shared" si="0"/>
        <v>3.8643444548365755E-2</v>
      </c>
      <c r="J18" s="8">
        <f t="shared" si="1"/>
        <v>2.7336066238155366E-2</v>
      </c>
      <c r="K18" s="8">
        <f t="shared" si="2"/>
        <v>6.3042943806417409E-2</v>
      </c>
    </row>
    <row r="19" spans="2:11" x14ac:dyDescent="0.25">
      <c r="B19" s="24" t="str">
        <f>'Town Data'!A15</f>
        <v>BRIDGEWATER</v>
      </c>
      <c r="C19" s="41">
        <f>IF('Town Data'!C15&gt;9,'Town Data'!B15,"*")</f>
        <v>2582641.2000000002</v>
      </c>
      <c r="D19" s="34">
        <f>IF('Town Data'!E15&gt;9,'Town Data'!D15,"*")</f>
        <v>345364.73</v>
      </c>
      <c r="E19" s="35" t="str">
        <f>IF('Town Data'!G15&gt;9,'Town Data'!F15,"*")</f>
        <v>*</v>
      </c>
      <c r="F19" s="34" t="str">
        <f>IF('Town Data'!I15&gt;9,'Town Data'!H15,"*")</f>
        <v>*</v>
      </c>
      <c r="G19" s="34">
        <f>IF('Town Data'!K15&gt;9,'Town Data'!J15,"*")</f>
        <v>363127.84</v>
      </c>
      <c r="H19" s="35" t="str">
        <f>IF('Town Data'!M15&gt;9,'Town Data'!L15,"*")</f>
        <v>*</v>
      </c>
      <c r="I19" s="19" t="str">
        <f t="shared" si="0"/>
        <v/>
      </c>
      <c r="J19" s="19">
        <f t="shared" si="1"/>
        <v>-4.8916959933449453E-2</v>
      </c>
      <c r="K19" s="19" t="str">
        <f t="shared" si="2"/>
        <v/>
      </c>
    </row>
    <row r="20" spans="2:11" x14ac:dyDescent="0.25">
      <c r="B20" t="str">
        <f>'Town Data'!A16</f>
        <v>BRIGHTON</v>
      </c>
      <c r="C20" s="40">
        <f>IF('Town Data'!C16&gt;9,'Town Data'!B16,"*")</f>
        <v>1322859.21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 t="str">
        <f>IF('Town Data'!I16&gt;9,'Town Data'!H16,"*")</f>
        <v>*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 t="str">
        <f t="shared" si="0"/>
        <v/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BRISTOL</v>
      </c>
      <c r="C21" s="41">
        <f>IF('Town Data'!C17&gt;9,'Town Data'!B17,"*")</f>
        <v>4471486.12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4514742.9800000004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-9.5812453093399204E-3</v>
      </c>
      <c r="J21" s="19" t="str">
        <f t="shared" si="1"/>
        <v/>
      </c>
      <c r="K21" s="19" t="str">
        <f t="shared" si="2"/>
        <v/>
      </c>
    </row>
    <row r="22" spans="2:11" x14ac:dyDescent="0.25">
      <c r="B22" t="str">
        <f>'Town Data'!A18</f>
        <v>BURKE</v>
      </c>
      <c r="C22" s="40">
        <f>IF('Town Data'!C18&gt;9,'Town Data'!B18,"*")</f>
        <v>3842139.8</v>
      </c>
      <c r="D22" s="36">
        <f>IF('Town Data'!E18&gt;9,'Town Data'!D18,"*")</f>
        <v>3726361.43</v>
      </c>
      <c r="E22" s="37" t="str">
        <f>IF('Town Data'!G18&gt;9,'Town Data'!F18,"*")</f>
        <v>*</v>
      </c>
      <c r="F22" s="36">
        <f>IF('Town Data'!I18&gt;9,'Town Data'!H18,"*")</f>
        <v>3338097.62</v>
      </c>
      <c r="G22" s="36">
        <f>IF('Town Data'!K18&gt;9,'Town Data'!J18,"*")</f>
        <v>2813576.81</v>
      </c>
      <c r="H22" s="37" t="str">
        <f>IF('Town Data'!M18&gt;9,'Town Data'!L18,"*")</f>
        <v>*</v>
      </c>
      <c r="I22" s="8">
        <f t="shared" si="0"/>
        <v>0.15099683633578087</v>
      </c>
      <c r="J22" s="8">
        <f t="shared" si="1"/>
        <v>0.32442143280246899</v>
      </c>
      <c r="K22" s="8" t="str">
        <f t="shared" si="2"/>
        <v/>
      </c>
    </row>
    <row r="23" spans="2:11" x14ac:dyDescent="0.25">
      <c r="B23" s="24" t="str">
        <f>'Town Data'!A19</f>
        <v>BURLINGTON</v>
      </c>
      <c r="C23" s="41">
        <f>IF('Town Data'!C19&gt;9,'Town Data'!B19,"*")</f>
        <v>120597988.43000001</v>
      </c>
      <c r="D23" s="34">
        <f>IF('Town Data'!E19&gt;9,'Town Data'!D19,"*")</f>
        <v>52575017.829999998</v>
      </c>
      <c r="E23" s="35">
        <f>IF('Town Data'!G19&gt;9,'Town Data'!F19,"*")</f>
        <v>42932545.729999997</v>
      </c>
      <c r="F23" s="34">
        <f>IF('Town Data'!I19&gt;9,'Town Data'!H19,"*")</f>
        <v>116498151.01000001</v>
      </c>
      <c r="G23" s="34">
        <f>IF('Town Data'!K19&gt;9,'Town Data'!J19,"*")</f>
        <v>39123012.240000002</v>
      </c>
      <c r="H23" s="35">
        <f>IF('Town Data'!M19&gt;9,'Town Data'!L19,"*")</f>
        <v>40918175.950000003</v>
      </c>
      <c r="I23" s="19">
        <f t="shared" si="0"/>
        <v>3.5192296053248764E-2</v>
      </c>
      <c r="J23" s="19">
        <f t="shared" si="1"/>
        <v>0.34383869798876193</v>
      </c>
      <c r="K23" s="19">
        <f t="shared" si="2"/>
        <v>4.9229217413343511E-2</v>
      </c>
    </row>
    <row r="24" spans="2:11" x14ac:dyDescent="0.25">
      <c r="B24" t="str">
        <f>'Town Data'!A20</f>
        <v>CAMBRIDGE</v>
      </c>
      <c r="C24" s="40">
        <f>IF('Town Data'!C20&gt;9,'Town Data'!B20,"*")</f>
        <v>8167975.4199999999</v>
      </c>
      <c r="D24" s="36">
        <f>IF('Town Data'!E20&gt;9,'Town Data'!D20,"*")</f>
        <v>7878410.8200000003</v>
      </c>
      <c r="E24" s="37">
        <f>IF('Town Data'!G20&gt;9,'Town Data'!F20,"*")</f>
        <v>2175869.14</v>
      </c>
      <c r="F24" s="36">
        <f>IF('Town Data'!I20&gt;9,'Town Data'!H20,"*")</f>
        <v>7746325.25</v>
      </c>
      <c r="G24" s="36">
        <f>IF('Town Data'!K20&gt;9,'Town Data'!J20,"*")</f>
        <v>7235833.3499999996</v>
      </c>
      <c r="H24" s="37">
        <f>IF('Town Data'!M20&gt;9,'Town Data'!L20,"*")</f>
        <v>1880510.58</v>
      </c>
      <c r="I24" s="8">
        <f t="shared" si="0"/>
        <v>5.4432283230038646E-2</v>
      </c>
      <c r="J24" s="8">
        <f t="shared" si="1"/>
        <v>8.8804901787850152E-2</v>
      </c>
      <c r="K24" s="8">
        <f t="shared" si="2"/>
        <v>0.15706296106028825</v>
      </c>
    </row>
    <row r="25" spans="2:11" x14ac:dyDescent="0.25">
      <c r="B25" s="24" t="str">
        <f>'Town Data'!A21</f>
        <v>CASTLETON</v>
      </c>
      <c r="C25" s="41">
        <f>IF('Town Data'!C21&gt;9,'Town Data'!B21,"*")</f>
        <v>6046934.71</v>
      </c>
      <c r="D25" s="34">
        <f>IF('Town Data'!E21&gt;9,'Town Data'!D21,"*")</f>
        <v>1270526.6399999999</v>
      </c>
      <c r="E25" s="35" t="str">
        <f>IF('Town Data'!G21&gt;9,'Town Data'!F21,"*")</f>
        <v>*</v>
      </c>
      <c r="F25" s="34">
        <f>IF('Town Data'!I21&gt;9,'Town Data'!H21,"*")</f>
        <v>5503756.1600000001</v>
      </c>
      <c r="G25" s="34">
        <f>IF('Town Data'!K21&gt;9,'Town Data'!J21,"*")</f>
        <v>863361.91</v>
      </c>
      <c r="H25" s="35" t="str">
        <f>IF('Town Data'!M21&gt;9,'Town Data'!L21,"*")</f>
        <v>*</v>
      </c>
      <c r="I25" s="19">
        <f t="shared" si="0"/>
        <v>9.8692335599402686E-2</v>
      </c>
      <c r="J25" s="19">
        <f t="shared" si="1"/>
        <v>0.47160376811156729</v>
      </c>
      <c r="K25" s="19" t="str">
        <f t="shared" si="2"/>
        <v/>
      </c>
    </row>
    <row r="26" spans="2:11" x14ac:dyDescent="0.25">
      <c r="B26" t="str">
        <f>'Town Data'!A22</f>
        <v>CAVENDISH</v>
      </c>
      <c r="C26" s="40" t="str">
        <f>IF('Town Data'!C22&gt;9,'Town Data'!B22,"*")</f>
        <v>*</v>
      </c>
      <c r="D26" s="36">
        <f>IF('Town Data'!E22&gt;9,'Town Data'!D22,"*")</f>
        <v>3415068</v>
      </c>
      <c r="E26" s="37" t="str">
        <f>IF('Town Data'!G22&gt;9,'Town Data'!F22,"*")</f>
        <v>*</v>
      </c>
      <c r="F26" s="36">
        <f>IF('Town Data'!I22&gt;9,'Town Data'!H22,"*")</f>
        <v>1184464.45</v>
      </c>
      <c r="G26" s="36">
        <f>IF('Town Data'!K22&gt;9,'Town Data'!J22,"*")</f>
        <v>3349499.02</v>
      </c>
      <c r="H26" s="37" t="str">
        <f>IF('Town Data'!M22&gt;9,'Town Data'!L22,"*")</f>
        <v>*</v>
      </c>
      <c r="I26" s="8" t="str">
        <f t="shared" si="0"/>
        <v/>
      </c>
      <c r="J26" s="8">
        <f t="shared" si="1"/>
        <v>1.9575757332211424E-2</v>
      </c>
      <c r="K26" s="8" t="str">
        <f t="shared" si="2"/>
        <v/>
      </c>
    </row>
    <row r="27" spans="2:11" x14ac:dyDescent="0.25">
      <c r="B27" s="24" t="str">
        <f>'Town Data'!A23</f>
        <v>CHARLOTTE</v>
      </c>
      <c r="C27" s="41">
        <f>IF('Town Data'!C23&gt;9,'Town Data'!B23,"*")</f>
        <v>1039173.07</v>
      </c>
      <c r="D27" s="34">
        <f>IF('Town Data'!E23&gt;9,'Town Data'!D23,"*")</f>
        <v>736932.68</v>
      </c>
      <c r="E27" s="35" t="str">
        <f>IF('Town Data'!G23&gt;9,'Town Data'!F23,"*")</f>
        <v>*</v>
      </c>
      <c r="F27" s="34">
        <f>IF('Town Data'!I23&gt;9,'Town Data'!H23,"*")</f>
        <v>829339.42</v>
      </c>
      <c r="G27" s="34">
        <f>IF('Town Data'!K23&gt;9,'Town Data'!J23,"*")</f>
        <v>664344.31999999995</v>
      </c>
      <c r="H27" s="35" t="str">
        <f>IF('Town Data'!M23&gt;9,'Town Data'!L23,"*")</f>
        <v>*</v>
      </c>
      <c r="I27" s="19">
        <f t="shared" si="0"/>
        <v>0.25301299436604607</v>
      </c>
      <c r="J27" s="19">
        <f t="shared" si="1"/>
        <v>0.10926316040453256</v>
      </c>
      <c r="K27" s="19" t="str">
        <f t="shared" si="2"/>
        <v/>
      </c>
    </row>
    <row r="28" spans="2:11" x14ac:dyDescent="0.25">
      <c r="B28" t="str">
        <f>'Town Data'!A24</f>
        <v>CHESTER</v>
      </c>
      <c r="C28" s="40">
        <f>IF('Town Data'!C24&gt;9,'Town Data'!B24,"*")</f>
        <v>3828302.07</v>
      </c>
      <c r="D28" s="36">
        <f>IF('Town Data'!E24&gt;9,'Town Data'!D24,"*")</f>
        <v>957665.23</v>
      </c>
      <c r="E28" s="37" t="str">
        <f>IF('Town Data'!G24&gt;9,'Town Data'!F24,"*")</f>
        <v>*</v>
      </c>
      <c r="F28" s="36">
        <f>IF('Town Data'!I24&gt;9,'Town Data'!H24,"*")</f>
        <v>3701506.65</v>
      </c>
      <c r="G28" s="36">
        <f>IF('Town Data'!K24&gt;9,'Town Data'!J24,"*")</f>
        <v>1081931.49</v>
      </c>
      <c r="H28" s="37" t="str">
        <f>IF('Town Data'!M24&gt;9,'Town Data'!L24,"*")</f>
        <v>*</v>
      </c>
      <c r="I28" s="8">
        <f t="shared" si="0"/>
        <v>3.4255083669780771E-2</v>
      </c>
      <c r="J28" s="8">
        <f t="shared" si="1"/>
        <v>-0.11485594157167937</v>
      </c>
      <c r="K28" s="8" t="str">
        <f t="shared" si="2"/>
        <v/>
      </c>
    </row>
    <row r="29" spans="2:11" x14ac:dyDescent="0.25">
      <c r="B29" s="24" t="str">
        <f>'Town Data'!A25</f>
        <v>COLCHESTER</v>
      </c>
      <c r="C29" s="41">
        <f>IF('Town Data'!C25&gt;9,'Town Data'!B25,"*")</f>
        <v>27379819.120000001</v>
      </c>
      <c r="D29" s="34">
        <f>IF('Town Data'!E25&gt;9,'Town Data'!D25,"*")</f>
        <v>15169401.050000001</v>
      </c>
      <c r="E29" s="35">
        <f>IF('Town Data'!G25&gt;9,'Town Data'!F25,"*")</f>
        <v>3105101.22</v>
      </c>
      <c r="F29" s="34">
        <f>IF('Town Data'!I25&gt;9,'Town Data'!H25,"*")</f>
        <v>27053612.059999999</v>
      </c>
      <c r="G29" s="34">
        <f>IF('Town Data'!K25&gt;9,'Town Data'!J25,"*")</f>
        <v>15120000.470000001</v>
      </c>
      <c r="H29" s="35">
        <f>IF('Town Data'!M25&gt;9,'Town Data'!L25,"*")</f>
        <v>3073224.5</v>
      </c>
      <c r="I29" s="19">
        <f t="shared" si="0"/>
        <v>1.2057800610008541E-2</v>
      </c>
      <c r="J29" s="19">
        <f t="shared" si="1"/>
        <v>3.2672340254232858E-3</v>
      </c>
      <c r="K29" s="19">
        <f t="shared" si="2"/>
        <v>1.03724020161886E-2</v>
      </c>
    </row>
    <row r="30" spans="2:11" x14ac:dyDescent="0.25">
      <c r="B30" t="str">
        <f>'Town Data'!A26</f>
        <v>CRAFTSBURY</v>
      </c>
      <c r="C30" s="40" t="str">
        <f>IF('Town Data'!C26&gt;9,'Town Data'!B26,"*")</f>
        <v>*</v>
      </c>
      <c r="D30" s="36">
        <f>IF('Town Data'!E26&gt;9,'Town Data'!D26,"*")</f>
        <v>294635.51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303728.01</v>
      </c>
      <c r="H30" s="37" t="str">
        <f>IF('Town Data'!M26&gt;9,'Town Data'!L26,"*")</f>
        <v>*</v>
      </c>
      <c r="I30" s="8" t="str">
        <f t="shared" si="0"/>
        <v/>
      </c>
      <c r="J30" s="8">
        <f t="shared" si="1"/>
        <v>-2.9936323620597255E-2</v>
      </c>
      <c r="K30" s="8" t="str">
        <f t="shared" si="2"/>
        <v/>
      </c>
    </row>
    <row r="31" spans="2:11" x14ac:dyDescent="0.25">
      <c r="B31" s="24" t="str">
        <f>'Town Data'!A27</f>
        <v>DANVILLE</v>
      </c>
      <c r="C31" s="41">
        <f>IF('Town Data'!C27&gt;9,'Town Data'!B27,"*")</f>
        <v>2161800.9500000002</v>
      </c>
      <c r="D31" s="34">
        <f>IF('Town Data'!E27&gt;9,'Town Data'!D27,"*")</f>
        <v>234190.79</v>
      </c>
      <c r="E31" s="35" t="str">
        <f>IF('Town Data'!G27&gt;9,'Town Data'!F27,"*")</f>
        <v>*</v>
      </c>
      <c r="F31" s="34">
        <f>IF('Town Data'!I27&gt;9,'Town Data'!H27,"*")</f>
        <v>1959880.52</v>
      </c>
      <c r="G31" s="34">
        <f>IF('Town Data'!K27&gt;9,'Town Data'!J27,"*")</f>
        <v>222446.65</v>
      </c>
      <c r="H31" s="35" t="str">
        <f>IF('Town Data'!M27&gt;9,'Town Data'!L27,"*")</f>
        <v>*</v>
      </c>
      <c r="I31" s="19">
        <f t="shared" si="0"/>
        <v>0.1030269079872278</v>
      </c>
      <c r="J31" s="19">
        <f t="shared" si="1"/>
        <v>5.279531069584556E-2</v>
      </c>
      <c r="K31" s="19" t="str">
        <f t="shared" si="2"/>
        <v/>
      </c>
    </row>
    <row r="32" spans="2:11" x14ac:dyDescent="0.25">
      <c r="B32" t="str">
        <f>'Town Data'!A28</f>
        <v>DERBY</v>
      </c>
      <c r="C32" s="40">
        <f>IF('Town Data'!C28&gt;9,'Town Data'!B28,"*")</f>
        <v>9707817.75</v>
      </c>
      <c r="D32" s="36">
        <f>IF('Town Data'!E28&gt;9,'Town Data'!D28,"*")</f>
        <v>819866.91</v>
      </c>
      <c r="E32" s="37" t="str">
        <f>IF('Town Data'!G28&gt;9,'Town Data'!F28,"*")</f>
        <v>*</v>
      </c>
      <c r="F32" s="36">
        <f>IF('Town Data'!I28&gt;9,'Town Data'!H28,"*")</f>
        <v>9440517.2799999993</v>
      </c>
      <c r="G32" s="36">
        <f>IF('Town Data'!K28&gt;9,'Town Data'!J28,"*")</f>
        <v>995917.26</v>
      </c>
      <c r="H32" s="37" t="str">
        <f>IF('Town Data'!M28&gt;9,'Town Data'!L28,"*")</f>
        <v>*</v>
      </c>
      <c r="I32" s="8">
        <f t="shared" si="0"/>
        <v>2.8314176233360033E-2</v>
      </c>
      <c r="J32" s="8">
        <f t="shared" si="1"/>
        <v>-0.1767720643781191</v>
      </c>
      <c r="K32" s="8" t="str">
        <f t="shared" si="2"/>
        <v/>
      </c>
    </row>
    <row r="33" spans="2:11" x14ac:dyDescent="0.25">
      <c r="B33" s="24" t="str">
        <f>'Town Data'!A29</f>
        <v>DORSET</v>
      </c>
      <c r="C33" s="41">
        <f>IF('Town Data'!C29&gt;9,'Town Data'!B29,"*")</f>
        <v>5351310.21</v>
      </c>
      <c r="D33" s="34">
        <f>IF('Town Data'!E29&gt;9,'Town Data'!D29,"*")</f>
        <v>2204622.81</v>
      </c>
      <c r="E33" s="35" t="str">
        <f>IF('Town Data'!G29&gt;9,'Town Data'!F29,"*")</f>
        <v>*</v>
      </c>
      <c r="F33" s="34">
        <f>IF('Town Data'!I29&gt;9,'Town Data'!H29,"*")</f>
        <v>5281269.95</v>
      </c>
      <c r="G33" s="34">
        <f>IF('Town Data'!K29&gt;9,'Town Data'!J29,"*")</f>
        <v>2348416.38</v>
      </c>
      <c r="H33" s="35" t="str">
        <f>IF('Town Data'!M29&gt;9,'Town Data'!L29,"*")</f>
        <v>*</v>
      </c>
      <c r="I33" s="19">
        <f t="shared" si="0"/>
        <v>1.3262010967646102E-2</v>
      </c>
      <c r="J33" s="19">
        <f t="shared" si="1"/>
        <v>-6.123001492605832E-2</v>
      </c>
      <c r="K33" s="19" t="str">
        <f t="shared" si="2"/>
        <v/>
      </c>
    </row>
    <row r="34" spans="2:11" x14ac:dyDescent="0.25">
      <c r="B34" t="str">
        <f>'Town Data'!A30</f>
        <v>DOVER</v>
      </c>
      <c r="C34" s="40">
        <f>IF('Town Data'!C30&gt;9,'Town Data'!B30,"*")</f>
        <v>6633374.5499999998</v>
      </c>
      <c r="D34" s="36">
        <f>IF('Town Data'!E30&gt;9,'Town Data'!D30,"*")</f>
        <v>3862086.26</v>
      </c>
      <c r="E34" s="37">
        <f>IF('Town Data'!G30&gt;9,'Town Data'!F30,"*")</f>
        <v>2185398.87</v>
      </c>
      <c r="F34" s="36">
        <f>IF('Town Data'!I30&gt;9,'Town Data'!H30,"*")</f>
        <v>6454652.9199999999</v>
      </c>
      <c r="G34" s="36">
        <f>IF('Town Data'!K30&gt;9,'Town Data'!J30,"*")</f>
        <v>4846743.46</v>
      </c>
      <c r="H34" s="37">
        <f>IF('Town Data'!M30&gt;9,'Town Data'!L30,"*")</f>
        <v>2251173.86</v>
      </c>
      <c r="I34" s="8">
        <f t="shared" si="0"/>
        <v>2.7688805612804335E-2</v>
      </c>
      <c r="J34" s="8">
        <f t="shared" si="1"/>
        <v>-0.20315851419129993</v>
      </c>
      <c r="K34" s="8">
        <f t="shared" si="2"/>
        <v>-2.9218085359253309E-2</v>
      </c>
    </row>
    <row r="35" spans="2:11" x14ac:dyDescent="0.25">
      <c r="B35" s="24" t="str">
        <f>'Town Data'!A31</f>
        <v>EDEN</v>
      </c>
      <c r="C35" s="41" t="str">
        <f>IF('Town Data'!C31&gt;9,'Town Data'!B31,"*")</f>
        <v>*</v>
      </c>
      <c r="D35" s="34">
        <f>IF('Town Data'!E31&gt;9,'Town Data'!D31,"*")</f>
        <v>109486.3</v>
      </c>
      <c r="E35" s="35" t="str">
        <f>IF('Town Data'!G31&gt;9,'Town Data'!F31,"*")</f>
        <v>*</v>
      </c>
      <c r="F35" s="34" t="str">
        <f>IF('Town Data'!I31&gt;9,'Town Data'!H31,"*")</f>
        <v>*</v>
      </c>
      <c r="G35" s="34">
        <f>IF('Town Data'!K31&gt;9,'Town Data'!J31,"*")</f>
        <v>119650.4</v>
      </c>
      <c r="H35" s="35" t="str">
        <f>IF('Town Data'!M31&gt;9,'Town Data'!L31,"*")</f>
        <v>*</v>
      </c>
      <c r="I35" s="19" t="str">
        <f t="shared" si="0"/>
        <v/>
      </c>
      <c r="J35" s="19">
        <f t="shared" si="1"/>
        <v>-8.4948316094221099E-2</v>
      </c>
      <c r="K35" s="19" t="str">
        <f t="shared" si="2"/>
        <v/>
      </c>
    </row>
    <row r="36" spans="2:11" x14ac:dyDescent="0.25">
      <c r="B36" t="str">
        <f>'Town Data'!A32</f>
        <v>ELMORE</v>
      </c>
      <c r="C36" s="40" t="str">
        <f>IF('Town Data'!C32&gt;9,'Town Data'!B32,"*")</f>
        <v>*</v>
      </c>
      <c r="D36" s="36">
        <f>IF('Town Data'!E32&gt;9,'Town Data'!D32,"*")</f>
        <v>169947.48</v>
      </c>
      <c r="E36" s="37" t="str">
        <f>IF('Town Data'!G32&gt;9,'Town Data'!F32,"*")</f>
        <v>*</v>
      </c>
      <c r="F36" s="36" t="str">
        <f>IF('Town Data'!I32&gt;9,'Town Data'!H32,"*")</f>
        <v>*</v>
      </c>
      <c r="G36" s="36">
        <f>IF('Town Data'!K32&gt;9,'Town Data'!J32,"*")</f>
        <v>150190.38</v>
      </c>
      <c r="H36" s="37" t="str">
        <f>IF('Town Data'!M32&gt;9,'Town Data'!L32,"*")</f>
        <v>*</v>
      </c>
      <c r="I36" s="8" t="str">
        <f t="shared" si="0"/>
        <v/>
      </c>
      <c r="J36" s="8">
        <f t="shared" si="1"/>
        <v>0.13154704049620225</v>
      </c>
      <c r="K36" s="8" t="str">
        <f t="shared" si="2"/>
        <v/>
      </c>
    </row>
    <row r="37" spans="2:11" x14ac:dyDescent="0.25">
      <c r="B37" s="24" t="str">
        <f>'Town Data'!A33</f>
        <v>ENOSBURG</v>
      </c>
      <c r="C37" s="41">
        <f>IF('Town Data'!C33&gt;9,'Town Data'!B33,"*")</f>
        <v>4404668.7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4183660.19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5.2826592018220354E-2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ESSEX</v>
      </c>
      <c r="C38" s="40">
        <f>IF('Town Data'!C34&gt;9,'Town Data'!B34,"*")</f>
        <v>40583874.619999997</v>
      </c>
      <c r="D38" s="36" t="str">
        <f>IF('Town Data'!E34&gt;9,'Town Data'!D34,"*")</f>
        <v>*</v>
      </c>
      <c r="E38" s="37">
        <f>IF('Town Data'!G34&gt;9,'Town Data'!F34,"*")</f>
        <v>4138011.59</v>
      </c>
      <c r="F38" s="36">
        <f>IF('Town Data'!I34&gt;9,'Town Data'!H34,"*")</f>
        <v>38490521.630000003</v>
      </c>
      <c r="G38" s="36" t="str">
        <f>IF('Town Data'!K34&gt;9,'Town Data'!J34,"*")</f>
        <v>*</v>
      </c>
      <c r="H38" s="37">
        <f>IF('Town Data'!M34&gt;9,'Town Data'!L34,"*")</f>
        <v>4038216.87</v>
      </c>
      <c r="I38" s="8">
        <f t="shared" si="0"/>
        <v>5.4386194349946369E-2</v>
      </c>
      <c r="J38" s="8" t="str">
        <f t="shared" si="1"/>
        <v/>
      </c>
      <c r="K38" s="8">
        <f t="shared" si="2"/>
        <v>2.471257072431569E-2</v>
      </c>
    </row>
    <row r="39" spans="2:11" x14ac:dyDescent="0.25">
      <c r="B39" s="24" t="str">
        <f>'Town Data'!A35</f>
        <v>FAIR HAVEN</v>
      </c>
      <c r="C39" s="41">
        <f>IF('Town Data'!C35&gt;9,'Town Data'!B35,"*")</f>
        <v>5575985.3499999996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5474257.6600000001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1.858291960630868E-2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FAIRFAX</v>
      </c>
      <c r="C40" s="40">
        <f>IF('Town Data'!C36&gt;9,'Town Data'!B36,"*")</f>
        <v>2210338.1800000002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2084701.43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6.0266064095327185E-2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FAIRLEE</v>
      </c>
      <c r="C41" s="41">
        <f>IF('Town Data'!C37&gt;9,'Town Data'!B37,"*")</f>
        <v>2236431.4900000002</v>
      </c>
      <c r="D41" s="34">
        <f>IF('Town Data'!E37&gt;9,'Town Data'!D37,"*")</f>
        <v>4580538.6399999997</v>
      </c>
      <c r="E41" s="35" t="str">
        <f>IF('Town Data'!G37&gt;9,'Town Data'!F37,"*")</f>
        <v>*</v>
      </c>
      <c r="F41" s="34">
        <f>IF('Town Data'!I37&gt;9,'Town Data'!H37,"*")</f>
        <v>2202058.84</v>
      </c>
      <c r="G41" s="34">
        <f>IF('Town Data'!K37&gt;9,'Town Data'!J37,"*")</f>
        <v>4385314.0199999996</v>
      </c>
      <c r="H41" s="35" t="str">
        <f>IF('Town Data'!M37&gt;9,'Town Data'!L37,"*")</f>
        <v>*</v>
      </c>
      <c r="I41" s="19">
        <f t="shared" si="0"/>
        <v>1.5609324045128773E-2</v>
      </c>
      <c r="J41" s="19">
        <f t="shared" si="1"/>
        <v>4.4517819957623044E-2</v>
      </c>
      <c r="K41" s="19" t="str">
        <f t="shared" si="2"/>
        <v/>
      </c>
    </row>
    <row r="42" spans="2:11" x14ac:dyDescent="0.25">
      <c r="B42" t="str">
        <f>'Town Data'!A38</f>
        <v>FAYSTON</v>
      </c>
      <c r="C42" s="40" t="str">
        <f>IF('Town Data'!C38&gt;9,'Town Data'!B38,"*")</f>
        <v>*</v>
      </c>
      <c r="D42" s="36">
        <f>IF('Town Data'!E38&gt;9,'Town Data'!D38,"*")</f>
        <v>189064.03</v>
      </c>
      <c r="E42" s="37" t="str">
        <f>IF('Town Data'!G38&gt;9,'Town Data'!F38,"*")</f>
        <v>*</v>
      </c>
      <c r="F42" s="36" t="str">
        <f>IF('Town Data'!I38&gt;9,'Town Data'!H38,"*")</f>
        <v>*</v>
      </c>
      <c r="G42" s="36">
        <f>IF('Town Data'!K38&gt;9,'Town Data'!J38,"*")</f>
        <v>188729.31</v>
      </c>
      <c r="H42" s="37" t="str">
        <f>IF('Town Data'!M38&gt;9,'Town Data'!L38,"*")</f>
        <v>*</v>
      </c>
      <c r="I42" s="8" t="str">
        <f t="shared" si="0"/>
        <v/>
      </c>
      <c r="J42" s="8">
        <f t="shared" si="1"/>
        <v>1.7735454021423655E-3</v>
      </c>
      <c r="K42" s="8" t="str">
        <f t="shared" si="2"/>
        <v/>
      </c>
    </row>
    <row r="43" spans="2:11" x14ac:dyDescent="0.25">
      <c r="B43" s="24" t="str">
        <f>'Town Data'!A39</f>
        <v>FERRISBURGH</v>
      </c>
      <c r="C43" s="41">
        <f>IF('Town Data'!C39&gt;9,'Town Data'!B39,"*")</f>
        <v>6819430.9800000004</v>
      </c>
      <c r="D43" s="34">
        <f>IF('Town Data'!E39&gt;9,'Town Data'!D39,"*")</f>
        <v>5359133.9800000004</v>
      </c>
      <c r="E43" s="35" t="str">
        <f>IF('Town Data'!G39&gt;9,'Town Data'!F39,"*")</f>
        <v>*</v>
      </c>
      <c r="F43" s="34">
        <f>IF('Town Data'!I39&gt;9,'Town Data'!H39,"*")</f>
        <v>6579716.3600000003</v>
      </c>
      <c r="G43" s="34">
        <f>IF('Town Data'!K39&gt;9,'Town Data'!J39,"*")</f>
        <v>4873119.83</v>
      </c>
      <c r="H43" s="35" t="str">
        <f>IF('Town Data'!M39&gt;9,'Town Data'!L39,"*")</f>
        <v>*</v>
      </c>
      <c r="I43" s="19">
        <f t="shared" si="0"/>
        <v>3.6432363780495865E-2</v>
      </c>
      <c r="J43" s="19">
        <f t="shared" si="1"/>
        <v>9.9733675131071092E-2</v>
      </c>
      <c r="K43" s="19" t="str">
        <f t="shared" si="2"/>
        <v/>
      </c>
    </row>
    <row r="44" spans="2:11" x14ac:dyDescent="0.25">
      <c r="B44" t="str">
        <f>'Town Data'!A40</f>
        <v>GLOVER</v>
      </c>
      <c r="C44" s="40" t="str">
        <f>IF('Town Data'!C40&gt;9,'Town Data'!B40,"*")</f>
        <v>*</v>
      </c>
      <c r="D44" s="36">
        <f>IF('Town Data'!E40&gt;9,'Town Data'!D40,"*")</f>
        <v>106616.63</v>
      </c>
      <c r="E44" s="37" t="str">
        <f>IF('Town Data'!G40&gt;9,'Town Data'!F40,"*")</f>
        <v>*</v>
      </c>
      <c r="F44" s="36" t="str">
        <f>IF('Town Data'!I40&gt;9,'Town Data'!H40,"*")</f>
        <v>*</v>
      </c>
      <c r="G44" s="36">
        <f>IF('Town Data'!K40&gt;9,'Town Data'!J40,"*")</f>
        <v>156839.29</v>
      </c>
      <c r="H44" s="37" t="str">
        <f>IF('Town Data'!M40&gt;9,'Town Data'!L40,"*")</f>
        <v>*</v>
      </c>
      <c r="I44" s="8" t="str">
        <f t="shared" si="0"/>
        <v/>
      </c>
      <c r="J44" s="8">
        <f t="shared" si="1"/>
        <v>-0.32021733839779559</v>
      </c>
      <c r="K44" s="8" t="str">
        <f t="shared" si="2"/>
        <v/>
      </c>
    </row>
    <row r="45" spans="2:11" x14ac:dyDescent="0.25">
      <c r="B45" s="24" t="str">
        <f>'Town Data'!A41</f>
        <v>GRAFTON</v>
      </c>
      <c r="C45" s="41" t="str">
        <f>IF('Town Data'!C41&gt;9,'Town Data'!B41,"*")</f>
        <v>*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1258541.79</v>
      </c>
      <c r="H45" s="35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GRAND ISLE</v>
      </c>
      <c r="C46" s="40" t="str">
        <f>IF('Town Data'!C42&gt;9,'Town Data'!B42,"*")</f>
        <v>*</v>
      </c>
      <c r="D46" s="36">
        <f>IF('Town Data'!E42&gt;9,'Town Data'!D42,"*")</f>
        <v>444805.23</v>
      </c>
      <c r="E46" s="37" t="str">
        <f>IF('Town Data'!G42&gt;9,'Town Data'!F42,"*")</f>
        <v>*</v>
      </c>
      <c r="F46" s="36" t="str">
        <f>IF('Town Data'!I42&gt;9,'Town Data'!H42,"*")</f>
        <v>*</v>
      </c>
      <c r="G46" s="36">
        <f>IF('Town Data'!K42&gt;9,'Town Data'!J42,"*")</f>
        <v>459237.49</v>
      </c>
      <c r="H46" s="37" t="str">
        <f>IF('Town Data'!M42&gt;9,'Town Data'!L42,"*")</f>
        <v>*</v>
      </c>
      <c r="I46" s="8" t="str">
        <f t="shared" si="0"/>
        <v/>
      </c>
      <c r="J46" s="8">
        <f t="shared" si="1"/>
        <v>-3.1426571902916742E-2</v>
      </c>
      <c r="K46" s="8" t="str">
        <f t="shared" si="2"/>
        <v/>
      </c>
    </row>
    <row r="47" spans="2:11" x14ac:dyDescent="0.25">
      <c r="B47" s="24" t="str">
        <f>'Town Data'!A43</f>
        <v>GREENSBORO</v>
      </c>
      <c r="C47" s="41" t="str">
        <f>IF('Town Data'!C43&gt;9,'Town Data'!B43,"*")</f>
        <v>*</v>
      </c>
      <c r="D47" s="34">
        <f>IF('Town Data'!E43&gt;9,'Town Data'!D43,"*")</f>
        <v>724447.13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619061.65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0.1702342246527466</v>
      </c>
      <c r="K47" s="19" t="str">
        <f t="shared" si="2"/>
        <v/>
      </c>
    </row>
    <row r="48" spans="2:11" x14ac:dyDescent="0.25">
      <c r="B48" t="str">
        <f>'Town Data'!A44</f>
        <v>HARDWICK</v>
      </c>
      <c r="C48" s="40">
        <f>IF('Town Data'!C44&gt;9,'Town Data'!B44,"*")</f>
        <v>3708381.63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3438386.37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7.8523828024597411E-2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HARTFORD</v>
      </c>
      <c r="C49" s="41">
        <f>IF('Town Data'!C45&gt;9,'Town Data'!B45,"*")</f>
        <v>25442607.52</v>
      </c>
      <c r="D49" s="34">
        <f>IF('Town Data'!E45&gt;9,'Town Data'!D45,"*")</f>
        <v>14889230.449999999</v>
      </c>
      <c r="E49" s="35">
        <f>IF('Town Data'!G45&gt;9,'Town Data'!F45,"*")</f>
        <v>4621529.46</v>
      </c>
      <c r="F49" s="34">
        <f>IF('Town Data'!I45&gt;9,'Town Data'!H45,"*")</f>
        <v>23081746.02</v>
      </c>
      <c r="G49" s="34">
        <f>IF('Town Data'!K45&gt;9,'Town Data'!J45,"*")</f>
        <v>14831846.939999999</v>
      </c>
      <c r="H49" s="35">
        <f>IF('Town Data'!M45&gt;9,'Town Data'!L45,"*")</f>
        <v>3977478.78</v>
      </c>
      <c r="I49" s="19">
        <f t="shared" si="0"/>
        <v>0.10228262185860409</v>
      </c>
      <c r="J49" s="19">
        <f t="shared" si="1"/>
        <v>3.8689389279795102E-3</v>
      </c>
      <c r="K49" s="19">
        <f t="shared" si="2"/>
        <v>0.16192435349711665</v>
      </c>
    </row>
    <row r="50" spans="2:11" x14ac:dyDescent="0.25">
      <c r="B50" t="str">
        <f>'Town Data'!A46</f>
        <v>HIGHGATE</v>
      </c>
      <c r="C50" s="40" t="str">
        <f>IF('Town Data'!C46&gt;9,'Town Data'!B46,"*")</f>
        <v>*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418994.87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HINESBURG</v>
      </c>
      <c r="C51" s="41">
        <f>IF('Town Data'!C47&gt;9,'Town Data'!B47,"*")</f>
        <v>4939198.87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5028611.1500000004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-1.77807106839033E-2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ISLE LA MOTTE</v>
      </c>
      <c r="C52" s="40" t="str">
        <f>IF('Town Data'!C48&gt;9,'Town Data'!B48,"*")</f>
        <v>*</v>
      </c>
      <c r="D52" s="36">
        <f>IF('Town Data'!E48&gt;9,'Town Data'!D48,"*")</f>
        <v>220147.8</v>
      </c>
      <c r="E52" s="37" t="str">
        <f>IF('Town Data'!G48&gt;9,'Town Data'!F48,"*")</f>
        <v>*</v>
      </c>
      <c r="F52" s="36" t="str">
        <f>IF('Town Data'!I48&gt;9,'Town Data'!H48,"*")</f>
        <v>*</v>
      </c>
      <c r="G52" s="36">
        <f>IF('Town Data'!K48&gt;9,'Town Data'!J48,"*")</f>
        <v>222794.63</v>
      </c>
      <c r="H52" s="37" t="str">
        <f>IF('Town Data'!M48&gt;9,'Town Data'!L48,"*")</f>
        <v>*</v>
      </c>
      <c r="I52" s="8" t="str">
        <f t="shared" si="0"/>
        <v/>
      </c>
      <c r="J52" s="8">
        <f t="shared" si="1"/>
        <v>-1.1880133735718928E-2</v>
      </c>
      <c r="K52" s="8" t="str">
        <f t="shared" si="2"/>
        <v/>
      </c>
    </row>
    <row r="53" spans="2:11" x14ac:dyDescent="0.25">
      <c r="B53" s="24" t="str">
        <f>'Town Data'!A49</f>
        <v>JAMAICA</v>
      </c>
      <c r="C53" s="41" t="str">
        <f>IF('Town Data'!C49&gt;9,'Town Data'!B49,"*")</f>
        <v>*</v>
      </c>
      <c r="D53" s="34">
        <f>IF('Town Data'!E49&gt;9,'Town Data'!D49,"*")</f>
        <v>187907.82</v>
      </c>
      <c r="E53" s="35" t="str">
        <f>IF('Town Data'!G49&gt;9,'Town Data'!F49,"*")</f>
        <v>*</v>
      </c>
      <c r="F53" s="34" t="str">
        <f>IF('Town Data'!I49&gt;9,'Town Data'!H49,"*")</f>
        <v>*</v>
      </c>
      <c r="G53" s="34">
        <f>IF('Town Data'!K49&gt;9,'Town Data'!J49,"*")</f>
        <v>180375.77</v>
      </c>
      <c r="H53" s="35" t="str">
        <f>IF('Town Data'!M49&gt;9,'Town Data'!L49,"*")</f>
        <v>*</v>
      </c>
      <c r="I53" s="19" t="str">
        <f t="shared" si="0"/>
        <v/>
      </c>
      <c r="J53" s="19">
        <f t="shared" si="1"/>
        <v>4.1757548699584306E-2</v>
      </c>
      <c r="K53" s="19" t="str">
        <f t="shared" si="2"/>
        <v/>
      </c>
    </row>
    <row r="54" spans="2:11" x14ac:dyDescent="0.25">
      <c r="B54" t="str">
        <f>'Town Data'!A50</f>
        <v>JAY</v>
      </c>
      <c r="C54" s="40" t="str">
        <f>IF('Town Data'!C50&gt;9,'Town Data'!B50,"*")</f>
        <v>*</v>
      </c>
      <c r="D54" s="36">
        <f>IF('Town Data'!E50&gt;9,'Town Data'!D50,"*")</f>
        <v>4528970.37</v>
      </c>
      <c r="E54" s="37" t="str">
        <f>IF('Town Data'!G50&gt;9,'Town Data'!F50,"*")</f>
        <v>*</v>
      </c>
      <c r="F54" s="36" t="str">
        <f>IF('Town Data'!I50&gt;9,'Town Data'!H50,"*")</f>
        <v>*</v>
      </c>
      <c r="G54" s="36">
        <f>IF('Town Data'!K50&gt;9,'Town Data'!J50,"*")</f>
        <v>4159313.77</v>
      </c>
      <c r="H54" s="37" t="str">
        <f>IF('Town Data'!M50&gt;9,'Town Data'!L50,"*")</f>
        <v>*</v>
      </c>
      <c r="I54" s="8" t="str">
        <f t="shared" si="0"/>
        <v/>
      </c>
      <c r="J54" s="8">
        <f t="shared" si="1"/>
        <v>8.8874420262840634E-2</v>
      </c>
      <c r="K54" s="8" t="str">
        <f t="shared" si="2"/>
        <v/>
      </c>
    </row>
    <row r="55" spans="2:11" x14ac:dyDescent="0.25">
      <c r="B55" s="24" t="str">
        <f>'Town Data'!A51</f>
        <v>JERICHO</v>
      </c>
      <c r="C55" s="41">
        <f>IF('Town Data'!C51&gt;9,'Town Data'!B51,"*")</f>
        <v>4353960.45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4023175.4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8.2219892774249986E-2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JOHNSON</v>
      </c>
      <c r="C56" s="40">
        <f>IF('Town Data'!C52&gt;9,'Town Data'!B52,"*")</f>
        <v>2254187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2636205.61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-0.14491229688263954</v>
      </c>
      <c r="J56" s="8" t="str">
        <f t="shared" si="1"/>
        <v/>
      </c>
      <c r="K56" s="8" t="str">
        <f t="shared" si="2"/>
        <v/>
      </c>
    </row>
    <row r="57" spans="2:11" x14ac:dyDescent="0.25">
      <c r="B57" s="24" t="str">
        <f>'Town Data'!A53</f>
        <v>KILLINGTON</v>
      </c>
      <c r="C57" s="41">
        <f>IF('Town Data'!C53&gt;9,'Town Data'!B53,"*")</f>
        <v>21416028.68</v>
      </c>
      <c r="D57" s="34">
        <f>IF('Town Data'!E53&gt;9,'Town Data'!D53,"*")</f>
        <v>24187503.879999999</v>
      </c>
      <c r="E57" s="35">
        <f>IF('Town Data'!G53&gt;9,'Town Data'!F53,"*")</f>
        <v>10676792.74</v>
      </c>
      <c r="F57" s="34">
        <f>IF('Town Data'!I53&gt;9,'Town Data'!H53,"*")</f>
        <v>21414044.289999999</v>
      </c>
      <c r="G57" s="34">
        <f>IF('Town Data'!K53&gt;9,'Town Data'!J53,"*")</f>
        <v>24879370.579999998</v>
      </c>
      <c r="H57" s="35">
        <f>IF('Town Data'!M53&gt;9,'Town Data'!L53,"*")</f>
        <v>10431173.310000001</v>
      </c>
      <c r="I57" s="19">
        <f t="shared" si="0"/>
        <v>9.26676891635679E-5</v>
      </c>
      <c r="J57" s="19">
        <f t="shared" si="1"/>
        <v>-2.7808850620850364E-2</v>
      </c>
      <c r="K57" s="19">
        <f t="shared" si="2"/>
        <v>2.3546673293648852E-2</v>
      </c>
    </row>
    <row r="58" spans="2:11" x14ac:dyDescent="0.25">
      <c r="B58" t="str">
        <f>'Town Data'!A54</f>
        <v>LEICESTER</v>
      </c>
      <c r="C58" s="40" t="str">
        <f>IF('Town Data'!C54&gt;9,'Town Data'!B54,"*")</f>
        <v>*</v>
      </c>
      <c r="D58" s="36">
        <f>IF('Town Data'!E54&gt;9,'Town Data'!D54,"*")</f>
        <v>94450.59</v>
      </c>
      <c r="E58" s="37" t="str">
        <f>IF('Town Data'!G54&gt;9,'Town Data'!F54,"*")</f>
        <v>*</v>
      </c>
      <c r="F58" s="36" t="str">
        <f>IF('Town Data'!I54&gt;9,'Town Data'!H54,"*")</f>
        <v>*</v>
      </c>
      <c r="G58" s="36">
        <f>IF('Town Data'!K54&gt;9,'Town Data'!J54,"*")</f>
        <v>86645.96</v>
      </c>
      <c r="H58" s="37" t="str">
        <f>IF('Town Data'!M54&gt;9,'Town Data'!L54,"*")</f>
        <v>*</v>
      </c>
      <c r="I58" s="8" t="str">
        <f t="shared" si="0"/>
        <v/>
      </c>
      <c r="J58" s="8">
        <f t="shared" si="1"/>
        <v>9.0074944059711379E-2</v>
      </c>
      <c r="K58" s="8" t="str">
        <f t="shared" si="2"/>
        <v/>
      </c>
    </row>
    <row r="59" spans="2:11" x14ac:dyDescent="0.25">
      <c r="B59" s="24" t="str">
        <f>'Town Data'!A55</f>
        <v>LONDONDERRY</v>
      </c>
      <c r="C59" s="41">
        <f>IF('Town Data'!C55&gt;9,'Town Data'!B55,"*")</f>
        <v>2580763.96</v>
      </c>
      <c r="D59" s="34">
        <f>IF('Town Data'!E55&gt;9,'Town Data'!D55,"*")</f>
        <v>878116.12</v>
      </c>
      <c r="E59" s="35" t="str">
        <f>IF('Town Data'!G55&gt;9,'Town Data'!F55,"*")</f>
        <v>*</v>
      </c>
      <c r="F59" s="34">
        <f>IF('Town Data'!I55&gt;9,'Town Data'!H55,"*")</f>
        <v>2809997.87</v>
      </c>
      <c r="G59" s="34">
        <f>IF('Town Data'!K55&gt;9,'Town Data'!J55,"*")</f>
        <v>797198.78</v>
      </c>
      <c r="H59" s="35" t="str">
        <f>IF('Town Data'!M55&gt;9,'Town Data'!L55,"*")</f>
        <v>*</v>
      </c>
      <c r="I59" s="19">
        <f t="shared" si="0"/>
        <v>-8.1577965751269466E-2</v>
      </c>
      <c r="J59" s="19">
        <f t="shared" si="1"/>
        <v>0.10150208709551709</v>
      </c>
      <c r="K59" s="19" t="str">
        <f t="shared" si="2"/>
        <v/>
      </c>
    </row>
    <row r="60" spans="2:11" x14ac:dyDescent="0.25">
      <c r="B60" t="str">
        <f>'Town Data'!A56</f>
        <v>LUDLOW</v>
      </c>
      <c r="C60" s="40">
        <f>IF('Town Data'!C56&gt;9,'Town Data'!B56,"*")</f>
        <v>16205345.15</v>
      </c>
      <c r="D60" s="36">
        <f>IF('Town Data'!E56&gt;9,'Town Data'!D56,"*")</f>
        <v>14240695.17</v>
      </c>
      <c r="E60" s="37">
        <f>IF('Town Data'!G56&gt;9,'Town Data'!F56,"*")</f>
        <v>5222942.78</v>
      </c>
      <c r="F60" s="36">
        <f>IF('Town Data'!I56&gt;9,'Town Data'!H56,"*")</f>
        <v>16773253.65</v>
      </c>
      <c r="G60" s="36">
        <f>IF('Town Data'!K56&gt;9,'Town Data'!J56,"*")</f>
        <v>15167100.779999999</v>
      </c>
      <c r="H60" s="37">
        <f>IF('Town Data'!M56&gt;9,'Town Data'!L56,"*")</f>
        <v>5242128.43</v>
      </c>
      <c r="I60" s="8">
        <f t="shared" si="0"/>
        <v>-3.3857980797899638E-2</v>
      </c>
      <c r="J60" s="8">
        <f t="shared" si="1"/>
        <v>-6.1079940289023346E-2</v>
      </c>
      <c r="K60" s="8">
        <f t="shared" si="2"/>
        <v>-3.659896978143941E-3</v>
      </c>
    </row>
    <row r="61" spans="2:11" x14ac:dyDescent="0.25">
      <c r="B61" s="24" t="str">
        <f>'Town Data'!A57</f>
        <v>LYNDON</v>
      </c>
      <c r="C61" s="41">
        <f>IF('Town Data'!C57&gt;9,'Town Data'!B57,"*")</f>
        <v>12682849.630000001</v>
      </c>
      <c r="D61" s="34">
        <f>IF('Town Data'!E57&gt;9,'Town Data'!D57,"*")</f>
        <v>994452.91</v>
      </c>
      <c r="E61" s="35">
        <f>IF('Town Data'!G57&gt;9,'Town Data'!F57,"*")</f>
        <v>1116097.95</v>
      </c>
      <c r="F61" s="34">
        <f>IF('Town Data'!I57&gt;9,'Town Data'!H57,"*")</f>
        <v>12131189.01</v>
      </c>
      <c r="G61" s="34">
        <f>IF('Town Data'!K57&gt;9,'Town Data'!J57,"*")</f>
        <v>1149590.71</v>
      </c>
      <c r="H61" s="35">
        <f>IF('Town Data'!M57&gt;9,'Town Data'!L57,"*")</f>
        <v>1117546.76</v>
      </c>
      <c r="I61" s="19">
        <f t="shared" si="0"/>
        <v>4.5474571333877938E-2</v>
      </c>
      <c r="J61" s="19">
        <f t="shared" si="1"/>
        <v>-0.13495046423957266</v>
      </c>
      <c r="K61" s="19">
        <f t="shared" si="2"/>
        <v>-1.2964200263083899E-3</v>
      </c>
    </row>
    <row r="62" spans="2:11" x14ac:dyDescent="0.25">
      <c r="B62" t="str">
        <f>'Town Data'!A58</f>
        <v>MANCHESTER</v>
      </c>
      <c r="C62" s="40">
        <f>IF('Town Data'!C58&gt;9,'Town Data'!B58,"*")</f>
        <v>29587257.34</v>
      </c>
      <c r="D62" s="36">
        <f>IF('Town Data'!E58&gt;9,'Town Data'!D58,"*")</f>
        <v>27704727.809999999</v>
      </c>
      <c r="E62" s="37">
        <f>IF('Town Data'!G58&gt;9,'Town Data'!F58,"*")</f>
        <v>7254875.4199999999</v>
      </c>
      <c r="F62" s="36">
        <f>IF('Town Data'!I58&gt;9,'Town Data'!H58,"*")</f>
        <v>28868177.079999998</v>
      </c>
      <c r="G62" s="36">
        <f>IF('Town Data'!K58&gt;9,'Town Data'!J58,"*")</f>
        <v>26648068.16</v>
      </c>
      <c r="H62" s="37">
        <f>IF('Town Data'!M58&gt;9,'Town Data'!L58,"*")</f>
        <v>6806315.1399999997</v>
      </c>
      <c r="I62" s="8">
        <f t="shared" si="0"/>
        <v>2.4909098278262386E-2</v>
      </c>
      <c r="J62" s="8">
        <f t="shared" si="1"/>
        <v>3.9652392198024106E-2</v>
      </c>
      <c r="K62" s="8">
        <f t="shared" si="2"/>
        <v>6.5903542632614609E-2</v>
      </c>
    </row>
    <row r="63" spans="2:11" x14ac:dyDescent="0.25">
      <c r="B63" s="24" t="str">
        <f>'Town Data'!A59</f>
        <v>MARSHFIELD</v>
      </c>
      <c r="C63" s="41" t="str">
        <f>IF('Town Data'!C59&gt;9,'Town Data'!B59,"*")</f>
        <v>*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1183556.73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MENDON</v>
      </c>
      <c r="C64" s="40" t="str">
        <f>IF('Town Data'!C60&gt;9,'Town Data'!B60,"*")</f>
        <v>*</v>
      </c>
      <c r="D64" s="36">
        <f>IF('Town Data'!E60&gt;9,'Town Data'!D60,"*")</f>
        <v>1185402.97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>
        <f>IF('Town Data'!K60&gt;9,'Town Data'!J60,"*")</f>
        <v>1659678.38</v>
      </c>
      <c r="H64" s="37" t="str">
        <f>IF('Town Data'!M60&gt;9,'Town Data'!L60,"*")</f>
        <v>*</v>
      </c>
      <c r="I64" s="8" t="str">
        <f t="shared" si="0"/>
        <v/>
      </c>
      <c r="J64" s="8">
        <f t="shared" si="1"/>
        <v>-0.28576344411981791</v>
      </c>
      <c r="K64" s="8" t="str">
        <f t="shared" si="2"/>
        <v/>
      </c>
    </row>
    <row r="65" spans="2:11" x14ac:dyDescent="0.25">
      <c r="B65" s="24" t="str">
        <f>'Town Data'!A61</f>
        <v>MIDDLEBURY</v>
      </c>
      <c r="C65" s="41">
        <f>IF('Town Data'!C61&gt;9,'Town Data'!B61,"*")</f>
        <v>24198057.43</v>
      </c>
      <c r="D65" s="34">
        <f>IF('Town Data'!E61&gt;9,'Town Data'!D61,"*")</f>
        <v>7194986.1100000003</v>
      </c>
      <c r="E65" s="35">
        <f>IF('Town Data'!G61&gt;9,'Town Data'!F61,"*")</f>
        <v>3945236.9</v>
      </c>
      <c r="F65" s="34">
        <f>IF('Town Data'!I61&gt;9,'Town Data'!H61,"*")</f>
        <v>23763833.949999999</v>
      </c>
      <c r="G65" s="34">
        <f>IF('Town Data'!K61&gt;9,'Town Data'!J61,"*")</f>
        <v>7272928.29</v>
      </c>
      <c r="H65" s="35">
        <f>IF('Town Data'!M61&gt;9,'Town Data'!L61,"*")</f>
        <v>3921904.37</v>
      </c>
      <c r="I65" s="19">
        <f t="shared" si="0"/>
        <v>1.8272450519290068E-2</v>
      </c>
      <c r="J65" s="19">
        <f t="shared" si="1"/>
        <v>-1.07167535402717E-2</v>
      </c>
      <c r="K65" s="19">
        <f t="shared" si="2"/>
        <v>5.9492858057627234E-3</v>
      </c>
    </row>
    <row r="66" spans="2:11" x14ac:dyDescent="0.25">
      <c r="B66" t="str">
        <f>'Town Data'!A62</f>
        <v>MILTON</v>
      </c>
      <c r="C66" s="40">
        <f>IF('Town Data'!C62&gt;9,'Town Data'!B62,"*")</f>
        <v>10566885.470000001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10852711.470000001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-2.6336828431319199E-2</v>
      </c>
      <c r="J66" s="8" t="str">
        <f t="shared" si="1"/>
        <v/>
      </c>
      <c r="K66" s="8" t="str">
        <f t="shared" si="2"/>
        <v/>
      </c>
    </row>
    <row r="67" spans="2:11" x14ac:dyDescent="0.25">
      <c r="B67" s="24" t="str">
        <f>'Town Data'!A63</f>
        <v>MONTGOMERY</v>
      </c>
      <c r="C67" s="41">
        <f>IF('Town Data'!C63&gt;9,'Town Data'!B63,"*")</f>
        <v>1756436.28</v>
      </c>
      <c r="D67" s="34">
        <f>IF('Town Data'!E63&gt;9,'Town Data'!D63,"*")</f>
        <v>754205.16</v>
      </c>
      <c r="E67" s="35" t="str">
        <f>IF('Town Data'!G63&gt;9,'Town Data'!F63,"*")</f>
        <v>*</v>
      </c>
      <c r="F67" s="34">
        <f>IF('Town Data'!I63&gt;9,'Town Data'!H63,"*")</f>
        <v>1595940.37</v>
      </c>
      <c r="G67" s="34">
        <f>IF('Town Data'!K63&gt;9,'Town Data'!J63,"*")</f>
        <v>606923.66</v>
      </c>
      <c r="H67" s="35" t="str">
        <f>IF('Town Data'!M63&gt;9,'Town Data'!L63,"*")</f>
        <v>*</v>
      </c>
      <c r="I67" s="19">
        <f t="shared" si="0"/>
        <v>0.10056510444685343</v>
      </c>
      <c r="J67" s="19">
        <f t="shared" si="1"/>
        <v>0.24266890501517108</v>
      </c>
      <c r="K67" s="19" t="str">
        <f t="shared" si="2"/>
        <v/>
      </c>
    </row>
    <row r="68" spans="2:11" x14ac:dyDescent="0.25">
      <c r="B68" t="str">
        <f>'Town Data'!A64</f>
        <v>MONTPELIER</v>
      </c>
      <c r="C68" s="40">
        <f>IF('Town Data'!C64&gt;9,'Town Data'!B64,"*")</f>
        <v>25913030.699999999</v>
      </c>
      <c r="D68" s="36">
        <f>IF('Town Data'!E64&gt;9,'Town Data'!D64,"*")</f>
        <v>3482697.41</v>
      </c>
      <c r="E68" s="37">
        <f>IF('Town Data'!G64&gt;9,'Town Data'!F64,"*")</f>
        <v>4530863.17</v>
      </c>
      <c r="F68" s="36">
        <f>IF('Town Data'!I64&gt;9,'Town Data'!H64,"*")</f>
        <v>26287409.82</v>
      </c>
      <c r="G68" s="36">
        <f>IF('Town Data'!K64&gt;9,'Town Data'!J64,"*")</f>
        <v>3782802.41</v>
      </c>
      <c r="H68" s="37">
        <f>IF('Town Data'!M64&gt;9,'Town Data'!L64,"*")</f>
        <v>4693472.87</v>
      </c>
      <c r="I68" s="8">
        <f t="shared" si="0"/>
        <v>-1.4241765261907461E-2</v>
      </c>
      <c r="J68" s="8">
        <f t="shared" si="1"/>
        <v>-7.9334040606154732E-2</v>
      </c>
      <c r="K68" s="8">
        <f t="shared" si="2"/>
        <v>-3.4645923073163561E-2</v>
      </c>
    </row>
    <row r="69" spans="2:11" x14ac:dyDescent="0.25">
      <c r="B69" s="24" t="str">
        <f>'Town Data'!A65</f>
        <v>MORRISTOWN</v>
      </c>
      <c r="C69" s="41">
        <f>IF('Town Data'!C65&gt;9,'Town Data'!B65,"*")</f>
        <v>15142389.02</v>
      </c>
      <c r="D69" s="34">
        <f>IF('Town Data'!E65&gt;9,'Town Data'!D65,"*")</f>
        <v>1220293.94</v>
      </c>
      <c r="E69" s="35">
        <f>IF('Town Data'!G65&gt;9,'Town Data'!F65,"*")</f>
        <v>1526394.48</v>
      </c>
      <c r="F69" s="34">
        <f>IF('Town Data'!I65&gt;9,'Town Data'!H65,"*")</f>
        <v>14168988.439999999</v>
      </c>
      <c r="G69" s="34">
        <f>IF('Town Data'!K65&gt;9,'Town Data'!J65,"*")</f>
        <v>1334544.3400000001</v>
      </c>
      <c r="H69" s="35">
        <f>IF('Town Data'!M65&gt;9,'Town Data'!L65,"*")</f>
        <v>1313240.8500000001</v>
      </c>
      <c r="I69" s="19">
        <f t="shared" si="0"/>
        <v>6.8699370044796232E-2</v>
      </c>
      <c r="J69" s="19">
        <f t="shared" si="1"/>
        <v>-8.5610044249260484E-2</v>
      </c>
      <c r="K69" s="19">
        <f t="shared" si="2"/>
        <v>0.1623111480274162</v>
      </c>
    </row>
    <row r="70" spans="2:11" x14ac:dyDescent="0.25">
      <c r="B70" t="str">
        <f>'Town Data'!A66</f>
        <v>MOUNT HOLLY</v>
      </c>
      <c r="C70" s="40" t="str">
        <f>IF('Town Data'!C66&gt;9,'Town Data'!B66,"*")</f>
        <v>*</v>
      </c>
      <c r="D70" s="36">
        <f>IF('Town Data'!E66&gt;9,'Town Data'!D66,"*")</f>
        <v>285566.75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>
        <f>IF('Town Data'!K66&gt;9,'Town Data'!J66,"*")</f>
        <v>261522.33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>
        <f t="shared" ref="J70:J133" si="4">IFERROR((D70-G70)/G70,"")</f>
        <v>9.1940217877379785E-2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NEWFANE</v>
      </c>
      <c r="C71" s="41" t="str">
        <f>IF('Town Data'!C67&gt;9,'Town Data'!B67,"*")</f>
        <v>*</v>
      </c>
      <c r="D71" s="34">
        <f>IF('Town Data'!E67&gt;9,'Town Data'!D67,"*")</f>
        <v>779755.05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NEWPORT</v>
      </c>
      <c r="C72" s="40">
        <f>IF('Town Data'!C68&gt;9,'Town Data'!B68,"*")</f>
        <v>10895169.039999999</v>
      </c>
      <c r="D72" s="36">
        <f>IF('Town Data'!E68&gt;9,'Town Data'!D68,"*")</f>
        <v>1107001.75</v>
      </c>
      <c r="E72" s="37">
        <f>IF('Town Data'!G68&gt;9,'Town Data'!F68,"*")</f>
        <v>1526474.55</v>
      </c>
      <c r="F72" s="36">
        <f>IF('Town Data'!I68&gt;9,'Town Data'!H68,"*")</f>
        <v>10513820.560000001</v>
      </c>
      <c r="G72" s="36">
        <f>IF('Town Data'!K68&gt;9,'Town Data'!J68,"*")</f>
        <v>1169172.71</v>
      </c>
      <c r="H72" s="37">
        <f>IF('Town Data'!M68&gt;9,'Town Data'!L68,"*")</f>
        <v>1543337.78</v>
      </c>
      <c r="I72" s="8">
        <f t="shared" si="3"/>
        <v>3.6271161165794007E-2</v>
      </c>
      <c r="J72" s="8">
        <f t="shared" si="4"/>
        <v>-5.3175172041092171E-2</v>
      </c>
      <c r="K72" s="8">
        <f t="shared" si="5"/>
        <v>-1.092646743864456E-2</v>
      </c>
    </row>
    <row r="73" spans="2:11" x14ac:dyDescent="0.25">
      <c r="B73" s="24" t="str">
        <f>'Town Data'!A69</f>
        <v>NORTH HERO</v>
      </c>
      <c r="C73" s="41">
        <f>IF('Town Data'!C69&gt;9,'Town Data'!B69,"*")</f>
        <v>1990002.04</v>
      </c>
      <c r="D73" s="34">
        <f>IF('Town Data'!E69&gt;9,'Town Data'!D69,"*")</f>
        <v>1573283.19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>
        <f>IF('Town Data'!K69&gt;9,'Town Data'!J69,"*")</f>
        <v>1557322.51</v>
      </c>
      <c r="H73" s="35" t="str">
        <f>IF('Town Data'!M69&gt;9,'Town Data'!L69,"*")</f>
        <v>*</v>
      </c>
      <c r="I73" s="19" t="str">
        <f t="shared" si="3"/>
        <v/>
      </c>
      <c r="J73" s="19">
        <f t="shared" si="4"/>
        <v>1.0248795543320012E-2</v>
      </c>
      <c r="K73" s="19" t="str">
        <f t="shared" si="5"/>
        <v/>
      </c>
    </row>
    <row r="74" spans="2:11" x14ac:dyDescent="0.25">
      <c r="B74" t="str">
        <f>'Town Data'!A70</f>
        <v>NORTHFIELD</v>
      </c>
      <c r="C74" s="40">
        <f>IF('Town Data'!C70&gt;9,'Town Data'!B70,"*")</f>
        <v>4032779.01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3845381.97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4.8733010520668654E-2</v>
      </c>
      <c r="J74" s="8" t="str">
        <f t="shared" si="4"/>
        <v/>
      </c>
      <c r="K74" s="8" t="str">
        <f t="shared" si="5"/>
        <v/>
      </c>
    </row>
    <row r="75" spans="2:11" x14ac:dyDescent="0.25">
      <c r="B75" s="24" t="str">
        <f>'Town Data'!A71</f>
        <v>PERU</v>
      </c>
      <c r="C75" s="41" t="str">
        <f>IF('Town Data'!C71&gt;9,'Town Data'!B71,"*")</f>
        <v>*</v>
      </c>
      <c r="D75" s="34">
        <f>IF('Town Data'!E71&gt;9,'Town Data'!D71,"*")</f>
        <v>1043749.37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 t="str">
        <f>'Town Data'!A72</f>
        <v>PITTSFIELD</v>
      </c>
      <c r="C76" s="40" t="str">
        <f>IF('Town Data'!C72&gt;9,'Town Data'!B72,"*")</f>
        <v>*</v>
      </c>
      <c r="D76" s="36">
        <f>IF('Town Data'!E72&gt;9,'Town Data'!D72,"*")</f>
        <v>880414.37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>
        <f>IF('Town Data'!K72&gt;9,'Town Data'!J72,"*")</f>
        <v>852282.03</v>
      </c>
      <c r="H76" s="37" t="str">
        <f>IF('Town Data'!M72&gt;9,'Town Data'!L72,"*")</f>
        <v>*</v>
      </c>
      <c r="I76" s="8" t="str">
        <f t="shared" si="3"/>
        <v/>
      </c>
      <c r="J76" s="8">
        <f t="shared" si="4"/>
        <v>3.3008251974994671E-2</v>
      </c>
      <c r="K76" s="8" t="str">
        <f t="shared" si="5"/>
        <v/>
      </c>
    </row>
    <row r="77" spans="2:11" x14ac:dyDescent="0.25">
      <c r="B77" s="24" t="str">
        <f>'Town Data'!A73</f>
        <v>PLYMOUTH</v>
      </c>
      <c r="C77" s="41" t="str">
        <f>IF('Town Data'!C73&gt;9,'Town Data'!B73,"*")</f>
        <v>*</v>
      </c>
      <c r="D77" s="34">
        <f>IF('Town Data'!E73&gt;9,'Town Data'!D73,"*")</f>
        <v>549208.61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>
        <f>IF('Town Data'!K73&gt;9,'Town Data'!J73,"*")</f>
        <v>567894.07999999996</v>
      </c>
      <c r="H77" s="35" t="str">
        <f>IF('Town Data'!M73&gt;9,'Town Data'!L73,"*")</f>
        <v>*</v>
      </c>
      <c r="I77" s="19" t="str">
        <f t="shared" si="3"/>
        <v/>
      </c>
      <c r="J77" s="19">
        <f t="shared" si="4"/>
        <v>-3.2903089956493249E-2</v>
      </c>
      <c r="K77" s="19" t="str">
        <f t="shared" si="5"/>
        <v/>
      </c>
    </row>
    <row r="78" spans="2:11" x14ac:dyDescent="0.25">
      <c r="B78" t="str">
        <f>'Town Data'!A74</f>
        <v>POULTNEY</v>
      </c>
      <c r="C78" s="40">
        <f>IF('Town Data'!C74&gt;9,'Town Data'!B74,"*")</f>
        <v>2669842.34</v>
      </c>
      <c r="D78" s="36">
        <f>IF('Town Data'!E74&gt;9,'Town Data'!D74,"*")</f>
        <v>126635.68</v>
      </c>
      <c r="E78" s="37" t="str">
        <f>IF('Town Data'!G74&gt;9,'Town Data'!F74,"*")</f>
        <v>*</v>
      </c>
      <c r="F78" s="36">
        <f>IF('Town Data'!I74&gt;9,'Town Data'!H74,"*")</f>
        <v>2649923.38</v>
      </c>
      <c r="G78" s="36">
        <f>IF('Town Data'!K74&gt;9,'Town Data'!J74,"*")</f>
        <v>113338.28</v>
      </c>
      <c r="H78" s="37" t="str">
        <f>IF('Town Data'!M74&gt;9,'Town Data'!L74,"*")</f>
        <v>*</v>
      </c>
      <c r="I78" s="8">
        <f t="shared" si="3"/>
        <v>7.5168060142176505E-3</v>
      </c>
      <c r="J78" s="8">
        <f t="shared" si="4"/>
        <v>0.11732487911409979</v>
      </c>
      <c r="K78" s="8" t="str">
        <f t="shared" si="5"/>
        <v/>
      </c>
    </row>
    <row r="79" spans="2:11" x14ac:dyDescent="0.25">
      <c r="B79" s="24" t="str">
        <f>'Town Data'!A75</f>
        <v>PUTNEY</v>
      </c>
      <c r="C79" s="41">
        <f>IF('Town Data'!C75&gt;9,'Town Data'!B75,"*")</f>
        <v>1906110.38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>
        <f>IF('Town Data'!I75&gt;9,'Town Data'!H75,"*")</f>
        <v>2085156.2</v>
      </c>
      <c r="G79" s="34">
        <f>IF('Town Data'!K75&gt;9,'Town Data'!J75,"*")</f>
        <v>504494.48</v>
      </c>
      <c r="H79" s="35" t="str">
        <f>IF('Town Data'!M75&gt;9,'Town Data'!L75,"*")</f>
        <v>*</v>
      </c>
      <c r="I79" s="19">
        <f t="shared" si="3"/>
        <v>-8.5866862156417853E-2</v>
      </c>
      <c r="J79" s="19" t="str">
        <f t="shared" si="4"/>
        <v/>
      </c>
      <c r="K79" s="19" t="str">
        <f t="shared" si="5"/>
        <v/>
      </c>
    </row>
    <row r="80" spans="2:11" x14ac:dyDescent="0.25">
      <c r="B80" t="str">
        <f>'Town Data'!A76</f>
        <v>RANDOLPH</v>
      </c>
      <c r="C80" s="40">
        <f>IF('Town Data'!C76&gt;9,'Town Data'!B76,"*")</f>
        <v>6973178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>
        <f>IF('Town Data'!I76&gt;9,'Town Data'!H76,"*")</f>
        <v>6789856.6799999997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>
        <f t="shared" si="3"/>
        <v>2.699929153732893E-2</v>
      </c>
      <c r="J80" s="8" t="str">
        <f t="shared" si="4"/>
        <v/>
      </c>
      <c r="K80" s="8" t="str">
        <f t="shared" si="5"/>
        <v/>
      </c>
    </row>
    <row r="81" spans="2:11" x14ac:dyDescent="0.25">
      <c r="B81" s="24" t="str">
        <f>'Town Data'!A77</f>
        <v>RICHFORD</v>
      </c>
      <c r="C81" s="41">
        <f>IF('Town Data'!C77&gt;9,'Town Data'!B77,"*")</f>
        <v>1508904.42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>
        <f>IF('Town Data'!I77&gt;9,'Town Data'!H77,"*")</f>
        <v>1407134.12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>
        <f t="shared" si="3"/>
        <v>7.2324520138847756E-2</v>
      </c>
      <c r="J81" s="19" t="str">
        <f t="shared" si="4"/>
        <v/>
      </c>
      <c r="K81" s="19" t="str">
        <f t="shared" si="5"/>
        <v/>
      </c>
    </row>
    <row r="82" spans="2:11" x14ac:dyDescent="0.25">
      <c r="B82" t="str">
        <f>'Town Data'!A78</f>
        <v>RICHMOND</v>
      </c>
      <c r="C82" s="40">
        <f>IF('Town Data'!C78&gt;9,'Town Data'!B78,"*")</f>
        <v>2945375.72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>
        <f>IF('Town Data'!I78&gt;9,'Town Data'!H78,"*")</f>
        <v>3271616.99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>
        <f t="shared" si="3"/>
        <v>-9.971866236090185E-2</v>
      </c>
      <c r="J82" s="8" t="str">
        <f t="shared" si="4"/>
        <v/>
      </c>
      <c r="K82" s="8" t="str">
        <f t="shared" si="5"/>
        <v/>
      </c>
    </row>
    <row r="83" spans="2:11" x14ac:dyDescent="0.25">
      <c r="B83" s="24" t="str">
        <f>'Town Data'!A79</f>
        <v>ROCHESTER</v>
      </c>
      <c r="C83" s="41">
        <f>IF('Town Data'!C79&gt;9,'Town Data'!B79,"*")</f>
        <v>1375742.09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 t="str">
        <f>'Town Data'!A80</f>
        <v>ROCKINGHAM</v>
      </c>
      <c r="C84" s="40">
        <f>IF('Town Data'!C80&gt;9,'Town Data'!B80,"*")</f>
        <v>5179230.0999999996</v>
      </c>
      <c r="D84" s="36" t="str">
        <f>IF('Town Data'!E80&gt;9,'Town Data'!D80,"*")</f>
        <v>*</v>
      </c>
      <c r="E84" s="39">
        <f>IF('Town Data'!G80&gt;9,'Town Data'!F80,"*")</f>
        <v>1206902.58</v>
      </c>
      <c r="F84" s="36">
        <f>IF('Town Data'!I80&gt;9,'Town Data'!H80,"*")</f>
        <v>5237231.1900000004</v>
      </c>
      <c r="G84" s="36" t="str">
        <f>IF('Town Data'!K80&gt;9,'Town Data'!J80,"*")</f>
        <v>*</v>
      </c>
      <c r="H84" s="37">
        <f>IF('Town Data'!M80&gt;9,'Town Data'!L80,"*")</f>
        <v>1044185.62</v>
      </c>
      <c r="I84" s="8">
        <f t="shared" si="3"/>
        <v>-1.1074762197007534E-2</v>
      </c>
      <c r="J84" s="8" t="str">
        <f t="shared" si="4"/>
        <v/>
      </c>
      <c r="K84" s="8">
        <f t="shared" si="5"/>
        <v>0.15583145073382651</v>
      </c>
    </row>
    <row r="85" spans="2:11" x14ac:dyDescent="0.25">
      <c r="B85" s="24" t="str">
        <f>'Town Data'!A81</f>
        <v>ROYALTON</v>
      </c>
      <c r="C85" s="41">
        <f>IF('Town Data'!C81&gt;9,'Town Data'!B81,"*")</f>
        <v>4054983.76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>
        <f>IF('Town Data'!I81&gt;9,'Town Data'!H81,"*")</f>
        <v>4027798.17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>
        <f t="shared" si="3"/>
        <v>6.7494916211255571E-3</v>
      </c>
      <c r="J85" s="19" t="str">
        <f t="shared" si="4"/>
        <v/>
      </c>
      <c r="K85" s="19" t="str">
        <f t="shared" si="5"/>
        <v/>
      </c>
    </row>
    <row r="86" spans="2:11" x14ac:dyDescent="0.25">
      <c r="B86" t="str">
        <f>'Town Data'!A82</f>
        <v>RUTLAND</v>
      </c>
      <c r="C86" s="40">
        <f>IF('Town Data'!C82&gt;9,'Town Data'!B82,"*")</f>
        <v>43929522.25</v>
      </c>
      <c r="D86" s="36">
        <f>IF('Town Data'!E82&gt;9,'Town Data'!D82,"*")</f>
        <v>3541797.77</v>
      </c>
      <c r="E86" s="37">
        <f>IF('Town Data'!G82&gt;9,'Town Data'!F82,"*")</f>
        <v>5501864.7800000003</v>
      </c>
      <c r="F86" s="36">
        <f>IF('Town Data'!I82&gt;9,'Town Data'!H82,"*")</f>
        <v>42812670.659999996</v>
      </c>
      <c r="G86" s="36">
        <f>IF('Town Data'!K82&gt;9,'Town Data'!J82,"*")</f>
        <v>3775084.54</v>
      </c>
      <c r="H86" s="37">
        <f>IF('Town Data'!M82&gt;9,'Town Data'!L82,"*")</f>
        <v>5416259.3700000001</v>
      </c>
      <c r="I86" s="8">
        <f t="shared" si="3"/>
        <v>2.6086940449699191E-2</v>
      </c>
      <c r="J86" s="8">
        <f t="shared" si="4"/>
        <v>-6.1796435954782625E-2</v>
      </c>
      <c r="K86" s="8">
        <f t="shared" si="5"/>
        <v>1.5805264141181656E-2</v>
      </c>
    </row>
    <row r="87" spans="2:11" x14ac:dyDescent="0.25">
      <c r="B87" s="24" t="str">
        <f>'Town Data'!A83</f>
        <v>RUTLAND TOWN</v>
      </c>
      <c r="C87" s="41">
        <f>IF('Town Data'!C83&gt;9,'Town Data'!B83,"*")</f>
        <v>15039803.439999999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>
        <f>IF('Town Data'!I83&gt;9,'Town Data'!H83,"*")</f>
        <v>11722625.529999999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>
        <f t="shared" si="3"/>
        <v>0.28297226602614167</v>
      </c>
      <c r="J87" s="19" t="str">
        <f t="shared" si="4"/>
        <v/>
      </c>
      <c r="K87" s="19" t="str">
        <f t="shared" si="5"/>
        <v/>
      </c>
    </row>
    <row r="88" spans="2:11" x14ac:dyDescent="0.25">
      <c r="B88" t="str">
        <f>'Town Data'!A84</f>
        <v>SALISBURY</v>
      </c>
      <c r="C88" s="40" t="str">
        <f>IF('Town Data'!C84&gt;9,'Town Data'!B84,"*")</f>
        <v>*</v>
      </c>
      <c r="D88" s="36">
        <f>IF('Town Data'!E84&gt;9,'Town Data'!D84,"*")</f>
        <v>305641.43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>
        <f>IF('Town Data'!K84&gt;9,'Town Data'!J84,"*")</f>
        <v>218596.73</v>
      </c>
      <c r="H88" s="37" t="str">
        <f>IF('Town Data'!M84&gt;9,'Town Data'!L84,"*")</f>
        <v>*</v>
      </c>
      <c r="I88" s="8" t="str">
        <f t="shared" si="3"/>
        <v/>
      </c>
      <c r="J88" s="8">
        <f t="shared" si="4"/>
        <v>0.39819763086117516</v>
      </c>
      <c r="K88" s="8" t="str">
        <f t="shared" si="5"/>
        <v/>
      </c>
    </row>
    <row r="89" spans="2:11" x14ac:dyDescent="0.25">
      <c r="B89" s="24" t="str">
        <f>'Town Data'!A85</f>
        <v>SHELBURNE</v>
      </c>
      <c r="C89" s="41">
        <f>IF('Town Data'!C85&gt;9,'Town Data'!B85,"*")</f>
        <v>12285385.4</v>
      </c>
      <c r="D89" s="34">
        <f>IF('Town Data'!E85&gt;9,'Town Data'!D85,"*")</f>
        <v>5229982.38</v>
      </c>
      <c r="E89" s="35">
        <f>IF('Town Data'!G85&gt;9,'Town Data'!F85,"*")</f>
        <v>2038240.24</v>
      </c>
      <c r="F89" s="34">
        <f>IF('Town Data'!I85&gt;9,'Town Data'!H85,"*")</f>
        <v>12298743.02</v>
      </c>
      <c r="G89" s="34">
        <f>IF('Town Data'!K85&gt;9,'Town Data'!J85,"*")</f>
        <v>5022326.55</v>
      </c>
      <c r="H89" s="35">
        <f>IF('Town Data'!M85&gt;9,'Town Data'!L85,"*")</f>
        <v>1814164.41</v>
      </c>
      <c r="I89" s="19">
        <f t="shared" si="3"/>
        <v>-1.0860963578373216E-3</v>
      </c>
      <c r="J89" s="19">
        <f t="shared" si="4"/>
        <v>4.1346540877554065E-2</v>
      </c>
      <c r="K89" s="19">
        <f t="shared" si="5"/>
        <v>0.1235146212575078</v>
      </c>
    </row>
    <row r="90" spans="2:11" x14ac:dyDescent="0.25">
      <c r="B90" t="str">
        <f>'Town Data'!A86</f>
        <v>SOUTH BURLINGTON</v>
      </c>
      <c r="C90" s="40">
        <f>IF('Town Data'!C86&gt;9,'Town Data'!B86,"*")</f>
        <v>83743237.480000004</v>
      </c>
      <c r="D90" s="36">
        <f>IF('Town Data'!E86&gt;9,'Town Data'!D86,"*")</f>
        <v>37760703.810000002</v>
      </c>
      <c r="E90" s="37">
        <f>IF('Town Data'!G86&gt;9,'Town Data'!F86,"*")</f>
        <v>10423957.560000001</v>
      </c>
      <c r="F90" s="36">
        <f>IF('Town Data'!I86&gt;9,'Town Data'!H86,"*")</f>
        <v>84941778.829999998</v>
      </c>
      <c r="G90" s="36">
        <f>IF('Town Data'!K86&gt;9,'Town Data'!J86,"*")</f>
        <v>44765656.009999998</v>
      </c>
      <c r="H90" s="37">
        <f>IF('Town Data'!M86&gt;9,'Town Data'!L86,"*")</f>
        <v>9947865.6500000004</v>
      </c>
      <c r="I90" s="8">
        <f t="shared" si="3"/>
        <v>-1.4110151288433926E-2</v>
      </c>
      <c r="J90" s="8">
        <f t="shared" si="4"/>
        <v>-0.15648049921205648</v>
      </c>
      <c r="K90" s="8">
        <f t="shared" si="5"/>
        <v>4.7858699217555291E-2</v>
      </c>
    </row>
    <row r="91" spans="2:11" x14ac:dyDescent="0.25">
      <c r="B91" s="24" t="str">
        <f>'Town Data'!A87</f>
        <v>SOUTH HERO</v>
      </c>
      <c r="C91" s="41">
        <f>IF('Town Data'!C87&gt;9,'Town Data'!B87,"*")</f>
        <v>2611652.4700000002</v>
      </c>
      <c r="D91" s="34">
        <f>IF('Town Data'!E87&gt;9,'Town Data'!D87,"*")</f>
        <v>1142136.3600000001</v>
      </c>
      <c r="E91" s="35" t="str">
        <f>IF('Town Data'!G87&gt;9,'Town Data'!F87,"*")</f>
        <v>*</v>
      </c>
      <c r="F91" s="34">
        <f>IF('Town Data'!I87&gt;9,'Town Data'!H87,"*")</f>
        <v>2546086.08</v>
      </c>
      <c r="G91" s="34">
        <f>IF('Town Data'!K87&gt;9,'Town Data'!J87,"*")</f>
        <v>1069796.95</v>
      </c>
      <c r="H91" s="35" t="str">
        <f>IF('Town Data'!M87&gt;9,'Town Data'!L87,"*")</f>
        <v>*</v>
      </c>
      <c r="I91" s="19">
        <f t="shared" si="3"/>
        <v>2.5751835538883324E-2</v>
      </c>
      <c r="J91" s="19">
        <f t="shared" si="4"/>
        <v>6.7619757188502133E-2</v>
      </c>
      <c r="K91" s="19" t="str">
        <f t="shared" si="5"/>
        <v/>
      </c>
    </row>
    <row r="92" spans="2:11" x14ac:dyDescent="0.25">
      <c r="B92" t="str">
        <f>'Town Data'!A88</f>
        <v>SPRINGFIELD</v>
      </c>
      <c r="C92" s="40">
        <f>IF('Town Data'!C88&gt;9,'Town Data'!B88,"*")</f>
        <v>10996709.550000001</v>
      </c>
      <c r="D92" s="36" t="str">
        <f>IF('Town Data'!E88&gt;9,'Town Data'!D88,"*")</f>
        <v>*</v>
      </c>
      <c r="E92" s="37">
        <f>IF('Town Data'!G88&gt;9,'Town Data'!F88,"*")</f>
        <v>1021734.5</v>
      </c>
      <c r="F92" s="36">
        <f>IF('Town Data'!I88&gt;9,'Town Data'!H88,"*")</f>
        <v>10785941.26</v>
      </c>
      <c r="G92" s="36" t="str">
        <f>IF('Town Data'!K88&gt;9,'Town Data'!J88,"*")</f>
        <v>*</v>
      </c>
      <c r="H92" s="37">
        <f>IF('Town Data'!M88&gt;9,'Town Data'!L88,"*")</f>
        <v>867012.91</v>
      </c>
      <c r="I92" s="8">
        <f t="shared" si="3"/>
        <v>1.9541019640227576E-2</v>
      </c>
      <c r="J92" s="8" t="str">
        <f t="shared" si="4"/>
        <v/>
      </c>
      <c r="K92" s="8">
        <f t="shared" si="5"/>
        <v>0.17845361725928621</v>
      </c>
    </row>
    <row r="93" spans="2:11" x14ac:dyDescent="0.25">
      <c r="B93" s="24" t="str">
        <f>'Town Data'!A89</f>
        <v>ST ALBANS</v>
      </c>
      <c r="C93" s="41">
        <f>IF('Town Data'!C89&gt;9,'Town Data'!B89,"*")</f>
        <v>21448304.109999999</v>
      </c>
      <c r="D93" s="34" t="str">
        <f>IF('Town Data'!E89&gt;9,'Town Data'!D89,"*")</f>
        <v>*</v>
      </c>
      <c r="E93" s="35">
        <f>IF('Town Data'!G89&gt;9,'Town Data'!F89,"*")</f>
        <v>2650526.38</v>
      </c>
      <c r="F93" s="34">
        <f>IF('Town Data'!I89&gt;9,'Town Data'!H89,"*")</f>
        <v>20221058.399999999</v>
      </c>
      <c r="G93" s="34">
        <f>IF('Town Data'!K89&gt;9,'Town Data'!J89,"*")</f>
        <v>1873675.8</v>
      </c>
      <c r="H93" s="35">
        <f>IF('Town Data'!M89&gt;9,'Town Data'!L89,"*")</f>
        <v>2659334.1</v>
      </c>
      <c r="I93" s="19">
        <f t="shared" si="3"/>
        <v>6.069146756432893E-2</v>
      </c>
      <c r="J93" s="19" t="str">
        <f t="shared" si="4"/>
        <v/>
      </c>
      <c r="K93" s="19">
        <f t="shared" si="5"/>
        <v>-3.3120020534464639E-3</v>
      </c>
    </row>
    <row r="94" spans="2:11" x14ac:dyDescent="0.25">
      <c r="B94" t="str">
        <f>'Town Data'!A90</f>
        <v>ST ALBANS TOWN</v>
      </c>
      <c r="C94" s="40">
        <f>IF('Town Data'!C90&gt;9,'Town Data'!B90,"*")</f>
        <v>8539566.9700000007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>
        <f>IF('Town Data'!I90&gt;9,'Town Data'!H90,"*")</f>
        <v>8278054.1600000001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>
        <f t="shared" si="3"/>
        <v>3.1591096765668E-2</v>
      </c>
      <c r="J94" s="8" t="str">
        <f t="shared" si="4"/>
        <v/>
      </c>
      <c r="K94" s="8" t="str">
        <f t="shared" si="5"/>
        <v/>
      </c>
    </row>
    <row r="95" spans="2:11" x14ac:dyDescent="0.25">
      <c r="B95" s="24" t="str">
        <f>'Town Data'!A91</f>
        <v>ST JOHNSBURY</v>
      </c>
      <c r="C95" s="41">
        <f>IF('Town Data'!C91&gt;9,'Town Data'!B91,"*")</f>
        <v>13149782.43</v>
      </c>
      <c r="D95" s="34">
        <f>IF('Town Data'!E91&gt;9,'Town Data'!D91,"*")</f>
        <v>3822229.93</v>
      </c>
      <c r="E95" s="35">
        <f>IF('Town Data'!G91&gt;9,'Town Data'!F91,"*")</f>
        <v>1220640.01</v>
      </c>
      <c r="F95" s="34">
        <f>IF('Town Data'!I91&gt;9,'Town Data'!H91,"*")</f>
        <v>13578396.07</v>
      </c>
      <c r="G95" s="34" t="str">
        <f>IF('Town Data'!K91&gt;9,'Town Data'!J91,"*")</f>
        <v>*</v>
      </c>
      <c r="H95" s="35">
        <f>IF('Town Data'!M91&gt;9,'Town Data'!L91,"*")</f>
        <v>1338894.5</v>
      </c>
      <c r="I95" s="19">
        <f t="shared" si="3"/>
        <v>-3.1565851945280644E-2</v>
      </c>
      <c r="J95" s="19" t="str">
        <f t="shared" si="4"/>
        <v/>
      </c>
      <c r="K95" s="19">
        <f t="shared" si="5"/>
        <v>-8.8322485453484187E-2</v>
      </c>
    </row>
    <row r="96" spans="2:11" x14ac:dyDescent="0.25">
      <c r="B96" t="str">
        <f>'Town Data'!A92</f>
        <v>STOWE</v>
      </c>
      <c r="C96" s="40">
        <f>IF('Town Data'!C92&gt;9,'Town Data'!B92,"*")</f>
        <v>49044232.43</v>
      </c>
      <c r="D96" s="36">
        <f>IF('Town Data'!E92&gt;9,'Town Data'!D92,"*")</f>
        <v>64361224.18</v>
      </c>
      <c r="E96" s="37">
        <f>IF('Town Data'!G92&gt;9,'Town Data'!F92,"*")</f>
        <v>16597307.949999999</v>
      </c>
      <c r="F96" s="36">
        <f>IF('Town Data'!I92&gt;9,'Town Data'!H92,"*")</f>
        <v>44528225.399999999</v>
      </c>
      <c r="G96" s="36">
        <f>IF('Town Data'!K92&gt;9,'Town Data'!J92,"*")</f>
        <v>65296511.240000002</v>
      </c>
      <c r="H96" s="37">
        <f>IF('Town Data'!M92&gt;9,'Town Data'!L92,"*")</f>
        <v>14849844.300000001</v>
      </c>
      <c r="I96" s="8">
        <f t="shared" si="3"/>
        <v>0.10141897615349391</v>
      </c>
      <c r="J96" s="8">
        <f t="shared" si="4"/>
        <v>-1.4323691147331234E-2</v>
      </c>
      <c r="K96" s="8">
        <f t="shared" si="5"/>
        <v>0.11767555367567042</v>
      </c>
    </row>
    <row r="97" spans="2:11" x14ac:dyDescent="0.25">
      <c r="B97" s="24" t="str">
        <f>'Town Data'!A93</f>
        <v>STRATTON</v>
      </c>
      <c r="C97" s="41">
        <f>IF('Town Data'!C93&gt;9,'Town Data'!B93,"*")</f>
        <v>8802509.0999999996</v>
      </c>
      <c r="D97" s="34">
        <f>IF('Town Data'!E93&gt;9,'Town Data'!D93,"*")</f>
        <v>11003102.970000001</v>
      </c>
      <c r="E97" s="35" t="str">
        <f>IF('Town Data'!G93&gt;9,'Town Data'!F93,"*")</f>
        <v>*</v>
      </c>
      <c r="F97" s="34">
        <f>IF('Town Data'!I93&gt;9,'Town Data'!H93,"*")</f>
        <v>8342173.8399999999</v>
      </c>
      <c r="G97" s="34">
        <f>IF('Town Data'!K93&gt;9,'Town Data'!J93,"*")</f>
        <v>10785404.199999999</v>
      </c>
      <c r="H97" s="35" t="str">
        <f>IF('Town Data'!M93&gt;9,'Town Data'!L93,"*")</f>
        <v>*</v>
      </c>
      <c r="I97" s="19">
        <f t="shared" si="3"/>
        <v>5.5181691107026823E-2</v>
      </c>
      <c r="J97" s="19">
        <f t="shared" si="4"/>
        <v>2.0184572220297636E-2</v>
      </c>
      <c r="K97" s="19" t="str">
        <f t="shared" si="5"/>
        <v/>
      </c>
    </row>
    <row r="98" spans="2:11" x14ac:dyDescent="0.25">
      <c r="B98" t="str">
        <f>'Town Data'!A94</f>
        <v>SWANTON</v>
      </c>
      <c r="C98" s="40">
        <f>IF('Town Data'!C94&gt;9,'Town Data'!B94,"*")</f>
        <v>5886880.0800000001</v>
      </c>
      <c r="D98" s="36">
        <f>IF('Town Data'!E94&gt;9,'Town Data'!D94,"*")</f>
        <v>299889.45</v>
      </c>
      <c r="E98" s="37" t="str">
        <f>IF('Town Data'!G94&gt;9,'Town Data'!F94,"*")</f>
        <v>*</v>
      </c>
      <c r="F98" s="36">
        <f>IF('Town Data'!I94&gt;9,'Town Data'!H94,"*")</f>
        <v>5921662.1799999997</v>
      </c>
      <c r="G98" s="36">
        <f>IF('Town Data'!K94&gt;9,'Town Data'!J94,"*")</f>
        <v>383950.12</v>
      </c>
      <c r="H98" s="37" t="str">
        <f>IF('Town Data'!M94&gt;9,'Town Data'!L94,"*")</f>
        <v>*</v>
      </c>
      <c r="I98" s="8">
        <f t="shared" si="3"/>
        <v>-5.8737055479918697E-3</v>
      </c>
      <c r="J98" s="8">
        <f t="shared" si="4"/>
        <v>-0.218936433722172</v>
      </c>
      <c r="K98" s="8" t="str">
        <f t="shared" si="5"/>
        <v/>
      </c>
    </row>
    <row r="99" spans="2:11" x14ac:dyDescent="0.25">
      <c r="B99" s="24" t="str">
        <f>'Town Data'!A95</f>
        <v>THETFORD</v>
      </c>
      <c r="C99" s="41">
        <f>IF('Town Data'!C95&gt;9,'Town Data'!B95,"*")</f>
        <v>720882.13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>
        <f>IF('Town Data'!I95&gt;9,'Town Data'!H95,"*")</f>
        <v>712705.63</v>
      </c>
      <c r="G99" s="34">
        <f>IF('Town Data'!K95&gt;9,'Town Data'!J95,"*")</f>
        <v>81506.33</v>
      </c>
      <c r="H99" s="35" t="str">
        <f>IF('Town Data'!M95&gt;9,'Town Data'!L95,"*")</f>
        <v>*</v>
      </c>
      <c r="I99" s="19">
        <f t="shared" si="3"/>
        <v>1.1472478476141686E-2</v>
      </c>
      <c r="J99" s="19" t="str">
        <f t="shared" si="4"/>
        <v/>
      </c>
      <c r="K99" s="19" t="str">
        <f t="shared" si="5"/>
        <v/>
      </c>
    </row>
    <row r="100" spans="2:11" x14ac:dyDescent="0.25">
      <c r="B100" s="24" t="str">
        <f>'Town Data'!A96</f>
        <v>VERGENNES</v>
      </c>
      <c r="C100" s="41">
        <f>IF('Town Data'!C96&gt;9,'Town Data'!B96,"*")</f>
        <v>4558168.95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>
        <f>IF('Town Data'!I96&gt;9,'Town Data'!H96,"*")</f>
        <v>4572673.32</v>
      </c>
      <c r="G100" s="34" t="str">
        <f>IF('Town Data'!K96&gt;9,'Town Data'!J96,"*")</f>
        <v>*</v>
      </c>
      <c r="H100" s="35">
        <f>IF('Town Data'!M96&gt;9,'Town Data'!L96,"*")</f>
        <v>1092743.58</v>
      </c>
      <c r="I100" s="19">
        <f t="shared" si="3"/>
        <v>-3.171967246503433E-3</v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 t="str">
        <f>'Town Data'!A97</f>
        <v>WAITSFIELD</v>
      </c>
      <c r="C101" s="41">
        <f>IF('Town Data'!C97&gt;9,'Town Data'!B97,"*")</f>
        <v>10794982.59</v>
      </c>
      <c r="D101" s="34">
        <f>IF('Town Data'!E97&gt;9,'Town Data'!D97,"*")</f>
        <v>3524790.04</v>
      </c>
      <c r="E101" s="35">
        <f>IF('Town Data'!G97&gt;9,'Town Data'!F97,"*")</f>
        <v>3256138.5</v>
      </c>
      <c r="F101" s="34">
        <f>IF('Town Data'!I97&gt;9,'Town Data'!H97,"*")</f>
        <v>9804265.4900000002</v>
      </c>
      <c r="G101" s="34">
        <f>IF('Town Data'!K97&gt;9,'Town Data'!J97,"*")</f>
        <v>3240886.21</v>
      </c>
      <c r="H101" s="35">
        <f>IF('Town Data'!M97&gt;9,'Town Data'!L97,"*")</f>
        <v>2934535.74</v>
      </c>
      <c r="I101" s="19">
        <f t="shared" si="3"/>
        <v>0.10104959938207463</v>
      </c>
      <c r="J101" s="19">
        <f t="shared" si="4"/>
        <v>8.7600678210791011E-2</v>
      </c>
      <c r="K101" s="19">
        <f t="shared" si="5"/>
        <v>0.10959238138295761</v>
      </c>
    </row>
    <row r="102" spans="2:11" x14ac:dyDescent="0.25">
      <c r="B102" s="24" t="str">
        <f>'Town Data'!A98</f>
        <v>WARDSBORO</v>
      </c>
      <c r="C102" s="41" t="str">
        <f>IF('Town Data'!C98&gt;9,'Town Data'!B98,"*")</f>
        <v>*</v>
      </c>
      <c r="D102" s="34">
        <f>IF('Town Data'!E98&gt;9,'Town Data'!D98,"*")</f>
        <v>296004.84999999998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>
        <f>IF('Town Data'!K98&gt;9,'Town Data'!J98,"*")</f>
        <v>267570.23</v>
      </c>
      <c r="H102" s="35" t="str">
        <f>IF('Town Data'!M98&gt;9,'Town Data'!L98,"*")</f>
        <v>*</v>
      </c>
      <c r="I102" s="19" t="str">
        <f t="shared" si="3"/>
        <v/>
      </c>
      <c r="J102" s="19">
        <f t="shared" si="4"/>
        <v>0.10626974458257182</v>
      </c>
      <c r="K102" s="19" t="str">
        <f t="shared" si="5"/>
        <v/>
      </c>
    </row>
    <row r="103" spans="2:11" x14ac:dyDescent="0.25">
      <c r="B103" s="24" t="str">
        <f>'Town Data'!A99</f>
        <v>WARREN</v>
      </c>
      <c r="C103" s="41">
        <f>IF('Town Data'!C99&gt;9,'Town Data'!B99,"*")</f>
        <v>5981681.1900000004</v>
      </c>
      <c r="D103" s="34">
        <f>IF('Town Data'!E99&gt;9,'Town Data'!D99,"*")</f>
        <v>6921401.5300000003</v>
      </c>
      <c r="E103" s="35">
        <f>IF('Town Data'!G99&gt;9,'Town Data'!F99,"*")</f>
        <v>2312902.89</v>
      </c>
      <c r="F103" s="34">
        <f>IF('Town Data'!I99&gt;9,'Town Data'!H99,"*")</f>
        <v>6121518.2699999996</v>
      </c>
      <c r="G103" s="34">
        <f>IF('Town Data'!K99&gt;9,'Town Data'!J99,"*")</f>
        <v>6857425.9000000004</v>
      </c>
      <c r="H103" s="35">
        <f>IF('Town Data'!M99&gt;9,'Town Data'!L99,"*")</f>
        <v>2405295.9500000002</v>
      </c>
      <c r="I103" s="19">
        <f t="shared" si="3"/>
        <v>-2.2843528979616876E-2</v>
      </c>
      <c r="J103" s="19">
        <f t="shared" si="4"/>
        <v>9.3293942848146402E-3</v>
      </c>
      <c r="K103" s="19">
        <f t="shared" si="5"/>
        <v>-3.8412345890325904E-2</v>
      </c>
    </row>
    <row r="104" spans="2:11" x14ac:dyDescent="0.25">
      <c r="B104" s="24" t="str">
        <f>'Town Data'!A100</f>
        <v>WATERBURY</v>
      </c>
      <c r="C104" s="41">
        <f>IF('Town Data'!C100&gt;9,'Town Data'!B100,"*")</f>
        <v>17360820.039999999</v>
      </c>
      <c r="D104" s="34">
        <f>IF('Town Data'!E100&gt;9,'Town Data'!D100,"*")</f>
        <v>8339914.5099999998</v>
      </c>
      <c r="E104" s="35">
        <f>IF('Town Data'!G100&gt;9,'Town Data'!F100,"*")</f>
        <v>4493489.3</v>
      </c>
      <c r="F104" s="34">
        <f>IF('Town Data'!I100&gt;9,'Town Data'!H100,"*")</f>
        <v>17154242.859999999</v>
      </c>
      <c r="G104" s="34">
        <f>IF('Town Data'!K100&gt;9,'Town Data'!J100,"*")</f>
        <v>7738354.9800000004</v>
      </c>
      <c r="H104" s="35">
        <f>IF('Town Data'!M100&gt;9,'Town Data'!L100,"*")</f>
        <v>4888406.75</v>
      </c>
      <c r="I104" s="19">
        <f t="shared" si="3"/>
        <v>1.2042337378917096E-2</v>
      </c>
      <c r="J104" s="19">
        <f t="shared" si="4"/>
        <v>7.7737391416489304E-2</v>
      </c>
      <c r="K104" s="19">
        <f t="shared" si="5"/>
        <v>-8.0786536431322983E-2</v>
      </c>
    </row>
    <row r="105" spans="2:11" x14ac:dyDescent="0.25">
      <c r="B105" s="24" t="str">
        <f>'Town Data'!A101</f>
        <v>WEATHERSFIELD</v>
      </c>
      <c r="C105" s="41">
        <f>IF('Town Data'!C101&gt;9,'Town Data'!B101,"*")</f>
        <v>2249781.9700000002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>
        <f>IF('Town Data'!I101&gt;9,'Town Data'!H101,"*")</f>
        <v>2148984.7200000002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>
        <f t="shared" si="3"/>
        <v>4.6904591299281082E-2</v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 t="str">
        <f>'Town Data'!A102</f>
        <v>WELLS</v>
      </c>
      <c r="C106" s="41" t="str">
        <f>IF('Town Data'!C102&gt;9,'Town Data'!B102,"*")</f>
        <v>*</v>
      </c>
      <c r="D106" s="34">
        <f>IF('Town Data'!E102&gt;9,'Town Data'!D102,"*")</f>
        <v>163264.93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>
        <f>IF('Town Data'!K102&gt;9,'Town Data'!J102,"*")</f>
        <v>176387.32</v>
      </c>
      <c r="H106" s="35" t="str">
        <f>IF('Town Data'!M102&gt;9,'Town Data'!L102,"*")</f>
        <v>*</v>
      </c>
      <c r="I106" s="19" t="str">
        <f t="shared" si="3"/>
        <v/>
      </c>
      <c r="J106" s="19">
        <f t="shared" si="4"/>
        <v>-7.4395313676742833E-2</v>
      </c>
      <c r="K106" s="19" t="str">
        <f t="shared" si="5"/>
        <v/>
      </c>
    </row>
    <row r="107" spans="2:11" x14ac:dyDescent="0.25">
      <c r="B107" s="24" t="str">
        <f>'Town Data'!A103</f>
        <v>WEST RUTLAND</v>
      </c>
      <c r="C107" s="41">
        <f>IF('Town Data'!C103&gt;9,'Town Data'!B103,"*")</f>
        <v>1566146.71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>
        <f>IF('Town Data'!I103&gt;9,'Town Data'!H103,"*")</f>
        <v>1535449.87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>
        <f t="shared" si="3"/>
        <v>1.99920821902182E-2</v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 t="str">
        <f>'Town Data'!A104</f>
        <v>WESTMORE</v>
      </c>
      <c r="C108" s="41" t="str">
        <f>IF('Town Data'!C104&gt;9,'Town Data'!B104,"*")</f>
        <v>*</v>
      </c>
      <c r="D108" s="34">
        <f>IF('Town Data'!E104&gt;9,'Town Data'!D104,"*")</f>
        <v>706789.7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>
        <f>IF('Town Data'!K104&gt;9,'Town Data'!J104,"*")</f>
        <v>743458.98</v>
      </c>
      <c r="H108" s="35" t="str">
        <f>IF('Town Data'!M104&gt;9,'Town Data'!L104,"*")</f>
        <v>*</v>
      </c>
      <c r="I108" s="19" t="str">
        <f t="shared" si="3"/>
        <v/>
      </c>
      <c r="J108" s="19">
        <f t="shared" si="4"/>
        <v>-4.9322532898856138E-2</v>
      </c>
      <c r="K108" s="19" t="str">
        <f t="shared" si="5"/>
        <v/>
      </c>
    </row>
    <row r="109" spans="2:11" x14ac:dyDescent="0.25">
      <c r="B109" s="24" t="str">
        <f>'Town Data'!A105</f>
        <v>WESTON</v>
      </c>
      <c r="C109" s="41" t="str">
        <f>IF('Town Data'!C105&gt;9,'Town Data'!B105,"*")</f>
        <v>*</v>
      </c>
      <c r="D109" s="34">
        <f>IF('Town Data'!E105&gt;9,'Town Data'!D105,"*")</f>
        <v>597277.57999999996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>
        <f>IF('Town Data'!K105&gt;9,'Town Data'!J105,"*")</f>
        <v>641554.05000000005</v>
      </c>
      <c r="H109" s="35" t="str">
        <f>IF('Town Data'!M105&gt;9,'Town Data'!L105,"*")</f>
        <v>*</v>
      </c>
      <c r="I109" s="19" t="str">
        <f t="shared" si="3"/>
        <v/>
      </c>
      <c r="J109" s="19">
        <f t="shared" si="4"/>
        <v>-6.9014403385030593E-2</v>
      </c>
      <c r="K109" s="19" t="str">
        <f t="shared" si="5"/>
        <v/>
      </c>
    </row>
    <row r="110" spans="2:11" x14ac:dyDescent="0.25">
      <c r="B110" s="24" t="str">
        <f>'Town Data'!A106</f>
        <v>WILLISTON</v>
      </c>
      <c r="C110" s="41">
        <f>IF('Town Data'!C106&gt;9,'Town Data'!B106,"*")</f>
        <v>38032029.5</v>
      </c>
      <c r="D110" s="34" t="str">
        <f>IF('Town Data'!E106&gt;9,'Town Data'!D106,"*")</f>
        <v>*</v>
      </c>
      <c r="E110" s="35">
        <f>IF('Town Data'!G106&gt;9,'Town Data'!F106,"*")</f>
        <v>4813491.75</v>
      </c>
      <c r="F110" s="34">
        <f>IF('Town Data'!I106&gt;9,'Town Data'!H106,"*")</f>
        <v>37357630.549999997</v>
      </c>
      <c r="G110" s="34" t="str">
        <f>IF('Town Data'!K106&gt;9,'Town Data'!J106,"*")</f>
        <v>*</v>
      </c>
      <c r="H110" s="35">
        <f>IF('Town Data'!M106&gt;9,'Town Data'!L106,"*")</f>
        <v>4490563.21</v>
      </c>
      <c r="I110" s="19">
        <f t="shared" si="3"/>
        <v>1.805250868620743E-2</v>
      </c>
      <c r="J110" s="19" t="str">
        <f t="shared" si="4"/>
        <v/>
      </c>
      <c r="K110" s="19">
        <f t="shared" si="5"/>
        <v>7.1912703351079216E-2</v>
      </c>
    </row>
    <row r="111" spans="2:11" x14ac:dyDescent="0.25">
      <c r="B111" s="24" t="str">
        <f>'Town Data'!A107</f>
        <v>WILMINGTON</v>
      </c>
      <c r="C111" s="41">
        <f>IF('Town Data'!C107&gt;9,'Town Data'!B107,"*")</f>
        <v>7462826.8300000001</v>
      </c>
      <c r="D111" s="34">
        <f>IF('Town Data'!E107&gt;9,'Town Data'!D107,"*")</f>
        <v>1771205.11</v>
      </c>
      <c r="E111" s="35">
        <f>IF('Town Data'!G107&gt;9,'Town Data'!F107,"*")</f>
        <v>1463783.53</v>
      </c>
      <c r="F111" s="34">
        <f>IF('Town Data'!I107&gt;9,'Town Data'!H107,"*")</f>
        <v>8736886.9800000004</v>
      </c>
      <c r="G111" s="34">
        <f>IF('Town Data'!K107&gt;9,'Town Data'!J107,"*")</f>
        <v>2101336.38</v>
      </c>
      <c r="H111" s="35">
        <f>IF('Town Data'!M107&gt;9,'Town Data'!L107,"*")</f>
        <v>2405162.1</v>
      </c>
      <c r="I111" s="19">
        <f t="shared" si="3"/>
        <v>-0.14582541274901559</v>
      </c>
      <c r="J111" s="19">
        <f t="shared" si="4"/>
        <v>-0.1571053892856506</v>
      </c>
      <c r="K111" s="19">
        <f t="shared" si="5"/>
        <v>-0.39139922003593852</v>
      </c>
    </row>
    <row r="112" spans="2:11" x14ac:dyDescent="0.25">
      <c r="B112" s="24" t="str">
        <f>'Town Data'!A108</f>
        <v>WINDSOR</v>
      </c>
      <c r="C112" s="41">
        <f>IF('Town Data'!C108&gt;9,'Town Data'!B108,"*")</f>
        <v>4136962.38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>
        <f>IF('Town Data'!I108&gt;9,'Town Data'!H108,"*")</f>
        <v>4116792.14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>
        <f t="shared" si="3"/>
        <v>4.8995041075840561E-3</v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 t="str">
        <f>'Town Data'!A109</f>
        <v>WINHALL</v>
      </c>
      <c r="C113" s="41">
        <f>IF('Town Data'!C109&gt;9,'Town Data'!B109,"*")</f>
        <v>1292757.3999999999</v>
      </c>
      <c r="D113" s="34">
        <f>IF('Town Data'!E109&gt;9,'Town Data'!D109,"*")</f>
        <v>1929473.82</v>
      </c>
      <c r="E113" s="35" t="str">
        <f>IF('Town Data'!G109&gt;9,'Town Data'!F109,"*")</f>
        <v>*</v>
      </c>
      <c r="F113" s="34">
        <f>IF('Town Data'!I109&gt;9,'Town Data'!H109,"*")</f>
        <v>1344335.65</v>
      </c>
      <c r="G113" s="34">
        <f>IF('Town Data'!K109&gt;9,'Town Data'!J109,"*")</f>
        <v>2164813.73</v>
      </c>
      <c r="H113" s="35" t="str">
        <f>IF('Town Data'!M109&gt;9,'Town Data'!L109,"*")</f>
        <v>*</v>
      </c>
      <c r="I113" s="19">
        <f t="shared" si="3"/>
        <v>-3.8367092325491778E-2</v>
      </c>
      <c r="J113" s="19">
        <f t="shared" si="4"/>
        <v>-0.10871139014810291</v>
      </c>
      <c r="K113" s="19" t="str">
        <f t="shared" si="5"/>
        <v/>
      </c>
    </row>
    <row r="114" spans="2:11" x14ac:dyDescent="0.25">
      <c r="B114" s="24" t="str">
        <f>'Town Data'!A110</f>
        <v>WINOOSKI</v>
      </c>
      <c r="C114" s="41">
        <f>IF('Town Data'!C110&gt;9,'Town Data'!B110,"*")</f>
        <v>12884838.49</v>
      </c>
      <c r="D114" s="34" t="str">
        <f>IF('Town Data'!E110&gt;9,'Town Data'!D110,"*")</f>
        <v>*</v>
      </c>
      <c r="E114" s="35">
        <f>IF('Town Data'!G110&gt;9,'Town Data'!F110,"*")</f>
        <v>5007154.75</v>
      </c>
      <c r="F114" s="34">
        <f>IF('Town Data'!I110&gt;9,'Town Data'!H110,"*")</f>
        <v>12038488.5</v>
      </c>
      <c r="G114" s="34" t="str">
        <f>IF('Town Data'!K110&gt;9,'Town Data'!J110,"*")</f>
        <v>*</v>
      </c>
      <c r="H114" s="35">
        <f>IF('Town Data'!M110&gt;9,'Town Data'!L110,"*")</f>
        <v>4770718.53</v>
      </c>
      <c r="I114" s="19">
        <f t="shared" si="3"/>
        <v>7.030367558186397E-2</v>
      </c>
      <c r="J114" s="19" t="str">
        <f t="shared" si="4"/>
        <v/>
      </c>
      <c r="K114" s="19">
        <f t="shared" si="5"/>
        <v>4.9559876256208252E-2</v>
      </c>
    </row>
    <row r="115" spans="2:11" x14ac:dyDescent="0.25">
      <c r="B115" s="24" t="str">
        <f>'Town Data'!A111</f>
        <v>WOODSTOCK</v>
      </c>
      <c r="C115" s="41">
        <f>IF('Town Data'!C111&gt;9,'Town Data'!B111,"*")</f>
        <v>15879869.27</v>
      </c>
      <c r="D115" s="34">
        <f>IF('Town Data'!E111&gt;9,'Town Data'!D111,"*")</f>
        <v>19236006.859999999</v>
      </c>
      <c r="E115" s="35">
        <f>IF('Town Data'!G111&gt;9,'Town Data'!F111,"*")</f>
        <v>4726065.3600000003</v>
      </c>
      <c r="F115" s="34">
        <f>IF('Town Data'!I111&gt;9,'Town Data'!H111,"*")</f>
        <v>15007412.23</v>
      </c>
      <c r="G115" s="34">
        <f>IF('Town Data'!K111&gt;9,'Town Data'!J111,"*")</f>
        <v>18299232.489999998</v>
      </c>
      <c r="H115" s="35">
        <f>IF('Town Data'!M111&gt;9,'Town Data'!L111,"*")</f>
        <v>4527498.5599999996</v>
      </c>
      <c r="I115" s="19">
        <f t="shared" si="3"/>
        <v>5.8135075296722162E-2</v>
      </c>
      <c r="J115" s="19">
        <f t="shared" si="4"/>
        <v>5.1192003299150454E-2</v>
      </c>
      <c r="K115" s="19">
        <f t="shared" si="5"/>
        <v>4.3857948791926456E-2</v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0</v>
      </c>
      <c r="C2" s="30">
        <v>0</v>
      </c>
      <c r="D2" s="30">
        <v>206968.7</v>
      </c>
      <c r="E2" s="30">
        <v>14</v>
      </c>
      <c r="F2" s="30">
        <v>0</v>
      </c>
      <c r="G2" s="30">
        <v>0</v>
      </c>
      <c r="H2" s="30">
        <v>0</v>
      </c>
      <c r="I2" s="30">
        <v>0</v>
      </c>
      <c r="J2" s="30">
        <v>171668</v>
      </c>
      <c r="K2" s="30">
        <v>14</v>
      </c>
      <c r="L2" s="30">
        <v>0</v>
      </c>
      <c r="M2" s="30">
        <v>0</v>
      </c>
    </row>
    <row r="3" spans="1:13" x14ac:dyDescent="0.25">
      <c r="A3" s="29" t="s">
        <v>48</v>
      </c>
      <c r="B3" s="30">
        <v>1131341.02</v>
      </c>
      <c r="C3" s="30">
        <v>12</v>
      </c>
      <c r="D3" s="30">
        <v>322867.3</v>
      </c>
      <c r="E3" s="30">
        <v>20</v>
      </c>
      <c r="F3" s="30">
        <v>0</v>
      </c>
      <c r="G3" s="30">
        <v>0</v>
      </c>
      <c r="H3" s="30">
        <v>1134576.83</v>
      </c>
      <c r="I3" s="30">
        <v>13</v>
      </c>
      <c r="J3" s="30">
        <v>342990.82</v>
      </c>
      <c r="K3" s="30">
        <v>18</v>
      </c>
      <c r="L3" s="30">
        <v>0</v>
      </c>
      <c r="M3" s="30">
        <v>0</v>
      </c>
    </row>
    <row r="4" spans="1:13" x14ac:dyDescent="0.25">
      <c r="A4" s="29" t="s">
        <v>49</v>
      </c>
      <c r="B4" s="30">
        <v>1548941.79</v>
      </c>
      <c r="C4" s="30">
        <v>14</v>
      </c>
      <c r="D4" s="30">
        <v>986157.16</v>
      </c>
      <c r="E4" s="30">
        <v>16</v>
      </c>
      <c r="F4" s="30">
        <v>0</v>
      </c>
      <c r="G4" s="30">
        <v>0</v>
      </c>
      <c r="H4" s="30">
        <v>1723864.05</v>
      </c>
      <c r="I4" s="30">
        <v>15</v>
      </c>
      <c r="J4" s="30">
        <v>915086.98</v>
      </c>
      <c r="K4" s="30">
        <v>14</v>
      </c>
      <c r="L4" s="30">
        <v>0</v>
      </c>
      <c r="M4" s="30">
        <v>0</v>
      </c>
    </row>
    <row r="5" spans="1:13" x14ac:dyDescent="0.25">
      <c r="A5" s="29" t="s">
        <v>50</v>
      </c>
      <c r="B5" s="30">
        <v>0</v>
      </c>
      <c r="C5" s="30">
        <v>0</v>
      </c>
      <c r="D5" s="30">
        <v>7765313.1399999997</v>
      </c>
      <c r="E5" s="30">
        <v>15</v>
      </c>
      <c r="F5" s="30">
        <v>0</v>
      </c>
      <c r="G5" s="30">
        <v>0</v>
      </c>
      <c r="H5" s="30">
        <v>0</v>
      </c>
      <c r="I5" s="30">
        <v>0</v>
      </c>
      <c r="J5" s="30">
        <v>7183001.9500000002</v>
      </c>
      <c r="K5" s="30">
        <v>14</v>
      </c>
      <c r="L5" s="30">
        <v>0</v>
      </c>
      <c r="M5" s="30">
        <v>0</v>
      </c>
    </row>
    <row r="6" spans="1:13" x14ac:dyDescent="0.25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91899.9</v>
      </c>
      <c r="K6" s="30">
        <v>10</v>
      </c>
      <c r="L6" s="30">
        <v>0</v>
      </c>
      <c r="M6" s="30">
        <v>0</v>
      </c>
    </row>
    <row r="7" spans="1:13" x14ac:dyDescent="0.25">
      <c r="A7" s="29" t="s">
        <v>52</v>
      </c>
      <c r="B7" s="30">
        <v>28137754.52</v>
      </c>
      <c r="C7" s="30">
        <v>69</v>
      </c>
      <c r="D7" s="30">
        <v>1867590.42</v>
      </c>
      <c r="E7" s="30">
        <v>11</v>
      </c>
      <c r="F7" s="30">
        <v>3487104.4</v>
      </c>
      <c r="G7" s="30">
        <v>30</v>
      </c>
      <c r="H7" s="30">
        <v>27764069.890000001</v>
      </c>
      <c r="I7" s="30">
        <v>66</v>
      </c>
      <c r="J7" s="30">
        <v>1836600.83</v>
      </c>
      <c r="K7" s="30">
        <v>11</v>
      </c>
      <c r="L7" s="30">
        <v>3373637.38</v>
      </c>
      <c r="M7" s="30">
        <v>28</v>
      </c>
    </row>
    <row r="8" spans="1:13" x14ac:dyDescent="0.25">
      <c r="A8" s="29" t="s">
        <v>53</v>
      </c>
      <c r="B8" s="30">
        <v>2121731.83</v>
      </c>
      <c r="C8" s="30">
        <v>24</v>
      </c>
      <c r="D8" s="30">
        <v>542553.56999999995</v>
      </c>
      <c r="E8" s="30">
        <v>14</v>
      </c>
      <c r="F8" s="30">
        <v>0</v>
      </c>
      <c r="G8" s="30">
        <v>0</v>
      </c>
      <c r="H8" s="30">
        <v>1889636.45</v>
      </c>
      <c r="I8" s="30">
        <v>23</v>
      </c>
      <c r="J8" s="30">
        <v>539107.12</v>
      </c>
      <c r="K8" s="30">
        <v>14</v>
      </c>
      <c r="L8" s="30">
        <v>0</v>
      </c>
      <c r="M8" s="30">
        <v>0</v>
      </c>
    </row>
    <row r="9" spans="1:13" x14ac:dyDescent="0.25">
      <c r="A9" s="29" t="s">
        <v>54</v>
      </c>
      <c r="B9" s="30">
        <v>30840600.289999999</v>
      </c>
      <c r="C9" s="30">
        <v>89</v>
      </c>
      <c r="D9" s="30">
        <v>7528670.8399999999</v>
      </c>
      <c r="E9" s="30">
        <v>27</v>
      </c>
      <c r="F9" s="30">
        <v>4229073.41</v>
      </c>
      <c r="G9" s="30">
        <v>33</v>
      </c>
      <c r="H9" s="30">
        <v>30836854.370000001</v>
      </c>
      <c r="I9" s="30">
        <v>91</v>
      </c>
      <c r="J9" s="30">
        <v>7649975.6399999997</v>
      </c>
      <c r="K9" s="30">
        <v>27</v>
      </c>
      <c r="L9" s="30">
        <v>4135033.57</v>
      </c>
      <c r="M9" s="30">
        <v>35</v>
      </c>
    </row>
    <row r="10" spans="1:13" x14ac:dyDescent="0.25">
      <c r="A10" s="29" t="s">
        <v>55</v>
      </c>
      <c r="B10" s="30">
        <v>9656694</v>
      </c>
      <c r="C10" s="30">
        <v>11</v>
      </c>
      <c r="D10" s="30">
        <v>0</v>
      </c>
      <c r="E10" s="30">
        <v>0</v>
      </c>
      <c r="F10" s="30">
        <v>0</v>
      </c>
      <c r="G10" s="30">
        <v>0</v>
      </c>
      <c r="H10" s="30">
        <v>9334732.8900000006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2472703.86</v>
      </c>
      <c r="C11" s="30">
        <v>13</v>
      </c>
      <c r="D11" s="30">
        <v>0</v>
      </c>
      <c r="E11" s="30">
        <v>0</v>
      </c>
      <c r="F11" s="30">
        <v>0</v>
      </c>
      <c r="G11" s="30">
        <v>0</v>
      </c>
      <c r="H11" s="30">
        <v>2442001.4900000002</v>
      </c>
      <c r="I11" s="30">
        <v>14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5131349.68</v>
      </c>
      <c r="C12" s="30">
        <v>16</v>
      </c>
      <c r="D12" s="30">
        <v>0</v>
      </c>
      <c r="E12" s="30">
        <v>0</v>
      </c>
      <c r="F12" s="30">
        <v>0</v>
      </c>
      <c r="G12" s="30">
        <v>0</v>
      </c>
      <c r="H12" s="30">
        <v>4832120.42</v>
      </c>
      <c r="I12" s="30">
        <v>16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3849079.9</v>
      </c>
      <c r="C13" s="30">
        <v>24</v>
      </c>
      <c r="D13" s="30">
        <v>1044711</v>
      </c>
      <c r="E13" s="30">
        <v>10</v>
      </c>
      <c r="F13" s="30">
        <v>0</v>
      </c>
      <c r="G13" s="30">
        <v>0</v>
      </c>
      <c r="H13" s="30">
        <v>4261300.6100000003</v>
      </c>
      <c r="I13" s="30">
        <v>27</v>
      </c>
      <c r="J13" s="30">
        <v>1081072.3600000001</v>
      </c>
      <c r="K13" s="30">
        <v>11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42721714.890000001</v>
      </c>
      <c r="C14" s="30">
        <v>107</v>
      </c>
      <c r="D14" s="30">
        <v>9902002.5600000005</v>
      </c>
      <c r="E14" s="30">
        <v>27</v>
      </c>
      <c r="F14" s="30">
        <v>6173023.6900000004</v>
      </c>
      <c r="G14" s="30">
        <v>44</v>
      </c>
      <c r="H14" s="30">
        <v>41132224.07</v>
      </c>
      <c r="I14" s="30">
        <v>114</v>
      </c>
      <c r="J14" s="30">
        <v>9638523.25</v>
      </c>
      <c r="K14" s="30">
        <v>26</v>
      </c>
      <c r="L14" s="30">
        <v>5806937.2699999996</v>
      </c>
      <c r="M14" s="30">
        <v>43</v>
      </c>
    </row>
    <row r="15" spans="1:13" x14ac:dyDescent="0.25">
      <c r="A15" s="29" t="s">
        <v>60</v>
      </c>
      <c r="B15" s="30">
        <v>2582641.2000000002</v>
      </c>
      <c r="C15" s="30">
        <v>10</v>
      </c>
      <c r="D15" s="30">
        <v>345364.73</v>
      </c>
      <c r="E15" s="30">
        <v>11</v>
      </c>
      <c r="F15" s="30">
        <v>0</v>
      </c>
      <c r="G15" s="30">
        <v>0</v>
      </c>
      <c r="H15" s="30">
        <v>0</v>
      </c>
      <c r="I15" s="30">
        <v>0</v>
      </c>
      <c r="J15" s="30">
        <v>363127.84</v>
      </c>
      <c r="K15" s="30">
        <v>10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1322859.21</v>
      </c>
      <c r="C16" s="30">
        <v>11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4471486.12</v>
      </c>
      <c r="C17" s="30">
        <v>19</v>
      </c>
      <c r="D17" s="30">
        <v>0</v>
      </c>
      <c r="E17" s="30">
        <v>0</v>
      </c>
      <c r="F17" s="30">
        <v>0</v>
      </c>
      <c r="G17" s="30">
        <v>0</v>
      </c>
      <c r="H17" s="30">
        <v>4514742.9800000004</v>
      </c>
      <c r="I17" s="30">
        <v>18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3842139.8</v>
      </c>
      <c r="C18" s="30">
        <v>19</v>
      </c>
      <c r="D18" s="30">
        <v>3726361.43</v>
      </c>
      <c r="E18" s="30">
        <v>35</v>
      </c>
      <c r="F18" s="30">
        <v>0</v>
      </c>
      <c r="G18" s="30">
        <v>0</v>
      </c>
      <c r="H18" s="30">
        <v>3338097.62</v>
      </c>
      <c r="I18" s="30">
        <v>18</v>
      </c>
      <c r="J18" s="30">
        <v>2813576.81</v>
      </c>
      <c r="K18" s="30">
        <v>33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120597988.43000001</v>
      </c>
      <c r="C19" s="30">
        <v>231</v>
      </c>
      <c r="D19" s="30">
        <v>52575017.829999998</v>
      </c>
      <c r="E19" s="30">
        <v>48</v>
      </c>
      <c r="F19" s="30">
        <v>42932545.729999997</v>
      </c>
      <c r="G19" s="30">
        <v>126</v>
      </c>
      <c r="H19" s="30">
        <v>116498151.01000001</v>
      </c>
      <c r="I19" s="30">
        <v>237</v>
      </c>
      <c r="J19" s="30">
        <v>39123012.240000002</v>
      </c>
      <c r="K19" s="30">
        <v>43</v>
      </c>
      <c r="L19" s="30">
        <v>40918175.950000003</v>
      </c>
      <c r="M19" s="30">
        <v>121</v>
      </c>
    </row>
    <row r="20" spans="1:13" x14ac:dyDescent="0.25">
      <c r="A20" s="29" t="s">
        <v>65</v>
      </c>
      <c r="B20" s="30">
        <v>8167975.4199999999</v>
      </c>
      <c r="C20" s="30">
        <v>20</v>
      </c>
      <c r="D20" s="30">
        <v>7878410.8200000003</v>
      </c>
      <c r="E20" s="30">
        <v>24</v>
      </c>
      <c r="F20" s="30">
        <v>2175869.14</v>
      </c>
      <c r="G20" s="30">
        <v>10</v>
      </c>
      <c r="H20" s="30">
        <v>7746325.25</v>
      </c>
      <c r="I20" s="30">
        <v>23</v>
      </c>
      <c r="J20" s="30">
        <v>7235833.3499999996</v>
      </c>
      <c r="K20" s="30">
        <v>21</v>
      </c>
      <c r="L20" s="30">
        <v>1880510.58</v>
      </c>
      <c r="M20" s="30">
        <v>11</v>
      </c>
    </row>
    <row r="21" spans="1:13" x14ac:dyDescent="0.25">
      <c r="A21" s="29" t="s">
        <v>66</v>
      </c>
      <c r="B21" s="30">
        <v>6046934.71</v>
      </c>
      <c r="C21" s="30">
        <v>29</v>
      </c>
      <c r="D21" s="30">
        <v>1270526.6399999999</v>
      </c>
      <c r="E21" s="30">
        <v>16</v>
      </c>
      <c r="F21" s="30">
        <v>0</v>
      </c>
      <c r="G21" s="30">
        <v>0</v>
      </c>
      <c r="H21" s="30">
        <v>5503756.1600000001</v>
      </c>
      <c r="I21" s="30">
        <v>26</v>
      </c>
      <c r="J21" s="30">
        <v>863361.91</v>
      </c>
      <c r="K21" s="30">
        <v>20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0</v>
      </c>
      <c r="C22" s="30">
        <v>0</v>
      </c>
      <c r="D22" s="30">
        <v>3415068</v>
      </c>
      <c r="E22" s="30">
        <v>12</v>
      </c>
      <c r="F22" s="30">
        <v>0</v>
      </c>
      <c r="G22" s="30">
        <v>0</v>
      </c>
      <c r="H22" s="30">
        <v>1184464.45</v>
      </c>
      <c r="I22" s="30">
        <v>10</v>
      </c>
      <c r="J22" s="30">
        <v>3349499.02</v>
      </c>
      <c r="K22" s="30">
        <v>15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1039173.07</v>
      </c>
      <c r="C23" s="30">
        <v>11</v>
      </c>
      <c r="D23" s="30">
        <v>736932.68</v>
      </c>
      <c r="E23" s="30">
        <v>14</v>
      </c>
      <c r="F23" s="30">
        <v>0</v>
      </c>
      <c r="G23" s="30">
        <v>0</v>
      </c>
      <c r="H23" s="30">
        <v>829339.42</v>
      </c>
      <c r="I23" s="30">
        <v>12</v>
      </c>
      <c r="J23" s="30">
        <v>664344.31999999995</v>
      </c>
      <c r="K23" s="30">
        <v>15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3828302.07</v>
      </c>
      <c r="C24" s="30">
        <v>22</v>
      </c>
      <c r="D24" s="30">
        <v>957665.23</v>
      </c>
      <c r="E24" s="30">
        <v>20</v>
      </c>
      <c r="F24" s="30">
        <v>0</v>
      </c>
      <c r="G24" s="30">
        <v>0</v>
      </c>
      <c r="H24" s="30">
        <v>3701506.65</v>
      </c>
      <c r="I24" s="30">
        <v>26</v>
      </c>
      <c r="J24" s="30">
        <v>1081931.49</v>
      </c>
      <c r="K24" s="30">
        <v>20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27379819.120000001</v>
      </c>
      <c r="C25" s="30">
        <v>66</v>
      </c>
      <c r="D25" s="30">
        <v>15169401.050000001</v>
      </c>
      <c r="E25" s="30">
        <v>36</v>
      </c>
      <c r="F25" s="30">
        <v>3105101.22</v>
      </c>
      <c r="G25" s="30">
        <v>23</v>
      </c>
      <c r="H25" s="30">
        <v>27053612.059999999</v>
      </c>
      <c r="I25" s="30">
        <v>64</v>
      </c>
      <c r="J25" s="30">
        <v>15120000.470000001</v>
      </c>
      <c r="K25" s="30">
        <v>38</v>
      </c>
      <c r="L25" s="30">
        <v>3073224.5</v>
      </c>
      <c r="M25" s="30">
        <v>19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294635.51</v>
      </c>
      <c r="E26" s="30">
        <v>11</v>
      </c>
      <c r="F26" s="30">
        <v>0</v>
      </c>
      <c r="G26" s="30">
        <v>0</v>
      </c>
      <c r="H26" s="30">
        <v>0</v>
      </c>
      <c r="I26" s="30">
        <v>0</v>
      </c>
      <c r="J26" s="30">
        <v>303728.01</v>
      </c>
      <c r="K26" s="30">
        <v>12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2161800.9500000002</v>
      </c>
      <c r="C27" s="30">
        <v>10</v>
      </c>
      <c r="D27" s="30">
        <v>234190.79</v>
      </c>
      <c r="E27" s="30">
        <v>15</v>
      </c>
      <c r="F27" s="30">
        <v>0</v>
      </c>
      <c r="G27" s="30">
        <v>0</v>
      </c>
      <c r="H27" s="30">
        <v>1959880.52</v>
      </c>
      <c r="I27" s="30">
        <v>11</v>
      </c>
      <c r="J27" s="30">
        <v>222446.65</v>
      </c>
      <c r="K27" s="30">
        <v>17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9707817.75</v>
      </c>
      <c r="C28" s="30">
        <v>28</v>
      </c>
      <c r="D28" s="30">
        <v>819866.91</v>
      </c>
      <c r="E28" s="30">
        <v>18</v>
      </c>
      <c r="F28" s="30">
        <v>0</v>
      </c>
      <c r="G28" s="30">
        <v>0</v>
      </c>
      <c r="H28" s="30">
        <v>9440517.2799999993</v>
      </c>
      <c r="I28" s="30">
        <v>27</v>
      </c>
      <c r="J28" s="30">
        <v>995917.26</v>
      </c>
      <c r="K28" s="30">
        <v>20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5351310.21</v>
      </c>
      <c r="C29" s="30">
        <v>16</v>
      </c>
      <c r="D29" s="30">
        <v>2204622.81</v>
      </c>
      <c r="E29" s="30">
        <v>23</v>
      </c>
      <c r="F29" s="30">
        <v>0</v>
      </c>
      <c r="G29" s="30">
        <v>0</v>
      </c>
      <c r="H29" s="30">
        <v>5281269.95</v>
      </c>
      <c r="I29" s="30">
        <v>15</v>
      </c>
      <c r="J29" s="30">
        <v>2348416.38</v>
      </c>
      <c r="K29" s="30">
        <v>24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6633374.5499999998</v>
      </c>
      <c r="C30" s="30">
        <v>31</v>
      </c>
      <c r="D30" s="30">
        <v>3862086.26</v>
      </c>
      <c r="E30" s="30">
        <v>74</v>
      </c>
      <c r="F30" s="30">
        <v>2185398.87</v>
      </c>
      <c r="G30" s="30">
        <v>16</v>
      </c>
      <c r="H30" s="30">
        <v>6454652.9199999999</v>
      </c>
      <c r="I30" s="30">
        <v>27</v>
      </c>
      <c r="J30" s="30">
        <v>4846743.46</v>
      </c>
      <c r="K30" s="30">
        <v>84</v>
      </c>
      <c r="L30" s="30">
        <v>2251173.86</v>
      </c>
      <c r="M30" s="30">
        <v>17</v>
      </c>
    </row>
    <row r="31" spans="1:13" x14ac:dyDescent="0.25">
      <c r="A31" s="29" t="s">
        <v>76</v>
      </c>
      <c r="B31" s="30">
        <v>0</v>
      </c>
      <c r="C31" s="30">
        <v>0</v>
      </c>
      <c r="D31" s="30">
        <v>109486.3</v>
      </c>
      <c r="E31" s="30">
        <v>13</v>
      </c>
      <c r="F31" s="30">
        <v>0</v>
      </c>
      <c r="G31" s="30">
        <v>0</v>
      </c>
      <c r="H31" s="30">
        <v>0</v>
      </c>
      <c r="I31" s="30">
        <v>0</v>
      </c>
      <c r="J31" s="30">
        <v>119650.4</v>
      </c>
      <c r="K31" s="30">
        <v>11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0</v>
      </c>
      <c r="C32" s="30">
        <v>0</v>
      </c>
      <c r="D32" s="30">
        <v>169947.48</v>
      </c>
      <c r="E32" s="30">
        <v>11</v>
      </c>
      <c r="F32" s="30">
        <v>0</v>
      </c>
      <c r="G32" s="30">
        <v>0</v>
      </c>
      <c r="H32" s="30">
        <v>0</v>
      </c>
      <c r="I32" s="30">
        <v>0</v>
      </c>
      <c r="J32" s="30">
        <v>150190.38</v>
      </c>
      <c r="K32" s="30">
        <v>13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4404668.7</v>
      </c>
      <c r="C33" s="30">
        <v>24</v>
      </c>
      <c r="D33" s="30">
        <v>0</v>
      </c>
      <c r="E33" s="30">
        <v>0</v>
      </c>
      <c r="F33" s="30">
        <v>0</v>
      </c>
      <c r="G33" s="30">
        <v>0</v>
      </c>
      <c r="H33" s="30">
        <v>4183660.19</v>
      </c>
      <c r="I33" s="30">
        <v>24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40583874.619999997</v>
      </c>
      <c r="C34" s="30">
        <v>103</v>
      </c>
      <c r="D34" s="30">
        <v>0</v>
      </c>
      <c r="E34" s="30">
        <v>0</v>
      </c>
      <c r="F34" s="30">
        <v>4138011.59</v>
      </c>
      <c r="G34" s="30">
        <v>27</v>
      </c>
      <c r="H34" s="30">
        <v>38490521.630000003</v>
      </c>
      <c r="I34" s="30">
        <v>107</v>
      </c>
      <c r="J34" s="30">
        <v>0</v>
      </c>
      <c r="K34" s="30">
        <v>0</v>
      </c>
      <c r="L34" s="30">
        <v>4038216.87</v>
      </c>
      <c r="M34" s="30">
        <v>27</v>
      </c>
    </row>
    <row r="35" spans="1:13" x14ac:dyDescent="0.25">
      <c r="A35" s="29" t="s">
        <v>80</v>
      </c>
      <c r="B35" s="30">
        <v>5575985.3499999996</v>
      </c>
      <c r="C35" s="30">
        <v>19</v>
      </c>
      <c r="D35" s="30">
        <v>0</v>
      </c>
      <c r="E35" s="30">
        <v>0</v>
      </c>
      <c r="F35" s="30">
        <v>0</v>
      </c>
      <c r="G35" s="30">
        <v>0</v>
      </c>
      <c r="H35" s="30">
        <v>5474257.6600000001</v>
      </c>
      <c r="I35" s="30">
        <v>18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2210338.1800000002</v>
      </c>
      <c r="C36" s="30">
        <v>15</v>
      </c>
      <c r="D36" s="30">
        <v>0</v>
      </c>
      <c r="E36" s="30">
        <v>0</v>
      </c>
      <c r="F36" s="30">
        <v>0</v>
      </c>
      <c r="G36" s="30">
        <v>0</v>
      </c>
      <c r="H36" s="30">
        <v>2084701.43</v>
      </c>
      <c r="I36" s="30">
        <v>15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2236431.4900000002</v>
      </c>
      <c r="C37" s="30">
        <v>12</v>
      </c>
      <c r="D37" s="30">
        <v>4580538.6399999997</v>
      </c>
      <c r="E37" s="30">
        <v>14</v>
      </c>
      <c r="F37" s="30">
        <v>0</v>
      </c>
      <c r="G37" s="30">
        <v>0</v>
      </c>
      <c r="H37" s="30">
        <v>2202058.84</v>
      </c>
      <c r="I37" s="30">
        <v>13</v>
      </c>
      <c r="J37" s="30">
        <v>4385314.0199999996</v>
      </c>
      <c r="K37" s="30">
        <v>11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0</v>
      </c>
      <c r="C38" s="30">
        <v>0</v>
      </c>
      <c r="D38" s="30">
        <v>189064.03</v>
      </c>
      <c r="E38" s="30">
        <v>19</v>
      </c>
      <c r="F38" s="30">
        <v>0</v>
      </c>
      <c r="G38" s="30">
        <v>0</v>
      </c>
      <c r="H38" s="30">
        <v>0</v>
      </c>
      <c r="I38" s="30">
        <v>0</v>
      </c>
      <c r="J38" s="30">
        <v>188729.31</v>
      </c>
      <c r="K38" s="30">
        <v>19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6819430.9800000004</v>
      </c>
      <c r="C39" s="30">
        <v>12</v>
      </c>
      <c r="D39" s="30">
        <v>5359133.9800000004</v>
      </c>
      <c r="E39" s="30">
        <v>16</v>
      </c>
      <c r="F39" s="30">
        <v>0</v>
      </c>
      <c r="G39" s="30">
        <v>0</v>
      </c>
      <c r="H39" s="30">
        <v>6579716.3600000003</v>
      </c>
      <c r="I39" s="30">
        <v>11</v>
      </c>
      <c r="J39" s="30">
        <v>4873119.83</v>
      </c>
      <c r="K39" s="30">
        <v>19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0</v>
      </c>
      <c r="C40" s="30">
        <v>0</v>
      </c>
      <c r="D40" s="30">
        <v>106616.63</v>
      </c>
      <c r="E40" s="30">
        <v>14</v>
      </c>
      <c r="F40" s="30">
        <v>0</v>
      </c>
      <c r="G40" s="30">
        <v>0</v>
      </c>
      <c r="H40" s="30">
        <v>0</v>
      </c>
      <c r="I40" s="30">
        <v>0</v>
      </c>
      <c r="J40" s="30">
        <v>156839.29</v>
      </c>
      <c r="K40" s="30">
        <v>12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1258541.79</v>
      </c>
      <c r="K41" s="30">
        <v>10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0</v>
      </c>
      <c r="C42" s="30">
        <v>0</v>
      </c>
      <c r="D42" s="30">
        <v>444805.23</v>
      </c>
      <c r="E42" s="30">
        <v>15</v>
      </c>
      <c r="F42" s="30">
        <v>0</v>
      </c>
      <c r="G42" s="30">
        <v>0</v>
      </c>
      <c r="H42" s="30">
        <v>0</v>
      </c>
      <c r="I42" s="30">
        <v>0</v>
      </c>
      <c r="J42" s="30">
        <v>459237.49</v>
      </c>
      <c r="K42" s="30">
        <v>18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0</v>
      </c>
      <c r="C43" s="30">
        <v>0</v>
      </c>
      <c r="D43" s="30">
        <v>724447.13</v>
      </c>
      <c r="E43" s="30">
        <v>16</v>
      </c>
      <c r="F43" s="30">
        <v>0</v>
      </c>
      <c r="G43" s="30">
        <v>0</v>
      </c>
      <c r="H43" s="30">
        <v>0</v>
      </c>
      <c r="I43" s="30">
        <v>0</v>
      </c>
      <c r="J43" s="30">
        <v>619061.65</v>
      </c>
      <c r="K43" s="30">
        <v>15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3708381.63</v>
      </c>
      <c r="C44" s="30">
        <v>21</v>
      </c>
      <c r="D44" s="30">
        <v>0</v>
      </c>
      <c r="E44" s="30">
        <v>0</v>
      </c>
      <c r="F44" s="30">
        <v>0</v>
      </c>
      <c r="G44" s="30">
        <v>0</v>
      </c>
      <c r="H44" s="30">
        <v>3438386.37</v>
      </c>
      <c r="I44" s="30">
        <v>20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25442607.52</v>
      </c>
      <c r="C45" s="30">
        <v>52</v>
      </c>
      <c r="D45" s="30">
        <v>14889230.449999999</v>
      </c>
      <c r="E45" s="30">
        <v>33</v>
      </c>
      <c r="F45" s="30">
        <v>4621529.46</v>
      </c>
      <c r="G45" s="30">
        <v>21</v>
      </c>
      <c r="H45" s="30">
        <v>23081746.02</v>
      </c>
      <c r="I45" s="30">
        <v>59</v>
      </c>
      <c r="J45" s="30">
        <v>14831846.939999999</v>
      </c>
      <c r="K45" s="30">
        <v>31</v>
      </c>
      <c r="L45" s="30">
        <v>3977478.78</v>
      </c>
      <c r="M45" s="30">
        <v>23</v>
      </c>
    </row>
    <row r="46" spans="1:13" x14ac:dyDescent="0.25">
      <c r="A46" s="29" t="s">
        <v>91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418994.87</v>
      </c>
      <c r="I46" s="30">
        <v>10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4939198.87</v>
      </c>
      <c r="C47" s="30">
        <v>14</v>
      </c>
      <c r="D47" s="30">
        <v>0</v>
      </c>
      <c r="E47" s="30">
        <v>0</v>
      </c>
      <c r="F47" s="30">
        <v>0</v>
      </c>
      <c r="G47" s="30">
        <v>0</v>
      </c>
      <c r="H47" s="30">
        <v>5028611.1500000004</v>
      </c>
      <c r="I47" s="30">
        <v>13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0</v>
      </c>
      <c r="C48" s="30">
        <v>0</v>
      </c>
      <c r="D48" s="30">
        <v>220147.8</v>
      </c>
      <c r="E48" s="30">
        <v>13</v>
      </c>
      <c r="F48" s="30">
        <v>0</v>
      </c>
      <c r="G48" s="30">
        <v>0</v>
      </c>
      <c r="H48" s="30">
        <v>0</v>
      </c>
      <c r="I48" s="30">
        <v>0</v>
      </c>
      <c r="J48" s="30">
        <v>222794.63</v>
      </c>
      <c r="K48" s="30">
        <v>14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0</v>
      </c>
      <c r="C49" s="30">
        <v>0</v>
      </c>
      <c r="D49" s="30">
        <v>187907.82</v>
      </c>
      <c r="E49" s="30">
        <v>16</v>
      </c>
      <c r="F49" s="30">
        <v>0</v>
      </c>
      <c r="G49" s="30">
        <v>0</v>
      </c>
      <c r="H49" s="30">
        <v>0</v>
      </c>
      <c r="I49" s="30">
        <v>0</v>
      </c>
      <c r="J49" s="30">
        <v>180375.77</v>
      </c>
      <c r="K49" s="30">
        <v>15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0</v>
      </c>
      <c r="C50" s="30">
        <v>0</v>
      </c>
      <c r="D50" s="30">
        <v>4528970.37</v>
      </c>
      <c r="E50" s="30">
        <v>30</v>
      </c>
      <c r="F50" s="30">
        <v>0</v>
      </c>
      <c r="G50" s="30">
        <v>0</v>
      </c>
      <c r="H50" s="30">
        <v>0</v>
      </c>
      <c r="I50" s="30">
        <v>0</v>
      </c>
      <c r="J50" s="30">
        <v>4159313.77</v>
      </c>
      <c r="K50" s="30">
        <v>31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4353960.45</v>
      </c>
      <c r="C51" s="30">
        <v>13</v>
      </c>
      <c r="D51" s="30">
        <v>0</v>
      </c>
      <c r="E51" s="30">
        <v>0</v>
      </c>
      <c r="F51" s="30">
        <v>0</v>
      </c>
      <c r="G51" s="30">
        <v>0</v>
      </c>
      <c r="H51" s="30">
        <v>4023175.4</v>
      </c>
      <c r="I51" s="30">
        <v>15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2254187</v>
      </c>
      <c r="C52" s="30">
        <v>16</v>
      </c>
      <c r="D52" s="30">
        <v>0</v>
      </c>
      <c r="E52" s="30">
        <v>0</v>
      </c>
      <c r="F52" s="30">
        <v>0</v>
      </c>
      <c r="G52" s="30">
        <v>0</v>
      </c>
      <c r="H52" s="30">
        <v>2636205.61</v>
      </c>
      <c r="I52" s="30">
        <v>14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21416028.68</v>
      </c>
      <c r="C53" s="30">
        <v>50</v>
      </c>
      <c r="D53" s="30">
        <v>24187503.879999999</v>
      </c>
      <c r="E53" s="30">
        <v>138</v>
      </c>
      <c r="F53" s="30">
        <v>10676792.74</v>
      </c>
      <c r="G53" s="30">
        <v>37</v>
      </c>
      <c r="H53" s="30">
        <v>21414044.289999999</v>
      </c>
      <c r="I53" s="30">
        <v>48</v>
      </c>
      <c r="J53" s="30">
        <v>24879370.579999998</v>
      </c>
      <c r="K53" s="30">
        <v>135</v>
      </c>
      <c r="L53" s="30">
        <v>10431173.310000001</v>
      </c>
      <c r="M53" s="30">
        <v>37</v>
      </c>
    </row>
    <row r="54" spans="1:13" x14ac:dyDescent="0.25">
      <c r="A54" s="29" t="s">
        <v>99</v>
      </c>
      <c r="B54" s="30">
        <v>0</v>
      </c>
      <c r="C54" s="30">
        <v>0</v>
      </c>
      <c r="D54" s="30">
        <v>94450.59</v>
      </c>
      <c r="E54" s="30">
        <v>11</v>
      </c>
      <c r="F54" s="30">
        <v>0</v>
      </c>
      <c r="G54" s="30">
        <v>0</v>
      </c>
      <c r="H54" s="30">
        <v>0</v>
      </c>
      <c r="I54" s="30">
        <v>0</v>
      </c>
      <c r="J54" s="30">
        <v>86645.96</v>
      </c>
      <c r="K54" s="30">
        <v>11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2580763.96</v>
      </c>
      <c r="C55" s="30">
        <v>20</v>
      </c>
      <c r="D55" s="30">
        <v>878116.12</v>
      </c>
      <c r="E55" s="30">
        <v>21</v>
      </c>
      <c r="F55" s="30">
        <v>0</v>
      </c>
      <c r="G55" s="30">
        <v>0</v>
      </c>
      <c r="H55" s="30">
        <v>2809997.87</v>
      </c>
      <c r="I55" s="30">
        <v>19</v>
      </c>
      <c r="J55" s="30">
        <v>797198.78</v>
      </c>
      <c r="K55" s="30">
        <v>21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16205345.15</v>
      </c>
      <c r="C56" s="30">
        <v>49</v>
      </c>
      <c r="D56" s="30">
        <v>14240695.17</v>
      </c>
      <c r="E56" s="30">
        <v>114</v>
      </c>
      <c r="F56" s="30">
        <v>5222942.78</v>
      </c>
      <c r="G56" s="30">
        <v>25</v>
      </c>
      <c r="H56" s="30">
        <v>16773253.65</v>
      </c>
      <c r="I56" s="30">
        <v>45</v>
      </c>
      <c r="J56" s="30">
        <v>15167100.779999999</v>
      </c>
      <c r="K56" s="30">
        <v>116</v>
      </c>
      <c r="L56" s="30">
        <v>5242128.43</v>
      </c>
      <c r="M56" s="30">
        <v>26</v>
      </c>
    </row>
    <row r="57" spans="1:13" x14ac:dyDescent="0.25">
      <c r="A57" s="29" t="s">
        <v>102</v>
      </c>
      <c r="B57" s="30">
        <v>12682849.630000001</v>
      </c>
      <c r="C57" s="30">
        <v>33</v>
      </c>
      <c r="D57" s="30">
        <v>994452.91</v>
      </c>
      <c r="E57" s="30">
        <v>11</v>
      </c>
      <c r="F57" s="30">
        <v>1116097.95</v>
      </c>
      <c r="G57" s="30">
        <v>13</v>
      </c>
      <c r="H57" s="30">
        <v>12131189.01</v>
      </c>
      <c r="I57" s="30">
        <v>33</v>
      </c>
      <c r="J57" s="30">
        <v>1149590.71</v>
      </c>
      <c r="K57" s="30">
        <v>14</v>
      </c>
      <c r="L57" s="30">
        <v>1117546.76</v>
      </c>
      <c r="M57" s="30">
        <v>14</v>
      </c>
    </row>
    <row r="58" spans="1:13" x14ac:dyDescent="0.25">
      <c r="A58" s="29" t="s">
        <v>103</v>
      </c>
      <c r="B58" s="30">
        <v>29587257.34</v>
      </c>
      <c r="C58" s="30">
        <v>68</v>
      </c>
      <c r="D58" s="30">
        <v>27704727.809999999</v>
      </c>
      <c r="E58" s="30">
        <v>60</v>
      </c>
      <c r="F58" s="30">
        <v>7254875.4199999999</v>
      </c>
      <c r="G58" s="30">
        <v>39</v>
      </c>
      <c r="H58" s="30">
        <v>28868177.079999998</v>
      </c>
      <c r="I58" s="30">
        <v>67</v>
      </c>
      <c r="J58" s="30">
        <v>26648068.16</v>
      </c>
      <c r="K58" s="30">
        <v>58</v>
      </c>
      <c r="L58" s="30">
        <v>6806315.1399999997</v>
      </c>
      <c r="M58" s="30">
        <v>36</v>
      </c>
    </row>
    <row r="59" spans="1:13" x14ac:dyDescent="0.25">
      <c r="A59" s="29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1183556.73</v>
      </c>
      <c r="I59" s="30">
        <v>10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25">
      <c r="A60" s="29" t="s">
        <v>105</v>
      </c>
      <c r="B60" s="30">
        <v>0</v>
      </c>
      <c r="C60" s="30">
        <v>0</v>
      </c>
      <c r="D60" s="30">
        <v>1185402.97</v>
      </c>
      <c r="E60" s="30">
        <v>11</v>
      </c>
      <c r="F60" s="30">
        <v>0</v>
      </c>
      <c r="G60" s="30">
        <v>0</v>
      </c>
      <c r="H60" s="30">
        <v>0</v>
      </c>
      <c r="I60" s="30">
        <v>0</v>
      </c>
      <c r="J60" s="30">
        <v>1659678.38</v>
      </c>
      <c r="K60" s="30">
        <v>12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24198057.43</v>
      </c>
      <c r="C61" s="30">
        <v>61</v>
      </c>
      <c r="D61" s="30">
        <v>7194986.1100000003</v>
      </c>
      <c r="E61" s="30">
        <v>12</v>
      </c>
      <c r="F61" s="30">
        <v>3945236.9</v>
      </c>
      <c r="G61" s="30">
        <v>30</v>
      </c>
      <c r="H61" s="30">
        <v>23763833.949999999</v>
      </c>
      <c r="I61" s="30">
        <v>66</v>
      </c>
      <c r="J61" s="30">
        <v>7272928.29</v>
      </c>
      <c r="K61" s="30">
        <v>13</v>
      </c>
      <c r="L61" s="30">
        <v>3921904.37</v>
      </c>
      <c r="M61" s="30">
        <v>32</v>
      </c>
    </row>
    <row r="62" spans="1:13" x14ac:dyDescent="0.25">
      <c r="A62" s="29" t="s">
        <v>107</v>
      </c>
      <c r="B62" s="30">
        <v>10566885.470000001</v>
      </c>
      <c r="C62" s="30">
        <v>31</v>
      </c>
      <c r="D62" s="30">
        <v>0</v>
      </c>
      <c r="E62" s="30">
        <v>0</v>
      </c>
      <c r="F62" s="30">
        <v>0</v>
      </c>
      <c r="G62" s="30">
        <v>0</v>
      </c>
      <c r="H62" s="30">
        <v>10852711.470000001</v>
      </c>
      <c r="I62" s="30">
        <v>29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25">
      <c r="A63" s="29" t="s">
        <v>108</v>
      </c>
      <c r="B63" s="30">
        <v>1756436.28</v>
      </c>
      <c r="C63" s="30">
        <v>12</v>
      </c>
      <c r="D63" s="30">
        <v>754205.16</v>
      </c>
      <c r="E63" s="30">
        <v>19</v>
      </c>
      <c r="F63" s="30">
        <v>0</v>
      </c>
      <c r="G63" s="30">
        <v>0</v>
      </c>
      <c r="H63" s="30">
        <v>1595940.37</v>
      </c>
      <c r="I63" s="30">
        <v>14</v>
      </c>
      <c r="J63" s="30">
        <v>606923.66</v>
      </c>
      <c r="K63" s="30">
        <v>22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25913030.699999999</v>
      </c>
      <c r="C64" s="30">
        <v>73</v>
      </c>
      <c r="D64" s="30">
        <v>3482697.41</v>
      </c>
      <c r="E64" s="30">
        <v>12</v>
      </c>
      <c r="F64" s="30">
        <v>4530863.17</v>
      </c>
      <c r="G64" s="30">
        <v>32</v>
      </c>
      <c r="H64" s="30">
        <v>26287409.82</v>
      </c>
      <c r="I64" s="30">
        <v>81</v>
      </c>
      <c r="J64" s="30">
        <v>3782802.41</v>
      </c>
      <c r="K64" s="30">
        <v>15</v>
      </c>
      <c r="L64" s="30">
        <v>4693472.87</v>
      </c>
      <c r="M64" s="30">
        <v>34</v>
      </c>
    </row>
    <row r="65" spans="1:13" x14ac:dyDescent="0.25">
      <c r="A65" s="29" t="s">
        <v>110</v>
      </c>
      <c r="B65" s="30">
        <v>15142389.02</v>
      </c>
      <c r="C65" s="30">
        <v>38</v>
      </c>
      <c r="D65" s="30">
        <v>1220293.94</v>
      </c>
      <c r="E65" s="30">
        <v>20</v>
      </c>
      <c r="F65" s="30">
        <v>1526394.48</v>
      </c>
      <c r="G65" s="30">
        <v>14</v>
      </c>
      <c r="H65" s="30">
        <v>14168988.439999999</v>
      </c>
      <c r="I65" s="30">
        <v>40</v>
      </c>
      <c r="J65" s="30">
        <v>1334544.3400000001</v>
      </c>
      <c r="K65" s="30">
        <v>23</v>
      </c>
      <c r="L65" s="30">
        <v>1313240.8500000001</v>
      </c>
      <c r="M65" s="30">
        <v>16</v>
      </c>
    </row>
    <row r="66" spans="1:13" x14ac:dyDescent="0.25">
      <c r="A66" s="29" t="s">
        <v>111</v>
      </c>
      <c r="B66" s="30">
        <v>0</v>
      </c>
      <c r="C66" s="30">
        <v>0</v>
      </c>
      <c r="D66" s="30">
        <v>285566.75</v>
      </c>
      <c r="E66" s="30">
        <v>21</v>
      </c>
      <c r="F66" s="30">
        <v>0</v>
      </c>
      <c r="G66" s="30">
        <v>0</v>
      </c>
      <c r="H66" s="30">
        <v>0</v>
      </c>
      <c r="I66" s="30">
        <v>0</v>
      </c>
      <c r="J66" s="30">
        <v>261522.33</v>
      </c>
      <c r="K66" s="30">
        <v>21</v>
      </c>
      <c r="L66" s="30">
        <v>0</v>
      </c>
      <c r="M66" s="30">
        <v>0</v>
      </c>
    </row>
    <row r="67" spans="1:13" x14ac:dyDescent="0.25">
      <c r="A67" s="29" t="s">
        <v>112</v>
      </c>
      <c r="B67" s="30">
        <v>0</v>
      </c>
      <c r="C67" s="30">
        <v>0</v>
      </c>
      <c r="D67" s="30">
        <v>779755.05</v>
      </c>
      <c r="E67" s="30">
        <v>10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</row>
    <row r="68" spans="1:13" x14ac:dyDescent="0.25">
      <c r="A68" s="29" t="s">
        <v>113</v>
      </c>
      <c r="B68" s="30">
        <v>10895169.039999999</v>
      </c>
      <c r="C68" s="30">
        <v>37</v>
      </c>
      <c r="D68" s="30">
        <v>1107001.75</v>
      </c>
      <c r="E68" s="30">
        <v>10</v>
      </c>
      <c r="F68" s="30">
        <v>1526474.55</v>
      </c>
      <c r="G68" s="30">
        <v>15</v>
      </c>
      <c r="H68" s="30">
        <v>10513820.560000001</v>
      </c>
      <c r="I68" s="30">
        <v>38</v>
      </c>
      <c r="J68" s="30">
        <v>1169172.71</v>
      </c>
      <c r="K68" s="30">
        <v>12</v>
      </c>
      <c r="L68" s="30">
        <v>1543337.78</v>
      </c>
      <c r="M68" s="30">
        <v>15</v>
      </c>
    </row>
    <row r="69" spans="1:13" x14ac:dyDescent="0.25">
      <c r="A69" s="29" t="s">
        <v>114</v>
      </c>
      <c r="B69" s="30">
        <v>1990002.04</v>
      </c>
      <c r="C69" s="30">
        <v>10</v>
      </c>
      <c r="D69" s="30">
        <v>1573283.19</v>
      </c>
      <c r="E69" s="30">
        <v>31</v>
      </c>
      <c r="F69" s="30">
        <v>0</v>
      </c>
      <c r="G69" s="30">
        <v>0</v>
      </c>
      <c r="H69" s="30">
        <v>0</v>
      </c>
      <c r="I69" s="30">
        <v>0</v>
      </c>
      <c r="J69" s="30">
        <v>1557322.51</v>
      </c>
      <c r="K69" s="30">
        <v>30</v>
      </c>
      <c r="L69" s="30">
        <v>0</v>
      </c>
      <c r="M69" s="30">
        <v>0</v>
      </c>
    </row>
    <row r="70" spans="1:13" x14ac:dyDescent="0.25">
      <c r="A70" s="29" t="s">
        <v>115</v>
      </c>
      <c r="B70" s="30">
        <v>4032779.01</v>
      </c>
      <c r="C70" s="30">
        <v>27</v>
      </c>
      <c r="D70" s="30">
        <v>0</v>
      </c>
      <c r="E70" s="30">
        <v>0</v>
      </c>
      <c r="F70" s="30">
        <v>0</v>
      </c>
      <c r="G70" s="30">
        <v>0</v>
      </c>
      <c r="H70" s="30">
        <v>3845381.97</v>
      </c>
      <c r="I70" s="30">
        <v>24</v>
      </c>
      <c r="J70" s="30">
        <v>0</v>
      </c>
      <c r="K70" s="30">
        <v>0</v>
      </c>
      <c r="L70" s="30">
        <v>0</v>
      </c>
      <c r="M70" s="30">
        <v>0</v>
      </c>
    </row>
    <row r="71" spans="1:13" x14ac:dyDescent="0.25">
      <c r="A71" s="29" t="s">
        <v>116</v>
      </c>
      <c r="B71" s="30">
        <v>0</v>
      </c>
      <c r="C71" s="30">
        <v>0</v>
      </c>
      <c r="D71" s="30">
        <v>1043749.37</v>
      </c>
      <c r="E71" s="30">
        <v>12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x14ac:dyDescent="0.25">
      <c r="A72" s="29" t="s">
        <v>117</v>
      </c>
      <c r="B72" s="30">
        <v>0</v>
      </c>
      <c r="C72" s="30">
        <v>0</v>
      </c>
      <c r="D72" s="30">
        <v>880414.37</v>
      </c>
      <c r="E72" s="30">
        <v>14</v>
      </c>
      <c r="F72" s="30">
        <v>0</v>
      </c>
      <c r="G72" s="30">
        <v>0</v>
      </c>
      <c r="H72" s="30">
        <v>0</v>
      </c>
      <c r="I72" s="30">
        <v>0</v>
      </c>
      <c r="J72" s="30">
        <v>852282.03</v>
      </c>
      <c r="K72" s="30">
        <v>15</v>
      </c>
      <c r="L72" s="30">
        <v>0</v>
      </c>
      <c r="M72" s="30">
        <v>0</v>
      </c>
    </row>
    <row r="73" spans="1:13" x14ac:dyDescent="0.25">
      <c r="A73" s="29" t="s">
        <v>118</v>
      </c>
      <c r="B73" s="30">
        <v>0</v>
      </c>
      <c r="C73" s="30">
        <v>0</v>
      </c>
      <c r="D73" s="30">
        <v>549208.61</v>
      </c>
      <c r="E73" s="30">
        <v>21</v>
      </c>
      <c r="F73" s="30">
        <v>0</v>
      </c>
      <c r="G73" s="30">
        <v>0</v>
      </c>
      <c r="H73" s="30">
        <v>0</v>
      </c>
      <c r="I73" s="30">
        <v>0</v>
      </c>
      <c r="J73" s="30">
        <v>567894.07999999996</v>
      </c>
      <c r="K73" s="30">
        <v>22</v>
      </c>
      <c r="L73" s="30">
        <v>0</v>
      </c>
      <c r="M73" s="30">
        <v>0</v>
      </c>
    </row>
    <row r="74" spans="1:13" x14ac:dyDescent="0.25">
      <c r="A74" s="29" t="s">
        <v>119</v>
      </c>
      <c r="B74" s="30">
        <v>2669842.34</v>
      </c>
      <c r="C74" s="30">
        <v>16</v>
      </c>
      <c r="D74" s="30">
        <v>126635.68</v>
      </c>
      <c r="E74" s="30">
        <v>12</v>
      </c>
      <c r="F74" s="30">
        <v>0</v>
      </c>
      <c r="G74" s="30">
        <v>0</v>
      </c>
      <c r="H74" s="30">
        <v>2649923.38</v>
      </c>
      <c r="I74" s="30">
        <v>18</v>
      </c>
      <c r="J74" s="30">
        <v>113338.28</v>
      </c>
      <c r="K74" s="30">
        <v>12</v>
      </c>
      <c r="L74" s="30">
        <v>0</v>
      </c>
      <c r="M74" s="30">
        <v>0</v>
      </c>
    </row>
    <row r="75" spans="1:13" x14ac:dyDescent="0.25">
      <c r="A75" s="29" t="s">
        <v>120</v>
      </c>
      <c r="B75" s="30">
        <v>1906110.38</v>
      </c>
      <c r="C75" s="30">
        <v>12</v>
      </c>
      <c r="D75" s="30">
        <v>0</v>
      </c>
      <c r="E75" s="30">
        <v>0</v>
      </c>
      <c r="F75" s="30">
        <v>0</v>
      </c>
      <c r="G75" s="30">
        <v>0</v>
      </c>
      <c r="H75" s="30">
        <v>2085156.2</v>
      </c>
      <c r="I75" s="30">
        <v>14</v>
      </c>
      <c r="J75" s="30">
        <v>504494.48</v>
      </c>
      <c r="K75" s="30">
        <v>11</v>
      </c>
      <c r="L75" s="30">
        <v>0</v>
      </c>
      <c r="M75" s="30">
        <v>0</v>
      </c>
    </row>
    <row r="76" spans="1:13" x14ac:dyDescent="0.25">
      <c r="A76" s="29" t="s">
        <v>121</v>
      </c>
      <c r="B76" s="30">
        <v>6973178</v>
      </c>
      <c r="C76" s="30">
        <v>23</v>
      </c>
      <c r="D76" s="30">
        <v>0</v>
      </c>
      <c r="E76" s="30">
        <v>0</v>
      </c>
      <c r="F76" s="30">
        <v>0</v>
      </c>
      <c r="G76" s="30">
        <v>0</v>
      </c>
      <c r="H76" s="30">
        <v>6789856.6799999997</v>
      </c>
      <c r="I76" s="30">
        <v>30</v>
      </c>
      <c r="J76" s="30">
        <v>0</v>
      </c>
      <c r="K76" s="30">
        <v>0</v>
      </c>
      <c r="L76" s="30">
        <v>0</v>
      </c>
      <c r="M76" s="30">
        <v>0</v>
      </c>
    </row>
    <row r="77" spans="1:13" x14ac:dyDescent="0.25">
      <c r="A77" t="s">
        <v>122</v>
      </c>
      <c r="B77">
        <v>1508904.42</v>
      </c>
      <c r="C77">
        <v>10</v>
      </c>
      <c r="D77">
        <v>0</v>
      </c>
      <c r="E77">
        <v>0</v>
      </c>
      <c r="F77">
        <v>0</v>
      </c>
      <c r="G77">
        <v>0</v>
      </c>
      <c r="H77">
        <v>1407134.12</v>
      </c>
      <c r="I77">
        <v>11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123</v>
      </c>
      <c r="B78">
        <v>2945375.72</v>
      </c>
      <c r="C78">
        <v>15</v>
      </c>
      <c r="D78">
        <v>0</v>
      </c>
      <c r="E78">
        <v>0</v>
      </c>
      <c r="F78">
        <v>0</v>
      </c>
      <c r="G78">
        <v>0</v>
      </c>
      <c r="H78">
        <v>3271616.99</v>
      </c>
      <c r="I78">
        <v>15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124</v>
      </c>
      <c r="B79">
        <v>1375742.09</v>
      </c>
      <c r="C79">
        <v>10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125</v>
      </c>
      <c r="B80">
        <v>5179230.0999999996</v>
      </c>
      <c r="C80">
        <v>44</v>
      </c>
      <c r="D80">
        <v>0</v>
      </c>
      <c r="E80">
        <v>0</v>
      </c>
      <c r="F80">
        <v>1206902.58</v>
      </c>
      <c r="G80">
        <v>15</v>
      </c>
      <c r="H80">
        <v>5237231.1900000004</v>
      </c>
      <c r="I80">
        <v>45</v>
      </c>
      <c r="J80">
        <v>0</v>
      </c>
      <c r="K80">
        <v>0</v>
      </c>
      <c r="L80">
        <v>1044185.62</v>
      </c>
      <c r="M80">
        <v>15</v>
      </c>
    </row>
    <row r="81" spans="1:13" x14ac:dyDescent="0.25">
      <c r="A81" t="s">
        <v>126</v>
      </c>
      <c r="B81">
        <v>4054983.76</v>
      </c>
      <c r="C81">
        <v>14</v>
      </c>
      <c r="D81">
        <v>0</v>
      </c>
      <c r="E81">
        <v>0</v>
      </c>
      <c r="F81">
        <v>0</v>
      </c>
      <c r="G81">
        <v>0</v>
      </c>
      <c r="H81">
        <v>4027798.17</v>
      </c>
      <c r="I81">
        <v>13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127</v>
      </c>
      <c r="B82">
        <v>43929522.25</v>
      </c>
      <c r="C82">
        <v>113</v>
      </c>
      <c r="D82">
        <v>3541797.77</v>
      </c>
      <c r="E82">
        <v>17</v>
      </c>
      <c r="F82">
        <v>5501864.7800000003</v>
      </c>
      <c r="G82">
        <v>41</v>
      </c>
      <c r="H82">
        <v>42812670.659999996</v>
      </c>
      <c r="I82">
        <v>113</v>
      </c>
      <c r="J82">
        <v>3775084.54</v>
      </c>
      <c r="K82">
        <v>16</v>
      </c>
      <c r="L82">
        <v>5416259.3700000001</v>
      </c>
      <c r="M82">
        <v>44</v>
      </c>
    </row>
    <row r="83" spans="1:13" x14ac:dyDescent="0.25">
      <c r="A83" t="s">
        <v>128</v>
      </c>
      <c r="B83">
        <v>15039803.439999999</v>
      </c>
      <c r="C83">
        <v>15</v>
      </c>
      <c r="D83">
        <v>0</v>
      </c>
      <c r="E83">
        <v>0</v>
      </c>
      <c r="F83">
        <v>0</v>
      </c>
      <c r="G83">
        <v>0</v>
      </c>
      <c r="H83">
        <v>11722625.529999999</v>
      </c>
      <c r="I83">
        <v>16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129</v>
      </c>
      <c r="B84">
        <v>0</v>
      </c>
      <c r="C84">
        <v>0</v>
      </c>
      <c r="D84">
        <v>305641.43</v>
      </c>
      <c r="E84">
        <v>16</v>
      </c>
      <c r="F84">
        <v>0</v>
      </c>
      <c r="G84">
        <v>0</v>
      </c>
      <c r="H84">
        <v>0</v>
      </c>
      <c r="I84">
        <v>0</v>
      </c>
      <c r="J84">
        <v>218596.73</v>
      </c>
      <c r="K84">
        <v>15</v>
      </c>
      <c r="L84">
        <v>0</v>
      </c>
      <c r="M84">
        <v>0</v>
      </c>
    </row>
    <row r="85" spans="1:13" x14ac:dyDescent="0.25">
      <c r="A85" t="s">
        <v>130</v>
      </c>
      <c r="B85">
        <v>12285385.4</v>
      </c>
      <c r="C85">
        <v>39</v>
      </c>
      <c r="D85">
        <v>5229982.38</v>
      </c>
      <c r="E85">
        <v>20</v>
      </c>
      <c r="F85">
        <v>2038240.24</v>
      </c>
      <c r="G85">
        <v>21</v>
      </c>
      <c r="H85">
        <v>12298743.02</v>
      </c>
      <c r="I85">
        <v>40</v>
      </c>
      <c r="J85">
        <v>5022326.55</v>
      </c>
      <c r="K85">
        <v>19</v>
      </c>
      <c r="L85">
        <v>1814164.41</v>
      </c>
      <c r="M85">
        <v>20</v>
      </c>
    </row>
    <row r="86" spans="1:13" x14ac:dyDescent="0.25">
      <c r="A86" t="s">
        <v>131</v>
      </c>
      <c r="B86">
        <v>83743237.480000004</v>
      </c>
      <c r="C86">
        <v>116</v>
      </c>
      <c r="D86">
        <v>37760703.810000002</v>
      </c>
      <c r="E86">
        <v>25</v>
      </c>
      <c r="F86">
        <v>10423957.560000001</v>
      </c>
      <c r="G86">
        <v>42</v>
      </c>
      <c r="H86">
        <v>84941778.829999998</v>
      </c>
      <c r="I86">
        <v>116</v>
      </c>
      <c r="J86">
        <v>44765656.009999998</v>
      </c>
      <c r="K86">
        <v>31</v>
      </c>
      <c r="L86">
        <v>9947865.6500000004</v>
      </c>
      <c r="M86">
        <v>42</v>
      </c>
    </row>
    <row r="87" spans="1:13" x14ac:dyDescent="0.25">
      <c r="A87" t="s">
        <v>132</v>
      </c>
      <c r="B87">
        <v>2611652.4700000002</v>
      </c>
      <c r="C87">
        <v>19</v>
      </c>
      <c r="D87">
        <v>1142136.3600000001</v>
      </c>
      <c r="E87">
        <v>33</v>
      </c>
      <c r="F87">
        <v>0</v>
      </c>
      <c r="G87">
        <v>0</v>
      </c>
      <c r="H87">
        <v>2546086.08</v>
      </c>
      <c r="I87">
        <v>18</v>
      </c>
      <c r="J87">
        <v>1069796.95</v>
      </c>
      <c r="K87">
        <v>30</v>
      </c>
      <c r="L87">
        <v>0</v>
      </c>
      <c r="M87">
        <v>0</v>
      </c>
    </row>
    <row r="88" spans="1:13" x14ac:dyDescent="0.25">
      <c r="A88" t="s">
        <v>133</v>
      </c>
      <c r="B88">
        <v>10996709.550000001</v>
      </c>
      <c r="C88">
        <v>37</v>
      </c>
      <c r="D88">
        <v>0</v>
      </c>
      <c r="E88">
        <v>0</v>
      </c>
      <c r="F88">
        <v>1021734.5</v>
      </c>
      <c r="G88">
        <v>16</v>
      </c>
      <c r="H88">
        <v>10785941.26</v>
      </c>
      <c r="I88">
        <v>38</v>
      </c>
      <c r="J88">
        <v>0</v>
      </c>
      <c r="K88">
        <v>0</v>
      </c>
      <c r="L88">
        <v>867012.91</v>
      </c>
      <c r="M88">
        <v>15</v>
      </c>
    </row>
    <row r="89" spans="1:13" x14ac:dyDescent="0.25">
      <c r="A89" t="s">
        <v>134</v>
      </c>
      <c r="B89">
        <v>21448304.109999999</v>
      </c>
      <c r="C89">
        <v>64</v>
      </c>
      <c r="D89">
        <v>0</v>
      </c>
      <c r="E89">
        <v>0</v>
      </c>
      <c r="F89">
        <v>2650526.38</v>
      </c>
      <c r="G89">
        <v>24</v>
      </c>
      <c r="H89">
        <v>20221058.399999999</v>
      </c>
      <c r="I89">
        <v>66</v>
      </c>
      <c r="J89">
        <v>1873675.8</v>
      </c>
      <c r="K89">
        <v>10</v>
      </c>
      <c r="L89">
        <v>2659334.1</v>
      </c>
      <c r="M89">
        <v>25</v>
      </c>
    </row>
    <row r="90" spans="1:13" x14ac:dyDescent="0.25">
      <c r="A90" t="s">
        <v>135</v>
      </c>
      <c r="B90">
        <v>8539566.9700000007</v>
      </c>
      <c r="C90">
        <v>12</v>
      </c>
      <c r="D90">
        <v>0</v>
      </c>
      <c r="E90">
        <v>0</v>
      </c>
      <c r="F90">
        <v>0</v>
      </c>
      <c r="G90">
        <v>0</v>
      </c>
      <c r="H90">
        <v>8278054.1600000001</v>
      </c>
      <c r="I90">
        <v>15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136</v>
      </c>
      <c r="B91">
        <v>13149782.43</v>
      </c>
      <c r="C91">
        <v>57</v>
      </c>
      <c r="D91">
        <v>3822229.93</v>
      </c>
      <c r="E91">
        <v>10</v>
      </c>
      <c r="F91">
        <v>1220640.01</v>
      </c>
      <c r="G91">
        <v>23</v>
      </c>
      <c r="H91">
        <v>13578396.07</v>
      </c>
      <c r="I91">
        <v>57</v>
      </c>
      <c r="J91">
        <v>0</v>
      </c>
      <c r="K91">
        <v>0</v>
      </c>
      <c r="L91">
        <v>1338894.5</v>
      </c>
      <c r="M91">
        <v>24</v>
      </c>
    </row>
    <row r="92" spans="1:13" x14ac:dyDescent="0.25">
      <c r="A92" t="s">
        <v>137</v>
      </c>
      <c r="B92">
        <v>49044232.43</v>
      </c>
      <c r="C92">
        <v>91</v>
      </c>
      <c r="D92">
        <v>64361224.18</v>
      </c>
      <c r="E92">
        <v>166</v>
      </c>
      <c r="F92">
        <v>16597307.949999999</v>
      </c>
      <c r="G92">
        <v>56</v>
      </c>
      <c r="H92">
        <v>44528225.399999999</v>
      </c>
      <c r="I92">
        <v>91</v>
      </c>
      <c r="J92">
        <v>65296511.240000002</v>
      </c>
      <c r="K92">
        <v>157</v>
      </c>
      <c r="L92">
        <v>14849844.300000001</v>
      </c>
      <c r="M92">
        <v>58</v>
      </c>
    </row>
    <row r="93" spans="1:13" x14ac:dyDescent="0.25">
      <c r="A93" t="s">
        <v>138</v>
      </c>
      <c r="B93">
        <v>8802509.0999999996</v>
      </c>
      <c r="C93">
        <v>10</v>
      </c>
      <c r="D93">
        <v>11003102.970000001</v>
      </c>
      <c r="E93">
        <v>25</v>
      </c>
      <c r="F93">
        <v>0</v>
      </c>
      <c r="G93">
        <v>0</v>
      </c>
      <c r="H93">
        <v>8342173.8399999999</v>
      </c>
      <c r="I93">
        <v>10</v>
      </c>
      <c r="J93">
        <v>10785404.199999999</v>
      </c>
      <c r="K93">
        <v>20</v>
      </c>
      <c r="L93">
        <v>0</v>
      </c>
      <c r="M93">
        <v>0</v>
      </c>
    </row>
    <row r="94" spans="1:13" x14ac:dyDescent="0.25">
      <c r="A94" t="s">
        <v>139</v>
      </c>
      <c r="B94">
        <v>5886880.0800000001</v>
      </c>
      <c r="C94">
        <v>17</v>
      </c>
      <c r="D94">
        <v>299889.45</v>
      </c>
      <c r="E94">
        <v>11</v>
      </c>
      <c r="F94">
        <v>0</v>
      </c>
      <c r="G94">
        <v>0</v>
      </c>
      <c r="H94">
        <v>5921662.1799999997</v>
      </c>
      <c r="I94">
        <v>20</v>
      </c>
      <c r="J94">
        <v>383950.12</v>
      </c>
      <c r="K94">
        <v>12</v>
      </c>
      <c r="L94">
        <v>0</v>
      </c>
      <c r="M94">
        <v>0</v>
      </c>
    </row>
    <row r="95" spans="1:13" x14ac:dyDescent="0.25">
      <c r="A95" t="s">
        <v>140</v>
      </c>
      <c r="B95">
        <v>720882.13</v>
      </c>
      <c r="C95">
        <v>10</v>
      </c>
      <c r="D95">
        <v>0</v>
      </c>
      <c r="E95">
        <v>0</v>
      </c>
      <c r="F95">
        <v>0</v>
      </c>
      <c r="G95">
        <v>0</v>
      </c>
      <c r="H95">
        <v>712705.63</v>
      </c>
      <c r="I95">
        <v>10</v>
      </c>
      <c r="J95">
        <v>81506.33</v>
      </c>
      <c r="K95">
        <v>10</v>
      </c>
      <c r="L95">
        <v>0</v>
      </c>
      <c r="M95">
        <v>0</v>
      </c>
    </row>
    <row r="96" spans="1:13" x14ac:dyDescent="0.25">
      <c r="A96" t="s">
        <v>141</v>
      </c>
      <c r="B96">
        <v>4558168.95</v>
      </c>
      <c r="C96">
        <v>19</v>
      </c>
      <c r="D96">
        <v>0</v>
      </c>
      <c r="E96">
        <v>0</v>
      </c>
      <c r="F96">
        <v>0</v>
      </c>
      <c r="G96">
        <v>0</v>
      </c>
      <c r="H96">
        <v>4572673.32</v>
      </c>
      <c r="I96">
        <v>22</v>
      </c>
      <c r="J96">
        <v>0</v>
      </c>
      <c r="K96">
        <v>0</v>
      </c>
      <c r="L96">
        <v>1092743.58</v>
      </c>
      <c r="M96">
        <v>10</v>
      </c>
    </row>
    <row r="97" spans="1:13" x14ac:dyDescent="0.25">
      <c r="A97" t="s">
        <v>142</v>
      </c>
      <c r="B97">
        <v>10794982.59</v>
      </c>
      <c r="C97">
        <v>39</v>
      </c>
      <c r="D97">
        <v>3524790.04</v>
      </c>
      <c r="E97">
        <v>37</v>
      </c>
      <c r="F97">
        <v>3256138.5</v>
      </c>
      <c r="G97">
        <v>25</v>
      </c>
      <c r="H97">
        <v>9804265.4900000002</v>
      </c>
      <c r="I97">
        <v>36</v>
      </c>
      <c r="J97">
        <v>3240886.21</v>
      </c>
      <c r="K97">
        <v>37</v>
      </c>
      <c r="L97">
        <v>2934535.74</v>
      </c>
      <c r="M97">
        <v>23</v>
      </c>
    </row>
    <row r="98" spans="1:13" x14ac:dyDescent="0.25">
      <c r="A98" t="s">
        <v>143</v>
      </c>
      <c r="B98">
        <v>0</v>
      </c>
      <c r="C98">
        <v>0</v>
      </c>
      <c r="D98">
        <v>296004.84999999998</v>
      </c>
      <c r="E98">
        <v>13</v>
      </c>
      <c r="F98">
        <v>0</v>
      </c>
      <c r="G98">
        <v>0</v>
      </c>
      <c r="H98">
        <v>0</v>
      </c>
      <c r="I98">
        <v>0</v>
      </c>
      <c r="J98">
        <v>267570.23</v>
      </c>
      <c r="K98">
        <v>14</v>
      </c>
      <c r="L98">
        <v>0</v>
      </c>
      <c r="M98">
        <v>0</v>
      </c>
    </row>
    <row r="99" spans="1:13" x14ac:dyDescent="0.25">
      <c r="A99" t="s">
        <v>144</v>
      </c>
      <c r="B99">
        <v>5981681.1900000004</v>
      </c>
      <c r="C99">
        <v>24</v>
      </c>
      <c r="D99">
        <v>6921401.5300000003</v>
      </c>
      <c r="E99">
        <v>48</v>
      </c>
      <c r="F99">
        <v>2312902.89</v>
      </c>
      <c r="G99">
        <v>14</v>
      </c>
      <c r="H99">
        <v>6121518.2699999996</v>
      </c>
      <c r="I99">
        <v>22</v>
      </c>
      <c r="J99">
        <v>6857425.9000000004</v>
      </c>
      <c r="K99">
        <v>48</v>
      </c>
      <c r="L99">
        <v>2405295.9500000002</v>
      </c>
      <c r="M99">
        <v>15</v>
      </c>
    </row>
    <row r="100" spans="1:13" x14ac:dyDescent="0.25">
      <c r="A100" t="s">
        <v>145</v>
      </c>
      <c r="B100">
        <v>17360820.039999999</v>
      </c>
      <c r="C100">
        <v>53</v>
      </c>
      <c r="D100">
        <v>8339914.5099999998</v>
      </c>
      <c r="E100">
        <v>24</v>
      </c>
      <c r="F100">
        <v>4493489.3</v>
      </c>
      <c r="G100">
        <v>20</v>
      </c>
      <c r="H100">
        <v>17154242.859999999</v>
      </c>
      <c r="I100">
        <v>51</v>
      </c>
      <c r="J100">
        <v>7738354.9800000004</v>
      </c>
      <c r="K100">
        <v>24</v>
      </c>
      <c r="L100">
        <v>4888406.75</v>
      </c>
      <c r="M100">
        <v>20</v>
      </c>
    </row>
    <row r="101" spans="1:13" x14ac:dyDescent="0.25">
      <c r="A101" t="s">
        <v>146</v>
      </c>
      <c r="B101">
        <v>2249781.9700000002</v>
      </c>
      <c r="C101">
        <v>13</v>
      </c>
      <c r="D101">
        <v>0</v>
      </c>
      <c r="E101">
        <v>0</v>
      </c>
      <c r="F101">
        <v>0</v>
      </c>
      <c r="G101">
        <v>0</v>
      </c>
      <c r="H101">
        <v>2148984.7200000002</v>
      </c>
      <c r="I101">
        <v>11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">
        <v>147</v>
      </c>
      <c r="B102">
        <v>0</v>
      </c>
      <c r="C102">
        <v>0</v>
      </c>
      <c r="D102">
        <v>163264.93</v>
      </c>
      <c r="E102">
        <v>13</v>
      </c>
      <c r="F102">
        <v>0</v>
      </c>
      <c r="G102">
        <v>0</v>
      </c>
      <c r="H102">
        <v>0</v>
      </c>
      <c r="I102">
        <v>0</v>
      </c>
      <c r="J102">
        <v>176387.32</v>
      </c>
      <c r="K102">
        <v>13</v>
      </c>
      <c r="L102">
        <v>0</v>
      </c>
      <c r="M102">
        <v>0</v>
      </c>
    </row>
    <row r="103" spans="1:13" x14ac:dyDescent="0.25">
      <c r="A103" t="s">
        <v>148</v>
      </c>
      <c r="B103">
        <v>1566146.71</v>
      </c>
      <c r="C103">
        <v>12</v>
      </c>
      <c r="D103">
        <v>0</v>
      </c>
      <c r="E103">
        <v>0</v>
      </c>
      <c r="F103">
        <v>0</v>
      </c>
      <c r="G103">
        <v>0</v>
      </c>
      <c r="H103">
        <v>1535449.87</v>
      </c>
      <c r="I103">
        <v>12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149</v>
      </c>
      <c r="B104">
        <v>0</v>
      </c>
      <c r="C104">
        <v>0</v>
      </c>
      <c r="D104">
        <v>706789.7</v>
      </c>
      <c r="E104">
        <v>10</v>
      </c>
      <c r="F104">
        <v>0</v>
      </c>
      <c r="G104">
        <v>0</v>
      </c>
      <c r="H104">
        <v>0</v>
      </c>
      <c r="I104">
        <v>0</v>
      </c>
      <c r="J104">
        <v>743458.98</v>
      </c>
      <c r="K104">
        <v>11</v>
      </c>
      <c r="L104">
        <v>0</v>
      </c>
      <c r="M104">
        <v>0</v>
      </c>
    </row>
    <row r="105" spans="1:13" x14ac:dyDescent="0.25">
      <c r="A105" t="s">
        <v>150</v>
      </c>
      <c r="B105">
        <v>0</v>
      </c>
      <c r="C105">
        <v>0</v>
      </c>
      <c r="D105">
        <v>597277.57999999996</v>
      </c>
      <c r="E105">
        <v>10</v>
      </c>
      <c r="F105">
        <v>0</v>
      </c>
      <c r="G105">
        <v>0</v>
      </c>
      <c r="H105">
        <v>0</v>
      </c>
      <c r="I105">
        <v>0</v>
      </c>
      <c r="J105">
        <v>641554.05000000005</v>
      </c>
      <c r="K105">
        <v>10</v>
      </c>
      <c r="L105">
        <v>0</v>
      </c>
      <c r="M105">
        <v>0</v>
      </c>
    </row>
    <row r="106" spans="1:13" x14ac:dyDescent="0.25">
      <c r="A106" t="s">
        <v>151</v>
      </c>
      <c r="B106">
        <v>38032029.5</v>
      </c>
      <c r="C106">
        <v>59</v>
      </c>
      <c r="D106">
        <v>0</v>
      </c>
      <c r="E106">
        <v>0</v>
      </c>
      <c r="F106">
        <v>4813491.75</v>
      </c>
      <c r="G106">
        <v>21</v>
      </c>
      <c r="H106">
        <v>37357630.549999997</v>
      </c>
      <c r="I106">
        <v>60</v>
      </c>
      <c r="J106">
        <v>0</v>
      </c>
      <c r="K106">
        <v>0</v>
      </c>
      <c r="L106">
        <v>4490563.21</v>
      </c>
      <c r="M106">
        <v>24</v>
      </c>
    </row>
    <row r="107" spans="1:13" x14ac:dyDescent="0.25">
      <c r="A107" t="s">
        <v>152</v>
      </c>
      <c r="B107">
        <v>7462826.8300000001</v>
      </c>
      <c r="C107">
        <v>29</v>
      </c>
      <c r="D107">
        <v>1771205.11</v>
      </c>
      <c r="E107">
        <v>49</v>
      </c>
      <c r="F107">
        <v>1463783.53</v>
      </c>
      <c r="G107">
        <v>16</v>
      </c>
      <c r="H107">
        <v>8736886.9800000004</v>
      </c>
      <c r="I107">
        <v>28</v>
      </c>
      <c r="J107">
        <v>2101336.38</v>
      </c>
      <c r="K107">
        <v>47</v>
      </c>
      <c r="L107">
        <v>2405162.1</v>
      </c>
      <c r="M107">
        <v>17</v>
      </c>
    </row>
    <row r="108" spans="1:13" x14ac:dyDescent="0.25">
      <c r="A108" t="s">
        <v>153</v>
      </c>
      <c r="B108">
        <v>4136962.38</v>
      </c>
      <c r="C108">
        <v>15</v>
      </c>
      <c r="D108">
        <v>0</v>
      </c>
      <c r="E108">
        <v>0</v>
      </c>
      <c r="F108">
        <v>0</v>
      </c>
      <c r="G108">
        <v>0</v>
      </c>
      <c r="H108">
        <v>4116792.14</v>
      </c>
      <c r="I108">
        <v>15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">
        <v>154</v>
      </c>
      <c r="B109">
        <v>1292757.3999999999</v>
      </c>
      <c r="C109">
        <v>11</v>
      </c>
      <c r="D109">
        <v>1929473.82</v>
      </c>
      <c r="E109">
        <v>35</v>
      </c>
      <c r="F109">
        <v>0</v>
      </c>
      <c r="G109">
        <v>0</v>
      </c>
      <c r="H109">
        <v>1344335.65</v>
      </c>
      <c r="I109">
        <v>12</v>
      </c>
      <c r="J109">
        <v>2164813.73</v>
      </c>
      <c r="K109">
        <v>35</v>
      </c>
      <c r="L109">
        <v>0</v>
      </c>
      <c r="M109">
        <v>0</v>
      </c>
    </row>
    <row r="110" spans="1:13" x14ac:dyDescent="0.25">
      <c r="A110" t="s">
        <v>155</v>
      </c>
      <c r="B110">
        <v>12884838.49</v>
      </c>
      <c r="C110">
        <v>45</v>
      </c>
      <c r="D110">
        <v>0</v>
      </c>
      <c r="E110">
        <v>0</v>
      </c>
      <c r="F110">
        <v>5007154.75</v>
      </c>
      <c r="G110">
        <v>19</v>
      </c>
      <c r="H110">
        <v>12038488.5</v>
      </c>
      <c r="I110">
        <v>39</v>
      </c>
      <c r="J110">
        <v>0</v>
      </c>
      <c r="K110">
        <v>0</v>
      </c>
      <c r="L110">
        <v>4770718.53</v>
      </c>
      <c r="M110">
        <v>15</v>
      </c>
    </row>
    <row r="111" spans="1:13" x14ac:dyDescent="0.25">
      <c r="A111" t="s">
        <v>156</v>
      </c>
      <c r="B111">
        <v>15879869.27</v>
      </c>
      <c r="C111">
        <v>31</v>
      </c>
      <c r="D111">
        <v>19236006.859999999</v>
      </c>
      <c r="E111">
        <v>46</v>
      </c>
      <c r="F111">
        <v>4726065.3600000003</v>
      </c>
      <c r="G111">
        <v>19</v>
      </c>
      <c r="H111">
        <v>15007412.23</v>
      </c>
      <c r="I111">
        <v>34</v>
      </c>
      <c r="J111">
        <v>18299232.489999998</v>
      </c>
      <c r="K111">
        <v>39</v>
      </c>
      <c r="L111">
        <v>4527498.5599999996</v>
      </c>
      <c r="M111">
        <v>18</v>
      </c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157</v>
      </c>
      <c r="B2">
        <v>45595958.93</v>
      </c>
      <c r="C2" s="2">
        <v>167</v>
      </c>
      <c r="D2">
        <v>15705780.41</v>
      </c>
      <c r="E2" s="2">
        <v>134</v>
      </c>
      <c r="F2">
        <v>7857411.8099999996</v>
      </c>
      <c r="G2" s="2">
        <v>68</v>
      </c>
      <c r="H2">
        <v>45046291.479999997</v>
      </c>
      <c r="I2" s="2">
        <v>172</v>
      </c>
      <c r="J2">
        <v>15118491.130000001</v>
      </c>
      <c r="K2" s="2">
        <v>146</v>
      </c>
      <c r="L2">
        <v>7749165.2300000004</v>
      </c>
      <c r="M2" s="28">
        <v>69</v>
      </c>
    </row>
    <row r="3" spans="1:13" x14ac:dyDescent="0.25">
      <c r="A3" t="s">
        <v>158</v>
      </c>
      <c r="B3">
        <v>72499730.120000005</v>
      </c>
      <c r="C3" s="2">
        <v>226</v>
      </c>
      <c r="D3">
        <v>42480047.399999999</v>
      </c>
      <c r="E3" s="2">
        <v>202</v>
      </c>
      <c r="F3">
        <v>14355723.07</v>
      </c>
      <c r="G3" s="2">
        <v>101</v>
      </c>
      <c r="H3">
        <v>70987923.819999993</v>
      </c>
      <c r="I3" s="2">
        <v>224</v>
      </c>
      <c r="J3">
        <v>41191899.219999999</v>
      </c>
      <c r="K3" s="2">
        <v>198</v>
      </c>
      <c r="L3">
        <v>13495935.41</v>
      </c>
      <c r="M3" s="28">
        <v>96</v>
      </c>
    </row>
    <row r="4" spans="1:13" x14ac:dyDescent="0.25">
      <c r="A4" t="s">
        <v>159</v>
      </c>
      <c r="B4">
        <v>36655782.409999996</v>
      </c>
      <c r="C4" s="2">
        <v>163</v>
      </c>
      <c r="D4">
        <v>10063262.27</v>
      </c>
      <c r="E4" s="2">
        <v>112</v>
      </c>
      <c r="F4">
        <v>5075089.21</v>
      </c>
      <c r="G4" s="2">
        <v>59</v>
      </c>
      <c r="H4">
        <v>35453773.920000002</v>
      </c>
      <c r="I4" s="2">
        <v>158</v>
      </c>
      <c r="J4">
        <v>9217105.9600000009</v>
      </c>
      <c r="K4" s="2">
        <v>112</v>
      </c>
      <c r="L4">
        <v>4714643.6100000003</v>
      </c>
      <c r="M4" s="28">
        <v>58</v>
      </c>
    </row>
    <row r="5" spans="1:13" x14ac:dyDescent="0.25">
      <c r="A5" t="s">
        <v>160</v>
      </c>
      <c r="B5">
        <v>360722571.49000001</v>
      </c>
      <c r="C5" s="2">
        <v>756</v>
      </c>
      <c r="D5">
        <v>130005592.81999999</v>
      </c>
      <c r="E5" s="2">
        <v>198</v>
      </c>
      <c r="F5">
        <v>75703346.540000007</v>
      </c>
      <c r="G5" s="2">
        <v>308</v>
      </c>
      <c r="H5">
        <v>354083383.94999999</v>
      </c>
      <c r="I5" s="2">
        <v>763</v>
      </c>
      <c r="J5">
        <v>122613481.23999999</v>
      </c>
      <c r="K5" s="2">
        <v>204</v>
      </c>
      <c r="L5">
        <v>72264113.680000007</v>
      </c>
      <c r="M5" s="28">
        <v>300</v>
      </c>
    </row>
    <row r="6" spans="1:13" x14ac:dyDescent="0.25">
      <c r="A6" t="s">
        <v>161</v>
      </c>
      <c r="B6">
        <v>2015364.34</v>
      </c>
      <c r="C6" s="2">
        <v>25</v>
      </c>
      <c r="D6">
        <v>889816.31</v>
      </c>
      <c r="E6" s="2">
        <v>21</v>
      </c>
      <c r="F6">
        <v>540106.22</v>
      </c>
      <c r="G6" s="2">
        <v>10</v>
      </c>
      <c r="H6">
        <v>2302747.37</v>
      </c>
      <c r="I6" s="2">
        <v>23</v>
      </c>
      <c r="J6">
        <v>975586.26</v>
      </c>
      <c r="K6" s="2">
        <v>23</v>
      </c>
      <c r="L6">
        <v>0</v>
      </c>
      <c r="M6" s="28">
        <v>0</v>
      </c>
    </row>
    <row r="7" spans="1:13" x14ac:dyDescent="0.25">
      <c r="A7" t="s">
        <v>162</v>
      </c>
      <c r="B7">
        <v>48951153.969999999</v>
      </c>
      <c r="C7" s="2">
        <v>187</v>
      </c>
      <c r="D7">
        <v>13899284.199999999</v>
      </c>
      <c r="E7" s="2">
        <v>65</v>
      </c>
      <c r="F7">
        <v>4772135.82</v>
      </c>
      <c r="G7" s="2">
        <v>56</v>
      </c>
      <c r="H7">
        <v>46946070.170000002</v>
      </c>
      <c r="I7" s="2">
        <v>203</v>
      </c>
      <c r="J7">
        <v>13022999.15</v>
      </c>
      <c r="K7" s="2">
        <v>72</v>
      </c>
      <c r="L7">
        <v>4808016.99</v>
      </c>
      <c r="M7" s="28">
        <v>61</v>
      </c>
    </row>
    <row r="8" spans="1:13" x14ac:dyDescent="0.25">
      <c r="A8" t="s">
        <v>163</v>
      </c>
      <c r="B8">
        <v>6511263.2400000002</v>
      </c>
      <c r="C8" s="2">
        <v>53</v>
      </c>
      <c r="D8">
        <v>3703239.88</v>
      </c>
      <c r="E8" s="2">
        <v>112</v>
      </c>
      <c r="F8">
        <v>1348517.41</v>
      </c>
      <c r="G8" s="2">
        <v>17</v>
      </c>
      <c r="H8">
        <v>6399080.7699999996</v>
      </c>
      <c r="I8" s="2">
        <v>57</v>
      </c>
      <c r="J8">
        <v>3652142.4</v>
      </c>
      <c r="K8" s="2">
        <v>110</v>
      </c>
      <c r="L8">
        <v>1247990.04</v>
      </c>
      <c r="M8" s="28">
        <v>15</v>
      </c>
    </row>
    <row r="9" spans="1:13" x14ac:dyDescent="0.25">
      <c r="A9" t="s">
        <v>164</v>
      </c>
      <c r="B9">
        <v>76077629.989999995</v>
      </c>
      <c r="C9" s="2">
        <v>184</v>
      </c>
      <c r="D9">
        <v>73975168.140000001</v>
      </c>
      <c r="E9" s="2">
        <v>246</v>
      </c>
      <c r="F9">
        <v>20803829.530000001</v>
      </c>
      <c r="G9" s="2">
        <v>89</v>
      </c>
      <c r="H9">
        <v>70611656.239999995</v>
      </c>
      <c r="I9" s="2">
        <v>189</v>
      </c>
      <c r="J9">
        <v>74363229.390000001</v>
      </c>
      <c r="K9" s="2">
        <v>238</v>
      </c>
      <c r="L9">
        <v>18712880.149999999</v>
      </c>
      <c r="M9" s="28">
        <v>93</v>
      </c>
    </row>
    <row r="10" spans="1:13" x14ac:dyDescent="0.25">
      <c r="A10" t="s">
        <v>165</v>
      </c>
      <c r="B10">
        <v>20647020.460000001</v>
      </c>
      <c r="C10" s="2">
        <v>99</v>
      </c>
      <c r="D10">
        <v>4992412.63</v>
      </c>
      <c r="E10" s="2">
        <v>54</v>
      </c>
      <c r="F10">
        <v>2025701.76</v>
      </c>
      <c r="G10" s="2">
        <v>26</v>
      </c>
      <c r="H10">
        <v>19904579.84</v>
      </c>
      <c r="I10" s="2">
        <v>108</v>
      </c>
      <c r="J10">
        <v>4987173.8499999996</v>
      </c>
      <c r="K10" s="2">
        <v>53</v>
      </c>
      <c r="L10">
        <v>2031721.89</v>
      </c>
      <c r="M10" s="28">
        <v>29</v>
      </c>
    </row>
    <row r="11" spans="1:13" x14ac:dyDescent="0.25">
      <c r="A11" t="s">
        <v>166</v>
      </c>
      <c r="B11">
        <v>31406002.050000001</v>
      </c>
      <c r="C11" s="2">
        <v>152</v>
      </c>
      <c r="D11">
        <v>9186511.9800000004</v>
      </c>
      <c r="E11" s="2">
        <v>155</v>
      </c>
      <c r="F11">
        <v>4473725.68</v>
      </c>
      <c r="G11" s="2">
        <v>44</v>
      </c>
      <c r="H11">
        <v>29447119.02</v>
      </c>
      <c r="I11" s="2">
        <v>156</v>
      </c>
      <c r="J11">
        <v>9067476.3100000005</v>
      </c>
      <c r="K11" s="2">
        <v>163</v>
      </c>
      <c r="L11">
        <v>4405088.82</v>
      </c>
      <c r="M11" s="28">
        <v>45</v>
      </c>
    </row>
    <row r="12" spans="1:13" x14ac:dyDescent="0.25">
      <c r="A12" t="s">
        <v>167</v>
      </c>
      <c r="B12">
        <v>27958917.09</v>
      </c>
      <c r="C12" s="2">
        <v>79</v>
      </c>
      <c r="D12">
        <v>101753324.55</v>
      </c>
      <c r="E12" s="2">
        <v>106</v>
      </c>
      <c r="F12">
        <v>8274325.8099999996</v>
      </c>
      <c r="G12" s="2">
        <v>19</v>
      </c>
      <c r="H12">
        <v>26176399.199999999</v>
      </c>
      <c r="I12" s="2">
        <v>81</v>
      </c>
      <c r="J12">
        <v>76582451.780000001</v>
      </c>
      <c r="K12" s="2">
        <v>100</v>
      </c>
      <c r="L12">
        <v>7106492.9500000002</v>
      </c>
      <c r="M12" s="28">
        <v>15</v>
      </c>
    </row>
    <row r="13" spans="1:13" x14ac:dyDescent="0.25">
      <c r="A13" t="s">
        <v>168</v>
      </c>
      <c r="B13">
        <v>113071184.83</v>
      </c>
      <c r="C13" s="2">
        <v>362</v>
      </c>
      <c r="D13">
        <v>48071024.700000003</v>
      </c>
      <c r="E13" s="2">
        <v>304</v>
      </c>
      <c r="F13">
        <v>23234009.899999999</v>
      </c>
      <c r="G13" s="2">
        <v>141</v>
      </c>
      <c r="H13">
        <v>108286987.20999999</v>
      </c>
      <c r="I13" s="2">
        <v>362</v>
      </c>
      <c r="J13">
        <v>48852609.609999999</v>
      </c>
      <c r="K13" s="2">
        <v>311</v>
      </c>
      <c r="L13">
        <v>22546006</v>
      </c>
      <c r="M13" s="28">
        <v>142</v>
      </c>
    </row>
    <row r="14" spans="1:13" x14ac:dyDescent="0.25">
      <c r="A14" t="s">
        <v>169</v>
      </c>
      <c r="B14">
        <v>109380192.37</v>
      </c>
      <c r="C14" s="2">
        <v>342</v>
      </c>
      <c r="D14">
        <v>29397022.149999999</v>
      </c>
      <c r="E14" s="2">
        <v>193</v>
      </c>
      <c r="F14">
        <v>20489653.920000002</v>
      </c>
      <c r="G14" s="2">
        <v>139</v>
      </c>
      <c r="H14">
        <v>106874004.12</v>
      </c>
      <c r="I14" s="2">
        <v>344</v>
      </c>
      <c r="J14">
        <v>28637566.629999999</v>
      </c>
      <c r="K14" s="2">
        <v>197</v>
      </c>
      <c r="L14">
        <v>20338822.32</v>
      </c>
      <c r="M14" s="28">
        <v>139</v>
      </c>
    </row>
    <row r="15" spans="1:13" x14ac:dyDescent="0.25">
      <c r="A15" t="s">
        <v>170</v>
      </c>
      <c r="B15">
        <v>84025904.260000005</v>
      </c>
      <c r="C15" s="2">
        <v>312</v>
      </c>
      <c r="D15">
        <v>32115327.690000001</v>
      </c>
      <c r="E15" s="2">
        <v>288</v>
      </c>
      <c r="F15">
        <v>17378138.07</v>
      </c>
      <c r="G15" s="2">
        <v>134</v>
      </c>
      <c r="H15">
        <v>82397913.659999996</v>
      </c>
      <c r="I15" s="2">
        <v>317</v>
      </c>
      <c r="J15">
        <v>33608273.079999998</v>
      </c>
      <c r="K15" s="2">
        <v>295</v>
      </c>
      <c r="L15">
        <v>18414430.670000002</v>
      </c>
      <c r="M15" s="28">
        <v>131</v>
      </c>
    </row>
    <row r="16" spans="1:13" x14ac:dyDescent="0.25">
      <c r="A16" t="s">
        <v>171</v>
      </c>
      <c r="B16">
        <v>100872531.20999999</v>
      </c>
      <c r="C16" s="2">
        <v>328</v>
      </c>
      <c r="D16">
        <v>69593462.329999998</v>
      </c>
      <c r="E16" s="2">
        <v>348</v>
      </c>
      <c r="F16">
        <v>23318013.02</v>
      </c>
      <c r="G16" s="2">
        <v>144</v>
      </c>
      <c r="H16">
        <v>97423796.799999997</v>
      </c>
      <c r="I16" s="2">
        <v>341</v>
      </c>
      <c r="J16">
        <v>69067339.140000001</v>
      </c>
      <c r="K16" s="2">
        <v>348</v>
      </c>
      <c r="L16">
        <v>22075286.100000001</v>
      </c>
      <c r="M16" s="28">
        <v>145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2019-04-03T16:45:38Z</dcterms:modified>
</cp:coreProperties>
</file>