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67A3D2E-71C4-4CBD-B09C-4DFC5529638B}" xr6:coauthVersionLast="43" xr6:coauthVersionMax="43" xr10:uidLastSave="{00000000-0000-0000-0000-000000000000}"/>
  <bookViews>
    <workbookView xWindow="-27525" yWindow="15" windowWidth="26955" windowHeight="149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K314" i="3" s="1"/>
  <c r="D314" i="3"/>
  <c r="C314" i="3"/>
  <c r="I314" i="3" s="1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C310" i="3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I306" i="3" s="1"/>
  <c r="B306" i="3"/>
  <c r="I305" i="3"/>
  <c r="H305" i="3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B214" i="3"/>
  <c r="I213" i="3"/>
  <c r="H213" i="3"/>
  <c r="G213" i="3"/>
  <c r="F213" i="3"/>
  <c r="E213" i="3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B186" i="3"/>
  <c r="H185" i="3"/>
  <c r="G185" i="3"/>
  <c r="F185" i="3"/>
  <c r="I185" i="3" s="1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J183" i="3"/>
  <c r="H183" i="3"/>
  <c r="G183" i="3"/>
  <c r="F183" i="3"/>
  <c r="E183" i="3"/>
  <c r="D183" i="3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I181" i="3"/>
  <c r="H181" i="3"/>
  <c r="G181" i="3"/>
  <c r="F181" i="3"/>
  <c r="E181" i="3"/>
  <c r="D181" i="3"/>
  <c r="J181" i="3" s="1"/>
  <c r="C181" i="3"/>
  <c r="B181" i="3"/>
  <c r="K180" i="3"/>
  <c r="H180" i="3"/>
  <c r="G180" i="3"/>
  <c r="F180" i="3"/>
  <c r="E180" i="3"/>
  <c r="D180" i="3"/>
  <c r="J180" i="3" s="1"/>
  <c r="C180" i="3"/>
  <c r="B180" i="3"/>
  <c r="H179" i="3"/>
  <c r="G179" i="3"/>
  <c r="J179" i="3" s="1"/>
  <c r="F179" i="3"/>
  <c r="E179" i="3"/>
  <c r="K179" i="3" s="1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I177" i="3"/>
  <c r="H177" i="3"/>
  <c r="G177" i="3"/>
  <c r="F177" i="3"/>
  <c r="E177" i="3"/>
  <c r="D177" i="3"/>
  <c r="J177" i="3" s="1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J175" i="3" s="1"/>
  <c r="F175" i="3"/>
  <c r="E175" i="3"/>
  <c r="K175" i="3" s="1"/>
  <c r="D175" i="3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I173" i="3"/>
  <c r="H173" i="3"/>
  <c r="G173" i="3"/>
  <c r="F173" i="3"/>
  <c r="E173" i="3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B172" i="3"/>
  <c r="H171" i="3"/>
  <c r="G171" i="3"/>
  <c r="J171" i="3" s="1"/>
  <c r="F171" i="3"/>
  <c r="E171" i="3"/>
  <c r="D171" i="3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I169" i="3"/>
  <c r="H169" i="3"/>
  <c r="G169" i="3"/>
  <c r="F169" i="3"/>
  <c r="E169" i="3"/>
  <c r="D169" i="3"/>
  <c r="J169" i="3" s="1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J167" i="3" s="1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I165" i="3"/>
  <c r="H165" i="3"/>
  <c r="G165" i="3"/>
  <c r="F165" i="3"/>
  <c r="E165" i="3"/>
  <c r="D165" i="3"/>
  <c r="J165" i="3" s="1"/>
  <c r="C165" i="3"/>
  <c r="B165" i="3"/>
  <c r="K164" i="3"/>
  <c r="H164" i="3"/>
  <c r="G164" i="3"/>
  <c r="F164" i="3"/>
  <c r="E164" i="3"/>
  <c r="D164" i="3"/>
  <c r="J164" i="3" s="1"/>
  <c r="C164" i="3"/>
  <c r="B164" i="3"/>
  <c r="H163" i="3"/>
  <c r="G163" i="3"/>
  <c r="J163" i="3" s="1"/>
  <c r="F163" i="3"/>
  <c r="E163" i="3"/>
  <c r="K163" i="3" s="1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I161" i="3"/>
  <c r="H161" i="3"/>
  <c r="G161" i="3"/>
  <c r="F161" i="3"/>
  <c r="E161" i="3"/>
  <c r="D161" i="3"/>
  <c r="J161" i="3" s="1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J159" i="3" s="1"/>
  <c r="F159" i="3"/>
  <c r="E159" i="3"/>
  <c r="D159" i="3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J155" i="3" s="1"/>
  <c r="F155" i="3"/>
  <c r="E155" i="3"/>
  <c r="K155" i="3" s="1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B152" i="3"/>
  <c r="H151" i="3"/>
  <c r="G151" i="3"/>
  <c r="J151" i="3" s="1"/>
  <c r="F151" i="3"/>
  <c r="E151" i="3"/>
  <c r="K151" i="3" s="1"/>
  <c r="D151" i="3"/>
  <c r="C151" i="3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H148" i="3"/>
  <c r="G148" i="3"/>
  <c r="F148" i="3"/>
  <c r="E148" i="3"/>
  <c r="D148" i="3"/>
  <c r="J148" i="3" s="1"/>
  <c r="C148" i="3"/>
  <c r="B148" i="3"/>
  <c r="H147" i="3"/>
  <c r="G147" i="3"/>
  <c r="J147" i="3" s="1"/>
  <c r="F147" i="3"/>
  <c r="E147" i="3"/>
  <c r="D147" i="3"/>
  <c r="C147" i="3"/>
  <c r="I147" i="3" s="1"/>
  <c r="B147" i="3"/>
  <c r="I146" i="3"/>
  <c r="H146" i="3"/>
  <c r="G146" i="3"/>
  <c r="J146" i="3" s="1"/>
  <c r="F146" i="3"/>
  <c r="E146" i="3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B144" i="3"/>
  <c r="H143" i="3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D142" i="3"/>
  <c r="C142" i="3"/>
  <c r="B142" i="3"/>
  <c r="K141" i="3"/>
  <c r="I141" i="3"/>
  <c r="H141" i="3"/>
  <c r="G141" i="3"/>
  <c r="F141" i="3"/>
  <c r="E141" i="3"/>
  <c r="D141" i="3"/>
  <c r="J141" i="3" s="1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I139" i="3" s="1"/>
  <c r="B139" i="3"/>
  <c r="J138" i="3"/>
  <c r="I138" i="3"/>
  <c r="H138" i="3"/>
  <c r="G138" i="3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B136" i="3"/>
  <c r="H135" i="3"/>
  <c r="G135" i="3"/>
  <c r="J135" i="3" s="1"/>
  <c r="F135" i="3"/>
  <c r="E135" i="3"/>
  <c r="K135" i="3" s="1"/>
  <c r="D135" i="3"/>
  <c r="C135" i="3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I133" i="3"/>
  <c r="H133" i="3"/>
  <c r="G133" i="3"/>
  <c r="F133" i="3"/>
  <c r="E133" i="3"/>
  <c r="D133" i="3"/>
  <c r="J133" i="3" s="1"/>
  <c r="C133" i="3"/>
  <c r="B133" i="3"/>
  <c r="K132" i="3"/>
  <c r="H132" i="3"/>
  <c r="G132" i="3"/>
  <c r="F132" i="3"/>
  <c r="E132" i="3"/>
  <c r="D132" i="3"/>
  <c r="J132" i="3" s="1"/>
  <c r="C132" i="3"/>
  <c r="B132" i="3"/>
  <c r="H131" i="3"/>
  <c r="G131" i="3"/>
  <c r="J131" i="3" s="1"/>
  <c r="F131" i="3"/>
  <c r="E131" i="3"/>
  <c r="D131" i="3"/>
  <c r="C131" i="3"/>
  <c r="B131" i="3"/>
  <c r="I130" i="3"/>
  <c r="H130" i="3"/>
  <c r="G130" i="3"/>
  <c r="J130" i="3" s="1"/>
  <c r="F130" i="3"/>
  <c r="E130" i="3"/>
  <c r="D130" i="3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B128" i="3"/>
  <c r="H127" i="3"/>
  <c r="G127" i="3"/>
  <c r="J127" i="3" s="1"/>
  <c r="F127" i="3"/>
  <c r="E127" i="3"/>
  <c r="K127" i="3" s="1"/>
  <c r="D127" i="3"/>
  <c r="C127" i="3"/>
  <c r="I127" i="3" s="1"/>
  <c r="B127" i="3"/>
  <c r="J126" i="3"/>
  <c r="I126" i="3"/>
  <c r="H126" i="3"/>
  <c r="G126" i="3"/>
  <c r="F126" i="3"/>
  <c r="E126" i="3"/>
  <c r="D126" i="3"/>
  <c r="C126" i="3"/>
  <c r="B126" i="3"/>
  <c r="K125" i="3"/>
  <c r="I125" i="3"/>
  <c r="H125" i="3"/>
  <c r="G125" i="3"/>
  <c r="F125" i="3"/>
  <c r="E125" i="3"/>
  <c r="D125" i="3"/>
  <c r="J125" i="3" s="1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J122" i="3"/>
  <c r="I122" i="3"/>
  <c r="H122" i="3"/>
  <c r="G122" i="3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B120" i="3"/>
  <c r="H119" i="3"/>
  <c r="G119" i="3"/>
  <c r="J119" i="3" s="1"/>
  <c r="F119" i="3"/>
  <c r="E119" i="3"/>
  <c r="K119" i="3" s="1"/>
  <c r="D119" i="3"/>
  <c r="C119" i="3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I117" i="3"/>
  <c r="H117" i="3"/>
  <c r="G117" i="3"/>
  <c r="F117" i="3"/>
  <c r="E117" i="3"/>
  <c r="D117" i="3"/>
  <c r="J117" i="3" s="1"/>
  <c r="C117" i="3"/>
  <c r="B117" i="3"/>
  <c r="K116" i="3"/>
  <c r="H116" i="3"/>
  <c r="G116" i="3"/>
  <c r="F116" i="3"/>
  <c r="E116" i="3"/>
  <c r="D116" i="3"/>
  <c r="J116" i="3" s="1"/>
  <c r="C116" i="3"/>
  <c r="B116" i="3"/>
  <c r="H115" i="3"/>
  <c r="G115" i="3"/>
  <c r="J115" i="3" s="1"/>
  <c r="F115" i="3"/>
  <c r="E115" i="3"/>
  <c r="D115" i="3"/>
  <c r="C115" i="3"/>
  <c r="I115" i="3" s="1"/>
  <c r="B115" i="3"/>
  <c r="I114" i="3"/>
  <c r="H114" i="3"/>
  <c r="G114" i="3"/>
  <c r="J114" i="3" s="1"/>
  <c r="F114" i="3"/>
  <c r="E114" i="3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B112" i="3"/>
  <c r="H111" i="3"/>
  <c r="G111" i="3"/>
  <c r="J111" i="3" s="1"/>
  <c r="F111" i="3"/>
  <c r="E111" i="3"/>
  <c r="K111" i="3" s="1"/>
  <c r="D111" i="3"/>
  <c r="C111" i="3"/>
  <c r="I111" i="3" s="1"/>
  <c r="B111" i="3"/>
  <c r="J110" i="3"/>
  <c r="I110" i="3"/>
  <c r="H110" i="3"/>
  <c r="G110" i="3"/>
  <c r="F110" i="3"/>
  <c r="E110" i="3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I107" i="3" s="1"/>
  <c r="B107" i="3"/>
  <c r="J106" i="3"/>
  <c r="I106" i="3"/>
  <c r="H106" i="3"/>
  <c r="G106" i="3"/>
  <c r="F106" i="3"/>
  <c r="E106" i="3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H104" i="3"/>
  <c r="G104" i="3"/>
  <c r="F104" i="3"/>
  <c r="E104" i="3"/>
  <c r="K104" i="3" s="1"/>
  <c r="D104" i="3"/>
  <c r="J104" i="3" s="1"/>
  <c r="C104" i="3"/>
  <c r="B104" i="3"/>
  <c r="H103" i="3"/>
  <c r="G103" i="3"/>
  <c r="J103" i="3" s="1"/>
  <c r="F103" i="3"/>
  <c r="E103" i="3"/>
  <c r="K103" i="3" s="1"/>
  <c r="D103" i="3"/>
  <c r="C103" i="3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I101" i="3"/>
  <c r="H101" i="3"/>
  <c r="G101" i="3"/>
  <c r="F101" i="3"/>
  <c r="E101" i="3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B100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J98" i="3" s="1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B96" i="3"/>
  <c r="H95" i="3"/>
  <c r="G95" i="3"/>
  <c r="J95" i="3" s="1"/>
  <c r="F95" i="3"/>
  <c r="E95" i="3"/>
  <c r="K95" i="3" s="1"/>
  <c r="D95" i="3"/>
  <c r="C95" i="3"/>
  <c r="I95" i="3" s="1"/>
  <c r="B95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B91" i="3"/>
  <c r="J90" i="3"/>
  <c r="I90" i="3"/>
  <c r="H90" i="3"/>
  <c r="G90" i="3"/>
  <c r="F90" i="3"/>
  <c r="E90" i="3"/>
  <c r="K90" i="3" s="1"/>
  <c r="D90" i="3"/>
  <c r="C90" i="3"/>
  <c r="B90" i="3"/>
  <c r="K89" i="3"/>
  <c r="I89" i="3"/>
  <c r="H89" i="3"/>
  <c r="G89" i="3"/>
  <c r="F89" i="3"/>
  <c r="E89" i="3"/>
  <c r="D89" i="3"/>
  <c r="C89" i="3"/>
  <c r="B89" i="3"/>
  <c r="I88" i="3"/>
  <c r="H88" i="3"/>
  <c r="G88" i="3"/>
  <c r="F88" i="3"/>
  <c r="E88" i="3"/>
  <c r="K88" i="3" s="1"/>
  <c r="D88" i="3"/>
  <c r="J88" i="3" s="1"/>
  <c r="C88" i="3"/>
  <c r="B88" i="3"/>
  <c r="H87" i="3"/>
  <c r="G87" i="3"/>
  <c r="J87" i="3" s="1"/>
  <c r="F87" i="3"/>
  <c r="E87" i="3"/>
  <c r="D87" i="3"/>
  <c r="C87" i="3"/>
  <c r="I87" i="3" s="1"/>
  <c r="B87" i="3"/>
  <c r="J86" i="3"/>
  <c r="I86" i="3"/>
  <c r="H86" i="3"/>
  <c r="G86" i="3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E83" i="3"/>
  <c r="D83" i="3"/>
  <c r="C83" i="3"/>
  <c r="B83" i="3"/>
  <c r="J82" i="3"/>
  <c r="I82" i="3"/>
  <c r="H82" i="3"/>
  <c r="G82" i="3"/>
  <c r="F82" i="3"/>
  <c r="E82" i="3"/>
  <c r="K82" i="3" s="1"/>
  <c r="D82" i="3"/>
  <c r="C82" i="3"/>
  <c r="B82" i="3"/>
  <c r="K81" i="3"/>
  <c r="I81" i="3"/>
  <c r="H81" i="3"/>
  <c r="G81" i="3"/>
  <c r="F81" i="3"/>
  <c r="E81" i="3"/>
  <c r="D81" i="3"/>
  <c r="J81" i="3" s="1"/>
  <c r="C81" i="3"/>
  <c r="B81" i="3"/>
  <c r="I80" i="3"/>
  <c r="H80" i="3"/>
  <c r="G80" i="3"/>
  <c r="F80" i="3"/>
  <c r="E80" i="3"/>
  <c r="K80" i="3" s="1"/>
  <c r="D80" i="3"/>
  <c r="J80" i="3" s="1"/>
  <c r="C80" i="3"/>
  <c r="B80" i="3"/>
  <c r="H79" i="3"/>
  <c r="G79" i="3"/>
  <c r="J79" i="3" s="1"/>
  <c r="F79" i="3"/>
  <c r="E79" i="3"/>
  <c r="D79" i="3"/>
  <c r="C79" i="3"/>
  <c r="I79" i="3" s="1"/>
  <c r="B79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J75" i="3" s="1"/>
  <c r="F75" i="3"/>
  <c r="E75" i="3"/>
  <c r="D75" i="3"/>
  <c r="C75" i="3"/>
  <c r="B75" i="3"/>
  <c r="J74" i="3"/>
  <c r="I74" i="3"/>
  <c r="H74" i="3"/>
  <c r="G74" i="3"/>
  <c r="F74" i="3"/>
  <c r="E74" i="3"/>
  <c r="K74" i="3" s="1"/>
  <c r="D74" i="3"/>
  <c r="C74" i="3"/>
  <c r="B74" i="3"/>
  <c r="K73" i="3"/>
  <c r="I73" i="3"/>
  <c r="H73" i="3"/>
  <c r="G73" i="3"/>
  <c r="F73" i="3"/>
  <c r="E73" i="3"/>
  <c r="D73" i="3"/>
  <c r="J73" i="3" s="1"/>
  <c r="C73" i="3"/>
  <c r="B73" i="3"/>
  <c r="I72" i="3"/>
  <c r="H72" i="3"/>
  <c r="G72" i="3"/>
  <c r="F72" i="3"/>
  <c r="E72" i="3"/>
  <c r="K72" i="3" s="1"/>
  <c r="D72" i="3"/>
  <c r="J72" i="3" s="1"/>
  <c r="C72" i="3"/>
  <c r="B72" i="3"/>
  <c r="H71" i="3"/>
  <c r="G71" i="3"/>
  <c r="J71" i="3" s="1"/>
  <c r="F71" i="3"/>
  <c r="E71" i="3"/>
  <c r="K71" i="3" s="1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E67" i="3"/>
  <c r="D67" i="3"/>
  <c r="C67" i="3"/>
  <c r="B67" i="3"/>
  <c r="J66" i="3"/>
  <c r="I66" i="3"/>
  <c r="H66" i="3"/>
  <c r="G66" i="3"/>
  <c r="F66" i="3"/>
  <c r="E66" i="3"/>
  <c r="K66" i="3" s="1"/>
  <c r="D66" i="3"/>
  <c r="C66" i="3"/>
  <c r="B66" i="3"/>
  <c r="K65" i="3"/>
  <c r="I65" i="3"/>
  <c r="H65" i="3"/>
  <c r="G65" i="3"/>
  <c r="F65" i="3"/>
  <c r="E65" i="3"/>
  <c r="D65" i="3"/>
  <c r="C65" i="3"/>
  <c r="B65" i="3"/>
  <c r="I64" i="3"/>
  <c r="H64" i="3"/>
  <c r="G64" i="3"/>
  <c r="F64" i="3"/>
  <c r="E64" i="3"/>
  <c r="K64" i="3" s="1"/>
  <c r="D64" i="3"/>
  <c r="J64" i="3" s="1"/>
  <c r="C64" i="3"/>
  <c r="B64" i="3"/>
  <c r="H63" i="3"/>
  <c r="G63" i="3"/>
  <c r="J63" i="3" s="1"/>
  <c r="F63" i="3"/>
  <c r="E63" i="3"/>
  <c r="K63" i="3" s="1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J59" i="3" s="1"/>
  <c r="F59" i="3"/>
  <c r="E59" i="3"/>
  <c r="D59" i="3"/>
  <c r="C59" i="3"/>
  <c r="B59" i="3"/>
  <c r="J58" i="3"/>
  <c r="I58" i="3"/>
  <c r="H58" i="3"/>
  <c r="G58" i="3"/>
  <c r="F58" i="3"/>
  <c r="E58" i="3"/>
  <c r="K58" i="3" s="1"/>
  <c r="D58" i="3"/>
  <c r="C58" i="3"/>
  <c r="B58" i="3"/>
  <c r="K57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K56" i="3" s="1"/>
  <c r="D56" i="3"/>
  <c r="J56" i="3" s="1"/>
  <c r="C56" i="3"/>
  <c r="B56" i="3"/>
  <c r="H55" i="3"/>
  <c r="G55" i="3"/>
  <c r="J55" i="3" s="1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J51" i="3" s="1"/>
  <c r="F51" i="3"/>
  <c r="E51" i="3"/>
  <c r="D51" i="3"/>
  <c r="C51" i="3"/>
  <c r="B51" i="3"/>
  <c r="J50" i="3"/>
  <c r="I50" i="3"/>
  <c r="H50" i="3"/>
  <c r="G50" i="3"/>
  <c r="F50" i="3"/>
  <c r="E50" i="3"/>
  <c r="K50" i="3" s="1"/>
  <c r="D50" i="3"/>
  <c r="C50" i="3"/>
  <c r="B50" i="3"/>
  <c r="K49" i="3"/>
  <c r="I49" i="3"/>
  <c r="H49" i="3"/>
  <c r="G49" i="3"/>
  <c r="F49" i="3"/>
  <c r="E49" i="3"/>
  <c r="D49" i="3"/>
  <c r="J49" i="3" s="1"/>
  <c r="C49" i="3"/>
  <c r="B49" i="3"/>
  <c r="H48" i="3"/>
  <c r="G48" i="3"/>
  <c r="F48" i="3"/>
  <c r="E48" i="3"/>
  <c r="K48" i="3" s="1"/>
  <c r="D48" i="3"/>
  <c r="J48" i="3" s="1"/>
  <c r="C48" i="3"/>
  <c r="I48" i="3" s="1"/>
  <c r="B48" i="3"/>
  <c r="H47" i="3"/>
  <c r="G47" i="3"/>
  <c r="J47" i="3" s="1"/>
  <c r="F47" i="3"/>
  <c r="E47" i="3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J43" i="3" s="1"/>
  <c r="F43" i="3"/>
  <c r="E43" i="3"/>
  <c r="D43" i="3"/>
  <c r="C43" i="3"/>
  <c r="B43" i="3"/>
  <c r="I42" i="3"/>
  <c r="H42" i="3"/>
  <c r="G42" i="3"/>
  <c r="J42" i="3" s="1"/>
  <c r="F42" i="3"/>
  <c r="E42" i="3"/>
  <c r="D42" i="3"/>
  <c r="C42" i="3"/>
  <c r="B42" i="3"/>
  <c r="K41" i="3"/>
  <c r="J41" i="3"/>
  <c r="H41" i="3"/>
  <c r="G41" i="3"/>
  <c r="F41" i="3"/>
  <c r="E41" i="3"/>
  <c r="D41" i="3"/>
  <c r="C41" i="3"/>
  <c r="I41" i="3" s="1"/>
  <c r="B41" i="3"/>
  <c r="K40" i="3"/>
  <c r="H40" i="3"/>
  <c r="G40" i="3"/>
  <c r="F40" i="3"/>
  <c r="I40" i="3" s="1"/>
  <c r="E40" i="3"/>
  <c r="D40" i="3"/>
  <c r="J40" i="3" s="1"/>
  <c r="C40" i="3"/>
  <c r="B40" i="3"/>
  <c r="K39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D38" i="3"/>
  <c r="J38" i="3" s="1"/>
  <c r="C38" i="3"/>
  <c r="B38" i="3"/>
  <c r="K37" i="3"/>
  <c r="J37" i="3"/>
  <c r="H37" i="3"/>
  <c r="G37" i="3"/>
  <c r="F37" i="3"/>
  <c r="I37" i="3" s="1"/>
  <c r="E37" i="3"/>
  <c r="D37" i="3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H35" i="3"/>
  <c r="K35" i="3" s="1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J31" i="3"/>
  <c r="H31" i="3"/>
  <c r="G31" i="3"/>
  <c r="F31" i="3"/>
  <c r="E31" i="3"/>
  <c r="K31" i="3" s="1"/>
  <c r="D31" i="3"/>
  <c r="C31" i="3"/>
  <c r="B31" i="3"/>
  <c r="J30" i="3"/>
  <c r="I30" i="3"/>
  <c r="H30" i="3"/>
  <c r="G30" i="3"/>
  <c r="F30" i="3"/>
  <c r="E30" i="3"/>
  <c r="K30" i="3" s="1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I28" i="3"/>
  <c r="H28" i="3"/>
  <c r="G28" i="3"/>
  <c r="F28" i="3"/>
  <c r="E28" i="3"/>
  <c r="K28" i="3" s="1"/>
  <c r="D28" i="3"/>
  <c r="J28" i="3" s="1"/>
  <c r="C28" i="3"/>
  <c r="B28" i="3"/>
  <c r="K27" i="3"/>
  <c r="J27" i="3"/>
  <c r="H27" i="3"/>
  <c r="G27" i="3"/>
  <c r="F27" i="3"/>
  <c r="E27" i="3"/>
  <c r="D27" i="3"/>
  <c r="C27" i="3"/>
  <c r="B27" i="3"/>
  <c r="I26" i="3"/>
  <c r="H26" i="3"/>
  <c r="G26" i="3"/>
  <c r="F26" i="3"/>
  <c r="E26" i="3"/>
  <c r="K26" i="3" s="1"/>
  <c r="D26" i="3"/>
  <c r="J26" i="3" s="1"/>
  <c r="C26" i="3"/>
  <c r="B26" i="3"/>
  <c r="K25" i="3"/>
  <c r="I25" i="3"/>
  <c r="H25" i="3"/>
  <c r="G25" i="3"/>
  <c r="F25" i="3"/>
  <c r="E25" i="3"/>
  <c r="D25" i="3"/>
  <c r="J25" i="3" s="1"/>
  <c r="C25" i="3"/>
  <c r="B25" i="3"/>
  <c r="H24" i="3"/>
  <c r="G24" i="3"/>
  <c r="F24" i="3"/>
  <c r="I24" i="3" s="1"/>
  <c r="E24" i="3"/>
  <c r="K24" i="3" s="1"/>
  <c r="D24" i="3"/>
  <c r="J24" i="3" s="1"/>
  <c r="C24" i="3"/>
  <c r="B24" i="3"/>
  <c r="J23" i="3"/>
  <c r="H23" i="3"/>
  <c r="K23" i="3" s="1"/>
  <c r="G23" i="3"/>
  <c r="F23" i="3"/>
  <c r="E23" i="3"/>
  <c r="D23" i="3"/>
  <c r="C23" i="3"/>
  <c r="I23" i="3" s="1"/>
  <c r="B23" i="3"/>
  <c r="I22" i="3"/>
  <c r="H22" i="3"/>
  <c r="G22" i="3"/>
  <c r="F22" i="3"/>
  <c r="E22" i="3"/>
  <c r="D22" i="3"/>
  <c r="C22" i="3"/>
  <c r="B22" i="3"/>
  <c r="K21" i="3"/>
  <c r="I21" i="3"/>
  <c r="H21" i="3"/>
  <c r="G21" i="3"/>
  <c r="F21" i="3"/>
  <c r="E21" i="3"/>
  <c r="D21" i="3"/>
  <c r="J21" i="3" s="1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E19" i="3"/>
  <c r="D19" i="3"/>
  <c r="J19" i="3" s="1"/>
  <c r="C19" i="3"/>
  <c r="I19" i="3" s="1"/>
  <c r="B19" i="3"/>
  <c r="H18" i="3"/>
  <c r="G18" i="3"/>
  <c r="J18" i="3" s="1"/>
  <c r="F18" i="3"/>
  <c r="I18" i="3" s="1"/>
  <c r="E18" i="3"/>
  <c r="K18" i="3" s="1"/>
  <c r="D18" i="3"/>
  <c r="C18" i="3"/>
  <c r="B18" i="3"/>
  <c r="I17" i="3"/>
  <c r="H17" i="3"/>
  <c r="K17" i="3" s="1"/>
  <c r="G17" i="3"/>
  <c r="F17" i="3"/>
  <c r="E17" i="3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K15" i="3" s="1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I12" i="3"/>
  <c r="H12" i="3"/>
  <c r="G12" i="3"/>
  <c r="F12" i="3"/>
  <c r="E12" i="3"/>
  <c r="D12" i="3"/>
  <c r="J12" i="3" s="1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I225" i="2"/>
  <c r="H225" i="2"/>
  <c r="G225" i="2"/>
  <c r="F225" i="2"/>
  <c r="E225" i="2"/>
  <c r="D225" i="2"/>
  <c r="J225" i="2" s="1"/>
  <c r="C225" i="2"/>
  <c r="B225" i="2"/>
  <c r="K224" i="2"/>
  <c r="I224" i="2"/>
  <c r="H224" i="2"/>
  <c r="G224" i="2"/>
  <c r="F224" i="2"/>
  <c r="E224" i="2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K215" i="2" s="1"/>
  <c r="G215" i="2"/>
  <c r="F215" i="2"/>
  <c r="E215" i="2"/>
  <c r="D215" i="2"/>
  <c r="J215" i="2" s="1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K208" i="2"/>
  <c r="I208" i="2"/>
  <c r="H208" i="2"/>
  <c r="G208" i="2"/>
  <c r="F208" i="2"/>
  <c r="E208" i="2"/>
  <c r="D208" i="2"/>
  <c r="J208" i="2" s="1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K200" i="2"/>
  <c r="I200" i="2"/>
  <c r="H200" i="2"/>
  <c r="G200" i="2"/>
  <c r="F200" i="2"/>
  <c r="E200" i="2"/>
  <c r="D200" i="2"/>
  <c r="J200" i="2" s="1"/>
  <c r="C200" i="2"/>
  <c r="B200" i="2"/>
  <c r="H199" i="2"/>
  <c r="K199" i="2" s="1"/>
  <c r="G199" i="2"/>
  <c r="F199" i="2"/>
  <c r="E199" i="2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K192" i="2"/>
  <c r="I192" i="2"/>
  <c r="H192" i="2"/>
  <c r="G192" i="2"/>
  <c r="F192" i="2"/>
  <c r="E192" i="2"/>
  <c r="D192" i="2"/>
  <c r="J192" i="2" s="1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E187" i="2"/>
  <c r="K187" i="2" s="1"/>
  <c r="D187" i="2"/>
  <c r="C187" i="2"/>
  <c r="B187" i="2"/>
  <c r="I186" i="2"/>
  <c r="H186" i="2"/>
  <c r="G186" i="2"/>
  <c r="J186" i="2" s="1"/>
  <c r="F186" i="2"/>
  <c r="E186" i="2"/>
  <c r="K186" i="2" s="1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F180" i="2"/>
  <c r="I180" i="2" s="1"/>
  <c r="E180" i="2"/>
  <c r="K180" i="2" s="1"/>
  <c r="D180" i="2"/>
  <c r="J180" i="2" s="1"/>
  <c r="C180" i="2"/>
  <c r="B180" i="2"/>
  <c r="H179" i="2"/>
  <c r="G179" i="2"/>
  <c r="F179" i="2"/>
  <c r="E179" i="2"/>
  <c r="D179" i="2"/>
  <c r="C179" i="2"/>
  <c r="B179" i="2"/>
  <c r="H178" i="2"/>
  <c r="G178" i="2"/>
  <c r="J178" i="2" s="1"/>
  <c r="F178" i="2"/>
  <c r="I178" i="2" s="1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K167" i="2" s="1"/>
  <c r="D167" i="2"/>
  <c r="C167" i="2"/>
  <c r="B167" i="2"/>
  <c r="H166" i="2"/>
  <c r="G166" i="2"/>
  <c r="J166" i="2" s="1"/>
  <c r="F166" i="2"/>
  <c r="I166" i="2" s="1"/>
  <c r="E166" i="2"/>
  <c r="K166" i="2" s="1"/>
  <c r="D166" i="2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K159" i="2"/>
  <c r="H159" i="2"/>
  <c r="G159" i="2"/>
  <c r="F159" i="2"/>
  <c r="E159" i="2"/>
  <c r="D159" i="2"/>
  <c r="C159" i="2"/>
  <c r="B159" i="2"/>
  <c r="I158" i="2"/>
  <c r="H158" i="2"/>
  <c r="G158" i="2"/>
  <c r="J158" i="2" s="1"/>
  <c r="F158" i="2"/>
  <c r="E158" i="2"/>
  <c r="D158" i="2"/>
  <c r="C158" i="2"/>
  <c r="B158" i="2"/>
  <c r="K157" i="2"/>
  <c r="I157" i="2"/>
  <c r="H157" i="2"/>
  <c r="G157" i="2"/>
  <c r="F157" i="2"/>
  <c r="E157" i="2"/>
  <c r="D157" i="2"/>
  <c r="J157" i="2" s="1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I152" i="2"/>
  <c r="H152" i="2"/>
  <c r="G152" i="2"/>
  <c r="F152" i="2"/>
  <c r="E152" i="2"/>
  <c r="D152" i="2"/>
  <c r="J152" i="2" s="1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G147" i="2"/>
  <c r="F147" i="2"/>
  <c r="E147" i="2"/>
  <c r="D147" i="2"/>
  <c r="C147" i="2"/>
  <c r="B147" i="2"/>
  <c r="I146" i="2"/>
  <c r="H146" i="2"/>
  <c r="G146" i="2"/>
  <c r="J146" i="2" s="1"/>
  <c r="F146" i="2"/>
  <c r="E146" i="2"/>
  <c r="D146" i="2"/>
  <c r="C146" i="2"/>
  <c r="B146" i="2"/>
  <c r="K145" i="2"/>
  <c r="I145" i="2"/>
  <c r="H145" i="2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J142" i="2" s="1"/>
  <c r="F142" i="2"/>
  <c r="E142" i="2"/>
  <c r="K142" i="2" s="1"/>
  <c r="D142" i="2"/>
  <c r="C142" i="2"/>
  <c r="I142" i="2" s="1"/>
  <c r="B142" i="2"/>
  <c r="H141" i="2"/>
  <c r="G141" i="2"/>
  <c r="F141" i="2"/>
  <c r="I141" i="2" s="1"/>
  <c r="E141" i="2"/>
  <c r="D141" i="2"/>
  <c r="J141" i="2" s="1"/>
  <c r="C141" i="2"/>
  <c r="B141" i="2"/>
  <c r="H140" i="2"/>
  <c r="K140" i="2" s="1"/>
  <c r="G140" i="2"/>
  <c r="J140" i="2" s="1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I137" i="2" s="1"/>
  <c r="E137" i="2"/>
  <c r="D137" i="2"/>
  <c r="J137" i="2" s="1"/>
  <c r="C137" i="2"/>
  <c r="B137" i="2"/>
  <c r="H136" i="2"/>
  <c r="K136" i="2" s="1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I133" i="2" s="1"/>
  <c r="E133" i="2"/>
  <c r="D133" i="2"/>
  <c r="J133" i="2" s="1"/>
  <c r="C133" i="2"/>
  <c r="B133" i="2"/>
  <c r="H132" i="2"/>
  <c r="K132" i="2" s="1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I129" i="2" s="1"/>
  <c r="E129" i="2"/>
  <c r="D129" i="2"/>
  <c r="J129" i="2" s="1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I125" i="2" s="1"/>
  <c r="E125" i="2"/>
  <c r="D125" i="2"/>
  <c r="J125" i="2" s="1"/>
  <c r="C125" i="2"/>
  <c r="B125" i="2"/>
  <c r="H124" i="2"/>
  <c r="K124" i="2" s="1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I121" i="2" s="1"/>
  <c r="E121" i="2"/>
  <c r="D121" i="2"/>
  <c r="J121" i="2" s="1"/>
  <c r="C121" i="2"/>
  <c r="B121" i="2"/>
  <c r="H120" i="2"/>
  <c r="K120" i="2" s="1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I117" i="2" s="1"/>
  <c r="E117" i="2"/>
  <c r="D117" i="2"/>
  <c r="J117" i="2" s="1"/>
  <c r="C117" i="2"/>
  <c r="B117" i="2"/>
  <c r="H116" i="2"/>
  <c r="K116" i="2" s="1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F113" i="2"/>
  <c r="I113" i="2" s="1"/>
  <c r="E113" i="2"/>
  <c r="D113" i="2"/>
  <c r="J113" i="2" s="1"/>
  <c r="C113" i="2"/>
  <c r="B113" i="2"/>
  <c r="H112" i="2"/>
  <c r="K112" i="2" s="1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I109" i="2" s="1"/>
  <c r="E109" i="2"/>
  <c r="D109" i="2"/>
  <c r="J109" i="2" s="1"/>
  <c r="C109" i="2"/>
  <c r="B109" i="2"/>
  <c r="H108" i="2"/>
  <c r="K108" i="2" s="1"/>
  <c r="G108" i="2"/>
  <c r="J108" i="2" s="1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I105" i="2" s="1"/>
  <c r="E105" i="2"/>
  <c r="D105" i="2"/>
  <c r="J105" i="2" s="1"/>
  <c r="C105" i="2"/>
  <c r="B105" i="2"/>
  <c r="H104" i="2"/>
  <c r="K104" i="2" s="1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I101" i="2" s="1"/>
  <c r="E101" i="2"/>
  <c r="D101" i="2"/>
  <c r="J101" i="2" s="1"/>
  <c r="C101" i="2"/>
  <c r="B101" i="2"/>
  <c r="H100" i="2"/>
  <c r="K100" i="2" s="1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F97" i="2"/>
  <c r="I97" i="2" s="1"/>
  <c r="E97" i="2"/>
  <c r="D97" i="2"/>
  <c r="J97" i="2" s="1"/>
  <c r="C97" i="2"/>
  <c r="B97" i="2"/>
  <c r="H96" i="2"/>
  <c r="K96" i="2" s="1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I93" i="2" s="1"/>
  <c r="E93" i="2"/>
  <c r="D93" i="2"/>
  <c r="J93" i="2" s="1"/>
  <c r="C93" i="2"/>
  <c r="B93" i="2"/>
  <c r="H92" i="2"/>
  <c r="K92" i="2" s="1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I89" i="2" s="1"/>
  <c r="E89" i="2"/>
  <c r="D89" i="2"/>
  <c r="J89" i="2" s="1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I85" i="2" s="1"/>
  <c r="E85" i="2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I81" i="2" s="1"/>
  <c r="E81" i="2"/>
  <c r="D81" i="2"/>
  <c r="J81" i="2" s="1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I77" i="2" s="1"/>
  <c r="E77" i="2"/>
  <c r="D77" i="2"/>
  <c r="J77" i="2" s="1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I73" i="2" s="1"/>
  <c r="E73" i="2"/>
  <c r="D73" i="2"/>
  <c r="J73" i="2" s="1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I69" i="2" s="1"/>
  <c r="E69" i="2"/>
  <c r="D69" i="2"/>
  <c r="J69" i="2" s="1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F65" i="2"/>
  <c r="I65" i="2" s="1"/>
  <c r="E65" i="2"/>
  <c r="D65" i="2"/>
  <c r="J65" i="2" s="1"/>
  <c r="C65" i="2"/>
  <c r="B65" i="2"/>
  <c r="J64" i="2"/>
  <c r="H64" i="2"/>
  <c r="K64" i="2" s="1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F62" i="2"/>
  <c r="E62" i="2"/>
  <c r="D62" i="2"/>
  <c r="J62" i="2" s="1"/>
  <c r="C62" i="2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I57" i="2" s="1"/>
  <c r="E57" i="2"/>
  <c r="D57" i="2"/>
  <c r="J57" i="2" s="1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C54" i="2"/>
  <c r="B54" i="2"/>
  <c r="H53" i="2"/>
  <c r="G53" i="2"/>
  <c r="F53" i="2"/>
  <c r="I53" i="2" s="1"/>
  <c r="E53" i="2"/>
  <c r="K53" i="2" s="1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D49" i="2"/>
  <c r="J49" i="2" s="1"/>
  <c r="C49" i="2"/>
  <c r="B49" i="2"/>
  <c r="J48" i="2"/>
  <c r="H48" i="2"/>
  <c r="K48" i="2" s="1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F46" i="2"/>
  <c r="E46" i="2"/>
  <c r="D46" i="2"/>
  <c r="J46" i="2" s="1"/>
  <c r="C46" i="2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I41" i="2" s="1"/>
  <c r="E41" i="2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C38" i="2"/>
  <c r="B38" i="2"/>
  <c r="H37" i="2"/>
  <c r="G37" i="2"/>
  <c r="F37" i="2"/>
  <c r="I37" i="2" s="1"/>
  <c r="E37" i="2"/>
  <c r="K37" i="2" s="1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C34" i="2"/>
  <c r="I34" i="2" s="1"/>
  <c r="B34" i="2"/>
  <c r="I33" i="2"/>
  <c r="H33" i="2"/>
  <c r="G33" i="2"/>
  <c r="F33" i="2"/>
  <c r="E33" i="2"/>
  <c r="D33" i="2"/>
  <c r="J33" i="2" s="1"/>
  <c r="C33" i="2"/>
  <c r="B33" i="2"/>
  <c r="J32" i="2"/>
  <c r="H32" i="2"/>
  <c r="K32" i="2" s="1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F30" i="2"/>
  <c r="E30" i="2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J28" i="2" s="1"/>
  <c r="F28" i="2"/>
  <c r="E28" i="2"/>
  <c r="K28" i="2" s="1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F26" i="2"/>
  <c r="I26" i="2" s="1"/>
  <c r="E26" i="2"/>
  <c r="D26" i="2"/>
  <c r="C26" i="2"/>
  <c r="B26" i="2"/>
  <c r="K25" i="2"/>
  <c r="H25" i="2"/>
  <c r="G25" i="2"/>
  <c r="F25" i="2"/>
  <c r="I25" i="2" s="1"/>
  <c r="E25" i="2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I22" i="2"/>
  <c r="H22" i="2"/>
  <c r="G22" i="2"/>
  <c r="F22" i="2"/>
  <c r="E22" i="2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J20" i="2" s="1"/>
  <c r="F20" i="2"/>
  <c r="E20" i="2"/>
  <c r="K20" i="2" s="1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F18" i="2"/>
  <c r="I18" i="2" s="1"/>
  <c r="E18" i="2"/>
  <c r="D18" i="2"/>
  <c r="C18" i="2"/>
  <c r="B18" i="2"/>
  <c r="K17" i="2"/>
  <c r="H17" i="2"/>
  <c r="G17" i="2"/>
  <c r="F17" i="2"/>
  <c r="I17" i="2" s="1"/>
  <c r="E17" i="2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I14" i="2"/>
  <c r="H14" i="2"/>
  <c r="G14" i="2"/>
  <c r="F14" i="2"/>
  <c r="E14" i="2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E12" i="2"/>
  <c r="K12" i="2" s="1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F10" i="2"/>
  <c r="I10" i="2" s="1"/>
  <c r="E10" i="2"/>
  <c r="D10" i="2"/>
  <c r="C10" i="2"/>
  <c r="B10" i="2"/>
  <c r="K9" i="2"/>
  <c r="H9" i="2"/>
  <c r="G9" i="2"/>
  <c r="F9" i="2"/>
  <c r="I9" i="2" s="1"/>
  <c r="E9" i="2"/>
  <c r="D9" i="2"/>
  <c r="J9" i="2" s="1"/>
  <c r="C9" i="2"/>
  <c r="B9" i="2"/>
  <c r="K8" i="2"/>
  <c r="H8" i="2"/>
  <c r="G8" i="2"/>
  <c r="G6" i="2" s="1"/>
  <c r="F8" i="2"/>
  <c r="E8" i="2"/>
  <c r="D8" i="2"/>
  <c r="C8" i="2"/>
  <c r="I8" i="2" s="1"/>
  <c r="B8" i="2"/>
  <c r="I7" i="2"/>
  <c r="H7" i="2"/>
  <c r="H6" i="2" s="1"/>
  <c r="G7" i="2"/>
  <c r="F7" i="2"/>
  <c r="E7" i="2"/>
  <c r="D7" i="2"/>
  <c r="J7" i="2" s="1"/>
  <c r="C7" i="2"/>
  <c r="B7" i="2"/>
  <c r="F4" i="2"/>
  <c r="C4" i="2"/>
  <c r="I2" i="2"/>
  <c r="G2" i="2"/>
  <c r="J8" i="2" l="1"/>
  <c r="I30" i="2"/>
  <c r="K41" i="2"/>
  <c r="I46" i="2"/>
  <c r="K57" i="2"/>
  <c r="I62" i="2"/>
  <c r="D6" i="2"/>
  <c r="J6" i="2" s="1"/>
  <c r="F6" i="2"/>
  <c r="K7" i="2"/>
  <c r="E6" i="2"/>
  <c r="K6" i="2" s="1"/>
  <c r="J34" i="2"/>
  <c r="J50" i="2"/>
  <c r="K147" i="2"/>
  <c r="K33" i="2"/>
  <c r="I38" i="2"/>
  <c r="K49" i="2"/>
  <c r="I54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J167" i="2"/>
  <c r="C6" i="2"/>
  <c r="J10" i="2"/>
  <c r="J18" i="2"/>
  <c r="J26" i="2"/>
  <c r="J38" i="2"/>
  <c r="J54" i="2"/>
  <c r="J161" i="2"/>
  <c r="K171" i="2"/>
  <c r="K179" i="2"/>
  <c r="J187" i="2"/>
  <c r="I159" i="2"/>
  <c r="K170" i="2"/>
  <c r="J171" i="2"/>
  <c r="J17" i="3"/>
  <c r="J22" i="3"/>
  <c r="J57" i="3"/>
  <c r="K79" i="3"/>
  <c r="J89" i="3"/>
  <c r="K143" i="3"/>
  <c r="I147" i="2"/>
  <c r="K158" i="2"/>
  <c r="J159" i="2"/>
  <c r="I179" i="2"/>
  <c r="K19" i="3"/>
  <c r="I27" i="3"/>
  <c r="K47" i="3"/>
  <c r="K146" i="2"/>
  <c r="J147" i="2"/>
  <c r="I167" i="2"/>
  <c r="K178" i="2"/>
  <c r="J179" i="2"/>
  <c r="I187" i="2"/>
  <c r="I195" i="2"/>
  <c r="I203" i="2"/>
  <c r="I211" i="2"/>
  <c r="K55" i="3"/>
  <c r="J65" i="3"/>
  <c r="K87" i="3"/>
  <c r="I131" i="3"/>
  <c r="K22" i="3"/>
  <c r="I43" i="3"/>
  <c r="K98" i="3"/>
  <c r="I104" i="3"/>
  <c r="K114" i="3"/>
  <c r="I120" i="3"/>
  <c r="K130" i="3"/>
  <c r="I136" i="3"/>
  <c r="K146" i="3"/>
  <c r="I152" i="3"/>
  <c r="K167" i="3"/>
  <c r="I180" i="3"/>
  <c r="I226" i="3"/>
  <c r="I31" i="3"/>
  <c r="K42" i="3"/>
  <c r="I51" i="3"/>
  <c r="I59" i="3"/>
  <c r="I67" i="3"/>
  <c r="I75" i="3"/>
  <c r="I83" i="3"/>
  <c r="I91" i="3"/>
  <c r="K99" i="3"/>
  <c r="I103" i="3"/>
  <c r="K115" i="3"/>
  <c r="I119" i="3"/>
  <c r="K131" i="3"/>
  <c r="I135" i="3"/>
  <c r="K147" i="3"/>
  <c r="I151" i="3"/>
  <c r="K171" i="3"/>
  <c r="I186" i="3"/>
  <c r="K38" i="3"/>
  <c r="I96" i="3"/>
  <c r="K106" i="3"/>
  <c r="I112" i="3"/>
  <c r="K122" i="3"/>
  <c r="I128" i="3"/>
  <c r="K138" i="3"/>
  <c r="I144" i="3"/>
  <c r="I164" i="3"/>
  <c r="K183" i="3"/>
  <c r="I202" i="3"/>
  <c r="K78" i="3"/>
  <c r="K86" i="3"/>
  <c r="K94" i="3"/>
  <c r="I100" i="3"/>
  <c r="K110" i="3"/>
  <c r="I116" i="3"/>
  <c r="K126" i="3"/>
  <c r="I132" i="3"/>
  <c r="K142" i="3"/>
  <c r="I148" i="3"/>
  <c r="K159" i="3"/>
  <c r="I172" i="3"/>
  <c r="K197" i="3"/>
  <c r="K191" i="3"/>
  <c r="I196" i="3"/>
  <c r="K207" i="3"/>
  <c r="I214" i="3"/>
  <c r="K237" i="3"/>
  <c r="I246" i="3"/>
  <c r="K269" i="3"/>
  <c r="I278" i="3"/>
  <c r="K301" i="3"/>
  <c r="J314" i="3"/>
  <c r="K317" i="3"/>
  <c r="I342" i="3"/>
  <c r="K349" i="3"/>
  <c r="K193" i="3"/>
  <c r="I198" i="3"/>
  <c r="K209" i="3"/>
  <c r="I218" i="3"/>
  <c r="K241" i="3"/>
  <c r="I250" i="3"/>
  <c r="K273" i="3"/>
  <c r="I282" i="3"/>
  <c r="K305" i="3"/>
  <c r="J310" i="3"/>
  <c r="K313" i="3"/>
  <c r="I338" i="3"/>
  <c r="K345" i="3"/>
  <c r="I184" i="3"/>
  <c r="K195" i="3"/>
  <c r="I200" i="3"/>
  <c r="K213" i="3"/>
  <c r="I222" i="3"/>
  <c r="K245" i="3"/>
  <c r="I254" i="3"/>
  <c r="K277" i="3"/>
  <c r="I286" i="3"/>
  <c r="K309" i="3"/>
  <c r="K341" i="3"/>
  <c r="I6" i="2" l="1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<sst xmlns="http://schemas.openxmlformats.org/spreadsheetml/2006/main" count="163" uniqueCount="127">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</sst>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43435</v>
      </c>
      <c r="F7" s="3" t="s">
        <v>3</v>
      </c>
      <c r="G7" s="5">
        <v>43465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12/01/2018 - 12/31/2018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12/01/2017 - 12/31/2017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98756126.960000008</v>
      </c>
      <c r="D6" s="41">
        <f t="shared" si="0"/>
        <v>53179681.829999998</v>
      </c>
      <c r="E6" s="42">
        <f t="shared" si="0"/>
        <v>21624488.559999999</v>
      </c>
      <c r="F6" s="40">
        <f t="shared" si="0"/>
        <v>92013553.230000004</v>
      </c>
      <c r="G6" s="41">
        <f t="shared" si="0"/>
        <v>46956374.619999997</v>
      </c>
      <c r="H6" s="42">
        <f t="shared" si="0"/>
        <v>19869215.600000001</v>
      </c>
      <c r="I6" s="20">
        <f t="shared" ref="I6:I69" si="1">IFERROR((C6-F6)/F6,"")</f>
        <v>7.3278049736282352E-2</v>
      </c>
      <c r="J6" s="20">
        <f t="shared" ref="J6:J69" si="2">IFERROR((D6-G6)/G6,"")</f>
        <v>0.13253380952773397</v>
      </c>
      <c r="K6" s="20">
        <f t="shared" ref="K6:K69" si="3">IFERROR((E6-H6)/H6,"")</f>
        <v>8.8341331401124712E-2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3234472.16</v>
      </c>
      <c r="D7" s="43">
        <f>IF('County Data'!E2&gt;9,'County Data'!D2,"*")</f>
        <v>512396.51</v>
      </c>
      <c r="E7" s="44">
        <f>IF('County Data'!G2&gt;9,'County Data'!F2,"*")</f>
        <v>566590.63</v>
      </c>
      <c r="F7" s="43">
        <f>IF('County Data'!I2&gt;9,'County Data'!H2,"*")</f>
        <v>3113780.88</v>
      </c>
      <c r="G7" s="43">
        <f>IF('County Data'!K2&gt;9,'County Data'!J2,"*")</f>
        <v>472545.6</v>
      </c>
      <c r="H7" s="44">
        <f>IF('County Data'!M2&gt;9,'County Data'!L2,"*")</f>
        <v>540807.15</v>
      </c>
      <c r="I7" s="22">
        <f t="shared" si="1"/>
        <v>3.8760363895612417E-2</v>
      </c>
      <c r="J7" s="22">
        <f t="shared" si="2"/>
        <v>8.4332411517534039E-2</v>
      </c>
      <c r="K7" s="22">
        <f t="shared" si="3"/>
        <v>4.7675922923726098E-2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6238795.9900000002</v>
      </c>
      <c r="D8" s="43">
        <f>IF('County Data'!E3&gt;9,'County Data'!D3,"*")</f>
        <v>3834635.45</v>
      </c>
      <c r="E8" s="44">
        <f>IF('County Data'!G3&gt;9,'County Data'!F3,"*")</f>
        <v>1328108.6399999999</v>
      </c>
      <c r="F8" s="43">
        <f>IF('County Data'!I3&gt;9,'County Data'!H3,"*")</f>
        <v>5583081.29</v>
      </c>
      <c r="G8" s="43">
        <f>IF('County Data'!K3&gt;9,'County Data'!J3,"*")</f>
        <v>3452555.57</v>
      </c>
      <c r="H8" s="44">
        <f>IF('County Data'!M3&gt;9,'County Data'!L3,"*")</f>
        <v>1118557.43</v>
      </c>
      <c r="I8" s="22">
        <f t="shared" si="1"/>
        <v>0.11744674059725184</v>
      </c>
      <c r="J8" s="22">
        <f t="shared" si="2"/>
        <v>0.110665816162374</v>
      </c>
      <c r="K8" s="22">
        <f t="shared" si="3"/>
        <v>0.18734059099674477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2731213.63</v>
      </c>
      <c r="D9" s="46">
        <f>IF('County Data'!E4&gt;9,'County Data'!D4,"*")</f>
        <v>538882.34</v>
      </c>
      <c r="E9" s="47">
        <f>IF('County Data'!G4&gt;9,'County Data'!F4,"*")</f>
        <v>409449.35</v>
      </c>
      <c r="F9" s="45">
        <f>IF('County Data'!I4&gt;9,'County Data'!H4,"*")</f>
        <v>2568975.12</v>
      </c>
      <c r="G9" s="46">
        <f>IF('County Data'!K4&gt;9,'County Data'!J4,"*")</f>
        <v>421013.04</v>
      </c>
      <c r="H9" s="47">
        <f>IF('County Data'!M4&gt;9,'County Data'!L4,"*")</f>
        <v>329636.03000000003</v>
      </c>
      <c r="I9" s="9">
        <f t="shared" si="1"/>
        <v>6.3153009438254026E-2</v>
      </c>
      <c r="J9" s="9">
        <f t="shared" si="2"/>
        <v>0.27996591269477067</v>
      </c>
      <c r="K9" s="9">
        <f t="shared" si="3"/>
        <v>0.24212559531189579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29616020.469999999</v>
      </c>
      <c r="D10" s="43">
        <f>IF('County Data'!E5&gt;9,'County Data'!D5,"*")</f>
        <v>6618227.8600000003</v>
      </c>
      <c r="E10" s="44">
        <f>IF('County Data'!G5&gt;9,'County Data'!F5,"*")</f>
        <v>6317562.6100000003</v>
      </c>
      <c r="F10" s="43">
        <f>IF('County Data'!I5&gt;9,'County Data'!H5,"*")</f>
        <v>28692294.739999998</v>
      </c>
      <c r="G10" s="43">
        <f>IF('County Data'!K5&gt;9,'County Data'!J5,"*")</f>
        <v>6326968.1900000004</v>
      </c>
      <c r="H10" s="44">
        <f>IF('County Data'!M5&gt;9,'County Data'!L5,"*")</f>
        <v>6002567.8200000003</v>
      </c>
      <c r="I10" s="22">
        <f t="shared" si="1"/>
        <v>3.2194208876302671E-2</v>
      </c>
      <c r="J10" s="22">
        <f t="shared" si="2"/>
        <v>4.6034634797176038E-2</v>
      </c>
      <c r="K10" s="22">
        <f t="shared" si="3"/>
        <v>5.2476673224826638E-2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164400.16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157731.76999999999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4.2276771508999195E-2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3986934</v>
      </c>
      <c r="D12" s="43">
        <f>IF('County Data'!E7&gt;9,'County Data'!D7,"*")</f>
        <v>341691.46</v>
      </c>
      <c r="E12" s="44">
        <f>IF('County Data'!G7&gt;9,'County Data'!F7,"*")</f>
        <v>412193.38</v>
      </c>
      <c r="F12" s="43">
        <f>IF('County Data'!I7&gt;9,'County Data'!H7,"*")</f>
        <v>3727301.05</v>
      </c>
      <c r="G12" s="43">
        <f>IF('County Data'!K7&gt;9,'County Data'!J7,"*")</f>
        <v>423042.45</v>
      </c>
      <c r="H12" s="44">
        <f>IF('County Data'!M7&gt;9,'County Data'!L7,"*")</f>
        <v>358594.54</v>
      </c>
      <c r="I12" s="22">
        <f t="shared" si="1"/>
        <v>6.9657091422760234E-2</v>
      </c>
      <c r="J12" s="22">
        <f t="shared" si="2"/>
        <v>-0.19229982712136806</v>
      </c>
      <c r="K12" s="22">
        <f t="shared" si="3"/>
        <v>0.14946920273800049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294819.88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242587.57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0.21531321658401539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7469462.7800000003</v>
      </c>
      <c r="D14" s="43">
        <f>IF('County Data'!E9&gt;9,'County Data'!D9,"*")</f>
        <v>9788099.1500000004</v>
      </c>
      <c r="E14" s="44">
        <f>IF('County Data'!G9&gt;9,'County Data'!F9,"*")</f>
        <v>2156972.59</v>
      </c>
      <c r="F14" s="43">
        <f>IF('County Data'!I9&gt;9,'County Data'!H9,"*")</f>
        <v>6759952.29</v>
      </c>
      <c r="G14" s="43">
        <f>IF('County Data'!K9&gt;9,'County Data'!J9,"*")</f>
        <v>9263082.5700000003</v>
      </c>
      <c r="H14" s="44">
        <f>IF('County Data'!M9&gt;9,'County Data'!L9,"*")</f>
        <v>1938902.67</v>
      </c>
      <c r="I14" s="22">
        <f t="shared" si="1"/>
        <v>0.10495791383758424</v>
      </c>
      <c r="J14" s="22">
        <f t="shared" si="2"/>
        <v>5.6678387138677969E-2</v>
      </c>
      <c r="K14" s="22">
        <f t="shared" si="3"/>
        <v>0.11247079256433225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1526321.23</v>
      </c>
      <c r="D15" s="48">
        <f>IF('County Data'!E10&gt;9,'County Data'!D10,"*")</f>
        <v>103813.91</v>
      </c>
      <c r="E15" s="49">
        <f>IF('County Data'!G10&gt;9,'County Data'!F10,"*")</f>
        <v>155352.03</v>
      </c>
      <c r="F15" s="48">
        <f>IF('County Data'!I10&gt;9,'County Data'!H10,"*")</f>
        <v>1354188.88</v>
      </c>
      <c r="G15" s="48">
        <f>IF('County Data'!K10&gt;9,'County Data'!J10,"*")</f>
        <v>133297.88</v>
      </c>
      <c r="H15" s="49">
        <f>IF('County Data'!M10&gt;9,'County Data'!L10,"*")</f>
        <v>144967.69</v>
      </c>
      <c r="I15" s="23">
        <f t="shared" si="1"/>
        <v>0.1271110349096945</v>
      </c>
      <c r="J15" s="23">
        <f t="shared" si="2"/>
        <v>-0.22118858904582728</v>
      </c>
      <c r="K15" s="23">
        <f t="shared" si="3"/>
        <v>7.1632099538869634E-2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2600404.83</v>
      </c>
      <c r="D16" s="43">
        <f>IF('County Data'!E11&gt;9,'County Data'!D11,"*")</f>
        <v>885255.47</v>
      </c>
      <c r="E16" s="44">
        <f>IF('County Data'!G11&gt;9,'County Data'!F11,"*")</f>
        <v>359446.82</v>
      </c>
      <c r="F16" s="43">
        <f>IF('County Data'!I11&gt;9,'County Data'!H11,"*")</f>
        <v>2195163.61</v>
      </c>
      <c r="G16" s="43">
        <f>IF('County Data'!K11&gt;9,'County Data'!J11,"*")</f>
        <v>783304.07</v>
      </c>
      <c r="H16" s="44">
        <f>IF('County Data'!M11&gt;9,'County Data'!L11,"*")</f>
        <v>328700.09000000003</v>
      </c>
      <c r="I16" s="22">
        <f t="shared" si="1"/>
        <v>0.18460638567163576</v>
      </c>
      <c r="J16" s="22">
        <f t="shared" si="2"/>
        <v>0.1301555856846244</v>
      </c>
      <c r="K16" s="22">
        <f t="shared" si="3"/>
        <v>9.3540375970082579E-2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3817029.36</v>
      </c>
      <c r="D17" s="46">
        <f>IF('County Data'!E12&gt;9,'County Data'!D12,"*")</f>
        <v>13334573.800000001</v>
      </c>
      <c r="E17" s="47">
        <f>IF('County Data'!G12&gt;9,'County Data'!F12,"*")</f>
        <v>1109757.98</v>
      </c>
      <c r="F17" s="45">
        <f>IF('County Data'!I12&gt;9,'County Data'!H12,"*")</f>
        <v>2226853.83</v>
      </c>
      <c r="G17" s="46">
        <f>IF('County Data'!K12&gt;9,'County Data'!J12,"*")</f>
        <v>7418892.6299999999</v>
      </c>
      <c r="H17" s="47">
        <f>IF('County Data'!M12&gt;9,'County Data'!L12,"*")</f>
        <v>639371.63</v>
      </c>
      <c r="I17" s="9">
        <f t="shared" si="1"/>
        <v>0.71409066395705001</v>
      </c>
      <c r="J17" s="9">
        <f t="shared" si="2"/>
        <v>0.79738061527923754</v>
      </c>
      <c r="K17" s="9">
        <f t="shared" si="3"/>
        <v>0.73570100381213344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11056730.369999999</v>
      </c>
      <c r="D18" s="43">
        <f>IF('County Data'!E13&gt;9,'County Data'!D13,"*")</f>
        <v>5430793.4400000004</v>
      </c>
      <c r="E18" s="44">
        <f>IF('County Data'!G13&gt;9,'County Data'!F13,"*")</f>
        <v>2604896.16</v>
      </c>
      <c r="F18" s="43">
        <f>IF('County Data'!I13&gt;9,'County Data'!H13,"*")</f>
        <v>10153201.369999999</v>
      </c>
      <c r="G18" s="43">
        <f>IF('County Data'!K13&gt;9,'County Data'!J13,"*")</f>
        <v>5572815.9400000004</v>
      </c>
      <c r="H18" s="44">
        <f>IF('County Data'!M13&gt;9,'County Data'!L13,"*")</f>
        <v>2259963.25</v>
      </c>
      <c r="I18" s="22">
        <f t="shared" si="1"/>
        <v>8.8989567632302369E-2</v>
      </c>
      <c r="J18" s="22">
        <f t="shared" si="2"/>
        <v>-2.5484871836624842E-2</v>
      </c>
      <c r="K18" s="22">
        <f t="shared" si="3"/>
        <v>0.15262766330381705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9148223.2400000002</v>
      </c>
      <c r="D19" s="46">
        <f>IF('County Data'!E14&gt;9,'County Data'!D14,"*")</f>
        <v>2253040.4900000002</v>
      </c>
      <c r="E19" s="47">
        <f>IF('County Data'!G14&gt;9,'County Data'!F14,"*")</f>
        <v>2009815.54</v>
      </c>
      <c r="F19" s="45">
        <f>IF('County Data'!I14&gt;9,'County Data'!H14,"*")</f>
        <v>8711524.5199999996</v>
      </c>
      <c r="G19" s="46">
        <f>IF('County Data'!K14&gt;9,'County Data'!J14,"*")</f>
        <v>2197340.65</v>
      </c>
      <c r="H19" s="47">
        <f>IF('County Data'!M14&gt;9,'County Data'!L14,"*")</f>
        <v>1858113.34</v>
      </c>
      <c r="I19" s="9">
        <f t="shared" si="1"/>
        <v>5.0128851614596695E-2</v>
      </c>
      <c r="J19" s="9">
        <f t="shared" si="2"/>
        <v>2.5348750545346858E-2</v>
      </c>
      <c r="K19" s="9">
        <f t="shared" si="3"/>
        <v>8.1643135934861721E-2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8431006.9600000009</v>
      </c>
      <c r="D20" s="43">
        <f>IF('County Data'!E15&gt;9,'County Data'!D15,"*")</f>
        <v>3992661.18</v>
      </c>
      <c r="E20" s="44">
        <f>IF('County Data'!G15&gt;9,'County Data'!F15,"*")</f>
        <v>2077747.43</v>
      </c>
      <c r="F20" s="43">
        <f>IF('County Data'!I15&gt;9,'County Data'!H15,"*")</f>
        <v>7992768.3700000001</v>
      </c>
      <c r="G20" s="43">
        <f>IF('County Data'!K15&gt;9,'County Data'!J15,"*")</f>
        <v>3686476.52</v>
      </c>
      <c r="H20" s="44">
        <f>IF('County Data'!M15&gt;9,'County Data'!L15,"*")</f>
        <v>2228731.14</v>
      </c>
      <c r="I20" s="22">
        <f t="shared" si="1"/>
        <v>5.4829386979970841E-2</v>
      </c>
      <c r="J20" s="22">
        <f t="shared" si="2"/>
        <v>8.3056180702325524E-2</v>
      </c>
      <c r="K20" s="22">
        <f t="shared" si="3"/>
        <v>-6.7744245723600466E-2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8440291.9000000004</v>
      </c>
      <c r="D21" s="46">
        <f>IF('County Data'!E16&gt;9,'County Data'!D16,"*")</f>
        <v>5545610.7699999996</v>
      </c>
      <c r="E21" s="47">
        <f>IF('County Data'!G16&gt;9,'County Data'!F16,"*")</f>
        <v>2116595.4</v>
      </c>
      <c r="F21" s="45">
        <f>IF('County Data'!I16&gt;9,'County Data'!H16,"*")</f>
        <v>8534147.9399999995</v>
      </c>
      <c r="G21" s="46">
        <f>IF('County Data'!K16&gt;9,'County Data'!J16,"*")</f>
        <v>6805039.5099999998</v>
      </c>
      <c r="H21" s="47">
        <f>IF('County Data'!M16&gt;9,'County Data'!L16,"*")</f>
        <v>2120302.8199999998</v>
      </c>
      <c r="I21" s="9">
        <f t="shared" si="1"/>
        <v>-1.099770482769474E-2</v>
      </c>
      <c r="J21" s="9">
        <f t="shared" si="2"/>
        <v>-0.18507295044345751</v>
      </c>
      <c r="K21" s="9">
        <f t="shared" si="3"/>
        <v>-1.7485332590369926E-3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12/01/2018 - 12/31/2018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12/01/2017 - 12/31/2017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2420062.94</v>
      </c>
      <c r="D6" s="41" t="str">
        <f>IF('Town Data'!E2&gt;9,'Town Data'!D2,"*")</f>
        <v>*</v>
      </c>
      <c r="E6" s="42">
        <f>IF('Town Data'!G2&gt;9,'Town Data'!F2,"*")</f>
        <v>339458.65</v>
      </c>
      <c r="F6" s="41">
        <f>IF('Town Data'!I2&gt;9,'Town Data'!H2,"*")</f>
        <v>2299900.65</v>
      </c>
      <c r="G6" s="41" t="str">
        <f>IF('Town Data'!K2&gt;9,'Town Data'!J2,"*")</f>
        <v>*</v>
      </c>
      <c r="H6" s="42">
        <f>IF('Town Data'!M2&gt;9,'Town Data'!L2,"*")</f>
        <v>318206.69</v>
      </c>
      <c r="I6" s="20">
        <f t="shared" ref="I6:I69" si="0">IFERROR((C6-F6)/F6,"")</f>
        <v>5.2246730744651963E-2</v>
      </c>
      <c r="J6" s="20" t="str">
        <f t="shared" ref="J6:J69" si="1">IFERROR((D6-G6)/G6,"")</f>
        <v/>
      </c>
      <c r="K6" s="20">
        <f t="shared" ref="K6:K69" si="2">IFERROR((E6-H6)/H6,"")</f>
        <v>6.6786653668406595E-2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137813.51999999999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132696.12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3.856480505986154E-2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2534132.46</v>
      </c>
      <c r="D8" s="43">
        <f>IF('Town Data'!E4&gt;9,'Town Data'!D4,"*")</f>
        <v>355615.77</v>
      </c>
      <c r="E8" s="44">
        <f>IF('Town Data'!G4&gt;9,'Town Data'!F4,"*")</f>
        <v>349528.76</v>
      </c>
      <c r="F8" s="43">
        <f>IF('Town Data'!I4&gt;9,'Town Data'!H4,"*")</f>
        <v>2226966.7400000002</v>
      </c>
      <c r="G8" s="43">
        <f>IF('Town Data'!K4&gt;9,'Town Data'!J4,"*")</f>
        <v>384648.78</v>
      </c>
      <c r="H8" s="44">
        <f>IF('Town Data'!M4&gt;9,'Town Data'!L4,"*")</f>
        <v>339439.9</v>
      </c>
      <c r="I8" s="22">
        <f t="shared" si="0"/>
        <v>0.13793008870891341</v>
      </c>
      <c r="J8" s="22">
        <f t="shared" si="1"/>
        <v>-7.5479272285745996E-2</v>
      </c>
      <c r="K8" s="22">
        <f t="shared" si="2"/>
        <v>2.9722080403629583E-2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889819.73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782201.16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0.13758426285125933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428527.87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366995.34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0.16766569842548945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299406.5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306955.98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-2.4594666635913011E-2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3506982.22</v>
      </c>
      <c r="D12" s="43">
        <f>IF('Town Data'!E8&gt;9,'Town Data'!D8,"*")</f>
        <v>600576.75</v>
      </c>
      <c r="E12" s="44">
        <f>IF('Town Data'!G8&gt;9,'Town Data'!F8,"*")</f>
        <v>507332.4</v>
      </c>
      <c r="F12" s="43">
        <f>IF('Town Data'!I8&gt;9,'Town Data'!H8,"*")</f>
        <v>3296557.77</v>
      </c>
      <c r="G12" s="43">
        <f>IF('Town Data'!K8&gt;9,'Town Data'!J8,"*")</f>
        <v>572932.72</v>
      </c>
      <c r="H12" s="44">
        <f>IF('Town Data'!M8&gt;9,'Town Data'!L8,"*")</f>
        <v>437889.78</v>
      </c>
      <c r="I12" s="22">
        <f t="shared" si="0"/>
        <v>6.38315675566032E-2</v>
      </c>
      <c r="J12" s="22">
        <f t="shared" si="1"/>
        <v>4.825004583435212E-2</v>
      </c>
      <c r="K12" s="22">
        <f t="shared" si="2"/>
        <v>0.15858470138307404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340950.14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342438.78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-4.3471711936364623E-3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 t="str">
        <f>IF('Town Data'!C10&gt;9,'Town Data'!B10,"*")</f>
        <v>*</v>
      </c>
      <c r="D14" s="43">
        <f>IF('Town Data'!E10&gt;9,'Town Data'!D10,"*")</f>
        <v>238248.04</v>
      </c>
      <c r="E14" s="44" t="str">
        <f>IF('Town Data'!G10&gt;9,'Town Data'!F10,"*")</f>
        <v>*</v>
      </c>
      <c r="F14" s="43">
        <f>IF('Town Data'!I10&gt;9,'Town Data'!H10,"*")</f>
        <v>184113.1</v>
      </c>
      <c r="G14" s="43">
        <f>IF('Town Data'!K10&gt;9,'Town Data'!J10,"*")</f>
        <v>93285.59</v>
      </c>
      <c r="H14" s="44" t="str">
        <f>IF('Town Data'!M10&gt;9,'Town Data'!L10,"*")</f>
        <v>*</v>
      </c>
      <c r="I14" s="22" t="str">
        <f t="shared" si="0"/>
        <v/>
      </c>
      <c r="J14" s="22">
        <f t="shared" si="1"/>
        <v>1.5539640152353651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9183048.6899999995</v>
      </c>
      <c r="D15" s="46">
        <f>IF('Town Data'!E11&gt;9,'Town Data'!D11,"*")</f>
        <v>2863019.09</v>
      </c>
      <c r="E15" s="47">
        <f>IF('Town Data'!G11&gt;9,'Town Data'!F11,"*")</f>
        <v>3460827.3</v>
      </c>
      <c r="F15" s="45">
        <f>IF('Town Data'!I11&gt;9,'Town Data'!H11,"*")</f>
        <v>8878459.1400000006</v>
      </c>
      <c r="G15" s="46">
        <f>IF('Town Data'!K11&gt;9,'Town Data'!J11,"*")</f>
        <v>2430182.52</v>
      </c>
      <c r="H15" s="47">
        <f>IF('Town Data'!M11&gt;9,'Town Data'!L11,"*")</f>
        <v>3267238.45</v>
      </c>
      <c r="I15" s="9">
        <f t="shared" si="0"/>
        <v>3.4306577886666814E-2</v>
      </c>
      <c r="J15" s="9">
        <f t="shared" si="1"/>
        <v>0.17810866732758815</v>
      </c>
      <c r="K15" s="9">
        <f t="shared" si="2"/>
        <v>5.9251521724715137E-2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808634.39</v>
      </c>
      <c r="D16" s="53">
        <f>IF('Town Data'!E12&gt;9,'Town Data'!D12,"*")</f>
        <v>1281532.25</v>
      </c>
      <c r="E16" s="54" t="str">
        <f>IF('Town Data'!G12&gt;9,'Town Data'!F12,"*")</f>
        <v>*</v>
      </c>
      <c r="F16" s="53">
        <f>IF('Town Data'!I12&gt;9,'Town Data'!H12,"*")</f>
        <v>619428.39</v>
      </c>
      <c r="G16" s="53">
        <f>IF('Town Data'!K12&gt;9,'Town Data'!J12,"*")</f>
        <v>1118893.02</v>
      </c>
      <c r="H16" s="54" t="str">
        <f>IF('Town Data'!M12&gt;9,'Town Data'!L12,"*")</f>
        <v>*</v>
      </c>
      <c r="I16" s="26">
        <f t="shared" si="0"/>
        <v>0.30545258024095406</v>
      </c>
      <c r="J16" s="26">
        <f t="shared" si="1"/>
        <v>0.14535726570177368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364569.57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311101.76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0.17186598365756592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337448.16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284364.45</v>
      </c>
      <c r="G18" s="46">
        <f>IF('Town Data'!K14&gt;9,'Town Data'!J14,"*")</f>
        <v>94126.21</v>
      </c>
      <c r="H18" s="47" t="str">
        <f>IF('Town Data'!M14&gt;9,'Town Data'!L14,"*")</f>
        <v>*</v>
      </c>
      <c r="I18" s="9">
        <f t="shared" si="0"/>
        <v>0.18667491664306127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2141583.3599999999</v>
      </c>
      <c r="D19" s="43" t="str">
        <f>IF('Town Data'!E15&gt;9,'Town Data'!D15,"*")</f>
        <v>*</v>
      </c>
      <c r="E19" s="44">
        <f>IF('Town Data'!G15&gt;9,'Town Data'!F15,"*")</f>
        <v>307729.13</v>
      </c>
      <c r="F19" s="43">
        <f>IF('Town Data'!I15&gt;9,'Town Data'!H15,"*")</f>
        <v>2167815.2400000002</v>
      </c>
      <c r="G19" s="43" t="str">
        <f>IF('Town Data'!K15&gt;9,'Town Data'!J15,"*")</f>
        <v>*</v>
      </c>
      <c r="H19" s="44">
        <f>IF('Town Data'!M15&gt;9,'Town Data'!L15,"*")</f>
        <v>287814.34000000003</v>
      </c>
      <c r="I19" s="22">
        <f t="shared" si="0"/>
        <v>-1.2100606876442271E-2</v>
      </c>
      <c r="J19" s="22" t="str">
        <f t="shared" si="1"/>
        <v/>
      </c>
      <c r="K19" s="22">
        <f t="shared" si="2"/>
        <v>6.9193181965846381E-2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819075.65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756021.49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8.3402602748765819E-2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DORSET</v>
      </c>
      <c r="C21" s="51">
        <f>IF('Town Data'!C17&gt;9,'Town Data'!B17,"*")</f>
        <v>516409.47</v>
      </c>
      <c r="D21" s="43">
        <f>IF('Town Data'!E17&gt;9,'Town Data'!D17,"*")</f>
        <v>163786.79999999999</v>
      </c>
      <c r="E21" s="44" t="str">
        <f>IF('Town Data'!G17&gt;9,'Town Data'!F17,"*")</f>
        <v>*</v>
      </c>
      <c r="F21" s="43">
        <f>IF('Town Data'!I17&gt;9,'Town Data'!H17,"*")</f>
        <v>445499.67</v>
      </c>
      <c r="G21" s="43">
        <f>IF('Town Data'!K17&gt;9,'Town Data'!J17,"*")</f>
        <v>190664.12</v>
      </c>
      <c r="H21" s="44" t="str">
        <f>IF('Town Data'!M17&gt;9,'Town Data'!L17,"*")</f>
        <v>*</v>
      </c>
      <c r="I21" s="22">
        <f t="shared" si="0"/>
        <v>0.1591691414720913</v>
      </c>
      <c r="J21" s="22">
        <f t="shared" si="1"/>
        <v>-0.14096684787887731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1056127.67</v>
      </c>
      <c r="D22" s="46">
        <f>IF('Town Data'!E18&gt;9,'Town Data'!D18,"*")</f>
        <v>520047.03</v>
      </c>
      <c r="E22" s="47">
        <f>IF('Town Data'!G18&gt;9,'Town Data'!F18,"*")</f>
        <v>346310.87</v>
      </c>
      <c r="F22" s="45">
        <f>IF('Town Data'!I18&gt;9,'Town Data'!H18,"*")</f>
        <v>953186.19</v>
      </c>
      <c r="G22" s="46">
        <f>IF('Town Data'!K18&gt;9,'Town Data'!J18,"*")</f>
        <v>633905.71</v>
      </c>
      <c r="H22" s="47">
        <f>IF('Town Data'!M18&gt;9,'Town Data'!L18,"*")</f>
        <v>314988.98</v>
      </c>
      <c r="I22" s="9">
        <f t="shared" si="0"/>
        <v>0.10799724238556162</v>
      </c>
      <c r="J22" s="9">
        <f t="shared" si="1"/>
        <v>-0.17961453604827118</v>
      </c>
      <c r="K22" s="9">
        <f t="shared" si="2"/>
        <v>9.9438050181946097E-2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337049.48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335760.13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3.8400926280317341E-3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3410580.17</v>
      </c>
      <c r="D24" s="46" t="str">
        <f>IF('Town Data'!E20&gt;9,'Town Data'!D20,"*")</f>
        <v>*</v>
      </c>
      <c r="E24" s="47">
        <f>IF('Town Data'!G20&gt;9,'Town Data'!F20,"*")</f>
        <v>351560.62</v>
      </c>
      <c r="F24" s="45">
        <f>IF('Town Data'!I20&gt;9,'Town Data'!H20,"*")</f>
        <v>3208813.53</v>
      </c>
      <c r="G24" s="46" t="str">
        <f>IF('Town Data'!K20&gt;9,'Town Data'!J20,"*")</f>
        <v>*</v>
      </c>
      <c r="H24" s="47">
        <f>IF('Town Data'!M20&gt;9,'Town Data'!L20,"*")</f>
        <v>369774.02</v>
      </c>
      <c r="I24" s="9">
        <f t="shared" si="0"/>
        <v>6.2878892186670671E-2</v>
      </c>
      <c r="J24" s="9" t="str">
        <f t="shared" si="1"/>
        <v/>
      </c>
      <c r="K24" s="9">
        <f t="shared" si="2"/>
        <v>-4.9255488527831195E-2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466642.55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434193.26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7.4734669994647035E-2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281234.55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228750.97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0.22943544239397098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2083113.23</v>
      </c>
      <c r="D27" s="43">
        <f>IF('Town Data'!E23&gt;9,'Town Data'!D23,"*")</f>
        <v>923281</v>
      </c>
      <c r="E27" s="44">
        <f>IF('Town Data'!G23&gt;9,'Town Data'!F23,"*")</f>
        <v>395749.16</v>
      </c>
      <c r="F27" s="43">
        <f>IF('Town Data'!I23&gt;9,'Town Data'!H23,"*")</f>
        <v>1935771.71</v>
      </c>
      <c r="G27" s="43">
        <f>IF('Town Data'!K23&gt;9,'Town Data'!J23,"*")</f>
        <v>793840.09</v>
      </c>
      <c r="H27" s="44">
        <f>IF('Town Data'!M23&gt;9,'Town Data'!L23,"*")</f>
        <v>366881.88</v>
      </c>
      <c r="I27" s="22">
        <f t="shared" si="0"/>
        <v>7.6115132398540952E-2</v>
      </c>
      <c r="J27" s="22">
        <f t="shared" si="1"/>
        <v>0.16305665540272732</v>
      </c>
      <c r="K27" s="22">
        <f t="shared" si="2"/>
        <v>7.8682762964472297E-2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397920.13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386521.77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2.9489567948527157E-2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686303.72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565178.04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0.21431420088437961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JOHNSON</v>
      </c>
      <c r="C30" s="50">
        <f>IF('Town Data'!C26&gt;9,'Town Data'!B26,"*")</f>
        <v>192051.3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185794.89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3.3673746355456675E-2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3156215.62</v>
      </c>
      <c r="D31" s="43">
        <f>IF('Town Data'!E27&gt;9,'Town Data'!D27,"*")</f>
        <v>3640222.81</v>
      </c>
      <c r="E31" s="44">
        <f>IF('Town Data'!G27&gt;9,'Town Data'!F27,"*")</f>
        <v>1555375.99</v>
      </c>
      <c r="F31" s="43">
        <f>IF('Town Data'!I27&gt;9,'Town Data'!H27,"*")</f>
        <v>2848062.07</v>
      </c>
      <c r="G31" s="43">
        <f>IF('Town Data'!K27&gt;9,'Town Data'!J27,"*")</f>
        <v>3668411.79</v>
      </c>
      <c r="H31" s="44">
        <f>IF('Town Data'!M27&gt;9,'Town Data'!L27,"*")</f>
        <v>1265045.3700000001</v>
      </c>
      <c r="I31" s="22">
        <f t="shared" si="0"/>
        <v>0.10819762435865743</v>
      </c>
      <c r="J31" s="22">
        <f t="shared" si="1"/>
        <v>-7.6842463751867892E-3</v>
      </c>
      <c r="K31" s="22">
        <f t="shared" si="2"/>
        <v>0.22950214030663568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233792.5</v>
      </c>
      <c r="D32" s="46">
        <f>IF('Town Data'!E28&gt;9,'Town Data'!D28,"*")</f>
        <v>79961.58</v>
      </c>
      <c r="E32" s="47" t="str">
        <f>IF('Town Data'!G28&gt;9,'Town Data'!F28,"*")</f>
        <v>*</v>
      </c>
      <c r="F32" s="45">
        <f>IF('Town Data'!I28&gt;9,'Town Data'!H28,"*")</f>
        <v>304551.45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-0.23233824695301897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1374318.11</v>
      </c>
      <c r="D33" s="43">
        <f>IF('Town Data'!E29&gt;9,'Town Data'!D29,"*")</f>
        <v>1094373.29</v>
      </c>
      <c r="E33" s="44">
        <f>IF('Town Data'!G29&gt;9,'Town Data'!F29,"*")</f>
        <v>483345.85</v>
      </c>
      <c r="F33" s="43">
        <f>IF('Town Data'!I29&gt;9,'Town Data'!H29,"*")</f>
        <v>2092143.62</v>
      </c>
      <c r="G33" s="43">
        <f>IF('Town Data'!K29&gt;9,'Town Data'!J29,"*")</f>
        <v>2533907.0499999998</v>
      </c>
      <c r="H33" s="44">
        <f>IF('Town Data'!M29&gt;9,'Town Data'!L29,"*")</f>
        <v>624572.64</v>
      </c>
      <c r="I33" s="22">
        <f t="shared" si="0"/>
        <v>-0.34310527400599772</v>
      </c>
      <c r="J33" s="22">
        <f t="shared" si="1"/>
        <v>-0.56810835267221027</v>
      </c>
      <c r="K33" s="22">
        <f t="shared" si="2"/>
        <v>-0.22611747770443488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1031556.17</v>
      </c>
      <c r="D34" s="46" t="str">
        <f>IF('Town Data'!E30&gt;9,'Town Data'!D30,"*")</f>
        <v>*</v>
      </c>
      <c r="E34" s="47">
        <f>IF('Town Data'!G30&gt;9,'Town Data'!F30,"*")</f>
        <v>91132.57</v>
      </c>
      <c r="F34" s="45">
        <f>IF('Town Data'!I30&gt;9,'Town Data'!H30,"*")</f>
        <v>893041.94</v>
      </c>
      <c r="G34" s="46" t="str">
        <f>IF('Town Data'!K30&gt;9,'Town Data'!J30,"*")</f>
        <v>*</v>
      </c>
      <c r="H34" s="47">
        <f>IF('Town Data'!M30&gt;9,'Town Data'!L30,"*")</f>
        <v>84494.58</v>
      </c>
      <c r="I34" s="9">
        <f t="shared" si="0"/>
        <v>0.15510383532491218</v>
      </c>
      <c r="J34" s="9" t="str">
        <f t="shared" si="1"/>
        <v/>
      </c>
      <c r="K34" s="9">
        <f t="shared" si="2"/>
        <v>7.8561133743726586E-2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2518627.92</v>
      </c>
      <c r="D35" s="43">
        <f>IF('Town Data'!E31&gt;9,'Town Data'!D31,"*")</f>
        <v>2429830.79</v>
      </c>
      <c r="E35" s="44">
        <f>IF('Town Data'!G31&gt;9,'Town Data'!F31,"*")</f>
        <v>676333.68</v>
      </c>
      <c r="F35" s="43">
        <f>IF('Town Data'!I31&gt;9,'Town Data'!H31,"*")</f>
        <v>2396665.5699999998</v>
      </c>
      <c r="G35" s="43">
        <f>IF('Town Data'!K31&gt;9,'Town Data'!J31,"*")</f>
        <v>2271146.52</v>
      </c>
      <c r="H35" s="44">
        <f>IF('Town Data'!M31&gt;9,'Town Data'!L31,"*")</f>
        <v>585055.31000000006</v>
      </c>
      <c r="I35" s="22">
        <f t="shared" si="0"/>
        <v>5.0888347346684709E-2</v>
      </c>
      <c r="J35" s="22">
        <f t="shared" si="1"/>
        <v>6.9869675339132242E-2</v>
      </c>
      <c r="K35" s="22">
        <f t="shared" si="2"/>
        <v>0.15601665080178487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1957333.18</v>
      </c>
      <c r="D36" s="46" t="str">
        <f>IF('Town Data'!E32&gt;9,'Town Data'!D32,"*")</f>
        <v>*</v>
      </c>
      <c r="E36" s="47">
        <f>IF('Town Data'!G32&gt;9,'Town Data'!F32,"*")</f>
        <v>320075.08</v>
      </c>
      <c r="F36" s="45">
        <f>IF('Town Data'!I32&gt;9,'Town Data'!H32,"*")</f>
        <v>1852027.14</v>
      </c>
      <c r="G36" s="46" t="str">
        <f>IF('Town Data'!K32&gt;9,'Town Data'!J32,"*")</f>
        <v>*</v>
      </c>
      <c r="H36" s="47">
        <f>IF('Town Data'!M32&gt;9,'Town Data'!L32,"*")</f>
        <v>319682.43</v>
      </c>
      <c r="I36" s="9">
        <f t="shared" si="0"/>
        <v>5.6859879493990594E-2</v>
      </c>
      <c r="J36" s="9" t="str">
        <f t="shared" si="1"/>
        <v/>
      </c>
      <c r="K36" s="9">
        <f t="shared" si="2"/>
        <v>1.2282501731484688E-3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811465.35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891572.59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-8.9849375023967476E-2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>
        <f>IF('Town Data'!C34&gt;9,'Town Data'!B34,"*")</f>
        <v>178272.02</v>
      </c>
      <c r="D38" s="46">
        <f>IF('Town Data'!E34&gt;9,'Town Data'!D34,"*")</f>
        <v>55141.22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79935.960000000006</v>
      </c>
      <c r="H38" s="47" t="str">
        <f>IF('Town Data'!M34&gt;9,'Town Data'!L34,"*")</f>
        <v>*</v>
      </c>
      <c r="I38" s="9" t="str">
        <f t="shared" si="0"/>
        <v/>
      </c>
      <c r="J38" s="9">
        <f t="shared" si="1"/>
        <v>-0.31018255113218135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1983143.8</v>
      </c>
      <c r="D39" s="43" t="str">
        <f>IF('Town Data'!E35&gt;9,'Town Data'!D35,"*")</f>
        <v>*</v>
      </c>
      <c r="E39" s="44">
        <f>IF('Town Data'!G35&gt;9,'Town Data'!F35,"*")</f>
        <v>386990.83</v>
      </c>
      <c r="F39" s="43">
        <f>IF('Town Data'!I35&gt;9,'Town Data'!H35,"*")</f>
        <v>2027728.43</v>
      </c>
      <c r="G39" s="43" t="str">
        <f>IF('Town Data'!K35&gt;9,'Town Data'!J35,"*")</f>
        <v>*</v>
      </c>
      <c r="H39" s="44">
        <f>IF('Town Data'!M35&gt;9,'Town Data'!L35,"*")</f>
        <v>404653.24</v>
      </c>
      <c r="I39" s="22">
        <f t="shared" si="0"/>
        <v>-2.1987475906721832E-2</v>
      </c>
      <c r="J39" s="22" t="str">
        <f t="shared" si="1"/>
        <v/>
      </c>
      <c r="K39" s="22">
        <f t="shared" si="2"/>
        <v>-4.3648260421688394E-2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1261826.29</v>
      </c>
      <c r="D40" s="46">
        <f>IF('Town Data'!E36&gt;9,'Town Data'!D36,"*")</f>
        <v>111969.34</v>
      </c>
      <c r="E40" s="47">
        <f>IF('Town Data'!G36&gt;9,'Town Data'!F36,"*")</f>
        <v>126713.31</v>
      </c>
      <c r="F40" s="45">
        <f>IF('Town Data'!I36&gt;9,'Town Data'!H36,"*")</f>
        <v>1175520.3899999999</v>
      </c>
      <c r="G40" s="46">
        <f>IF('Town Data'!K36&gt;9,'Town Data'!J36,"*")</f>
        <v>120210.83</v>
      </c>
      <c r="H40" s="47">
        <f>IF('Town Data'!M36&gt;9,'Town Data'!L36,"*")</f>
        <v>101745.09</v>
      </c>
      <c r="I40" s="9">
        <f t="shared" si="0"/>
        <v>7.3419313466778865E-2</v>
      </c>
      <c r="J40" s="9">
        <f t="shared" si="1"/>
        <v>-6.8558631530952791E-2</v>
      </c>
      <c r="K40" s="9">
        <f t="shared" si="2"/>
        <v>0.24539975344264772</v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859379.19999999995</v>
      </c>
      <c r="D41" s="43" t="str">
        <f>IF('Town Data'!E37&gt;9,'Town Data'!D37,"*")</f>
        <v>*</v>
      </c>
      <c r="E41" s="44">
        <f>IF('Town Data'!G37&gt;9,'Town Data'!F37,"*")</f>
        <v>119788.45</v>
      </c>
      <c r="F41" s="43">
        <f>IF('Town Data'!I37&gt;9,'Town Data'!H37,"*")</f>
        <v>795256.83</v>
      </c>
      <c r="G41" s="43" t="str">
        <f>IF('Town Data'!K37&gt;9,'Town Data'!J37,"*")</f>
        <v>*</v>
      </c>
      <c r="H41" s="44">
        <f>IF('Town Data'!M37&gt;9,'Town Data'!L37,"*")</f>
        <v>106221.42</v>
      </c>
      <c r="I41" s="22">
        <f t="shared" si="0"/>
        <v>8.063102079865192E-2</v>
      </c>
      <c r="J41" s="22" t="str">
        <f t="shared" si="1"/>
        <v/>
      </c>
      <c r="K41" s="22">
        <f t="shared" si="2"/>
        <v>0.12772405038456461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310586.28000000003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299995.15999999997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3.5304302909420451E-2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>
        <f>IF('Town Data'!E39&gt;9,'Town Data'!D39,"*")</f>
        <v>70151.13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82430.570000000007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-0.14896706403946983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191066.13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165427.04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0.15498729832801214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561679.31999999995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483715.41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0.16117723022303543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ROCKINGHAM</v>
      </c>
      <c r="C46" s="50">
        <f>IF('Town Data'!C42&gt;9,'Town Data'!B42,"*")</f>
        <v>445810.19</v>
      </c>
      <c r="D46" s="46" t="str">
        <f>IF('Town Data'!E42&gt;9,'Town Data'!D42,"*")</f>
        <v>*</v>
      </c>
      <c r="E46" s="47">
        <f>IF('Town Data'!G42&gt;9,'Town Data'!F42,"*")</f>
        <v>118751.03</v>
      </c>
      <c r="F46" s="45">
        <f>IF('Town Data'!I42&gt;9,'Town Data'!H42,"*")</f>
        <v>397850.91</v>
      </c>
      <c r="G46" s="46" t="str">
        <f>IF('Town Data'!K42&gt;9,'Town Data'!J42,"*")</f>
        <v>*</v>
      </c>
      <c r="H46" s="47">
        <f>IF('Town Data'!M42&gt;9,'Town Data'!L42,"*")</f>
        <v>97085.97</v>
      </c>
      <c r="I46" s="9">
        <f t="shared" si="0"/>
        <v>0.12054585975434876</v>
      </c>
      <c r="J46" s="9" t="str">
        <f t="shared" si="1"/>
        <v/>
      </c>
      <c r="K46" s="9">
        <f t="shared" si="2"/>
        <v>0.22315335573203829</v>
      </c>
      <c r="L46" s="15"/>
    </row>
    <row r="47" spans="1:12" x14ac:dyDescent="0.25">
      <c r="A47" s="15"/>
      <c r="B47" s="27" t="str">
        <f>'Town Data'!A43</f>
        <v>ROYALTON</v>
      </c>
      <c r="C47" s="51">
        <f>IF('Town Data'!C43&gt;9,'Town Data'!B43,"*")</f>
        <v>316936.69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279841.8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0.13255664450414489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RUTLAND</v>
      </c>
      <c r="C48" s="50">
        <f>IF('Town Data'!C44&gt;9,'Town Data'!B44,"*")</f>
        <v>3947553.86</v>
      </c>
      <c r="D48" s="46">
        <f>IF('Town Data'!E44&gt;9,'Town Data'!D44,"*")</f>
        <v>276531.15999999997</v>
      </c>
      <c r="E48" s="47">
        <f>IF('Town Data'!G44&gt;9,'Town Data'!F44,"*")</f>
        <v>523142.11</v>
      </c>
      <c r="F48" s="45">
        <f>IF('Town Data'!I44&gt;9,'Town Data'!H44,"*")</f>
        <v>3725113.94</v>
      </c>
      <c r="G48" s="46">
        <f>IF('Town Data'!K44&gt;9,'Town Data'!J44,"*")</f>
        <v>265333.43</v>
      </c>
      <c r="H48" s="47">
        <f>IF('Town Data'!M44&gt;9,'Town Data'!L44,"*")</f>
        <v>484341.16</v>
      </c>
      <c r="I48" s="9">
        <f t="shared" si="0"/>
        <v>5.9713588250672391E-2</v>
      </c>
      <c r="J48" s="9">
        <f t="shared" si="1"/>
        <v>4.2202484624722869E-2</v>
      </c>
      <c r="K48" s="9">
        <f t="shared" si="2"/>
        <v>8.0110783894558973E-2</v>
      </c>
      <c r="L48" s="15"/>
    </row>
    <row r="49" spans="1:12" x14ac:dyDescent="0.25">
      <c r="A49" s="15"/>
      <c r="B49" s="27" t="str">
        <f>'Town Data'!A45</f>
        <v>RUTLAND TOWN</v>
      </c>
      <c r="C49" s="51">
        <f>IF('Town Data'!C45&gt;9,'Town Data'!B45,"*")</f>
        <v>1485407.31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1226394.47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0.21119863660181057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SHELBURNE</v>
      </c>
      <c r="C50" s="50">
        <f>IF('Town Data'!C46&gt;9,'Town Data'!B46,"*")</f>
        <v>863660.25</v>
      </c>
      <c r="D50" s="46">
        <f>IF('Town Data'!E46&gt;9,'Town Data'!D46,"*")</f>
        <v>160883.96</v>
      </c>
      <c r="E50" s="47">
        <f>IF('Town Data'!G46&gt;9,'Town Data'!F46,"*")</f>
        <v>143662.29</v>
      </c>
      <c r="F50" s="45">
        <f>IF('Town Data'!I46&gt;9,'Town Data'!H46,"*")</f>
        <v>850668.08</v>
      </c>
      <c r="G50" s="46">
        <f>IF('Town Data'!K46&gt;9,'Town Data'!J46,"*")</f>
        <v>160749.29999999999</v>
      </c>
      <c r="H50" s="47">
        <f>IF('Town Data'!M46&gt;9,'Town Data'!L46,"*")</f>
        <v>111323.61</v>
      </c>
      <c r="I50" s="9">
        <f t="shared" si="0"/>
        <v>1.5272901740947E-2</v>
      </c>
      <c r="J50" s="9">
        <f t="shared" si="1"/>
        <v>8.3770193711576665E-4</v>
      </c>
      <c r="K50" s="9">
        <f t="shared" si="2"/>
        <v>0.29049255589178258</v>
      </c>
      <c r="L50" s="15"/>
    </row>
    <row r="51" spans="1:12" x14ac:dyDescent="0.25">
      <c r="A51" s="15"/>
      <c r="B51" s="27" t="str">
        <f>'Town Data'!A47</f>
        <v>SOUTH BURLINGTON</v>
      </c>
      <c r="C51" s="51">
        <f>IF('Town Data'!C47&gt;9,'Town Data'!B47,"*")</f>
        <v>7630601.6699999999</v>
      </c>
      <c r="D51" s="43">
        <f>IF('Town Data'!E47&gt;9,'Town Data'!D47,"*")</f>
        <v>1884244.71</v>
      </c>
      <c r="E51" s="44">
        <f>IF('Town Data'!G47&gt;9,'Town Data'!F47,"*")</f>
        <v>920148.25</v>
      </c>
      <c r="F51" s="43">
        <f>IF('Town Data'!I47&gt;9,'Town Data'!H47,"*")</f>
        <v>7276217.6500000004</v>
      </c>
      <c r="G51" s="43">
        <f>IF('Town Data'!K47&gt;9,'Town Data'!J47,"*")</f>
        <v>1895402.31</v>
      </c>
      <c r="H51" s="44">
        <f>IF('Town Data'!M47&gt;9,'Town Data'!L47,"*")</f>
        <v>926056.11</v>
      </c>
      <c r="I51" s="22">
        <f t="shared" si="0"/>
        <v>4.8704428185981974E-2</v>
      </c>
      <c r="J51" s="22">
        <f t="shared" si="1"/>
        <v>-5.8866658234684186E-3</v>
      </c>
      <c r="K51" s="22">
        <f t="shared" si="2"/>
        <v>-6.3795918370432069E-3</v>
      </c>
      <c r="L51" s="15"/>
    </row>
    <row r="52" spans="1:12" x14ac:dyDescent="0.25">
      <c r="A52" s="15"/>
      <c r="B52" s="15" t="str">
        <f>'Town Data'!A48</f>
        <v>SOUTH HERO</v>
      </c>
      <c r="C52" s="50">
        <f>IF('Town Data'!C48&gt;9,'Town Data'!B48,"*")</f>
        <v>164759.91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895429.2</v>
      </c>
      <c r="D53" s="43" t="str">
        <f>IF('Town Data'!E49&gt;9,'Town Data'!D49,"*")</f>
        <v>*</v>
      </c>
      <c r="E53" s="44">
        <f>IF('Town Data'!G49&gt;9,'Town Data'!F49,"*")</f>
        <v>89509.45</v>
      </c>
      <c r="F53" s="43">
        <f>IF('Town Data'!I49&gt;9,'Town Data'!H49,"*")</f>
        <v>855242.49</v>
      </c>
      <c r="G53" s="43" t="str">
        <f>IF('Town Data'!K49&gt;9,'Town Data'!J49,"*")</f>
        <v>*</v>
      </c>
      <c r="H53" s="44">
        <f>IF('Town Data'!M49&gt;9,'Town Data'!L49,"*")</f>
        <v>63658.04</v>
      </c>
      <c r="I53" s="22">
        <f t="shared" si="0"/>
        <v>4.6988673352746965E-2</v>
      </c>
      <c r="J53" s="22" t="str">
        <f t="shared" si="1"/>
        <v/>
      </c>
      <c r="K53" s="22">
        <f t="shared" si="2"/>
        <v>0.40609811423663056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1811667.22</v>
      </c>
      <c r="D54" s="46" t="str">
        <f>IF('Town Data'!E50&gt;9,'Town Data'!D50,"*")</f>
        <v>*</v>
      </c>
      <c r="E54" s="47">
        <f>IF('Town Data'!G50&gt;9,'Town Data'!F50,"*")</f>
        <v>242021.54</v>
      </c>
      <c r="F54" s="45">
        <f>IF('Town Data'!I50&gt;9,'Town Data'!H50,"*")</f>
        <v>1689013.67</v>
      </c>
      <c r="G54" s="46" t="str">
        <f>IF('Town Data'!K50&gt;9,'Town Data'!J50,"*")</f>
        <v>*</v>
      </c>
      <c r="H54" s="47">
        <f>IF('Town Data'!M50&gt;9,'Town Data'!L50,"*")</f>
        <v>195808.81</v>
      </c>
      <c r="I54" s="9">
        <f t="shared" si="0"/>
        <v>7.2618447191134958E-2</v>
      </c>
      <c r="J54" s="9" t="str">
        <f t="shared" si="1"/>
        <v/>
      </c>
      <c r="K54" s="9">
        <f t="shared" si="2"/>
        <v>0.23600945228153938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690002.96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641514.38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7.5584556654832838E-2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946608.72</v>
      </c>
      <c r="D56" s="46" t="str">
        <f>IF('Town Data'!E52&gt;9,'Town Data'!D52,"*")</f>
        <v>*</v>
      </c>
      <c r="E56" s="47">
        <f>IF('Town Data'!G52&gt;9,'Town Data'!F52,"*")</f>
        <v>109530.77</v>
      </c>
      <c r="F56" s="45">
        <f>IF('Town Data'!I52&gt;9,'Town Data'!H52,"*")</f>
        <v>1080030.1599999999</v>
      </c>
      <c r="G56" s="46" t="str">
        <f>IF('Town Data'!K52&gt;9,'Town Data'!J52,"*")</f>
        <v>*</v>
      </c>
      <c r="H56" s="47">
        <f>IF('Town Data'!M52&gt;9,'Town Data'!L52,"*")</f>
        <v>113912.54</v>
      </c>
      <c r="I56" s="9">
        <f t="shared" si="0"/>
        <v>-0.12353492054332997</v>
      </c>
      <c r="J56" s="9" t="str">
        <f t="shared" si="1"/>
        <v/>
      </c>
      <c r="K56" s="9">
        <f t="shared" si="2"/>
        <v>-3.8466089861572655E-2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5080840.07</v>
      </c>
      <c r="D57" s="43">
        <f>IF('Town Data'!E53&gt;9,'Town Data'!D53,"*")</f>
        <v>8362867.7199999997</v>
      </c>
      <c r="E57" s="44">
        <f>IF('Town Data'!G53&gt;9,'Town Data'!F53,"*")</f>
        <v>1768398.48</v>
      </c>
      <c r="F57" s="43">
        <f>IF('Town Data'!I53&gt;9,'Town Data'!H53,"*")</f>
        <v>4640478.66</v>
      </c>
      <c r="G57" s="43">
        <f>IF('Town Data'!K53&gt;9,'Town Data'!J53,"*")</f>
        <v>7979263.1799999997</v>
      </c>
      <c r="H57" s="44">
        <f>IF('Town Data'!M53&gt;9,'Town Data'!L53,"*")</f>
        <v>1624328.15</v>
      </c>
      <c r="I57" s="22">
        <f t="shared" si="0"/>
        <v>9.4895686903126525E-2</v>
      </c>
      <c r="J57" s="22">
        <f t="shared" si="1"/>
        <v>4.8075183302827222E-2</v>
      </c>
      <c r="K57" s="22">
        <f t="shared" si="2"/>
        <v>8.8695335360653618E-2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>
        <f>IF('Town Data'!E54&gt;9,'Town Data'!D54,"*")</f>
        <v>2208615.2599999998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1717444.31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0.28598944789074393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463644.39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446409.01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3.8608942951218667E-2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359331.71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317883.53999999998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0.13038790872909004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936008.35</v>
      </c>
      <c r="D61" s="43">
        <f>IF('Town Data'!E57&gt;9,'Town Data'!D57,"*")</f>
        <v>255937.41</v>
      </c>
      <c r="E61" s="44">
        <f>IF('Town Data'!G57&gt;9,'Town Data'!F57,"*")</f>
        <v>396464.23</v>
      </c>
      <c r="F61" s="43">
        <f>IF('Town Data'!I57&gt;9,'Town Data'!H57,"*")</f>
        <v>771590.04</v>
      </c>
      <c r="G61" s="43">
        <f>IF('Town Data'!K57&gt;9,'Town Data'!J57,"*")</f>
        <v>198704.7</v>
      </c>
      <c r="H61" s="44">
        <f>IF('Town Data'!M57&gt;9,'Town Data'!L57,"*")</f>
        <v>246086.45</v>
      </c>
      <c r="I61" s="22">
        <f t="shared" si="0"/>
        <v>0.21309024414052821</v>
      </c>
      <c r="J61" s="22">
        <f t="shared" si="1"/>
        <v>0.28802896962175523</v>
      </c>
      <c r="K61" s="22">
        <f t="shared" si="2"/>
        <v>0.61107704223454795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795896.44</v>
      </c>
      <c r="D62" s="46">
        <f>IF('Town Data'!E58&gt;9,'Town Data'!D58,"*")</f>
        <v>857209.42</v>
      </c>
      <c r="E62" s="47">
        <f>IF('Town Data'!G58&gt;9,'Town Data'!F58,"*")</f>
        <v>320729.57</v>
      </c>
      <c r="F62" s="45">
        <f>IF('Town Data'!I58&gt;9,'Town Data'!H58,"*")</f>
        <v>771356.48</v>
      </c>
      <c r="G62" s="46">
        <f>IF('Town Data'!K58&gt;9,'Town Data'!J58,"*")</f>
        <v>877823.95</v>
      </c>
      <c r="H62" s="47">
        <f>IF('Town Data'!M58&gt;9,'Town Data'!L58,"*")</f>
        <v>320750.40000000002</v>
      </c>
      <c r="I62" s="9">
        <f t="shared" si="0"/>
        <v>3.1814032339496215E-2</v>
      </c>
      <c r="J62" s="9">
        <f t="shared" si="1"/>
        <v>-2.3483672324046197E-2</v>
      </c>
      <c r="K62" s="9">
        <f t="shared" si="2"/>
        <v>-6.4941462271025374E-5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1315332.4099999999</v>
      </c>
      <c r="D63" s="43">
        <f>IF('Town Data'!E59&gt;9,'Town Data'!D59,"*")</f>
        <v>601787.09</v>
      </c>
      <c r="E63" s="44">
        <f>IF('Town Data'!G59&gt;9,'Town Data'!F59,"*")</f>
        <v>358144.32</v>
      </c>
      <c r="F63" s="43">
        <f>IF('Town Data'!I59&gt;9,'Town Data'!H59,"*")</f>
        <v>1284986.22</v>
      </c>
      <c r="G63" s="43" t="str">
        <f>IF('Town Data'!K59&gt;9,'Town Data'!J59,"*")</f>
        <v>*</v>
      </c>
      <c r="H63" s="44">
        <f>IF('Town Data'!M59&gt;9,'Town Data'!L59,"*")</f>
        <v>395774.19</v>
      </c>
      <c r="I63" s="22">
        <f t="shared" si="0"/>
        <v>2.3615965313620209E-2</v>
      </c>
      <c r="J63" s="22" t="str">
        <f t="shared" si="1"/>
        <v/>
      </c>
      <c r="K63" s="22">
        <f t="shared" si="2"/>
        <v>-9.5079140961668057E-2</v>
      </c>
      <c r="L63" s="15"/>
    </row>
    <row r="64" spans="1:12" x14ac:dyDescent="0.25">
      <c r="A64" s="15"/>
      <c r="B64" s="15" t="str">
        <f>'Town Data'!A60</f>
        <v>WEST RUTLAND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140160.79999999999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WILLISTON</v>
      </c>
      <c r="C65" s="51">
        <f>IF('Town Data'!C61&gt;9,'Town Data'!B61,"*")</f>
        <v>3326118.31</v>
      </c>
      <c r="D65" s="43" t="str">
        <f>IF('Town Data'!E61&gt;9,'Town Data'!D61,"*")</f>
        <v>*</v>
      </c>
      <c r="E65" s="44">
        <f>IF('Town Data'!G61&gt;9,'Town Data'!F61,"*")</f>
        <v>446197.31</v>
      </c>
      <c r="F65" s="43">
        <f>IF('Town Data'!I61&gt;9,'Town Data'!H61,"*")</f>
        <v>3365680.48</v>
      </c>
      <c r="G65" s="43" t="str">
        <f>IF('Town Data'!K61&gt;9,'Town Data'!J61,"*")</f>
        <v>*</v>
      </c>
      <c r="H65" s="44">
        <f>IF('Town Data'!M61&gt;9,'Town Data'!L61,"*")</f>
        <v>396722.94</v>
      </c>
      <c r="I65" s="22">
        <f t="shared" si="0"/>
        <v>-1.1754582835504316E-2</v>
      </c>
      <c r="J65" s="22" t="str">
        <f t="shared" si="1"/>
        <v/>
      </c>
      <c r="K65" s="22">
        <f t="shared" si="2"/>
        <v>0.12470761080768356</v>
      </c>
      <c r="L65" s="15"/>
    </row>
    <row r="66" spans="1:12" x14ac:dyDescent="0.25">
      <c r="A66" s="15"/>
      <c r="B66" s="15" t="str">
        <f>'Town Data'!A62</f>
        <v>WILMINGTON</v>
      </c>
      <c r="C66" s="50">
        <f>IF('Town Data'!C62&gt;9,'Town Data'!B62,"*")</f>
        <v>657975.18000000005</v>
      </c>
      <c r="D66" s="46">
        <f>IF('Town Data'!E62&gt;9,'Town Data'!D62,"*")</f>
        <v>216921.75</v>
      </c>
      <c r="E66" s="47">
        <f>IF('Town Data'!G62&gt;9,'Town Data'!F62,"*")</f>
        <v>123105.97</v>
      </c>
      <c r="F66" s="45">
        <f>IF('Town Data'!I62&gt;9,'Town Data'!H62,"*")</f>
        <v>779411.25</v>
      </c>
      <c r="G66" s="46">
        <f>IF('Town Data'!K62&gt;9,'Town Data'!J62,"*")</f>
        <v>260318.55</v>
      </c>
      <c r="H66" s="47">
        <f>IF('Town Data'!M62&gt;9,'Town Data'!L62,"*")</f>
        <v>224903.36</v>
      </c>
      <c r="I66" s="9">
        <f t="shared" si="0"/>
        <v>-0.15580487194661349</v>
      </c>
      <c r="J66" s="9">
        <f t="shared" si="1"/>
        <v>-0.16670652168276134</v>
      </c>
      <c r="K66" s="9">
        <f t="shared" si="2"/>
        <v>-0.4526272528787475</v>
      </c>
      <c r="L66" s="15"/>
    </row>
    <row r="67" spans="1:12" x14ac:dyDescent="0.25">
      <c r="A67" s="15"/>
      <c r="B67" s="27" t="str">
        <f>'Town Data'!A63</f>
        <v>WINDSOR</v>
      </c>
      <c r="C67" s="51">
        <f>IF('Town Data'!C63&gt;9,'Town Data'!B63,"*")</f>
        <v>327797.03999999998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296332.11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0.10618130448300049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WINHALL</v>
      </c>
      <c r="C68" s="50" t="str">
        <f>IF('Town Data'!C64&gt;9,'Town Data'!B64,"*")</f>
        <v>*</v>
      </c>
      <c r="D68" s="46">
        <f>IF('Town Data'!E64&gt;9,'Town Data'!D64,"*")</f>
        <v>601742.56000000006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428997.82</v>
      </c>
      <c r="H68" s="47" t="str">
        <f>IF('Town Data'!M64&gt;9,'Town Data'!L64,"*")</f>
        <v>*</v>
      </c>
      <c r="I68" s="9" t="str">
        <f t="shared" si="0"/>
        <v/>
      </c>
      <c r="J68" s="9">
        <f t="shared" si="1"/>
        <v>0.4026704378124813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1107044.95</v>
      </c>
      <c r="D69" s="43" t="str">
        <f>IF('Town Data'!E65&gt;9,'Town Data'!D65,"*")</f>
        <v>*</v>
      </c>
      <c r="E69" s="44">
        <f>IF('Town Data'!G65&gt;9,'Town Data'!F65,"*")</f>
        <v>408544.98</v>
      </c>
      <c r="F69" s="43">
        <f>IF('Town Data'!I65&gt;9,'Town Data'!H65,"*")</f>
        <v>934473.67</v>
      </c>
      <c r="G69" s="43" t="str">
        <f>IF('Town Data'!K65&gt;9,'Town Data'!J65,"*")</f>
        <v>*</v>
      </c>
      <c r="H69" s="44">
        <f>IF('Town Data'!M65&gt;9,'Town Data'!L65,"*")</f>
        <v>352783.38</v>
      </c>
      <c r="I69" s="22">
        <f t="shared" si="0"/>
        <v>0.18467216952190843</v>
      </c>
      <c r="J69" s="22" t="str">
        <f t="shared" si="1"/>
        <v/>
      </c>
      <c r="K69" s="22">
        <f t="shared" si="2"/>
        <v>0.15806186788051063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1458484.81</v>
      </c>
      <c r="D70" s="46">
        <f>IF('Town Data'!E66&gt;9,'Town Data'!D66,"*")</f>
        <v>1893065.33</v>
      </c>
      <c r="E70" s="47">
        <f>IF('Town Data'!G66&gt;9,'Town Data'!F66,"*")</f>
        <v>492403.91</v>
      </c>
      <c r="F70" s="45">
        <f>IF('Town Data'!I66&gt;9,'Town Data'!H66,"*")</f>
        <v>1291886.83</v>
      </c>
      <c r="G70" s="46">
        <f>IF('Town Data'!K66&gt;9,'Town Data'!J66,"*")</f>
        <v>1695749.13</v>
      </c>
      <c r="H70" s="47">
        <f>IF('Town Data'!M66&gt;9,'Town Data'!L66,"*")</f>
        <v>456522.94</v>
      </c>
      <c r="I70" s="9">
        <f t="shared" ref="I70:I133" si="3">IFERROR((C70-F70)/F70,"")</f>
        <v>0.12895710067730931</v>
      </c>
      <c r="J70" s="9">
        <f t="shared" ref="J70:J133" si="4">IFERROR((D70-G70)/G70,"")</f>
        <v>0.11635931076668174</v>
      </c>
      <c r="K70" s="9">
        <f t="shared" ref="K70:K133" si="5">IFERROR((E70-H70)/H70,"")</f>
        <v>7.8596203730747841E-2</v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2420062.94</v>
      </c>
      <c r="C2" s="39">
        <v>52</v>
      </c>
      <c r="D2" s="39">
        <v>0</v>
      </c>
      <c r="E2" s="39">
        <v>0</v>
      </c>
      <c r="F2" s="39">
        <v>339458.65</v>
      </c>
      <c r="G2" s="39">
        <v>25</v>
      </c>
      <c r="H2" s="39">
        <v>2299900.65</v>
      </c>
      <c r="I2" s="39">
        <v>51</v>
      </c>
      <c r="J2" s="39">
        <v>0</v>
      </c>
      <c r="K2" s="39">
        <v>0</v>
      </c>
      <c r="L2" s="39">
        <v>318206.69</v>
      </c>
      <c r="M2" s="39">
        <v>24</v>
      </c>
    </row>
    <row r="3" spans="1:13" x14ac:dyDescent="0.25">
      <c r="A3" s="38" t="s">
        <v>48</v>
      </c>
      <c r="B3" s="39">
        <v>137813.51999999999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132696.12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2534132.46</v>
      </c>
      <c r="C4" s="39">
        <v>69</v>
      </c>
      <c r="D4" s="39">
        <v>355615.77</v>
      </c>
      <c r="E4" s="39">
        <v>21</v>
      </c>
      <c r="F4" s="39">
        <v>349528.76</v>
      </c>
      <c r="G4" s="39">
        <v>31</v>
      </c>
      <c r="H4" s="39">
        <v>2226966.7400000002</v>
      </c>
      <c r="I4" s="39">
        <v>67</v>
      </c>
      <c r="J4" s="39">
        <v>384648.78</v>
      </c>
      <c r="K4" s="39">
        <v>22</v>
      </c>
      <c r="L4" s="39">
        <v>339439.9</v>
      </c>
      <c r="M4" s="39">
        <v>30</v>
      </c>
    </row>
    <row r="5" spans="1:13" x14ac:dyDescent="0.25">
      <c r="A5" s="38" t="s">
        <v>50</v>
      </c>
      <c r="B5" s="39">
        <v>889819.73</v>
      </c>
      <c r="C5" s="39">
        <v>11</v>
      </c>
      <c r="D5" s="39">
        <v>0</v>
      </c>
      <c r="E5" s="39">
        <v>0</v>
      </c>
      <c r="F5" s="39">
        <v>0</v>
      </c>
      <c r="G5" s="39">
        <v>0</v>
      </c>
      <c r="H5" s="39">
        <v>782201.16</v>
      </c>
      <c r="I5" s="39">
        <v>10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428527.87</v>
      </c>
      <c r="C6" s="39">
        <v>11</v>
      </c>
      <c r="D6" s="39">
        <v>0</v>
      </c>
      <c r="E6" s="39">
        <v>0</v>
      </c>
      <c r="F6" s="39">
        <v>0</v>
      </c>
      <c r="G6" s="39">
        <v>0</v>
      </c>
      <c r="H6" s="39">
        <v>366995.34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299406.5</v>
      </c>
      <c r="C7" s="39">
        <v>17</v>
      </c>
      <c r="D7" s="39">
        <v>0</v>
      </c>
      <c r="E7" s="39">
        <v>0</v>
      </c>
      <c r="F7" s="39">
        <v>0</v>
      </c>
      <c r="G7" s="39">
        <v>0</v>
      </c>
      <c r="H7" s="39">
        <v>306955.98</v>
      </c>
      <c r="I7" s="39">
        <v>17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3506982.22</v>
      </c>
      <c r="C8" s="39">
        <v>81</v>
      </c>
      <c r="D8" s="39">
        <v>600576.75</v>
      </c>
      <c r="E8" s="39">
        <v>20</v>
      </c>
      <c r="F8" s="39">
        <v>507332.4</v>
      </c>
      <c r="G8" s="39">
        <v>38</v>
      </c>
      <c r="H8" s="39">
        <v>3296557.77</v>
      </c>
      <c r="I8" s="39">
        <v>86</v>
      </c>
      <c r="J8" s="39">
        <v>572932.72</v>
      </c>
      <c r="K8" s="39">
        <v>18</v>
      </c>
      <c r="L8" s="39">
        <v>437889.78</v>
      </c>
      <c r="M8" s="39">
        <v>37</v>
      </c>
    </row>
    <row r="9" spans="1:13" x14ac:dyDescent="0.25">
      <c r="A9" s="38" t="s">
        <v>54</v>
      </c>
      <c r="B9" s="39">
        <v>340950.14</v>
      </c>
      <c r="C9" s="39">
        <v>14</v>
      </c>
      <c r="D9" s="39">
        <v>0</v>
      </c>
      <c r="E9" s="39">
        <v>0</v>
      </c>
      <c r="F9" s="39">
        <v>0</v>
      </c>
      <c r="G9" s="39">
        <v>0</v>
      </c>
      <c r="H9" s="39">
        <v>342438.78</v>
      </c>
      <c r="I9" s="39">
        <v>15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238248.04</v>
      </c>
      <c r="E10" s="39">
        <v>15</v>
      </c>
      <c r="F10" s="39">
        <v>0</v>
      </c>
      <c r="G10" s="39">
        <v>0</v>
      </c>
      <c r="H10" s="39">
        <v>184113.1</v>
      </c>
      <c r="I10" s="39">
        <v>10</v>
      </c>
      <c r="J10" s="39">
        <v>93285.59</v>
      </c>
      <c r="K10" s="39">
        <v>17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9183048.6899999995</v>
      </c>
      <c r="C11" s="39">
        <v>175</v>
      </c>
      <c r="D11" s="39">
        <v>2863019.09</v>
      </c>
      <c r="E11" s="39">
        <v>24</v>
      </c>
      <c r="F11" s="39">
        <v>3460827.3</v>
      </c>
      <c r="G11" s="39">
        <v>109</v>
      </c>
      <c r="H11" s="39">
        <v>8878459.1400000006</v>
      </c>
      <c r="I11" s="39">
        <v>182</v>
      </c>
      <c r="J11" s="39">
        <v>2430182.52</v>
      </c>
      <c r="K11" s="39">
        <v>17</v>
      </c>
      <c r="L11" s="39">
        <v>3267238.45</v>
      </c>
      <c r="M11" s="39">
        <v>106</v>
      </c>
    </row>
    <row r="12" spans="1:13" x14ac:dyDescent="0.25">
      <c r="A12" s="38" t="s">
        <v>57</v>
      </c>
      <c r="B12" s="39">
        <v>808634.39</v>
      </c>
      <c r="C12" s="39">
        <v>16</v>
      </c>
      <c r="D12" s="39">
        <v>1281532.25</v>
      </c>
      <c r="E12" s="39">
        <v>13</v>
      </c>
      <c r="F12" s="39">
        <v>0</v>
      </c>
      <c r="G12" s="39">
        <v>0</v>
      </c>
      <c r="H12" s="39">
        <v>619428.39</v>
      </c>
      <c r="I12" s="39">
        <v>15</v>
      </c>
      <c r="J12" s="39">
        <v>1118893.02</v>
      </c>
      <c r="K12" s="39">
        <v>11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364569.57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311101.76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337448.16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284364.45</v>
      </c>
      <c r="I14" s="39">
        <v>16</v>
      </c>
      <c r="J14" s="39">
        <v>94126.21</v>
      </c>
      <c r="K14" s="39">
        <v>11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2141583.3599999999</v>
      </c>
      <c r="C15" s="39">
        <v>48</v>
      </c>
      <c r="D15" s="39">
        <v>0</v>
      </c>
      <c r="E15" s="39">
        <v>0</v>
      </c>
      <c r="F15" s="39">
        <v>307729.13</v>
      </c>
      <c r="G15" s="39">
        <v>17</v>
      </c>
      <c r="H15" s="39">
        <v>2167815.2400000002</v>
      </c>
      <c r="I15" s="39">
        <v>46</v>
      </c>
      <c r="J15" s="39">
        <v>0</v>
      </c>
      <c r="K15" s="39">
        <v>0</v>
      </c>
      <c r="L15" s="39">
        <v>287814.34000000003</v>
      </c>
      <c r="M15" s="39">
        <v>16</v>
      </c>
    </row>
    <row r="16" spans="1:13" x14ac:dyDescent="0.25">
      <c r="A16" s="38" t="s">
        <v>61</v>
      </c>
      <c r="B16" s="39">
        <v>819075.65</v>
      </c>
      <c r="C16" s="39">
        <v>22</v>
      </c>
      <c r="D16" s="39">
        <v>0</v>
      </c>
      <c r="E16" s="39">
        <v>0</v>
      </c>
      <c r="F16" s="39">
        <v>0</v>
      </c>
      <c r="G16" s="39">
        <v>0</v>
      </c>
      <c r="H16" s="39">
        <v>756021.49</v>
      </c>
      <c r="I16" s="39">
        <v>21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516409.47</v>
      </c>
      <c r="C17" s="39">
        <v>12</v>
      </c>
      <c r="D17" s="39">
        <v>163786.79999999999</v>
      </c>
      <c r="E17" s="39">
        <v>10</v>
      </c>
      <c r="F17" s="39">
        <v>0</v>
      </c>
      <c r="G17" s="39">
        <v>0</v>
      </c>
      <c r="H17" s="39">
        <v>445499.67</v>
      </c>
      <c r="I17" s="39">
        <v>12</v>
      </c>
      <c r="J17" s="39">
        <v>190664.12</v>
      </c>
      <c r="K17" s="39">
        <v>12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1056127.67</v>
      </c>
      <c r="C18" s="39">
        <v>21</v>
      </c>
      <c r="D18" s="39">
        <v>520047.03</v>
      </c>
      <c r="E18" s="39">
        <v>44</v>
      </c>
      <c r="F18" s="39">
        <v>346310.87</v>
      </c>
      <c r="G18" s="39">
        <v>12</v>
      </c>
      <c r="H18" s="39">
        <v>953186.19</v>
      </c>
      <c r="I18" s="39">
        <v>22</v>
      </c>
      <c r="J18" s="39">
        <v>633905.71</v>
      </c>
      <c r="K18" s="39">
        <v>50</v>
      </c>
      <c r="L18" s="39">
        <v>314988.98</v>
      </c>
      <c r="M18" s="39">
        <v>12</v>
      </c>
    </row>
    <row r="19" spans="1:13" x14ac:dyDescent="0.25">
      <c r="A19" s="38" t="s">
        <v>64</v>
      </c>
      <c r="B19" s="39">
        <v>337049.48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335760.13</v>
      </c>
      <c r="I19" s="39">
        <v>15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3410580.17</v>
      </c>
      <c r="C20" s="39">
        <v>73</v>
      </c>
      <c r="D20" s="39">
        <v>0</v>
      </c>
      <c r="E20" s="39">
        <v>0</v>
      </c>
      <c r="F20" s="39">
        <v>351560.62</v>
      </c>
      <c r="G20" s="39">
        <v>26</v>
      </c>
      <c r="H20" s="39">
        <v>3208813.53</v>
      </c>
      <c r="I20" s="39">
        <v>71</v>
      </c>
      <c r="J20" s="39">
        <v>0</v>
      </c>
      <c r="K20" s="39">
        <v>0</v>
      </c>
      <c r="L20" s="39">
        <v>369774.02</v>
      </c>
      <c r="M20" s="39">
        <v>22</v>
      </c>
    </row>
    <row r="21" spans="1:13" x14ac:dyDescent="0.25">
      <c r="A21" s="38" t="s">
        <v>66</v>
      </c>
      <c r="B21" s="39">
        <v>466642.55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434193.26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281234.55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228750.97</v>
      </c>
      <c r="I22" s="39">
        <v>14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2083113.23</v>
      </c>
      <c r="C23" s="39">
        <v>39</v>
      </c>
      <c r="D23" s="39">
        <v>923281</v>
      </c>
      <c r="E23" s="39">
        <v>19</v>
      </c>
      <c r="F23" s="39">
        <v>395749.16</v>
      </c>
      <c r="G23" s="39">
        <v>18</v>
      </c>
      <c r="H23" s="39">
        <v>1935771.71</v>
      </c>
      <c r="I23" s="39">
        <v>41</v>
      </c>
      <c r="J23" s="39">
        <v>793840.09</v>
      </c>
      <c r="K23" s="39">
        <v>18</v>
      </c>
      <c r="L23" s="39">
        <v>366881.88</v>
      </c>
      <c r="M23" s="39">
        <v>17</v>
      </c>
    </row>
    <row r="24" spans="1:13" x14ac:dyDescent="0.25">
      <c r="A24" s="38" t="s">
        <v>69</v>
      </c>
      <c r="B24" s="39">
        <v>397920.13</v>
      </c>
      <c r="C24" s="39">
        <v>11</v>
      </c>
      <c r="D24" s="39">
        <v>0</v>
      </c>
      <c r="E24" s="39">
        <v>0</v>
      </c>
      <c r="F24" s="39">
        <v>0</v>
      </c>
      <c r="G24" s="39">
        <v>0</v>
      </c>
      <c r="H24" s="39">
        <v>386521.77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686303.72</v>
      </c>
      <c r="E25" s="39">
        <v>19</v>
      </c>
      <c r="F25" s="39">
        <v>0</v>
      </c>
      <c r="G25" s="39">
        <v>0</v>
      </c>
      <c r="H25" s="39">
        <v>0</v>
      </c>
      <c r="I25" s="39">
        <v>0</v>
      </c>
      <c r="J25" s="39">
        <v>565178.04</v>
      </c>
      <c r="K25" s="39">
        <v>19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192051.3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185794.89</v>
      </c>
      <c r="I26" s="39">
        <v>12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3156215.62</v>
      </c>
      <c r="C27" s="39">
        <v>35</v>
      </c>
      <c r="D27" s="39">
        <v>3640222.81</v>
      </c>
      <c r="E27" s="39">
        <v>71</v>
      </c>
      <c r="F27" s="39">
        <v>1555375.99</v>
      </c>
      <c r="G27" s="39">
        <v>28</v>
      </c>
      <c r="H27" s="39">
        <v>2848062.07</v>
      </c>
      <c r="I27" s="39">
        <v>38</v>
      </c>
      <c r="J27" s="39">
        <v>3668411.79</v>
      </c>
      <c r="K27" s="39">
        <v>82</v>
      </c>
      <c r="L27" s="39">
        <v>1265045.3700000001</v>
      </c>
      <c r="M27" s="39">
        <v>31</v>
      </c>
    </row>
    <row r="28" spans="1:13" x14ac:dyDescent="0.25">
      <c r="A28" s="38" t="s">
        <v>73</v>
      </c>
      <c r="B28" s="39">
        <v>233792.5</v>
      </c>
      <c r="C28" s="39">
        <v>10</v>
      </c>
      <c r="D28" s="39">
        <v>79961.58</v>
      </c>
      <c r="E28" s="39">
        <v>11</v>
      </c>
      <c r="F28" s="39">
        <v>0</v>
      </c>
      <c r="G28" s="39">
        <v>0</v>
      </c>
      <c r="H28" s="39">
        <v>304551.45</v>
      </c>
      <c r="I28" s="39">
        <v>14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1374318.11</v>
      </c>
      <c r="C29" s="39">
        <v>38</v>
      </c>
      <c r="D29" s="39">
        <v>1094373.29</v>
      </c>
      <c r="E29" s="39">
        <v>57</v>
      </c>
      <c r="F29" s="39">
        <v>483345.85</v>
      </c>
      <c r="G29" s="39">
        <v>22</v>
      </c>
      <c r="H29" s="39">
        <v>2092143.62</v>
      </c>
      <c r="I29" s="39">
        <v>37</v>
      </c>
      <c r="J29" s="39">
        <v>2533907.0499999998</v>
      </c>
      <c r="K29" s="39">
        <v>52</v>
      </c>
      <c r="L29" s="39">
        <v>624572.64</v>
      </c>
      <c r="M29" s="39">
        <v>21</v>
      </c>
    </row>
    <row r="30" spans="1:13" x14ac:dyDescent="0.25">
      <c r="A30" s="38" t="s">
        <v>75</v>
      </c>
      <c r="B30" s="39">
        <v>1031556.17</v>
      </c>
      <c r="C30" s="39">
        <v>26</v>
      </c>
      <c r="D30" s="39">
        <v>0</v>
      </c>
      <c r="E30" s="39">
        <v>0</v>
      </c>
      <c r="F30" s="39">
        <v>91132.57</v>
      </c>
      <c r="G30" s="39">
        <v>12</v>
      </c>
      <c r="H30" s="39">
        <v>893041.94</v>
      </c>
      <c r="I30" s="39">
        <v>25</v>
      </c>
      <c r="J30" s="39">
        <v>0</v>
      </c>
      <c r="K30" s="39">
        <v>0</v>
      </c>
      <c r="L30" s="39">
        <v>84494.58</v>
      </c>
      <c r="M30" s="39">
        <v>11</v>
      </c>
    </row>
    <row r="31" spans="1:13" x14ac:dyDescent="0.25">
      <c r="A31" s="38" t="s">
        <v>76</v>
      </c>
      <c r="B31" s="39">
        <v>2518627.92</v>
      </c>
      <c r="C31" s="39">
        <v>54</v>
      </c>
      <c r="D31" s="39">
        <v>2429830.79</v>
      </c>
      <c r="E31" s="39">
        <v>33</v>
      </c>
      <c r="F31" s="39">
        <v>676333.68</v>
      </c>
      <c r="G31" s="39">
        <v>35</v>
      </c>
      <c r="H31" s="39">
        <v>2396665.5699999998</v>
      </c>
      <c r="I31" s="39">
        <v>52</v>
      </c>
      <c r="J31" s="39">
        <v>2271146.52</v>
      </c>
      <c r="K31" s="39">
        <v>34</v>
      </c>
      <c r="L31" s="39">
        <v>585055.31000000006</v>
      </c>
      <c r="M31" s="39">
        <v>32</v>
      </c>
    </row>
    <row r="32" spans="1:13" x14ac:dyDescent="0.25">
      <c r="A32" s="38" t="s">
        <v>77</v>
      </c>
      <c r="B32" s="39">
        <v>1957333.18</v>
      </c>
      <c r="C32" s="39">
        <v>45</v>
      </c>
      <c r="D32" s="39">
        <v>0</v>
      </c>
      <c r="E32" s="39">
        <v>0</v>
      </c>
      <c r="F32" s="39">
        <v>320075.08</v>
      </c>
      <c r="G32" s="39">
        <v>21</v>
      </c>
      <c r="H32" s="39">
        <v>1852027.14</v>
      </c>
      <c r="I32" s="39">
        <v>50</v>
      </c>
      <c r="J32" s="39">
        <v>0</v>
      </c>
      <c r="K32" s="39">
        <v>0</v>
      </c>
      <c r="L32" s="39">
        <v>319682.43</v>
      </c>
      <c r="M32" s="39">
        <v>25</v>
      </c>
    </row>
    <row r="33" spans="1:13" x14ac:dyDescent="0.25">
      <c r="A33" s="38" t="s">
        <v>78</v>
      </c>
      <c r="B33" s="39">
        <v>811465.35</v>
      </c>
      <c r="C33" s="39">
        <v>20</v>
      </c>
      <c r="D33" s="39">
        <v>0</v>
      </c>
      <c r="E33" s="39">
        <v>0</v>
      </c>
      <c r="F33" s="39">
        <v>0</v>
      </c>
      <c r="G33" s="39">
        <v>0</v>
      </c>
      <c r="H33" s="39">
        <v>891572.59</v>
      </c>
      <c r="I33" s="39">
        <v>22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178272.02</v>
      </c>
      <c r="C34" s="39">
        <v>11</v>
      </c>
      <c r="D34" s="39">
        <v>55141.22</v>
      </c>
      <c r="E34" s="39">
        <v>10</v>
      </c>
      <c r="F34" s="39">
        <v>0</v>
      </c>
      <c r="G34" s="39">
        <v>0</v>
      </c>
      <c r="H34" s="39">
        <v>0</v>
      </c>
      <c r="I34" s="39">
        <v>0</v>
      </c>
      <c r="J34" s="39">
        <v>79935.960000000006</v>
      </c>
      <c r="K34" s="39">
        <v>13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1983143.8</v>
      </c>
      <c r="C35" s="39">
        <v>50</v>
      </c>
      <c r="D35" s="39">
        <v>0</v>
      </c>
      <c r="E35" s="39">
        <v>0</v>
      </c>
      <c r="F35" s="39">
        <v>386990.83</v>
      </c>
      <c r="G35" s="39">
        <v>24</v>
      </c>
      <c r="H35" s="39">
        <v>2027728.43</v>
      </c>
      <c r="I35" s="39">
        <v>55</v>
      </c>
      <c r="J35" s="39">
        <v>0</v>
      </c>
      <c r="K35" s="39">
        <v>0</v>
      </c>
      <c r="L35" s="39">
        <v>404653.24</v>
      </c>
      <c r="M35" s="39">
        <v>26</v>
      </c>
    </row>
    <row r="36" spans="1:13" x14ac:dyDescent="0.25">
      <c r="A36" s="38" t="s">
        <v>81</v>
      </c>
      <c r="B36" s="39">
        <v>1261826.29</v>
      </c>
      <c r="C36" s="39">
        <v>29</v>
      </c>
      <c r="D36" s="39">
        <v>111969.34</v>
      </c>
      <c r="E36" s="39">
        <v>10</v>
      </c>
      <c r="F36" s="39">
        <v>126713.31</v>
      </c>
      <c r="G36" s="39">
        <v>10</v>
      </c>
      <c r="H36" s="39">
        <v>1175520.3899999999</v>
      </c>
      <c r="I36" s="39">
        <v>28</v>
      </c>
      <c r="J36" s="39">
        <v>120210.83</v>
      </c>
      <c r="K36" s="39">
        <v>12</v>
      </c>
      <c r="L36" s="39">
        <v>101745.09</v>
      </c>
      <c r="M36" s="39">
        <v>12</v>
      </c>
    </row>
    <row r="37" spans="1:13" x14ac:dyDescent="0.25">
      <c r="A37" s="38" t="s">
        <v>82</v>
      </c>
      <c r="B37" s="39">
        <v>859379.19999999995</v>
      </c>
      <c r="C37" s="39">
        <v>26</v>
      </c>
      <c r="D37" s="39">
        <v>0</v>
      </c>
      <c r="E37" s="39">
        <v>0</v>
      </c>
      <c r="F37" s="39">
        <v>119788.45</v>
      </c>
      <c r="G37" s="39">
        <v>12</v>
      </c>
      <c r="H37" s="39">
        <v>795256.83</v>
      </c>
      <c r="I37" s="39">
        <v>27</v>
      </c>
      <c r="J37" s="39">
        <v>0</v>
      </c>
      <c r="K37" s="39">
        <v>0</v>
      </c>
      <c r="L37" s="39">
        <v>106221.42</v>
      </c>
      <c r="M37" s="39">
        <v>13</v>
      </c>
    </row>
    <row r="38" spans="1:13" x14ac:dyDescent="0.25">
      <c r="A38" s="38" t="s">
        <v>83</v>
      </c>
      <c r="B38" s="39">
        <v>310586.28000000003</v>
      </c>
      <c r="C38" s="39">
        <v>20</v>
      </c>
      <c r="D38" s="39">
        <v>0</v>
      </c>
      <c r="E38" s="39">
        <v>0</v>
      </c>
      <c r="F38" s="39">
        <v>0</v>
      </c>
      <c r="G38" s="39">
        <v>0</v>
      </c>
      <c r="H38" s="39">
        <v>299995.15999999997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70151.13</v>
      </c>
      <c r="E39" s="39">
        <v>12</v>
      </c>
      <c r="F39" s="39">
        <v>0</v>
      </c>
      <c r="G39" s="39">
        <v>0</v>
      </c>
      <c r="H39" s="39">
        <v>0</v>
      </c>
      <c r="I39" s="39">
        <v>0</v>
      </c>
      <c r="J39" s="39">
        <v>82430.570000000007</v>
      </c>
      <c r="K39" s="39">
        <v>13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191066.13</v>
      </c>
      <c r="C40" s="39">
        <v>11</v>
      </c>
      <c r="D40" s="39">
        <v>0</v>
      </c>
      <c r="E40" s="39">
        <v>0</v>
      </c>
      <c r="F40" s="39">
        <v>0</v>
      </c>
      <c r="G40" s="39">
        <v>0</v>
      </c>
      <c r="H40" s="39">
        <v>165427.04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561679.31999999995</v>
      </c>
      <c r="C41" s="39">
        <v>20</v>
      </c>
      <c r="D41" s="39">
        <v>0</v>
      </c>
      <c r="E41" s="39">
        <v>0</v>
      </c>
      <c r="F41" s="39">
        <v>0</v>
      </c>
      <c r="G41" s="39">
        <v>0</v>
      </c>
      <c r="H41" s="39">
        <v>483715.41</v>
      </c>
      <c r="I41" s="39">
        <v>21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445810.19</v>
      </c>
      <c r="C42" s="39">
        <v>31</v>
      </c>
      <c r="D42" s="39">
        <v>0</v>
      </c>
      <c r="E42" s="39">
        <v>0</v>
      </c>
      <c r="F42" s="39">
        <v>118751.03</v>
      </c>
      <c r="G42" s="39">
        <v>15</v>
      </c>
      <c r="H42" s="39">
        <v>397850.91</v>
      </c>
      <c r="I42" s="39">
        <v>29</v>
      </c>
      <c r="J42" s="39">
        <v>0</v>
      </c>
      <c r="K42" s="39">
        <v>0</v>
      </c>
      <c r="L42" s="39">
        <v>97085.97</v>
      </c>
      <c r="M42" s="39">
        <v>12</v>
      </c>
    </row>
    <row r="43" spans="1:13" x14ac:dyDescent="0.25">
      <c r="A43" s="38" t="s">
        <v>88</v>
      </c>
      <c r="B43" s="39">
        <v>316936.69</v>
      </c>
      <c r="C43" s="39">
        <v>11</v>
      </c>
      <c r="D43" s="39">
        <v>0</v>
      </c>
      <c r="E43" s="39">
        <v>0</v>
      </c>
      <c r="F43" s="39">
        <v>0</v>
      </c>
      <c r="G43" s="39">
        <v>0</v>
      </c>
      <c r="H43" s="39">
        <v>279841.8</v>
      </c>
      <c r="I43" s="39">
        <v>11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3947553.86</v>
      </c>
      <c r="C44" s="39">
        <v>89</v>
      </c>
      <c r="D44" s="39">
        <v>276531.15999999997</v>
      </c>
      <c r="E44" s="39">
        <v>11</v>
      </c>
      <c r="F44" s="39">
        <v>523142.11</v>
      </c>
      <c r="G44" s="39">
        <v>36</v>
      </c>
      <c r="H44" s="39">
        <v>3725113.94</v>
      </c>
      <c r="I44" s="39">
        <v>92</v>
      </c>
      <c r="J44" s="39">
        <v>265333.43</v>
      </c>
      <c r="K44" s="39">
        <v>12</v>
      </c>
      <c r="L44" s="39">
        <v>484341.16</v>
      </c>
      <c r="M44" s="39">
        <v>38</v>
      </c>
    </row>
    <row r="45" spans="1:13" x14ac:dyDescent="0.25">
      <c r="A45" s="38" t="s">
        <v>90</v>
      </c>
      <c r="B45" s="39">
        <v>1485407.31</v>
      </c>
      <c r="C45" s="39">
        <v>13</v>
      </c>
      <c r="D45" s="39">
        <v>0</v>
      </c>
      <c r="E45" s="39">
        <v>0</v>
      </c>
      <c r="F45" s="39">
        <v>0</v>
      </c>
      <c r="G45" s="39">
        <v>0</v>
      </c>
      <c r="H45" s="39">
        <v>1226394.47</v>
      </c>
      <c r="I45" s="39">
        <v>12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863660.25</v>
      </c>
      <c r="C46" s="39">
        <v>24</v>
      </c>
      <c r="D46" s="39">
        <v>160883.96</v>
      </c>
      <c r="E46" s="39">
        <v>11</v>
      </c>
      <c r="F46" s="39">
        <v>143662.29</v>
      </c>
      <c r="G46" s="39">
        <v>14</v>
      </c>
      <c r="H46" s="39">
        <v>850668.08</v>
      </c>
      <c r="I46" s="39">
        <v>24</v>
      </c>
      <c r="J46" s="39">
        <v>160749.29999999999</v>
      </c>
      <c r="K46" s="39">
        <v>12</v>
      </c>
      <c r="L46" s="39">
        <v>111323.61</v>
      </c>
      <c r="M46" s="39">
        <v>11</v>
      </c>
    </row>
    <row r="47" spans="1:13" x14ac:dyDescent="0.25">
      <c r="A47" s="38" t="s">
        <v>92</v>
      </c>
      <c r="B47" s="39">
        <v>7630601.6699999999</v>
      </c>
      <c r="C47" s="39">
        <v>94</v>
      </c>
      <c r="D47" s="39">
        <v>1884244.71</v>
      </c>
      <c r="E47" s="39">
        <v>22</v>
      </c>
      <c r="F47" s="39">
        <v>920148.25</v>
      </c>
      <c r="G47" s="39">
        <v>36</v>
      </c>
      <c r="H47" s="39">
        <v>7276217.6500000004</v>
      </c>
      <c r="I47" s="39">
        <v>92</v>
      </c>
      <c r="J47" s="39">
        <v>1895402.31</v>
      </c>
      <c r="K47" s="39">
        <v>19</v>
      </c>
      <c r="L47" s="39">
        <v>926056.11</v>
      </c>
      <c r="M47" s="39">
        <v>35</v>
      </c>
    </row>
    <row r="48" spans="1:13" x14ac:dyDescent="0.25">
      <c r="A48" s="38" t="s">
        <v>93</v>
      </c>
      <c r="B48" s="39">
        <v>164759.91</v>
      </c>
      <c r="C48" s="39">
        <v>10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895429.2</v>
      </c>
      <c r="C49" s="39">
        <v>34</v>
      </c>
      <c r="D49" s="39">
        <v>0</v>
      </c>
      <c r="E49" s="39">
        <v>0</v>
      </c>
      <c r="F49" s="39">
        <v>89509.45</v>
      </c>
      <c r="G49" s="39">
        <v>13</v>
      </c>
      <c r="H49" s="39">
        <v>855242.49</v>
      </c>
      <c r="I49" s="39">
        <v>31</v>
      </c>
      <c r="J49" s="39">
        <v>0</v>
      </c>
      <c r="K49" s="39">
        <v>0</v>
      </c>
      <c r="L49" s="39">
        <v>63658.04</v>
      </c>
      <c r="M49" s="39">
        <v>13</v>
      </c>
    </row>
    <row r="50" spans="1:13" x14ac:dyDescent="0.25">
      <c r="A50" s="38" t="s">
        <v>95</v>
      </c>
      <c r="B50" s="39">
        <v>1811667.22</v>
      </c>
      <c r="C50" s="39">
        <v>45</v>
      </c>
      <c r="D50" s="39">
        <v>0</v>
      </c>
      <c r="E50" s="39">
        <v>0</v>
      </c>
      <c r="F50" s="39">
        <v>242021.54</v>
      </c>
      <c r="G50" s="39">
        <v>18</v>
      </c>
      <c r="H50" s="39">
        <v>1689013.67</v>
      </c>
      <c r="I50" s="39">
        <v>44</v>
      </c>
      <c r="J50" s="39">
        <v>0</v>
      </c>
      <c r="K50" s="39">
        <v>0</v>
      </c>
      <c r="L50" s="39">
        <v>195808.81</v>
      </c>
      <c r="M50" s="39">
        <v>19</v>
      </c>
    </row>
    <row r="51" spans="1:13" x14ac:dyDescent="0.25">
      <c r="A51" s="38" t="s">
        <v>96</v>
      </c>
      <c r="B51" s="39">
        <v>690002.96</v>
      </c>
      <c r="C51" s="39">
        <v>10</v>
      </c>
      <c r="D51" s="39">
        <v>0</v>
      </c>
      <c r="E51" s="39">
        <v>0</v>
      </c>
      <c r="F51" s="39">
        <v>0</v>
      </c>
      <c r="G51" s="39">
        <v>0</v>
      </c>
      <c r="H51" s="39">
        <v>641514.38</v>
      </c>
      <c r="I51" s="39">
        <v>10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946608.72</v>
      </c>
      <c r="C52" s="39">
        <v>41</v>
      </c>
      <c r="D52" s="39">
        <v>0</v>
      </c>
      <c r="E52" s="39">
        <v>0</v>
      </c>
      <c r="F52" s="39">
        <v>109530.77</v>
      </c>
      <c r="G52" s="39">
        <v>19</v>
      </c>
      <c r="H52" s="39">
        <v>1080030.1599999999</v>
      </c>
      <c r="I52" s="39">
        <v>40</v>
      </c>
      <c r="J52" s="39">
        <v>0</v>
      </c>
      <c r="K52" s="39">
        <v>0</v>
      </c>
      <c r="L52" s="39">
        <v>113912.54</v>
      </c>
      <c r="M52" s="39">
        <v>20</v>
      </c>
    </row>
    <row r="53" spans="1:13" x14ac:dyDescent="0.25">
      <c r="A53" s="38" t="s">
        <v>98</v>
      </c>
      <c r="B53" s="39">
        <v>5080840.07</v>
      </c>
      <c r="C53" s="39">
        <v>62</v>
      </c>
      <c r="D53" s="39">
        <v>8362867.7199999997</v>
      </c>
      <c r="E53" s="39">
        <v>92</v>
      </c>
      <c r="F53" s="39">
        <v>1768398.48</v>
      </c>
      <c r="G53" s="39">
        <v>46</v>
      </c>
      <c r="H53" s="39">
        <v>4640478.66</v>
      </c>
      <c r="I53" s="39">
        <v>64</v>
      </c>
      <c r="J53" s="39">
        <v>7979263.1799999997</v>
      </c>
      <c r="K53" s="39">
        <v>78</v>
      </c>
      <c r="L53" s="39">
        <v>1624328.15</v>
      </c>
      <c r="M53" s="39">
        <v>44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2208615.2599999998</v>
      </c>
      <c r="E54" s="39">
        <v>16</v>
      </c>
      <c r="F54" s="39">
        <v>0</v>
      </c>
      <c r="G54" s="39">
        <v>0</v>
      </c>
      <c r="H54" s="39">
        <v>0</v>
      </c>
      <c r="I54" s="39">
        <v>0</v>
      </c>
      <c r="J54" s="39">
        <v>1717444.31</v>
      </c>
      <c r="K54" s="39">
        <v>10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463644.39</v>
      </c>
      <c r="C55" s="39">
        <v>15</v>
      </c>
      <c r="D55" s="39">
        <v>0</v>
      </c>
      <c r="E55" s="39">
        <v>0</v>
      </c>
      <c r="F55" s="39">
        <v>0</v>
      </c>
      <c r="G55" s="39">
        <v>0</v>
      </c>
      <c r="H55" s="39">
        <v>446409.01</v>
      </c>
      <c r="I55" s="39">
        <v>15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359331.71</v>
      </c>
      <c r="C56" s="39">
        <v>16</v>
      </c>
      <c r="D56" s="39">
        <v>0</v>
      </c>
      <c r="E56" s="39">
        <v>0</v>
      </c>
      <c r="F56" s="39">
        <v>0</v>
      </c>
      <c r="G56" s="39">
        <v>0</v>
      </c>
      <c r="H56" s="39">
        <v>317883.53999999998</v>
      </c>
      <c r="I56" s="39">
        <v>14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936008.35</v>
      </c>
      <c r="C57" s="39">
        <v>28</v>
      </c>
      <c r="D57" s="39">
        <v>255937.41</v>
      </c>
      <c r="E57" s="39">
        <v>16</v>
      </c>
      <c r="F57" s="39">
        <v>396464.23</v>
      </c>
      <c r="G57" s="39">
        <v>17</v>
      </c>
      <c r="H57" s="39">
        <v>771590.04</v>
      </c>
      <c r="I57" s="39">
        <v>29</v>
      </c>
      <c r="J57" s="39">
        <v>198704.7</v>
      </c>
      <c r="K57" s="39">
        <v>16</v>
      </c>
      <c r="L57" s="39">
        <v>246086.45</v>
      </c>
      <c r="M57" s="39">
        <v>19</v>
      </c>
    </row>
    <row r="58" spans="1:13" x14ac:dyDescent="0.25">
      <c r="A58" s="38" t="s">
        <v>103</v>
      </c>
      <c r="B58" s="39">
        <v>795896.44</v>
      </c>
      <c r="C58" s="39">
        <v>18</v>
      </c>
      <c r="D58" s="39">
        <v>857209.42</v>
      </c>
      <c r="E58" s="39">
        <v>19</v>
      </c>
      <c r="F58" s="39">
        <v>320729.57</v>
      </c>
      <c r="G58" s="39">
        <v>11</v>
      </c>
      <c r="H58" s="39">
        <v>771356.48</v>
      </c>
      <c r="I58" s="39">
        <v>16</v>
      </c>
      <c r="J58" s="39">
        <v>877823.95</v>
      </c>
      <c r="K58" s="39">
        <v>22</v>
      </c>
      <c r="L58" s="39">
        <v>320750.40000000002</v>
      </c>
      <c r="M58" s="39">
        <v>12</v>
      </c>
    </row>
    <row r="59" spans="1:13" x14ac:dyDescent="0.25">
      <c r="A59" s="38" t="s">
        <v>104</v>
      </c>
      <c r="B59" s="39">
        <v>1315332.4099999999</v>
      </c>
      <c r="C59" s="39">
        <v>41</v>
      </c>
      <c r="D59" s="39">
        <v>601787.09</v>
      </c>
      <c r="E59" s="39">
        <v>10</v>
      </c>
      <c r="F59" s="39">
        <v>358144.32</v>
      </c>
      <c r="G59" s="39">
        <v>15</v>
      </c>
      <c r="H59" s="39">
        <v>1284986.22</v>
      </c>
      <c r="I59" s="39">
        <v>41</v>
      </c>
      <c r="J59" s="39">
        <v>0</v>
      </c>
      <c r="K59" s="39">
        <v>0</v>
      </c>
      <c r="L59" s="39">
        <v>395774.19</v>
      </c>
      <c r="M59" s="39">
        <v>17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140160.79999999999</v>
      </c>
      <c r="I60" s="39">
        <v>10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3326118.31</v>
      </c>
      <c r="C61" s="39">
        <v>45</v>
      </c>
      <c r="D61" s="39">
        <v>0</v>
      </c>
      <c r="E61" s="39">
        <v>0</v>
      </c>
      <c r="F61" s="39">
        <v>446197.31</v>
      </c>
      <c r="G61" s="39">
        <v>19</v>
      </c>
      <c r="H61" s="39">
        <v>3365680.48</v>
      </c>
      <c r="I61" s="39">
        <v>44</v>
      </c>
      <c r="J61" s="39">
        <v>0</v>
      </c>
      <c r="K61" s="39">
        <v>0</v>
      </c>
      <c r="L61" s="39">
        <v>396722.94</v>
      </c>
      <c r="M61" s="39">
        <v>16</v>
      </c>
    </row>
    <row r="62" spans="1:13" x14ac:dyDescent="0.25">
      <c r="A62" s="38" t="s">
        <v>107</v>
      </c>
      <c r="B62" s="39">
        <v>657975.18000000005</v>
      </c>
      <c r="C62" s="39">
        <v>20</v>
      </c>
      <c r="D62" s="39">
        <v>216921.75</v>
      </c>
      <c r="E62" s="39">
        <v>23</v>
      </c>
      <c r="F62" s="39">
        <v>123105.97</v>
      </c>
      <c r="G62" s="39">
        <v>12</v>
      </c>
      <c r="H62" s="39">
        <v>779411.25</v>
      </c>
      <c r="I62" s="39">
        <v>20</v>
      </c>
      <c r="J62" s="39">
        <v>260318.55</v>
      </c>
      <c r="K62" s="39">
        <v>24</v>
      </c>
      <c r="L62" s="39">
        <v>224903.36</v>
      </c>
      <c r="M62" s="39">
        <v>14</v>
      </c>
    </row>
    <row r="63" spans="1:13" x14ac:dyDescent="0.25">
      <c r="A63" s="38" t="s">
        <v>108</v>
      </c>
      <c r="B63" s="39">
        <v>327797.03999999998</v>
      </c>
      <c r="C63" s="39">
        <v>13</v>
      </c>
      <c r="D63" s="39">
        <v>0</v>
      </c>
      <c r="E63" s="39">
        <v>0</v>
      </c>
      <c r="F63" s="39">
        <v>0</v>
      </c>
      <c r="G63" s="39">
        <v>0</v>
      </c>
      <c r="H63" s="39">
        <v>296332.11</v>
      </c>
      <c r="I63" s="39">
        <v>13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601742.56000000006</v>
      </c>
      <c r="E64" s="39">
        <v>23</v>
      </c>
      <c r="F64" s="39">
        <v>0</v>
      </c>
      <c r="G64" s="39">
        <v>0</v>
      </c>
      <c r="H64" s="39">
        <v>0</v>
      </c>
      <c r="I64" s="39">
        <v>0</v>
      </c>
      <c r="J64" s="39">
        <v>428997.82</v>
      </c>
      <c r="K64" s="39">
        <v>23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1107044.95</v>
      </c>
      <c r="C65" s="39">
        <v>33</v>
      </c>
      <c r="D65" s="39">
        <v>0</v>
      </c>
      <c r="E65" s="39">
        <v>0</v>
      </c>
      <c r="F65" s="39">
        <v>408544.98</v>
      </c>
      <c r="G65" s="39">
        <v>15</v>
      </c>
      <c r="H65" s="39">
        <v>934473.67</v>
      </c>
      <c r="I65" s="39">
        <v>30</v>
      </c>
      <c r="J65" s="39">
        <v>0</v>
      </c>
      <c r="K65" s="39">
        <v>0</v>
      </c>
      <c r="L65" s="39">
        <v>352783.38</v>
      </c>
      <c r="M65" s="39">
        <v>12</v>
      </c>
    </row>
    <row r="66" spans="1:13" x14ac:dyDescent="0.25">
      <c r="A66" s="38" t="s">
        <v>111</v>
      </c>
      <c r="B66" s="39">
        <v>1458484.81</v>
      </c>
      <c r="C66" s="39">
        <v>25</v>
      </c>
      <c r="D66" s="39">
        <v>1893065.33</v>
      </c>
      <c r="E66" s="39">
        <v>19</v>
      </c>
      <c r="F66" s="39">
        <v>492403.91</v>
      </c>
      <c r="G66" s="39">
        <v>16</v>
      </c>
      <c r="H66" s="39">
        <v>1291886.83</v>
      </c>
      <c r="I66" s="39">
        <v>22</v>
      </c>
      <c r="J66" s="39">
        <v>1695749.13</v>
      </c>
      <c r="K66" s="39">
        <v>23</v>
      </c>
      <c r="L66" s="39">
        <v>456522.94</v>
      </c>
      <c r="M66" s="39">
        <v>15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3234472.16</v>
      </c>
      <c r="C2" s="36">
        <v>113</v>
      </c>
      <c r="D2" s="35">
        <v>512396.51</v>
      </c>
      <c r="E2" s="36">
        <v>42</v>
      </c>
      <c r="F2" s="35">
        <v>566590.63</v>
      </c>
      <c r="G2" s="36">
        <v>49</v>
      </c>
      <c r="H2" s="35">
        <v>3113780.88</v>
      </c>
      <c r="I2" s="36">
        <v>119</v>
      </c>
      <c r="J2" s="35">
        <v>472545.6</v>
      </c>
      <c r="K2" s="36">
        <v>38</v>
      </c>
      <c r="L2" s="35">
        <v>540807.15</v>
      </c>
      <c r="M2" s="37">
        <v>55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6238795.9900000002</v>
      </c>
      <c r="C3" s="36">
        <v>166</v>
      </c>
      <c r="D3" s="35">
        <v>3834635.45</v>
      </c>
      <c r="E3" s="36">
        <v>111</v>
      </c>
      <c r="F3" s="35">
        <v>1328108.6399999999</v>
      </c>
      <c r="G3" s="36">
        <v>88</v>
      </c>
      <c r="H3" s="35">
        <v>5583081.29</v>
      </c>
      <c r="I3" s="36">
        <v>161</v>
      </c>
      <c r="J3" s="35">
        <v>3452555.57</v>
      </c>
      <c r="K3" s="36">
        <v>113</v>
      </c>
      <c r="L3" s="35">
        <v>1118557.43</v>
      </c>
      <c r="M3" s="37">
        <v>82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2731213.63</v>
      </c>
      <c r="C4" s="36">
        <v>106</v>
      </c>
      <c r="D4" s="35">
        <v>538882.34</v>
      </c>
      <c r="E4" s="36">
        <v>34</v>
      </c>
      <c r="F4" s="35">
        <v>409449.35</v>
      </c>
      <c r="G4" s="36">
        <v>45</v>
      </c>
      <c r="H4" s="35">
        <v>2568975.12</v>
      </c>
      <c r="I4" s="36">
        <v>103</v>
      </c>
      <c r="J4" s="35">
        <v>421013.04</v>
      </c>
      <c r="K4" s="36">
        <v>31</v>
      </c>
      <c r="L4" s="35">
        <v>329636.03000000003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29616020.469999999</v>
      </c>
      <c r="C5" s="36">
        <v>552</v>
      </c>
      <c r="D5" s="35">
        <v>6618227.8600000003</v>
      </c>
      <c r="E5" s="36">
        <v>92</v>
      </c>
      <c r="F5" s="35">
        <v>6317562.6100000003</v>
      </c>
      <c r="G5" s="36">
        <v>255</v>
      </c>
      <c r="H5" s="35">
        <v>28692294.739999998</v>
      </c>
      <c r="I5" s="36">
        <v>548</v>
      </c>
      <c r="J5" s="35">
        <v>6326968.1900000004</v>
      </c>
      <c r="K5" s="36">
        <v>82</v>
      </c>
      <c r="L5" s="35">
        <v>6002567.8200000003</v>
      </c>
      <c r="M5" s="37">
        <v>237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164400.16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157731.76999999999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3986934</v>
      </c>
      <c r="C7" s="36">
        <v>122</v>
      </c>
      <c r="D7" s="35">
        <v>341691.46</v>
      </c>
      <c r="E7" s="36">
        <v>26</v>
      </c>
      <c r="F7" s="35">
        <v>412193.38</v>
      </c>
      <c r="G7" s="36">
        <v>41</v>
      </c>
      <c r="H7" s="35">
        <v>3727301.05</v>
      </c>
      <c r="I7" s="36">
        <v>122</v>
      </c>
      <c r="J7" s="35">
        <v>423042.45</v>
      </c>
      <c r="K7" s="36">
        <v>27</v>
      </c>
      <c r="L7" s="35">
        <v>358594.54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294819.88</v>
      </c>
      <c r="C8" s="36">
        <v>23</v>
      </c>
      <c r="D8" s="35">
        <v>0</v>
      </c>
      <c r="E8" s="36">
        <v>0</v>
      </c>
      <c r="F8" s="35">
        <v>0</v>
      </c>
      <c r="G8" s="36">
        <v>0</v>
      </c>
      <c r="H8" s="35">
        <v>242587.57</v>
      </c>
      <c r="I8" s="36">
        <v>21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7469462.7800000003</v>
      </c>
      <c r="C9" s="36">
        <v>127</v>
      </c>
      <c r="D9" s="35">
        <v>9788099.1500000004</v>
      </c>
      <c r="E9" s="36">
        <v>131</v>
      </c>
      <c r="F9" s="35">
        <v>2156972.59</v>
      </c>
      <c r="G9" s="36">
        <v>70</v>
      </c>
      <c r="H9" s="35">
        <v>6759952.29</v>
      </c>
      <c r="I9" s="36">
        <v>131</v>
      </c>
      <c r="J9" s="35">
        <v>9263082.5700000003</v>
      </c>
      <c r="K9" s="36">
        <v>115</v>
      </c>
      <c r="L9" s="35">
        <v>1938902.67</v>
      </c>
      <c r="M9" s="37">
        <v>72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1526321.23</v>
      </c>
      <c r="C10" s="36">
        <v>64</v>
      </c>
      <c r="D10" s="35">
        <v>103813.91</v>
      </c>
      <c r="E10" s="36">
        <v>12</v>
      </c>
      <c r="F10" s="35">
        <v>155352.03</v>
      </c>
      <c r="G10" s="36">
        <v>22</v>
      </c>
      <c r="H10" s="35">
        <v>1354188.88</v>
      </c>
      <c r="I10" s="36">
        <v>63</v>
      </c>
      <c r="J10" s="35">
        <v>133297.88</v>
      </c>
      <c r="K10" s="36">
        <v>15</v>
      </c>
      <c r="L10" s="35">
        <v>144967.69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2600404.83</v>
      </c>
      <c r="C11" s="36">
        <v>97</v>
      </c>
      <c r="D11" s="35">
        <v>885255.47</v>
      </c>
      <c r="E11" s="36">
        <v>54</v>
      </c>
      <c r="F11" s="35">
        <v>359446.82</v>
      </c>
      <c r="G11" s="36">
        <v>34</v>
      </c>
      <c r="H11" s="35">
        <v>2195163.61</v>
      </c>
      <c r="I11" s="36">
        <v>97</v>
      </c>
      <c r="J11" s="35">
        <v>783304.07</v>
      </c>
      <c r="K11" s="36">
        <v>59</v>
      </c>
      <c r="L11" s="35">
        <v>328700.09000000003</v>
      </c>
      <c r="M11" s="37">
        <v>35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3817029.36</v>
      </c>
      <c r="C12" s="36">
        <v>35</v>
      </c>
      <c r="D12" s="35">
        <v>13334573.800000001</v>
      </c>
      <c r="E12" s="36">
        <v>38</v>
      </c>
      <c r="F12" s="35">
        <v>1109757.98</v>
      </c>
      <c r="G12" s="36">
        <v>15</v>
      </c>
      <c r="H12" s="35">
        <v>2226853.83</v>
      </c>
      <c r="I12" s="36">
        <v>30</v>
      </c>
      <c r="J12" s="35">
        <v>7418892.6299999999</v>
      </c>
      <c r="K12" s="36">
        <v>40</v>
      </c>
      <c r="L12" s="35">
        <v>639371.63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11056730.369999999</v>
      </c>
      <c r="C13" s="36">
        <v>252</v>
      </c>
      <c r="D13" s="35">
        <v>5430793.4400000004</v>
      </c>
      <c r="E13" s="36">
        <v>132</v>
      </c>
      <c r="F13" s="35">
        <v>2604896.16</v>
      </c>
      <c r="G13" s="36">
        <v>111</v>
      </c>
      <c r="H13" s="35">
        <v>10153201.369999999</v>
      </c>
      <c r="I13" s="36">
        <v>264</v>
      </c>
      <c r="J13" s="35">
        <v>5572815.9400000004</v>
      </c>
      <c r="K13" s="36">
        <v>149</v>
      </c>
      <c r="L13" s="35">
        <v>2259963.25</v>
      </c>
      <c r="M13" s="37">
        <v>116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9148223.2400000002</v>
      </c>
      <c r="C14" s="36">
        <v>251</v>
      </c>
      <c r="D14" s="35">
        <v>2253040.4900000002</v>
      </c>
      <c r="E14" s="36">
        <v>85</v>
      </c>
      <c r="F14" s="35">
        <v>2009815.54</v>
      </c>
      <c r="G14" s="36">
        <v>108</v>
      </c>
      <c r="H14" s="35">
        <v>8711524.5199999996</v>
      </c>
      <c r="I14" s="36">
        <v>257</v>
      </c>
      <c r="J14" s="35">
        <v>2197340.65</v>
      </c>
      <c r="K14" s="36">
        <v>84</v>
      </c>
      <c r="L14" s="35">
        <v>1858113.34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8431006.9600000009</v>
      </c>
      <c r="C15" s="36">
        <v>213</v>
      </c>
      <c r="D15" s="35">
        <v>3992661.18</v>
      </c>
      <c r="E15" s="36">
        <v>149</v>
      </c>
      <c r="F15" s="35">
        <v>2077747.43</v>
      </c>
      <c r="G15" s="36">
        <v>106</v>
      </c>
      <c r="H15" s="35">
        <v>7992768.3700000001</v>
      </c>
      <c r="I15" s="36">
        <v>223</v>
      </c>
      <c r="J15" s="35">
        <v>3686476.52</v>
      </c>
      <c r="K15" s="36">
        <v>147</v>
      </c>
      <c r="L15" s="35">
        <v>2228731.14</v>
      </c>
      <c r="M15" s="37">
        <v>109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8440291.9000000004</v>
      </c>
      <c r="C16" s="36">
        <v>240</v>
      </c>
      <c r="D16" s="35">
        <v>5545610.7699999996</v>
      </c>
      <c r="E16" s="36">
        <v>166</v>
      </c>
      <c r="F16" s="35">
        <v>2116595.4</v>
      </c>
      <c r="G16" s="36">
        <v>118</v>
      </c>
      <c r="H16" s="35">
        <v>8534147.9399999995</v>
      </c>
      <c r="I16" s="36">
        <v>232</v>
      </c>
      <c r="J16" s="35">
        <v>6805039.5099999998</v>
      </c>
      <c r="K16" s="36">
        <v>171</v>
      </c>
      <c r="L16" s="35">
        <v>2120302.8199999998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2019-07-02T12:26:58Z</dcterms:modified>
</cp:coreProperties>
</file>