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BFFC588-7439-456F-958B-25741D80C6E2}" xr6:coauthVersionLast="43" xr6:coauthVersionMax="43" xr10:uidLastSave="{00000000-0000-0000-0000-000000000000}"/>
  <bookViews>
    <workbookView xWindow="-27180" yWindow="375" windowWidth="26955" windowHeight="149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I349" i="3"/>
  <c r="H349" i="3"/>
  <c r="G349" i="3"/>
  <c r="F349" i="3"/>
  <c r="E349" i="3"/>
  <c r="D349" i="3"/>
  <c r="J349" i="3" s="1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I346" i="3"/>
  <c r="H346" i="3"/>
  <c r="G346" i="3"/>
  <c r="J346" i="3" s="1"/>
  <c r="F346" i="3"/>
  <c r="E346" i="3"/>
  <c r="K346" i="3" s="1"/>
  <c r="D346" i="3"/>
  <c r="C346" i="3"/>
  <c r="B346" i="3"/>
  <c r="K345" i="3"/>
  <c r="I345" i="3"/>
  <c r="H345" i="3"/>
  <c r="G345" i="3"/>
  <c r="J345" i="3" s="1"/>
  <c r="F345" i="3"/>
  <c r="E345" i="3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I342" i="3"/>
  <c r="H342" i="3"/>
  <c r="G342" i="3"/>
  <c r="J342" i="3" s="1"/>
  <c r="F342" i="3"/>
  <c r="E342" i="3"/>
  <c r="K342" i="3" s="1"/>
  <c r="D342" i="3"/>
  <c r="C342" i="3"/>
  <c r="B342" i="3"/>
  <c r="K341" i="3"/>
  <c r="I341" i="3"/>
  <c r="H341" i="3"/>
  <c r="G341" i="3"/>
  <c r="J341" i="3" s="1"/>
  <c r="F341" i="3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I338" i="3"/>
  <c r="H338" i="3"/>
  <c r="G338" i="3"/>
  <c r="J338" i="3" s="1"/>
  <c r="F338" i="3"/>
  <c r="E338" i="3"/>
  <c r="K338" i="3" s="1"/>
  <c r="D338" i="3"/>
  <c r="C338" i="3"/>
  <c r="B338" i="3"/>
  <c r="K337" i="3"/>
  <c r="I337" i="3"/>
  <c r="H337" i="3"/>
  <c r="G337" i="3"/>
  <c r="J337" i="3" s="1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I333" i="3"/>
  <c r="H333" i="3"/>
  <c r="G333" i="3"/>
  <c r="J333" i="3" s="1"/>
  <c r="F333" i="3"/>
  <c r="E333" i="3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I329" i="3"/>
  <c r="H329" i="3"/>
  <c r="G329" i="3"/>
  <c r="J329" i="3" s="1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I325" i="3"/>
  <c r="H325" i="3"/>
  <c r="G325" i="3"/>
  <c r="J325" i="3" s="1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I321" i="3"/>
  <c r="H321" i="3"/>
  <c r="G321" i="3"/>
  <c r="J321" i="3" s="1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I318" i="3"/>
  <c r="H318" i="3"/>
  <c r="G318" i="3"/>
  <c r="J318" i="3" s="1"/>
  <c r="F318" i="3"/>
  <c r="E318" i="3"/>
  <c r="K318" i="3" s="1"/>
  <c r="D318" i="3"/>
  <c r="C318" i="3"/>
  <c r="B318" i="3"/>
  <c r="K317" i="3"/>
  <c r="I317" i="3"/>
  <c r="H317" i="3"/>
  <c r="G317" i="3"/>
  <c r="J317" i="3" s="1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I313" i="3"/>
  <c r="H313" i="3"/>
  <c r="G313" i="3"/>
  <c r="J313" i="3" s="1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I310" i="3"/>
  <c r="H310" i="3"/>
  <c r="G310" i="3"/>
  <c r="J310" i="3" s="1"/>
  <c r="F310" i="3"/>
  <c r="E310" i="3"/>
  <c r="K310" i="3" s="1"/>
  <c r="D310" i="3"/>
  <c r="C310" i="3"/>
  <c r="B310" i="3"/>
  <c r="K309" i="3"/>
  <c r="I309" i="3"/>
  <c r="H309" i="3"/>
  <c r="G309" i="3"/>
  <c r="J309" i="3" s="1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I305" i="3"/>
  <c r="H305" i="3"/>
  <c r="G305" i="3"/>
  <c r="J305" i="3" s="1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I301" i="3"/>
  <c r="H301" i="3"/>
  <c r="G301" i="3"/>
  <c r="J301" i="3" s="1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I298" i="3"/>
  <c r="H298" i="3"/>
  <c r="G298" i="3"/>
  <c r="J298" i="3" s="1"/>
  <c r="F298" i="3"/>
  <c r="E298" i="3"/>
  <c r="K298" i="3" s="1"/>
  <c r="D298" i="3"/>
  <c r="C298" i="3"/>
  <c r="B298" i="3"/>
  <c r="K297" i="3"/>
  <c r="I297" i="3"/>
  <c r="H297" i="3"/>
  <c r="G297" i="3"/>
  <c r="J297" i="3" s="1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I294" i="3"/>
  <c r="H294" i="3"/>
  <c r="G294" i="3"/>
  <c r="J294" i="3" s="1"/>
  <c r="F294" i="3"/>
  <c r="E294" i="3"/>
  <c r="K294" i="3" s="1"/>
  <c r="D294" i="3"/>
  <c r="C294" i="3"/>
  <c r="B294" i="3"/>
  <c r="K293" i="3"/>
  <c r="I293" i="3"/>
  <c r="H293" i="3"/>
  <c r="G293" i="3"/>
  <c r="J293" i="3" s="1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I290" i="3"/>
  <c r="H290" i="3"/>
  <c r="G290" i="3"/>
  <c r="J290" i="3" s="1"/>
  <c r="F290" i="3"/>
  <c r="E290" i="3"/>
  <c r="K290" i="3" s="1"/>
  <c r="D290" i="3"/>
  <c r="C290" i="3"/>
  <c r="B290" i="3"/>
  <c r="K289" i="3"/>
  <c r="I289" i="3"/>
  <c r="H289" i="3"/>
  <c r="G289" i="3"/>
  <c r="J289" i="3" s="1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I286" i="3"/>
  <c r="H286" i="3"/>
  <c r="G286" i="3"/>
  <c r="J286" i="3" s="1"/>
  <c r="F286" i="3"/>
  <c r="E286" i="3"/>
  <c r="K286" i="3" s="1"/>
  <c r="D286" i="3"/>
  <c r="C286" i="3"/>
  <c r="B286" i="3"/>
  <c r="K285" i="3"/>
  <c r="I285" i="3"/>
  <c r="H285" i="3"/>
  <c r="G285" i="3"/>
  <c r="J285" i="3" s="1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I282" i="3"/>
  <c r="H282" i="3"/>
  <c r="G282" i="3"/>
  <c r="J282" i="3" s="1"/>
  <c r="F282" i="3"/>
  <c r="E282" i="3"/>
  <c r="K282" i="3" s="1"/>
  <c r="D282" i="3"/>
  <c r="C282" i="3"/>
  <c r="B282" i="3"/>
  <c r="K281" i="3"/>
  <c r="I281" i="3"/>
  <c r="H281" i="3"/>
  <c r="G281" i="3"/>
  <c r="J281" i="3" s="1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I278" i="3"/>
  <c r="H278" i="3"/>
  <c r="G278" i="3"/>
  <c r="J278" i="3" s="1"/>
  <c r="F278" i="3"/>
  <c r="E278" i="3"/>
  <c r="K278" i="3" s="1"/>
  <c r="D278" i="3"/>
  <c r="C278" i="3"/>
  <c r="B278" i="3"/>
  <c r="K277" i="3"/>
  <c r="I277" i="3"/>
  <c r="H277" i="3"/>
  <c r="G277" i="3"/>
  <c r="J277" i="3" s="1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I273" i="3"/>
  <c r="H273" i="3"/>
  <c r="G273" i="3"/>
  <c r="J273" i="3" s="1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I270" i="3"/>
  <c r="H270" i="3"/>
  <c r="G270" i="3"/>
  <c r="J270" i="3" s="1"/>
  <c r="F270" i="3"/>
  <c r="E270" i="3"/>
  <c r="K270" i="3" s="1"/>
  <c r="D270" i="3"/>
  <c r="C270" i="3"/>
  <c r="B270" i="3"/>
  <c r="K269" i="3"/>
  <c r="H269" i="3"/>
  <c r="G269" i="3"/>
  <c r="J269" i="3" s="1"/>
  <c r="F269" i="3"/>
  <c r="E269" i="3"/>
  <c r="D269" i="3"/>
  <c r="C269" i="3"/>
  <c r="I269" i="3" s="1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H265" i="3"/>
  <c r="G265" i="3"/>
  <c r="J265" i="3" s="1"/>
  <c r="F265" i="3"/>
  <c r="E265" i="3"/>
  <c r="D265" i="3"/>
  <c r="C265" i="3"/>
  <c r="I265" i="3" s="1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J261" i="3" s="1"/>
  <c r="F261" i="3"/>
  <c r="E261" i="3"/>
  <c r="D261" i="3"/>
  <c r="C261" i="3"/>
  <c r="I261" i="3" s="1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J253" i="3" s="1"/>
  <c r="F253" i="3"/>
  <c r="E253" i="3"/>
  <c r="D253" i="3"/>
  <c r="C253" i="3"/>
  <c r="I253" i="3" s="1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J249" i="3" s="1"/>
  <c r="F249" i="3"/>
  <c r="E249" i="3"/>
  <c r="D249" i="3"/>
  <c r="C249" i="3"/>
  <c r="I249" i="3" s="1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J247" i="3" s="1"/>
  <c r="F247" i="3"/>
  <c r="E247" i="3"/>
  <c r="K247" i="3" s="1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I245" i="3" s="1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J231" i="3" s="1"/>
  <c r="F231" i="3"/>
  <c r="E231" i="3"/>
  <c r="K231" i="3" s="1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E227" i="3"/>
  <c r="K227" i="3" s="1"/>
  <c r="D227" i="3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E223" i="3"/>
  <c r="K223" i="3" s="1"/>
  <c r="D223" i="3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J219" i="3" s="1"/>
  <c r="F219" i="3"/>
  <c r="E219" i="3"/>
  <c r="K219" i="3" s="1"/>
  <c r="D219" i="3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J215" i="3" s="1"/>
  <c r="F215" i="3"/>
  <c r="E215" i="3"/>
  <c r="K215" i="3" s="1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J211" i="3" s="1"/>
  <c r="F211" i="3"/>
  <c r="E211" i="3"/>
  <c r="K211" i="3" s="1"/>
  <c r="D211" i="3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E207" i="3"/>
  <c r="K207" i="3" s="1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J203" i="3" s="1"/>
  <c r="F203" i="3"/>
  <c r="E203" i="3"/>
  <c r="K203" i="3" s="1"/>
  <c r="D203" i="3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H191" i="3"/>
  <c r="G191" i="3"/>
  <c r="J191" i="3" s="1"/>
  <c r="F191" i="3"/>
  <c r="E191" i="3"/>
  <c r="K191" i="3" s="1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C186" i="3"/>
  <c r="B186" i="3"/>
  <c r="K185" i="3"/>
  <c r="I185" i="3"/>
  <c r="H185" i="3"/>
  <c r="G185" i="3"/>
  <c r="J185" i="3" s="1"/>
  <c r="F185" i="3"/>
  <c r="E185" i="3"/>
  <c r="D185" i="3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K183" i="3"/>
  <c r="H183" i="3"/>
  <c r="G183" i="3"/>
  <c r="F183" i="3"/>
  <c r="E183" i="3"/>
  <c r="D183" i="3"/>
  <c r="C183" i="3"/>
  <c r="I183" i="3" s="1"/>
  <c r="B183" i="3"/>
  <c r="K182" i="3"/>
  <c r="J182" i="3"/>
  <c r="H182" i="3"/>
  <c r="G182" i="3"/>
  <c r="F182" i="3"/>
  <c r="E182" i="3"/>
  <c r="D182" i="3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H180" i="3"/>
  <c r="K180" i="3" s="1"/>
  <c r="G180" i="3"/>
  <c r="F180" i="3"/>
  <c r="I180" i="3" s="1"/>
  <c r="E180" i="3"/>
  <c r="D180" i="3"/>
  <c r="J180" i="3" s="1"/>
  <c r="C180" i="3"/>
  <c r="B180" i="3"/>
  <c r="J179" i="3"/>
  <c r="I179" i="3"/>
  <c r="H179" i="3"/>
  <c r="K179" i="3" s="1"/>
  <c r="G179" i="3"/>
  <c r="F179" i="3"/>
  <c r="E179" i="3"/>
  <c r="D179" i="3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H176" i="3"/>
  <c r="K176" i="3" s="1"/>
  <c r="G176" i="3"/>
  <c r="F176" i="3"/>
  <c r="I176" i="3" s="1"/>
  <c r="E176" i="3"/>
  <c r="D176" i="3"/>
  <c r="J176" i="3" s="1"/>
  <c r="C176" i="3"/>
  <c r="B176" i="3"/>
  <c r="J175" i="3"/>
  <c r="I175" i="3"/>
  <c r="H175" i="3"/>
  <c r="K175" i="3" s="1"/>
  <c r="G175" i="3"/>
  <c r="F175" i="3"/>
  <c r="E175" i="3"/>
  <c r="D175" i="3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K172" i="3" s="1"/>
  <c r="G172" i="3"/>
  <c r="F172" i="3"/>
  <c r="I172" i="3" s="1"/>
  <c r="E172" i="3"/>
  <c r="D172" i="3"/>
  <c r="J172" i="3" s="1"/>
  <c r="C172" i="3"/>
  <c r="B172" i="3"/>
  <c r="J171" i="3"/>
  <c r="I171" i="3"/>
  <c r="H171" i="3"/>
  <c r="K171" i="3" s="1"/>
  <c r="G171" i="3"/>
  <c r="F171" i="3"/>
  <c r="E171" i="3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H168" i="3"/>
  <c r="K168" i="3" s="1"/>
  <c r="G168" i="3"/>
  <c r="F168" i="3"/>
  <c r="I168" i="3" s="1"/>
  <c r="E168" i="3"/>
  <c r="D168" i="3"/>
  <c r="J168" i="3" s="1"/>
  <c r="C168" i="3"/>
  <c r="B168" i="3"/>
  <c r="J167" i="3"/>
  <c r="I167" i="3"/>
  <c r="H167" i="3"/>
  <c r="K167" i="3" s="1"/>
  <c r="G167" i="3"/>
  <c r="F167" i="3"/>
  <c r="E167" i="3"/>
  <c r="D167" i="3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H164" i="3"/>
  <c r="K164" i="3" s="1"/>
  <c r="G164" i="3"/>
  <c r="F164" i="3"/>
  <c r="I164" i="3" s="1"/>
  <c r="E164" i="3"/>
  <c r="D164" i="3"/>
  <c r="J164" i="3" s="1"/>
  <c r="C164" i="3"/>
  <c r="B164" i="3"/>
  <c r="J163" i="3"/>
  <c r="I163" i="3"/>
  <c r="H163" i="3"/>
  <c r="K163" i="3" s="1"/>
  <c r="G163" i="3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H160" i="3"/>
  <c r="K160" i="3" s="1"/>
  <c r="G160" i="3"/>
  <c r="F160" i="3"/>
  <c r="I160" i="3" s="1"/>
  <c r="E160" i="3"/>
  <c r="D160" i="3"/>
  <c r="J160" i="3" s="1"/>
  <c r="C160" i="3"/>
  <c r="B160" i="3"/>
  <c r="J159" i="3"/>
  <c r="I159" i="3"/>
  <c r="H159" i="3"/>
  <c r="K159" i="3" s="1"/>
  <c r="G159" i="3"/>
  <c r="F159" i="3"/>
  <c r="E159" i="3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H156" i="3"/>
  <c r="K156" i="3" s="1"/>
  <c r="G156" i="3"/>
  <c r="F156" i="3"/>
  <c r="I156" i="3" s="1"/>
  <c r="E156" i="3"/>
  <c r="D156" i="3"/>
  <c r="J156" i="3" s="1"/>
  <c r="C156" i="3"/>
  <c r="B156" i="3"/>
  <c r="J155" i="3"/>
  <c r="I155" i="3"/>
  <c r="H155" i="3"/>
  <c r="K155" i="3" s="1"/>
  <c r="G155" i="3"/>
  <c r="F155" i="3"/>
  <c r="E155" i="3"/>
  <c r="D155" i="3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F152" i="3"/>
  <c r="I152" i="3" s="1"/>
  <c r="E152" i="3"/>
  <c r="D152" i="3"/>
  <c r="J152" i="3" s="1"/>
  <c r="C152" i="3"/>
  <c r="B152" i="3"/>
  <c r="J151" i="3"/>
  <c r="I151" i="3"/>
  <c r="H151" i="3"/>
  <c r="K151" i="3" s="1"/>
  <c r="G151" i="3"/>
  <c r="F151" i="3"/>
  <c r="E151" i="3"/>
  <c r="D151" i="3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F148" i="3"/>
  <c r="I148" i="3" s="1"/>
  <c r="E148" i="3"/>
  <c r="D148" i="3"/>
  <c r="J148" i="3" s="1"/>
  <c r="C148" i="3"/>
  <c r="B148" i="3"/>
  <c r="J147" i="3"/>
  <c r="I147" i="3"/>
  <c r="H147" i="3"/>
  <c r="K147" i="3" s="1"/>
  <c r="G147" i="3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H144" i="3"/>
  <c r="K144" i="3" s="1"/>
  <c r="G144" i="3"/>
  <c r="F144" i="3"/>
  <c r="I144" i="3" s="1"/>
  <c r="E144" i="3"/>
  <c r="D144" i="3"/>
  <c r="J144" i="3" s="1"/>
  <c r="C144" i="3"/>
  <c r="B144" i="3"/>
  <c r="J143" i="3"/>
  <c r="I143" i="3"/>
  <c r="H143" i="3"/>
  <c r="K143" i="3" s="1"/>
  <c r="G143" i="3"/>
  <c r="F143" i="3"/>
  <c r="E143" i="3"/>
  <c r="D143" i="3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H140" i="3"/>
  <c r="K140" i="3" s="1"/>
  <c r="G140" i="3"/>
  <c r="F140" i="3"/>
  <c r="I140" i="3" s="1"/>
  <c r="E140" i="3"/>
  <c r="D140" i="3"/>
  <c r="J140" i="3" s="1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F136" i="3"/>
  <c r="I136" i="3" s="1"/>
  <c r="E136" i="3"/>
  <c r="D136" i="3"/>
  <c r="J136" i="3" s="1"/>
  <c r="C136" i="3"/>
  <c r="B136" i="3"/>
  <c r="J135" i="3"/>
  <c r="I135" i="3"/>
  <c r="H135" i="3"/>
  <c r="K135" i="3" s="1"/>
  <c r="G135" i="3"/>
  <c r="F135" i="3"/>
  <c r="E135" i="3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H132" i="3"/>
  <c r="K132" i="3" s="1"/>
  <c r="G132" i="3"/>
  <c r="F132" i="3"/>
  <c r="I132" i="3" s="1"/>
  <c r="E132" i="3"/>
  <c r="D132" i="3"/>
  <c r="J132" i="3" s="1"/>
  <c r="C132" i="3"/>
  <c r="B132" i="3"/>
  <c r="J131" i="3"/>
  <c r="I131" i="3"/>
  <c r="H131" i="3"/>
  <c r="K131" i="3" s="1"/>
  <c r="G131" i="3"/>
  <c r="F131" i="3"/>
  <c r="E131" i="3"/>
  <c r="D131" i="3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H128" i="3"/>
  <c r="K128" i="3" s="1"/>
  <c r="G128" i="3"/>
  <c r="F128" i="3"/>
  <c r="I128" i="3" s="1"/>
  <c r="E128" i="3"/>
  <c r="D128" i="3"/>
  <c r="J128" i="3" s="1"/>
  <c r="C128" i="3"/>
  <c r="B128" i="3"/>
  <c r="J127" i="3"/>
  <c r="I127" i="3"/>
  <c r="H127" i="3"/>
  <c r="K127" i="3" s="1"/>
  <c r="G127" i="3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K124" i="3" s="1"/>
  <c r="G124" i="3"/>
  <c r="F124" i="3"/>
  <c r="I124" i="3" s="1"/>
  <c r="E124" i="3"/>
  <c r="D124" i="3"/>
  <c r="J124" i="3" s="1"/>
  <c r="C124" i="3"/>
  <c r="B124" i="3"/>
  <c r="J123" i="3"/>
  <c r="I123" i="3"/>
  <c r="H123" i="3"/>
  <c r="K123" i="3" s="1"/>
  <c r="G123" i="3"/>
  <c r="F123" i="3"/>
  <c r="E123" i="3"/>
  <c r="D123" i="3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F120" i="3"/>
  <c r="I120" i="3" s="1"/>
  <c r="E120" i="3"/>
  <c r="D120" i="3"/>
  <c r="J120" i="3" s="1"/>
  <c r="C120" i="3"/>
  <c r="B120" i="3"/>
  <c r="J119" i="3"/>
  <c r="I119" i="3"/>
  <c r="H119" i="3"/>
  <c r="K119" i="3" s="1"/>
  <c r="G119" i="3"/>
  <c r="F119" i="3"/>
  <c r="E119" i="3"/>
  <c r="D119" i="3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F116" i="3"/>
  <c r="I116" i="3" s="1"/>
  <c r="E116" i="3"/>
  <c r="D116" i="3"/>
  <c r="J116" i="3" s="1"/>
  <c r="C116" i="3"/>
  <c r="B116" i="3"/>
  <c r="J115" i="3"/>
  <c r="I115" i="3"/>
  <c r="H115" i="3"/>
  <c r="K115" i="3" s="1"/>
  <c r="G115" i="3"/>
  <c r="F115" i="3"/>
  <c r="E115" i="3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F112" i="3"/>
  <c r="I112" i="3" s="1"/>
  <c r="E112" i="3"/>
  <c r="D112" i="3"/>
  <c r="J112" i="3" s="1"/>
  <c r="C112" i="3"/>
  <c r="B112" i="3"/>
  <c r="J111" i="3"/>
  <c r="I111" i="3"/>
  <c r="H111" i="3"/>
  <c r="K111" i="3" s="1"/>
  <c r="G111" i="3"/>
  <c r="F111" i="3"/>
  <c r="E111" i="3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H108" i="3"/>
  <c r="K108" i="3" s="1"/>
  <c r="G108" i="3"/>
  <c r="F108" i="3"/>
  <c r="I108" i="3" s="1"/>
  <c r="E108" i="3"/>
  <c r="D108" i="3"/>
  <c r="J108" i="3" s="1"/>
  <c r="C108" i="3"/>
  <c r="B108" i="3"/>
  <c r="J107" i="3"/>
  <c r="I107" i="3"/>
  <c r="H107" i="3"/>
  <c r="K107" i="3" s="1"/>
  <c r="G107" i="3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F104" i="3"/>
  <c r="I104" i="3" s="1"/>
  <c r="E104" i="3"/>
  <c r="D104" i="3"/>
  <c r="J104" i="3" s="1"/>
  <c r="C104" i="3"/>
  <c r="B104" i="3"/>
  <c r="J103" i="3"/>
  <c r="I103" i="3"/>
  <c r="H103" i="3"/>
  <c r="K103" i="3" s="1"/>
  <c r="G103" i="3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F100" i="3"/>
  <c r="I100" i="3" s="1"/>
  <c r="E100" i="3"/>
  <c r="D100" i="3"/>
  <c r="J100" i="3" s="1"/>
  <c r="C100" i="3"/>
  <c r="B100" i="3"/>
  <c r="J99" i="3"/>
  <c r="I99" i="3"/>
  <c r="H99" i="3"/>
  <c r="K99" i="3" s="1"/>
  <c r="G99" i="3"/>
  <c r="F99" i="3"/>
  <c r="E99" i="3"/>
  <c r="D99" i="3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F96" i="3"/>
  <c r="I96" i="3" s="1"/>
  <c r="E96" i="3"/>
  <c r="D96" i="3"/>
  <c r="J96" i="3" s="1"/>
  <c r="C96" i="3"/>
  <c r="B96" i="3"/>
  <c r="J95" i="3"/>
  <c r="I95" i="3"/>
  <c r="H95" i="3"/>
  <c r="G95" i="3"/>
  <c r="F95" i="3"/>
  <c r="E95" i="3"/>
  <c r="K95" i="3" s="1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H88" i="3"/>
  <c r="K88" i="3" s="1"/>
  <c r="G88" i="3"/>
  <c r="F88" i="3"/>
  <c r="E88" i="3"/>
  <c r="D88" i="3"/>
  <c r="J88" i="3" s="1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H84" i="3"/>
  <c r="K84" i="3" s="1"/>
  <c r="G84" i="3"/>
  <c r="F84" i="3"/>
  <c r="E84" i="3"/>
  <c r="D84" i="3"/>
  <c r="J84" i="3" s="1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K76" i="3"/>
  <c r="H76" i="3"/>
  <c r="G76" i="3"/>
  <c r="F76" i="3"/>
  <c r="E76" i="3"/>
  <c r="D76" i="3"/>
  <c r="C76" i="3"/>
  <c r="B76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I69" i="3" s="1"/>
  <c r="E69" i="3"/>
  <c r="K69" i="3" s="1"/>
  <c r="D69" i="3"/>
  <c r="C69" i="3"/>
  <c r="B69" i="3"/>
  <c r="K68" i="3"/>
  <c r="H68" i="3"/>
  <c r="G68" i="3"/>
  <c r="F68" i="3"/>
  <c r="E68" i="3"/>
  <c r="D68" i="3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I65" i="3" s="1"/>
  <c r="E65" i="3"/>
  <c r="K65" i="3" s="1"/>
  <c r="D65" i="3"/>
  <c r="C65" i="3"/>
  <c r="B65" i="3"/>
  <c r="K64" i="3"/>
  <c r="H64" i="3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I61" i="3" s="1"/>
  <c r="E61" i="3"/>
  <c r="K61" i="3" s="1"/>
  <c r="D61" i="3"/>
  <c r="C61" i="3"/>
  <c r="B61" i="3"/>
  <c r="K60" i="3"/>
  <c r="H60" i="3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C57" i="3"/>
  <c r="B57" i="3"/>
  <c r="K56" i="3"/>
  <c r="H56" i="3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I53" i="3" s="1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J49" i="3" s="1"/>
  <c r="F49" i="3"/>
  <c r="I49" i="3" s="1"/>
  <c r="E49" i="3"/>
  <c r="K49" i="3" s="1"/>
  <c r="D49" i="3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I44" i="3"/>
  <c r="H44" i="3"/>
  <c r="K44" i="3" s="1"/>
  <c r="G44" i="3"/>
  <c r="F44" i="3"/>
  <c r="E44" i="3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F40" i="3"/>
  <c r="I40" i="3" s="1"/>
  <c r="E40" i="3"/>
  <c r="D40" i="3"/>
  <c r="C40" i="3"/>
  <c r="B40" i="3"/>
  <c r="J39" i="3"/>
  <c r="H39" i="3"/>
  <c r="K39" i="3" s="1"/>
  <c r="G39" i="3"/>
  <c r="F39" i="3"/>
  <c r="E39" i="3"/>
  <c r="D39" i="3"/>
  <c r="C39" i="3"/>
  <c r="I39" i="3" s="1"/>
  <c r="B39" i="3"/>
  <c r="J38" i="3"/>
  <c r="H38" i="3"/>
  <c r="G38" i="3"/>
  <c r="F38" i="3"/>
  <c r="E38" i="3"/>
  <c r="K38" i="3" s="1"/>
  <c r="D38" i="3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K36" i="3"/>
  <c r="H36" i="3"/>
  <c r="G36" i="3"/>
  <c r="F36" i="3"/>
  <c r="E36" i="3"/>
  <c r="D36" i="3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J33" i="3" s="1"/>
  <c r="F33" i="3"/>
  <c r="I33" i="3" s="1"/>
  <c r="E33" i="3"/>
  <c r="K33" i="3" s="1"/>
  <c r="D33" i="3"/>
  <c r="C33" i="3"/>
  <c r="B33" i="3"/>
  <c r="H32" i="3"/>
  <c r="K32" i="3" s="1"/>
  <c r="G32" i="3"/>
  <c r="F32" i="3"/>
  <c r="E32" i="3"/>
  <c r="D32" i="3"/>
  <c r="J32" i="3" s="1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I28" i="3"/>
  <c r="H28" i="3"/>
  <c r="K28" i="3" s="1"/>
  <c r="G28" i="3"/>
  <c r="F28" i="3"/>
  <c r="E28" i="3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J24" i="3" s="1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J22" i="3"/>
  <c r="H22" i="3"/>
  <c r="G22" i="3"/>
  <c r="F22" i="3"/>
  <c r="E22" i="3"/>
  <c r="D22" i="3"/>
  <c r="C22" i="3"/>
  <c r="B22" i="3"/>
  <c r="H21" i="3"/>
  <c r="G21" i="3"/>
  <c r="J21" i="3" s="1"/>
  <c r="F21" i="3"/>
  <c r="I21" i="3" s="1"/>
  <c r="E21" i="3"/>
  <c r="D21" i="3"/>
  <c r="C21" i="3"/>
  <c r="B21" i="3"/>
  <c r="I20" i="3"/>
  <c r="H20" i="3"/>
  <c r="K20" i="3" s="1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J16" i="3" s="1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J14" i="3"/>
  <c r="H14" i="3"/>
  <c r="G14" i="3"/>
  <c r="F14" i="3"/>
  <c r="E14" i="3"/>
  <c r="D14" i="3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H11" i="3"/>
  <c r="K11" i="3" s="1"/>
  <c r="G11" i="3"/>
  <c r="F11" i="3"/>
  <c r="E11" i="3"/>
  <c r="D11" i="3"/>
  <c r="J11" i="3" s="1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H7" i="3"/>
  <c r="K7" i="3" s="1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H227" i="2"/>
  <c r="K227" i="2" s="1"/>
  <c r="G227" i="2"/>
  <c r="F227" i="2"/>
  <c r="E227" i="2"/>
  <c r="D227" i="2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I224" i="2" s="1"/>
  <c r="E224" i="2"/>
  <c r="K224" i="2" s="1"/>
  <c r="D224" i="2"/>
  <c r="C224" i="2"/>
  <c r="B224" i="2"/>
  <c r="H223" i="2"/>
  <c r="K223" i="2" s="1"/>
  <c r="G223" i="2"/>
  <c r="F223" i="2"/>
  <c r="E223" i="2"/>
  <c r="D223" i="2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F221" i="2"/>
  <c r="E221" i="2"/>
  <c r="D221" i="2"/>
  <c r="J221" i="2" s="1"/>
  <c r="C221" i="2"/>
  <c r="I221" i="2" s="1"/>
  <c r="B221" i="2"/>
  <c r="J220" i="2"/>
  <c r="H220" i="2"/>
  <c r="G220" i="2"/>
  <c r="F220" i="2"/>
  <c r="I220" i="2" s="1"/>
  <c r="E220" i="2"/>
  <c r="K220" i="2" s="1"/>
  <c r="D220" i="2"/>
  <c r="C220" i="2"/>
  <c r="B220" i="2"/>
  <c r="H219" i="2"/>
  <c r="K219" i="2" s="1"/>
  <c r="G219" i="2"/>
  <c r="F219" i="2"/>
  <c r="E219" i="2"/>
  <c r="D219" i="2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H217" i="2"/>
  <c r="K217" i="2" s="1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I216" i="2" s="1"/>
  <c r="E216" i="2"/>
  <c r="K216" i="2" s="1"/>
  <c r="D216" i="2"/>
  <c r="C216" i="2"/>
  <c r="B216" i="2"/>
  <c r="H215" i="2"/>
  <c r="K215" i="2" s="1"/>
  <c r="G215" i="2"/>
  <c r="F215" i="2"/>
  <c r="E215" i="2"/>
  <c r="D215" i="2"/>
  <c r="C215" i="2"/>
  <c r="I215" i="2" s="1"/>
  <c r="B215" i="2"/>
  <c r="J214" i="2"/>
  <c r="H214" i="2"/>
  <c r="G214" i="2"/>
  <c r="F214" i="2"/>
  <c r="I214" i="2" s="1"/>
  <c r="E214" i="2"/>
  <c r="K214" i="2" s="1"/>
  <c r="D214" i="2"/>
  <c r="C214" i="2"/>
  <c r="B214" i="2"/>
  <c r="H213" i="2"/>
  <c r="K213" i="2" s="1"/>
  <c r="G213" i="2"/>
  <c r="F213" i="2"/>
  <c r="E213" i="2"/>
  <c r="D213" i="2"/>
  <c r="J213" i="2" s="1"/>
  <c r="C213" i="2"/>
  <c r="I213" i="2" s="1"/>
  <c r="B213" i="2"/>
  <c r="J212" i="2"/>
  <c r="H212" i="2"/>
  <c r="G212" i="2"/>
  <c r="F212" i="2"/>
  <c r="I212" i="2" s="1"/>
  <c r="E212" i="2"/>
  <c r="K212" i="2" s="1"/>
  <c r="D212" i="2"/>
  <c r="C212" i="2"/>
  <c r="B212" i="2"/>
  <c r="H211" i="2"/>
  <c r="K211" i="2" s="1"/>
  <c r="G211" i="2"/>
  <c r="F211" i="2"/>
  <c r="E211" i="2"/>
  <c r="D211" i="2"/>
  <c r="C211" i="2"/>
  <c r="I211" i="2" s="1"/>
  <c r="B211" i="2"/>
  <c r="J210" i="2"/>
  <c r="H210" i="2"/>
  <c r="G210" i="2"/>
  <c r="F210" i="2"/>
  <c r="I210" i="2" s="1"/>
  <c r="E210" i="2"/>
  <c r="K210" i="2" s="1"/>
  <c r="D210" i="2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I208" i="2" s="1"/>
  <c r="E208" i="2"/>
  <c r="K208" i="2" s="1"/>
  <c r="D208" i="2"/>
  <c r="C208" i="2"/>
  <c r="B208" i="2"/>
  <c r="H207" i="2"/>
  <c r="K207" i="2" s="1"/>
  <c r="G207" i="2"/>
  <c r="F207" i="2"/>
  <c r="E207" i="2"/>
  <c r="D207" i="2"/>
  <c r="C207" i="2"/>
  <c r="I207" i="2" s="1"/>
  <c r="B207" i="2"/>
  <c r="J206" i="2"/>
  <c r="H206" i="2"/>
  <c r="G206" i="2"/>
  <c r="F206" i="2"/>
  <c r="I206" i="2" s="1"/>
  <c r="E206" i="2"/>
  <c r="K206" i="2" s="1"/>
  <c r="D206" i="2"/>
  <c r="C206" i="2"/>
  <c r="B206" i="2"/>
  <c r="H205" i="2"/>
  <c r="K205" i="2" s="1"/>
  <c r="G205" i="2"/>
  <c r="F205" i="2"/>
  <c r="E205" i="2"/>
  <c r="D205" i="2"/>
  <c r="J205" i="2" s="1"/>
  <c r="C205" i="2"/>
  <c r="I205" i="2" s="1"/>
  <c r="B205" i="2"/>
  <c r="J204" i="2"/>
  <c r="H204" i="2"/>
  <c r="G204" i="2"/>
  <c r="F204" i="2"/>
  <c r="I204" i="2" s="1"/>
  <c r="E204" i="2"/>
  <c r="K204" i="2" s="1"/>
  <c r="D204" i="2"/>
  <c r="C204" i="2"/>
  <c r="B204" i="2"/>
  <c r="H203" i="2"/>
  <c r="K203" i="2" s="1"/>
  <c r="G203" i="2"/>
  <c r="F203" i="2"/>
  <c r="E203" i="2"/>
  <c r="D203" i="2"/>
  <c r="J203" i="2" s="1"/>
  <c r="C203" i="2"/>
  <c r="I203" i="2" s="1"/>
  <c r="B203" i="2"/>
  <c r="J202" i="2"/>
  <c r="H202" i="2"/>
  <c r="G202" i="2"/>
  <c r="F202" i="2"/>
  <c r="I202" i="2" s="1"/>
  <c r="E202" i="2"/>
  <c r="K202" i="2" s="1"/>
  <c r="D202" i="2"/>
  <c r="C202" i="2"/>
  <c r="B202" i="2"/>
  <c r="H201" i="2"/>
  <c r="K201" i="2" s="1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H199" i="2"/>
  <c r="K199" i="2" s="1"/>
  <c r="G199" i="2"/>
  <c r="F199" i="2"/>
  <c r="E199" i="2"/>
  <c r="D199" i="2"/>
  <c r="J199" i="2" s="1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H197" i="2"/>
  <c r="K197" i="2" s="1"/>
  <c r="G197" i="2"/>
  <c r="F197" i="2"/>
  <c r="E197" i="2"/>
  <c r="D197" i="2"/>
  <c r="J197" i="2" s="1"/>
  <c r="C197" i="2"/>
  <c r="I197" i="2" s="1"/>
  <c r="B197" i="2"/>
  <c r="J196" i="2"/>
  <c r="H196" i="2"/>
  <c r="G196" i="2"/>
  <c r="F196" i="2"/>
  <c r="I196" i="2" s="1"/>
  <c r="E196" i="2"/>
  <c r="K196" i="2" s="1"/>
  <c r="D196" i="2"/>
  <c r="C196" i="2"/>
  <c r="B196" i="2"/>
  <c r="H195" i="2"/>
  <c r="K195" i="2" s="1"/>
  <c r="G195" i="2"/>
  <c r="F195" i="2"/>
  <c r="E195" i="2"/>
  <c r="D195" i="2"/>
  <c r="J195" i="2" s="1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J190" i="2"/>
  <c r="H190" i="2"/>
  <c r="G190" i="2"/>
  <c r="F190" i="2"/>
  <c r="I190" i="2" s="1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J188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F187" i="2"/>
  <c r="E187" i="2"/>
  <c r="D187" i="2"/>
  <c r="J187" i="2" s="1"/>
  <c r="C187" i="2"/>
  <c r="I187" i="2" s="1"/>
  <c r="B187" i="2"/>
  <c r="J186" i="2"/>
  <c r="H186" i="2"/>
  <c r="G186" i="2"/>
  <c r="F186" i="2"/>
  <c r="I186" i="2" s="1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K183" i="2"/>
  <c r="H183" i="2"/>
  <c r="G183" i="2"/>
  <c r="F183" i="2"/>
  <c r="E183" i="2"/>
  <c r="D183" i="2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H179" i="2"/>
  <c r="K179" i="2" s="1"/>
  <c r="G179" i="2"/>
  <c r="F179" i="2"/>
  <c r="E179" i="2"/>
  <c r="D179" i="2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H177" i="2"/>
  <c r="K177" i="2" s="1"/>
  <c r="G177" i="2"/>
  <c r="F177" i="2"/>
  <c r="E177" i="2"/>
  <c r="D177" i="2"/>
  <c r="J177" i="2" s="1"/>
  <c r="C177" i="2"/>
  <c r="I177" i="2" s="1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K167" i="2"/>
  <c r="H167" i="2"/>
  <c r="G167" i="2"/>
  <c r="F167" i="2"/>
  <c r="E167" i="2"/>
  <c r="D167" i="2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K151" i="2" s="1"/>
  <c r="G151" i="2"/>
  <c r="F151" i="2"/>
  <c r="E151" i="2"/>
  <c r="D151" i="2"/>
  <c r="J151" i="2" s="1"/>
  <c r="C151" i="2"/>
  <c r="B151" i="2"/>
  <c r="J150" i="2"/>
  <c r="I150" i="2"/>
  <c r="H150" i="2"/>
  <c r="G150" i="2"/>
  <c r="F150" i="2"/>
  <c r="E150" i="2"/>
  <c r="K150" i="2" s="1"/>
  <c r="D150" i="2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C147" i="2"/>
  <c r="I147" i="2" s="1"/>
  <c r="B147" i="2"/>
  <c r="J146" i="2"/>
  <c r="H146" i="2"/>
  <c r="G146" i="2"/>
  <c r="F146" i="2"/>
  <c r="I146" i="2" s="1"/>
  <c r="E146" i="2"/>
  <c r="D146" i="2"/>
  <c r="C146" i="2"/>
  <c r="B146" i="2"/>
  <c r="J145" i="2"/>
  <c r="H145" i="2"/>
  <c r="K145" i="2" s="1"/>
  <c r="G145" i="2"/>
  <c r="F145" i="2"/>
  <c r="E145" i="2"/>
  <c r="D145" i="2"/>
  <c r="C145" i="2"/>
  <c r="I145" i="2" s="1"/>
  <c r="B145" i="2"/>
  <c r="J144" i="2"/>
  <c r="H144" i="2"/>
  <c r="G144" i="2"/>
  <c r="F144" i="2"/>
  <c r="I144" i="2" s="1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B143" i="2"/>
  <c r="J142" i="2"/>
  <c r="H142" i="2"/>
  <c r="G142" i="2"/>
  <c r="F142" i="2"/>
  <c r="I142" i="2" s="1"/>
  <c r="E142" i="2"/>
  <c r="K142" i="2" s="1"/>
  <c r="D142" i="2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F139" i="2"/>
  <c r="E139" i="2"/>
  <c r="D139" i="2"/>
  <c r="C139" i="2"/>
  <c r="I139" i="2" s="1"/>
  <c r="B139" i="2"/>
  <c r="J138" i="2"/>
  <c r="H138" i="2"/>
  <c r="G138" i="2"/>
  <c r="F138" i="2"/>
  <c r="I138" i="2" s="1"/>
  <c r="E138" i="2"/>
  <c r="D138" i="2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J136" i="2"/>
  <c r="H136" i="2"/>
  <c r="G136" i="2"/>
  <c r="F136" i="2"/>
  <c r="I136" i="2" s="1"/>
  <c r="E136" i="2"/>
  <c r="K136" i="2" s="1"/>
  <c r="D136" i="2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I132" i="2" s="1"/>
  <c r="E132" i="2"/>
  <c r="K132" i="2" s="1"/>
  <c r="D132" i="2"/>
  <c r="C132" i="2"/>
  <c r="B132" i="2"/>
  <c r="K131" i="2"/>
  <c r="H131" i="2"/>
  <c r="G131" i="2"/>
  <c r="F131" i="2"/>
  <c r="E131" i="2"/>
  <c r="D131" i="2"/>
  <c r="C131" i="2"/>
  <c r="I131" i="2" s="1"/>
  <c r="B131" i="2"/>
  <c r="J130" i="2"/>
  <c r="H130" i="2"/>
  <c r="G130" i="2"/>
  <c r="F130" i="2"/>
  <c r="I130" i="2" s="1"/>
  <c r="E130" i="2"/>
  <c r="D130" i="2"/>
  <c r="C130" i="2"/>
  <c r="B130" i="2"/>
  <c r="H129" i="2"/>
  <c r="G129" i="2"/>
  <c r="J129" i="2" s="1"/>
  <c r="F129" i="2"/>
  <c r="E129" i="2"/>
  <c r="K129" i="2" s="1"/>
  <c r="D129" i="2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K127" i="2"/>
  <c r="I127" i="2"/>
  <c r="H127" i="2"/>
  <c r="G127" i="2"/>
  <c r="F127" i="2"/>
  <c r="E127" i="2"/>
  <c r="D127" i="2"/>
  <c r="C127" i="2"/>
  <c r="B127" i="2"/>
  <c r="K126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J124" i="2" s="1"/>
  <c r="F124" i="2"/>
  <c r="I124" i="2" s="1"/>
  <c r="E124" i="2"/>
  <c r="K124" i="2" s="1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I119" i="2"/>
  <c r="H119" i="2"/>
  <c r="K119" i="2" s="1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H115" i="2"/>
  <c r="K115" i="2" s="1"/>
  <c r="G115" i="2"/>
  <c r="F115" i="2"/>
  <c r="I115" i="2" s="1"/>
  <c r="E115" i="2"/>
  <c r="D115" i="2"/>
  <c r="C115" i="2"/>
  <c r="B115" i="2"/>
  <c r="J114" i="2"/>
  <c r="H114" i="2"/>
  <c r="K114" i="2" s="1"/>
  <c r="G114" i="2"/>
  <c r="F114" i="2"/>
  <c r="E114" i="2"/>
  <c r="D114" i="2"/>
  <c r="C114" i="2"/>
  <c r="I114" i="2" s="1"/>
  <c r="B114" i="2"/>
  <c r="J113" i="2"/>
  <c r="H113" i="2"/>
  <c r="G113" i="2"/>
  <c r="F113" i="2"/>
  <c r="E113" i="2"/>
  <c r="K113" i="2" s="1"/>
  <c r="D113" i="2"/>
  <c r="C113" i="2"/>
  <c r="I113" i="2" s="1"/>
  <c r="B113" i="2"/>
  <c r="J112" i="2"/>
  <c r="H112" i="2"/>
  <c r="G112" i="2"/>
  <c r="F112" i="2"/>
  <c r="I112" i="2" s="1"/>
  <c r="E112" i="2"/>
  <c r="K112" i="2" s="1"/>
  <c r="D112" i="2"/>
  <c r="C112" i="2"/>
  <c r="B112" i="2"/>
  <c r="K111" i="2"/>
  <c r="H111" i="2"/>
  <c r="G111" i="2"/>
  <c r="F111" i="2"/>
  <c r="E111" i="2"/>
  <c r="D111" i="2"/>
  <c r="C111" i="2"/>
  <c r="I111" i="2" s="1"/>
  <c r="B111" i="2"/>
  <c r="J110" i="2"/>
  <c r="I110" i="2"/>
  <c r="H110" i="2"/>
  <c r="G110" i="2"/>
  <c r="F110" i="2"/>
  <c r="E110" i="2"/>
  <c r="K110" i="2" s="1"/>
  <c r="D110" i="2"/>
  <c r="C110" i="2"/>
  <c r="B110" i="2"/>
  <c r="J109" i="2"/>
  <c r="H109" i="2"/>
  <c r="K109" i="2" s="1"/>
  <c r="G109" i="2"/>
  <c r="F109" i="2"/>
  <c r="E109" i="2"/>
  <c r="D109" i="2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J106" i="2"/>
  <c r="H106" i="2"/>
  <c r="G106" i="2"/>
  <c r="F106" i="2"/>
  <c r="I106" i="2" s="1"/>
  <c r="E106" i="2"/>
  <c r="K106" i="2" s="1"/>
  <c r="D106" i="2"/>
  <c r="C106" i="2"/>
  <c r="B106" i="2"/>
  <c r="H105" i="2"/>
  <c r="G105" i="2"/>
  <c r="F105" i="2"/>
  <c r="E105" i="2"/>
  <c r="K105" i="2" s="1"/>
  <c r="D105" i="2"/>
  <c r="J105" i="2" s="1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I103" i="2"/>
  <c r="H103" i="2"/>
  <c r="K103" i="2" s="1"/>
  <c r="G103" i="2"/>
  <c r="F103" i="2"/>
  <c r="E103" i="2"/>
  <c r="D103" i="2"/>
  <c r="C103" i="2"/>
  <c r="B103" i="2"/>
  <c r="K102" i="2"/>
  <c r="J102" i="2"/>
  <c r="I102" i="2"/>
  <c r="H102" i="2"/>
  <c r="G102" i="2"/>
  <c r="F102" i="2"/>
  <c r="E102" i="2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F99" i="2"/>
  <c r="I99" i="2" s="1"/>
  <c r="E99" i="2"/>
  <c r="D99" i="2"/>
  <c r="J99" i="2" s="1"/>
  <c r="C99" i="2"/>
  <c r="B99" i="2"/>
  <c r="J98" i="2"/>
  <c r="H98" i="2"/>
  <c r="K98" i="2" s="1"/>
  <c r="G98" i="2"/>
  <c r="F98" i="2"/>
  <c r="E98" i="2"/>
  <c r="D98" i="2"/>
  <c r="C98" i="2"/>
  <c r="I98" i="2" s="1"/>
  <c r="B98" i="2"/>
  <c r="H97" i="2"/>
  <c r="G97" i="2"/>
  <c r="J97" i="2" s="1"/>
  <c r="F97" i="2"/>
  <c r="E97" i="2"/>
  <c r="K97" i="2" s="1"/>
  <c r="D97" i="2"/>
  <c r="C97" i="2"/>
  <c r="I97" i="2" s="1"/>
  <c r="B97" i="2"/>
  <c r="J96" i="2"/>
  <c r="H96" i="2"/>
  <c r="G96" i="2"/>
  <c r="F96" i="2"/>
  <c r="I96" i="2" s="1"/>
  <c r="E96" i="2"/>
  <c r="K96" i="2" s="1"/>
  <c r="D96" i="2"/>
  <c r="C96" i="2"/>
  <c r="B96" i="2"/>
  <c r="K95" i="2"/>
  <c r="I95" i="2"/>
  <c r="H95" i="2"/>
  <c r="G95" i="2"/>
  <c r="F95" i="2"/>
  <c r="E95" i="2"/>
  <c r="D95" i="2"/>
  <c r="C95" i="2"/>
  <c r="B95" i="2"/>
  <c r="K94" i="2"/>
  <c r="J94" i="2"/>
  <c r="I94" i="2"/>
  <c r="H94" i="2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K92" i="2"/>
  <c r="H92" i="2"/>
  <c r="G92" i="2"/>
  <c r="F92" i="2"/>
  <c r="E92" i="2"/>
  <c r="D92" i="2"/>
  <c r="J92" i="2" s="1"/>
  <c r="C92" i="2"/>
  <c r="I92" i="2" s="1"/>
  <c r="B92" i="2"/>
  <c r="I91" i="2"/>
  <c r="H91" i="2"/>
  <c r="G91" i="2"/>
  <c r="F91" i="2"/>
  <c r="E91" i="2"/>
  <c r="K91" i="2" s="1"/>
  <c r="D91" i="2"/>
  <c r="C91" i="2"/>
  <c r="B91" i="2"/>
  <c r="K90" i="2"/>
  <c r="I90" i="2"/>
  <c r="H90" i="2"/>
  <c r="G90" i="2"/>
  <c r="J90" i="2" s="1"/>
  <c r="F90" i="2"/>
  <c r="E90" i="2"/>
  <c r="D90" i="2"/>
  <c r="C90" i="2"/>
  <c r="B90" i="2"/>
  <c r="K89" i="2"/>
  <c r="I89" i="2"/>
  <c r="H89" i="2"/>
  <c r="G89" i="2"/>
  <c r="F89" i="2"/>
  <c r="E89" i="2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J86" i="2"/>
  <c r="H86" i="2"/>
  <c r="G86" i="2"/>
  <c r="F86" i="2"/>
  <c r="I86" i="2" s="1"/>
  <c r="E86" i="2"/>
  <c r="K86" i="2" s="1"/>
  <c r="D86" i="2"/>
  <c r="C86" i="2"/>
  <c r="B86" i="2"/>
  <c r="J85" i="2"/>
  <c r="H85" i="2"/>
  <c r="K85" i="2" s="1"/>
  <c r="G85" i="2"/>
  <c r="F85" i="2"/>
  <c r="E85" i="2"/>
  <c r="D85" i="2"/>
  <c r="C85" i="2"/>
  <c r="I85" i="2" s="1"/>
  <c r="B85" i="2"/>
  <c r="J84" i="2"/>
  <c r="H84" i="2"/>
  <c r="G84" i="2"/>
  <c r="F84" i="2"/>
  <c r="I84" i="2" s="1"/>
  <c r="E84" i="2"/>
  <c r="K84" i="2" s="1"/>
  <c r="D84" i="2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J82" i="2"/>
  <c r="H82" i="2"/>
  <c r="G82" i="2"/>
  <c r="F82" i="2"/>
  <c r="I82" i="2" s="1"/>
  <c r="E82" i="2"/>
  <c r="K82" i="2" s="1"/>
  <c r="D82" i="2"/>
  <c r="C82" i="2"/>
  <c r="B82" i="2"/>
  <c r="J81" i="2"/>
  <c r="H81" i="2"/>
  <c r="K81" i="2" s="1"/>
  <c r="G81" i="2"/>
  <c r="F81" i="2"/>
  <c r="E81" i="2"/>
  <c r="D81" i="2"/>
  <c r="C81" i="2"/>
  <c r="I81" i="2" s="1"/>
  <c r="B81" i="2"/>
  <c r="J80" i="2"/>
  <c r="H80" i="2"/>
  <c r="G80" i="2"/>
  <c r="F80" i="2"/>
  <c r="I80" i="2" s="1"/>
  <c r="E80" i="2"/>
  <c r="K80" i="2" s="1"/>
  <c r="D80" i="2"/>
  <c r="C80" i="2"/>
  <c r="B80" i="2"/>
  <c r="H79" i="2"/>
  <c r="G79" i="2"/>
  <c r="F79" i="2"/>
  <c r="E79" i="2"/>
  <c r="K79" i="2" s="1"/>
  <c r="D79" i="2"/>
  <c r="J79" i="2" s="1"/>
  <c r="C79" i="2"/>
  <c r="I79" i="2" s="1"/>
  <c r="B79" i="2"/>
  <c r="J78" i="2"/>
  <c r="H78" i="2"/>
  <c r="G78" i="2"/>
  <c r="F78" i="2"/>
  <c r="I78" i="2" s="1"/>
  <c r="E78" i="2"/>
  <c r="K78" i="2" s="1"/>
  <c r="D78" i="2"/>
  <c r="C78" i="2"/>
  <c r="B78" i="2"/>
  <c r="J77" i="2"/>
  <c r="H77" i="2"/>
  <c r="K77" i="2" s="1"/>
  <c r="G77" i="2"/>
  <c r="F77" i="2"/>
  <c r="E77" i="2"/>
  <c r="D77" i="2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J74" i="2"/>
  <c r="H74" i="2"/>
  <c r="G74" i="2"/>
  <c r="F74" i="2"/>
  <c r="I74" i="2" s="1"/>
  <c r="E74" i="2"/>
  <c r="K74" i="2" s="1"/>
  <c r="D74" i="2"/>
  <c r="C74" i="2"/>
  <c r="B74" i="2"/>
  <c r="J73" i="2"/>
  <c r="H73" i="2"/>
  <c r="K73" i="2" s="1"/>
  <c r="G73" i="2"/>
  <c r="F73" i="2"/>
  <c r="E73" i="2"/>
  <c r="D73" i="2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J70" i="2"/>
  <c r="H70" i="2"/>
  <c r="G70" i="2"/>
  <c r="F70" i="2"/>
  <c r="I70" i="2" s="1"/>
  <c r="E70" i="2"/>
  <c r="K70" i="2" s="1"/>
  <c r="D70" i="2"/>
  <c r="C70" i="2"/>
  <c r="B70" i="2"/>
  <c r="J69" i="2"/>
  <c r="H69" i="2"/>
  <c r="K69" i="2" s="1"/>
  <c r="G69" i="2"/>
  <c r="F69" i="2"/>
  <c r="E69" i="2"/>
  <c r="D69" i="2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J66" i="2"/>
  <c r="H66" i="2"/>
  <c r="G66" i="2"/>
  <c r="F66" i="2"/>
  <c r="I66" i="2" s="1"/>
  <c r="E66" i="2"/>
  <c r="K66" i="2" s="1"/>
  <c r="D66" i="2"/>
  <c r="C66" i="2"/>
  <c r="B66" i="2"/>
  <c r="J65" i="2"/>
  <c r="H65" i="2"/>
  <c r="K65" i="2" s="1"/>
  <c r="G65" i="2"/>
  <c r="F65" i="2"/>
  <c r="E65" i="2"/>
  <c r="D65" i="2"/>
  <c r="C65" i="2"/>
  <c r="I65" i="2" s="1"/>
  <c r="B65" i="2"/>
  <c r="J64" i="2"/>
  <c r="H64" i="2"/>
  <c r="G64" i="2"/>
  <c r="F64" i="2"/>
  <c r="E64" i="2"/>
  <c r="K64" i="2" s="1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J62" i="2"/>
  <c r="H62" i="2"/>
  <c r="G62" i="2"/>
  <c r="F62" i="2"/>
  <c r="I62" i="2" s="1"/>
  <c r="E62" i="2"/>
  <c r="K62" i="2" s="1"/>
  <c r="D62" i="2"/>
  <c r="C62" i="2"/>
  <c r="B62" i="2"/>
  <c r="J61" i="2"/>
  <c r="H61" i="2"/>
  <c r="K61" i="2" s="1"/>
  <c r="G61" i="2"/>
  <c r="F61" i="2"/>
  <c r="E61" i="2"/>
  <c r="D61" i="2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J58" i="2"/>
  <c r="H58" i="2"/>
  <c r="G58" i="2"/>
  <c r="F58" i="2"/>
  <c r="I58" i="2" s="1"/>
  <c r="E58" i="2"/>
  <c r="K58" i="2" s="1"/>
  <c r="D58" i="2"/>
  <c r="C58" i="2"/>
  <c r="B58" i="2"/>
  <c r="J57" i="2"/>
  <c r="H57" i="2"/>
  <c r="K57" i="2" s="1"/>
  <c r="G57" i="2"/>
  <c r="F57" i="2"/>
  <c r="E57" i="2"/>
  <c r="D57" i="2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J54" i="2"/>
  <c r="H54" i="2"/>
  <c r="G54" i="2"/>
  <c r="F54" i="2"/>
  <c r="I54" i="2" s="1"/>
  <c r="E54" i="2"/>
  <c r="K54" i="2" s="1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J50" i="2"/>
  <c r="H50" i="2"/>
  <c r="G50" i="2"/>
  <c r="F50" i="2"/>
  <c r="I50" i="2" s="1"/>
  <c r="E50" i="2"/>
  <c r="K50" i="2" s="1"/>
  <c r="D50" i="2"/>
  <c r="C50" i="2"/>
  <c r="B50" i="2"/>
  <c r="J49" i="2"/>
  <c r="I49" i="2"/>
  <c r="H49" i="2"/>
  <c r="K49" i="2" s="1"/>
  <c r="G49" i="2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J46" i="2"/>
  <c r="H46" i="2"/>
  <c r="G46" i="2"/>
  <c r="F46" i="2"/>
  <c r="I46" i="2" s="1"/>
  <c r="E46" i="2"/>
  <c r="K46" i="2" s="1"/>
  <c r="D46" i="2"/>
  <c r="C46" i="2"/>
  <c r="B46" i="2"/>
  <c r="J45" i="2"/>
  <c r="I45" i="2"/>
  <c r="H45" i="2"/>
  <c r="K45" i="2" s="1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J42" i="2"/>
  <c r="H42" i="2"/>
  <c r="G42" i="2"/>
  <c r="F42" i="2"/>
  <c r="I42" i="2" s="1"/>
  <c r="E42" i="2"/>
  <c r="K42" i="2" s="1"/>
  <c r="D42" i="2"/>
  <c r="C42" i="2"/>
  <c r="B42" i="2"/>
  <c r="J41" i="2"/>
  <c r="I41" i="2"/>
  <c r="H41" i="2"/>
  <c r="K41" i="2" s="1"/>
  <c r="G41" i="2"/>
  <c r="F41" i="2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J38" i="2"/>
  <c r="H38" i="2"/>
  <c r="G38" i="2"/>
  <c r="F38" i="2"/>
  <c r="I38" i="2" s="1"/>
  <c r="E38" i="2"/>
  <c r="K38" i="2" s="1"/>
  <c r="D38" i="2"/>
  <c r="C38" i="2"/>
  <c r="B38" i="2"/>
  <c r="J37" i="2"/>
  <c r="I37" i="2"/>
  <c r="H37" i="2"/>
  <c r="K37" i="2" s="1"/>
  <c r="G37" i="2"/>
  <c r="F37" i="2"/>
  <c r="E37" i="2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J34" i="2"/>
  <c r="H34" i="2"/>
  <c r="G34" i="2"/>
  <c r="F34" i="2"/>
  <c r="I34" i="2" s="1"/>
  <c r="E34" i="2"/>
  <c r="K34" i="2" s="1"/>
  <c r="D34" i="2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J29" i="2"/>
  <c r="I29" i="2"/>
  <c r="H29" i="2"/>
  <c r="K29" i="2" s="1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G26" i="2"/>
  <c r="J26" i="2" s="1"/>
  <c r="F26" i="2"/>
  <c r="I26" i="2" s="1"/>
  <c r="E26" i="2"/>
  <c r="K26" i="2" s="1"/>
  <c r="D26" i="2"/>
  <c r="C26" i="2"/>
  <c r="B26" i="2"/>
  <c r="J25" i="2"/>
  <c r="I25" i="2"/>
  <c r="H25" i="2"/>
  <c r="K25" i="2" s="1"/>
  <c r="G25" i="2"/>
  <c r="F25" i="2"/>
  <c r="E25" i="2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J22" i="2" s="1"/>
  <c r="F22" i="2"/>
  <c r="E22" i="2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K18" i="2" s="1"/>
  <c r="G18" i="2"/>
  <c r="J18" i="2" s="1"/>
  <c r="F18" i="2"/>
  <c r="E18" i="2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J14" i="2" s="1"/>
  <c r="F14" i="2"/>
  <c r="E14" i="2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H10" i="2"/>
  <c r="K10" i="2" s="1"/>
  <c r="G10" i="2"/>
  <c r="J10" i="2" s="1"/>
  <c r="F10" i="2"/>
  <c r="E10" i="2"/>
  <c r="D10" i="2"/>
  <c r="C10" i="2"/>
  <c r="I10" i="2" s="1"/>
  <c r="B10" i="2"/>
  <c r="J9" i="2"/>
  <c r="I9" i="2"/>
  <c r="H9" i="2"/>
  <c r="H6" i="2" s="1"/>
  <c r="G9" i="2"/>
  <c r="F9" i="2"/>
  <c r="E9" i="2"/>
  <c r="K9" i="2" s="1"/>
  <c r="D9" i="2"/>
  <c r="C9" i="2"/>
  <c r="B9" i="2"/>
  <c r="K8" i="2"/>
  <c r="J8" i="2"/>
  <c r="H8" i="2"/>
  <c r="G8" i="2"/>
  <c r="F8" i="2"/>
  <c r="E8" i="2"/>
  <c r="D8" i="2"/>
  <c r="C8" i="2"/>
  <c r="C6" i="2" s="1"/>
  <c r="I6" i="2" s="1"/>
  <c r="B8" i="2"/>
  <c r="H7" i="2"/>
  <c r="G7" i="2"/>
  <c r="F7" i="2"/>
  <c r="I7" i="2" s="1"/>
  <c r="E7" i="2"/>
  <c r="K7" i="2" s="1"/>
  <c r="D7" i="2"/>
  <c r="J7" i="2" s="1"/>
  <c r="C7" i="2"/>
  <c r="B7" i="2"/>
  <c r="G6" i="2"/>
  <c r="F6" i="2"/>
  <c r="F4" i="2"/>
  <c r="C4" i="2"/>
  <c r="I2" i="2"/>
  <c r="G2" i="2"/>
  <c r="E6" i="2" l="1"/>
  <c r="K6" i="2" s="1"/>
  <c r="I8" i="2"/>
  <c r="J91" i="2"/>
  <c r="J103" i="2"/>
  <c r="K138" i="2"/>
  <c r="J139" i="2"/>
  <c r="I151" i="2"/>
  <c r="J163" i="2"/>
  <c r="J179" i="2"/>
  <c r="J111" i="2"/>
  <c r="K130" i="2"/>
  <c r="J131" i="2"/>
  <c r="I143" i="2"/>
  <c r="J167" i="2"/>
  <c r="J183" i="2"/>
  <c r="J207" i="2"/>
  <c r="J211" i="2"/>
  <c r="J215" i="2"/>
  <c r="J219" i="2"/>
  <c r="J223" i="2"/>
  <c r="J227" i="2"/>
  <c r="J95" i="2"/>
  <c r="J127" i="2"/>
  <c r="K146" i="2"/>
  <c r="J147" i="2"/>
  <c r="J159" i="2"/>
  <c r="J175" i="2"/>
  <c r="D6" i="2"/>
  <c r="J6" i="2" s="1"/>
  <c r="J115" i="2"/>
  <c r="J57" i="3"/>
  <c r="J65" i="3"/>
  <c r="K75" i="3"/>
  <c r="J76" i="3"/>
  <c r="I22" i="3"/>
  <c r="J52" i="3"/>
  <c r="J60" i="3"/>
  <c r="J68" i="3"/>
  <c r="K21" i="3"/>
  <c r="J40" i="3"/>
  <c r="J53" i="3"/>
  <c r="J61" i="3"/>
  <c r="J69" i="3"/>
  <c r="I14" i="3"/>
  <c r="J36" i="3"/>
  <c r="J56" i="3"/>
  <c r="J64" i="3"/>
  <c r="I76" i="3"/>
  <c r="J183" i="3"/>
  <c r="J186" i="3"/>
  <c r="J187" i="3"/>
</calcChain>
</file>

<file path=xl/sharedStrings.xml><?xml version="1.0" encoding="utf-8"?>
<sst xmlns="http://schemas.openxmlformats.org/spreadsheetml/2006/main" count="185" uniqueCount="149">
  <si>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</si>
  <si>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</si>
  <si>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</si>
  <si>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</si>
  <si>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</si>
  <si>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</si>
  <si>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</si>
  <si>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</si>
  <si>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</si>
  <si>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</si>
  <si>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</si>
  <si>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</si>
  <si>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</si>
  <si>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</si>
  <si>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</si>
  <si>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</si>
  <si>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</si>
  <si>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</si>
  <si>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</si>
  <si>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</si>
  <si>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</si>
  <si>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</si>
  <si>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</si>
  <si>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</si>
  <si>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</si>
  <si>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</si>
  <si>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</si>
  <si>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</si>
  <si>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</si>
  <si>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</si>
  <si>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</si>
  <si>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</si>
  <si>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</si>
  <si>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</si>
  <si>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</si>
  <si>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</si>
  <si>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</si>
  <si>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</si>
  <si>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</si>
  <si>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</si>
  <si>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</si>
  <si>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</si>
  <si>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</si>
  <si>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</si>
  <si>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</si>
  <si>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</si>
  <si>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</si>
  <si>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</si>
  <si>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BARNARD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</si>
  <si>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</si>
  <si>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</si>
  <si>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</si>
  <si>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</si>
  <si>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</si>
  <si>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</si>
  <si>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</si>
  <si>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</si>
  <si>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</si>
  <si>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</si>
  <si>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</si>
  <si>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</si>
  <si>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</si>
  <si>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</si>
  <si>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</si>
  <si>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</si>
  <si>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</si>
  <si>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</si>
  <si>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</si>
  <si>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</si>
  <si>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</si>
  <si>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</si>
  <si>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</si>
  <si>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</si>
  <si>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</si>
  <si>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FAYSTON</t>
  </si>
  <si>
    <t>FERRISBURGH</t>
  </si>
  <si>
    <t>GRAND ISLE</t>
  </si>
  <si>
    <t>GREENSBORO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</si>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</sst>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43374</v>
      </c>
      <c r="F7" s="3" t="s">
        <v>3</v>
      </c>
      <c r="G7" s="5">
        <v>43465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10/01/2018 - 12/31/2018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10/01/2017 - 12/31/2017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280203774.84000003</v>
      </c>
      <c r="D6" s="41">
        <f t="shared" si="0"/>
        <v>148195142.06999999</v>
      </c>
      <c r="E6" s="42">
        <f t="shared" si="0"/>
        <v>56834633.949999996</v>
      </c>
      <c r="F6" s="40">
        <f t="shared" si="0"/>
        <v>268929861.59000003</v>
      </c>
      <c r="G6" s="41">
        <f t="shared" si="0"/>
        <v>133206629.74999999</v>
      </c>
      <c r="H6" s="42">
        <f t="shared" si="0"/>
        <v>53773965.369999997</v>
      </c>
      <c r="I6" s="20">
        <f t="shared" ref="I6:I69" si="1">IFERROR((C6-F6)/F6,"")</f>
        <v>4.1921388660020834E-2</v>
      </c>
      <c r="J6" s="20">
        <f t="shared" ref="J6:J69" si="2">IFERROR((D6-G6)/G6,"")</f>
        <v>0.11252076828405765</v>
      </c>
      <c r="K6" s="20">
        <f t="shared" ref="K6:K69" si="3">IFERROR((E6-H6)/H6,"")</f>
        <v>5.6917293692972049E-2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10657218.73</v>
      </c>
      <c r="D7" s="43">
        <f>IF('County Data'!E2&gt;9,'County Data'!D2,"*")</f>
        <v>2861845.22</v>
      </c>
      <c r="E7" s="44">
        <f>IF('County Data'!G2&gt;9,'County Data'!F2,"*")</f>
        <v>1864567.15</v>
      </c>
      <c r="F7" s="43">
        <f>IF('County Data'!I2&gt;9,'County Data'!H2,"*")</f>
        <v>10498491</v>
      </c>
      <c r="G7" s="43">
        <f>IF('County Data'!K2&gt;9,'County Data'!J2,"*")</f>
        <v>2811122.1</v>
      </c>
      <c r="H7" s="44">
        <f>IF('County Data'!M2&gt;9,'County Data'!L2,"*")</f>
        <v>1803574.74</v>
      </c>
      <c r="I7" s="22">
        <f t="shared" si="1"/>
        <v>1.51190994972516E-2</v>
      </c>
      <c r="J7" s="22">
        <f t="shared" si="2"/>
        <v>1.8043727093888989E-2</v>
      </c>
      <c r="K7" s="22">
        <f t="shared" si="3"/>
        <v>3.3817511771095175E-2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18734847.280000001</v>
      </c>
      <c r="D8" s="43">
        <f>IF('County Data'!E3&gt;9,'County Data'!D3,"*")</f>
        <v>12571843.67</v>
      </c>
      <c r="E8" s="44">
        <f>IF('County Data'!G3&gt;9,'County Data'!F3,"*")</f>
        <v>3877155.23</v>
      </c>
      <c r="F8" s="43">
        <f>IF('County Data'!I3&gt;9,'County Data'!H3,"*")</f>
        <v>17753699.359999999</v>
      </c>
      <c r="G8" s="43">
        <f>IF('County Data'!K3&gt;9,'County Data'!J3,"*")</f>
        <v>11585377.699999999</v>
      </c>
      <c r="H8" s="44">
        <f>IF('County Data'!M3&gt;9,'County Data'!L3,"*")</f>
        <v>3434688.08</v>
      </c>
      <c r="I8" s="22">
        <f t="shared" si="1"/>
        <v>5.5264421240036242E-2</v>
      </c>
      <c r="J8" s="22">
        <f t="shared" si="2"/>
        <v>8.5147501923912308E-2</v>
      </c>
      <c r="K8" s="22">
        <f t="shared" si="3"/>
        <v>0.12882309534203756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8528518.8800000008</v>
      </c>
      <c r="D9" s="46">
        <f>IF('County Data'!E4&gt;9,'County Data'!D4,"*")</f>
        <v>1935108.34</v>
      </c>
      <c r="E9" s="47">
        <f>IF('County Data'!G4&gt;9,'County Data'!F4,"*")</f>
        <v>1165120.3999999999</v>
      </c>
      <c r="F9" s="45">
        <f>IF('County Data'!I4&gt;9,'County Data'!H4,"*")</f>
        <v>8361768.1299999999</v>
      </c>
      <c r="G9" s="46">
        <f>IF('County Data'!K4&gt;9,'County Data'!J4,"*")</f>
        <v>1850887.7</v>
      </c>
      <c r="H9" s="47">
        <f>IF('County Data'!M4&gt;9,'County Data'!L4,"*")</f>
        <v>1020488.72</v>
      </c>
      <c r="I9" s="9">
        <f t="shared" si="1"/>
        <v>1.9942044243219277E-2</v>
      </c>
      <c r="J9" s="9">
        <f t="shared" si="2"/>
        <v>4.5502836287690571E-2</v>
      </c>
      <c r="K9" s="9">
        <f t="shared" si="3"/>
        <v>0.14172785760924425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88746554.040000007</v>
      </c>
      <c r="D10" s="43">
        <f>IF('County Data'!E5&gt;9,'County Data'!D5,"*")</f>
        <v>30285171.079999998</v>
      </c>
      <c r="E10" s="44">
        <f>IF('County Data'!G5&gt;9,'County Data'!F5,"*")</f>
        <v>18308189.98</v>
      </c>
      <c r="F10" s="43">
        <f>IF('County Data'!I5&gt;9,'County Data'!H5,"*")</f>
        <v>87123986.930000007</v>
      </c>
      <c r="G10" s="43">
        <f>IF('County Data'!K5&gt;9,'County Data'!J5,"*")</f>
        <v>28575012.949999999</v>
      </c>
      <c r="H10" s="44">
        <f>IF('County Data'!M5&gt;9,'County Data'!L5,"*")</f>
        <v>17725892.079999998</v>
      </c>
      <c r="I10" s="22">
        <f t="shared" si="1"/>
        <v>1.8623655403920567E-2</v>
      </c>
      <c r="J10" s="22">
        <f t="shared" si="2"/>
        <v>5.9848026420579417E-2</v>
      </c>
      <c r="K10" s="22">
        <f t="shared" si="3"/>
        <v>3.2850132302058015E-2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534651.15</v>
      </c>
      <c r="D11" s="46">
        <f>IF('County Data'!E6&gt;9,'County Data'!D6,"*")</f>
        <v>142478.03</v>
      </c>
      <c r="E11" s="47" t="str">
        <f>IF('County Data'!G6&gt;9,'County Data'!F6,"*")</f>
        <v>*</v>
      </c>
      <c r="F11" s="45">
        <f>IF('County Data'!I6&gt;9,'County Data'!H6,"*")</f>
        <v>537245.43999999994</v>
      </c>
      <c r="G11" s="46">
        <f>IF('County Data'!K6&gt;9,'County Data'!J6,"*")</f>
        <v>87147.63</v>
      </c>
      <c r="H11" s="47" t="str">
        <f>IF('County Data'!M6&gt;9,'County Data'!L6,"*")</f>
        <v>*</v>
      </c>
      <c r="I11" s="9">
        <f t="shared" si="1"/>
        <v>-4.8288730007646436E-3</v>
      </c>
      <c r="J11" s="9">
        <f t="shared" si="2"/>
        <v>0.63490424237583964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11945552.449999999</v>
      </c>
      <c r="D12" s="43">
        <f>IF('County Data'!E7&gt;9,'County Data'!D7,"*")</f>
        <v>1243562.7</v>
      </c>
      <c r="E12" s="44">
        <f>IF('County Data'!G7&gt;9,'County Data'!F7,"*")</f>
        <v>1133157.3</v>
      </c>
      <c r="F12" s="43">
        <f>IF('County Data'!I7&gt;9,'County Data'!H7,"*")</f>
        <v>11378203.689999999</v>
      </c>
      <c r="G12" s="43">
        <f>IF('County Data'!K7&gt;9,'County Data'!J7,"*")</f>
        <v>1466997.72</v>
      </c>
      <c r="H12" s="44">
        <f>IF('County Data'!M7&gt;9,'County Data'!L7,"*")</f>
        <v>1069489.45</v>
      </c>
      <c r="I12" s="22">
        <f t="shared" si="1"/>
        <v>4.9862770561809114E-2</v>
      </c>
      <c r="J12" s="22">
        <f t="shared" si="2"/>
        <v>-0.15230768047819462</v>
      </c>
      <c r="K12" s="22">
        <f t="shared" si="3"/>
        <v>5.9531068773048763E-2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1082640.55</v>
      </c>
      <c r="D13" s="46">
        <f>IF('County Data'!E8&gt;9,'County Data'!D8,"*")</f>
        <v>272107.98</v>
      </c>
      <c r="E13" s="47">
        <f>IF('County Data'!G8&gt;9,'County Data'!F8,"*")</f>
        <v>198371.53</v>
      </c>
      <c r="F13" s="45">
        <f>IF('County Data'!I8&gt;9,'County Data'!H8,"*")</f>
        <v>1035080.54</v>
      </c>
      <c r="G13" s="46">
        <f>IF('County Data'!K8&gt;9,'County Data'!J8,"*")</f>
        <v>311348.62</v>
      </c>
      <c r="H13" s="47">
        <f>IF('County Data'!M8&gt;9,'County Data'!L8,"*")</f>
        <v>179979.56</v>
      </c>
      <c r="I13" s="9">
        <f t="shared" si="1"/>
        <v>4.594812496426607E-2</v>
      </c>
      <c r="J13" s="9">
        <f t="shared" si="2"/>
        <v>-0.12603441120118025</v>
      </c>
      <c r="K13" s="9">
        <f t="shared" si="3"/>
        <v>0.10218921526422223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18946336.280000001</v>
      </c>
      <c r="D14" s="43">
        <f>IF('County Data'!E9&gt;9,'County Data'!D9,"*")</f>
        <v>20213713.539999999</v>
      </c>
      <c r="E14" s="44">
        <f>IF('County Data'!G9&gt;9,'County Data'!F9,"*")</f>
        <v>5164415.34</v>
      </c>
      <c r="F14" s="43">
        <f>IF('County Data'!I9&gt;9,'County Data'!H9,"*")</f>
        <v>17949395.02</v>
      </c>
      <c r="G14" s="43">
        <f>IF('County Data'!K9&gt;9,'County Data'!J9,"*")</f>
        <v>19529233.370000001</v>
      </c>
      <c r="H14" s="44">
        <f>IF('County Data'!M9&gt;9,'County Data'!L9,"*")</f>
        <v>4822473.13</v>
      </c>
      <c r="I14" s="22">
        <f t="shared" si="1"/>
        <v>5.5541775023011428E-2</v>
      </c>
      <c r="J14" s="22">
        <f t="shared" si="2"/>
        <v>3.5049003564649295E-2</v>
      </c>
      <c r="K14" s="22">
        <f t="shared" si="3"/>
        <v>7.0905985535268279E-2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4945825.0199999996</v>
      </c>
      <c r="D15" s="48">
        <f>IF('County Data'!E10&gt;9,'County Data'!D10,"*")</f>
        <v>686626.03</v>
      </c>
      <c r="E15" s="49">
        <f>IF('County Data'!G10&gt;9,'County Data'!F10,"*")</f>
        <v>476179.59</v>
      </c>
      <c r="F15" s="48">
        <f>IF('County Data'!I10&gt;9,'County Data'!H10,"*")</f>
        <v>4583682.17</v>
      </c>
      <c r="G15" s="48">
        <f>IF('County Data'!K10&gt;9,'County Data'!J10,"*")</f>
        <v>676280.2</v>
      </c>
      <c r="H15" s="49">
        <f>IF('County Data'!M10&gt;9,'County Data'!L10,"*")</f>
        <v>432384.73</v>
      </c>
      <c r="I15" s="23">
        <f t="shared" si="1"/>
        <v>7.9006972248252469E-2</v>
      </c>
      <c r="J15" s="23">
        <f t="shared" si="2"/>
        <v>1.5298141214248289E-2</v>
      </c>
      <c r="K15" s="23">
        <f t="shared" si="3"/>
        <v>0.10128678688537415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7102587.5199999996</v>
      </c>
      <c r="D16" s="43">
        <f>IF('County Data'!E11&gt;9,'County Data'!D11,"*")</f>
        <v>1812866.95</v>
      </c>
      <c r="E16" s="44">
        <f>IF('County Data'!G11&gt;9,'County Data'!F11,"*")</f>
        <v>1031673.52</v>
      </c>
      <c r="F16" s="43">
        <f>IF('County Data'!I11&gt;9,'County Data'!H11,"*")</f>
        <v>6528662.1100000003</v>
      </c>
      <c r="G16" s="43">
        <f>IF('County Data'!K11&gt;9,'County Data'!J11,"*")</f>
        <v>1743160.38</v>
      </c>
      <c r="H16" s="44">
        <f>IF('County Data'!M11&gt;9,'County Data'!L11,"*")</f>
        <v>946720.12</v>
      </c>
      <c r="I16" s="22">
        <f t="shared" si="1"/>
        <v>8.7908579174424323E-2</v>
      </c>
      <c r="J16" s="22">
        <f t="shared" si="2"/>
        <v>3.9988615390627494E-2</v>
      </c>
      <c r="K16" s="22">
        <f t="shared" si="3"/>
        <v>8.9734440206045291E-2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7868318.0199999996</v>
      </c>
      <c r="D17" s="46">
        <f>IF('County Data'!E12&gt;9,'County Data'!D12,"*")</f>
        <v>30575687.48</v>
      </c>
      <c r="E17" s="47">
        <f>IF('County Data'!G12&gt;9,'County Data'!F12,"*")</f>
        <v>2163434.2200000002</v>
      </c>
      <c r="F17" s="45">
        <f>IF('County Data'!I12&gt;9,'County Data'!H12,"*")</f>
        <v>5418605.96</v>
      </c>
      <c r="G17" s="46">
        <f>IF('County Data'!K12&gt;9,'County Data'!J12,"*")</f>
        <v>18704214.34</v>
      </c>
      <c r="H17" s="47">
        <f>IF('County Data'!M12&gt;9,'County Data'!L12,"*")</f>
        <v>1417241.95</v>
      </c>
      <c r="I17" s="9">
        <f t="shared" si="1"/>
        <v>0.45209267440439599</v>
      </c>
      <c r="J17" s="9">
        <f t="shared" si="2"/>
        <v>0.63469509727613616</v>
      </c>
      <c r="K17" s="9">
        <f t="shared" si="3"/>
        <v>0.52651014881404001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28630342.440000001</v>
      </c>
      <c r="D18" s="43">
        <f>IF('County Data'!E13&gt;9,'County Data'!D13,"*")</f>
        <v>12150739.609999999</v>
      </c>
      <c r="E18" s="44">
        <f>IF('County Data'!G13&gt;9,'County Data'!F13,"*")</f>
        <v>5915415.5099999998</v>
      </c>
      <c r="F18" s="43">
        <f>IF('County Data'!I13&gt;9,'County Data'!H13,"*")</f>
        <v>26840583.940000001</v>
      </c>
      <c r="G18" s="43">
        <f>IF('County Data'!K13&gt;9,'County Data'!J13,"*")</f>
        <v>11928671.41</v>
      </c>
      <c r="H18" s="44">
        <f>IF('County Data'!M13&gt;9,'County Data'!L13,"*")</f>
        <v>5552869.5899999999</v>
      </c>
      <c r="I18" s="22">
        <f t="shared" si="1"/>
        <v>6.6681056716234768E-2</v>
      </c>
      <c r="J18" s="22">
        <f t="shared" si="2"/>
        <v>1.8616339772242856E-2</v>
      </c>
      <c r="K18" s="22">
        <f t="shared" si="3"/>
        <v>6.5289831522947747E-2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26398824.899999999</v>
      </c>
      <c r="D19" s="46">
        <f>IF('County Data'!E14&gt;9,'County Data'!D14,"*")</f>
        <v>7043723.7199999997</v>
      </c>
      <c r="E19" s="47">
        <f>IF('County Data'!G14&gt;9,'County Data'!F14,"*")</f>
        <v>5146063.5</v>
      </c>
      <c r="F19" s="45">
        <f>IF('County Data'!I14&gt;9,'County Data'!H14,"*")</f>
        <v>25894785.789999999</v>
      </c>
      <c r="G19" s="46">
        <f>IF('County Data'!K14&gt;9,'County Data'!J14,"*")</f>
        <v>6922683.4400000004</v>
      </c>
      <c r="H19" s="47">
        <f>IF('County Data'!M14&gt;9,'County Data'!L14,"*")</f>
        <v>4875450.09</v>
      </c>
      <c r="I19" s="9">
        <f t="shared" si="1"/>
        <v>1.9464888185892943E-2</v>
      </c>
      <c r="J19" s="9">
        <f t="shared" si="2"/>
        <v>1.748458976191454E-2</v>
      </c>
      <c r="K19" s="9">
        <f t="shared" si="3"/>
        <v>5.550531848434944E-2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21483331.199999999</v>
      </c>
      <c r="D20" s="43">
        <f>IF('County Data'!E15&gt;9,'County Data'!D15,"*")</f>
        <v>8486454.3800000008</v>
      </c>
      <c r="E20" s="44">
        <f>IF('County Data'!G15&gt;9,'County Data'!F15,"*")</f>
        <v>4558001.79</v>
      </c>
      <c r="F20" s="43">
        <f>IF('County Data'!I15&gt;9,'County Data'!H15,"*")</f>
        <v>20912891.719999999</v>
      </c>
      <c r="G20" s="43">
        <f>IF('County Data'!K15&gt;9,'County Data'!J15,"*")</f>
        <v>8556070.6799999997</v>
      </c>
      <c r="H20" s="44">
        <f>IF('County Data'!M15&gt;9,'County Data'!L15,"*")</f>
        <v>4904385.4800000004</v>
      </c>
      <c r="I20" s="22">
        <f t="shared" si="1"/>
        <v>2.7276929830534237E-2</v>
      </c>
      <c r="J20" s="22">
        <f t="shared" si="2"/>
        <v>-8.1364802376783178E-3</v>
      </c>
      <c r="K20" s="22">
        <f t="shared" si="3"/>
        <v>-7.0627337800535289E-2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24598226.379999999</v>
      </c>
      <c r="D21" s="46">
        <f>IF('County Data'!E16&gt;9,'County Data'!D16,"*")</f>
        <v>17913213.34</v>
      </c>
      <c r="E21" s="47">
        <f>IF('County Data'!G16&gt;9,'County Data'!F16,"*")</f>
        <v>5832888.8899999997</v>
      </c>
      <c r="F21" s="45">
        <f>IF('County Data'!I16&gt;9,'County Data'!H16,"*")</f>
        <v>24112779.789999999</v>
      </c>
      <c r="G21" s="46">
        <f>IF('County Data'!K16&gt;9,'County Data'!J16,"*")</f>
        <v>18458421.510000002</v>
      </c>
      <c r="H21" s="47">
        <f>IF('County Data'!M16&gt;9,'County Data'!L16,"*")</f>
        <v>5588327.6500000004</v>
      </c>
      <c r="I21" s="9">
        <f t="shared" si="1"/>
        <v>2.0132336222857358E-2</v>
      </c>
      <c r="J21" s="9">
        <f t="shared" si="2"/>
        <v>-2.9537096100261378E-2</v>
      </c>
      <c r="K21" s="9">
        <f t="shared" si="3"/>
        <v>4.3762867053795472E-2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10/01/2018 - 12/31/2018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10/01/2017 - 12/31/2017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>
        <f>IF('Town Data'!C2&gt;9,'Town Data'!B2,"*")</f>
        <v>323548.86</v>
      </c>
      <c r="D6" s="41">
        <f>IF('Town Data'!E2&gt;9,'Town Data'!D2,"*")</f>
        <v>274038.84999999998</v>
      </c>
      <c r="E6" s="42" t="str">
        <f>IF('Town Data'!G2&gt;9,'Town Data'!F2,"*")</f>
        <v>*</v>
      </c>
      <c r="F6" s="41">
        <f>IF('Town Data'!I2&gt;9,'Town Data'!H2,"*")</f>
        <v>375978.65</v>
      </c>
      <c r="G6" s="41">
        <f>IF('Town Data'!K2&gt;9,'Town Data'!J2,"*")</f>
        <v>272930.64</v>
      </c>
      <c r="H6" s="42" t="str">
        <f>IF('Town Data'!M2&gt;9,'Town Data'!L2,"*")</f>
        <v>*</v>
      </c>
      <c r="I6" s="20">
        <f t="shared" ref="I6:I69" si="0">IFERROR((C6-F6)/F6,"")</f>
        <v>-0.13944884902374119</v>
      </c>
      <c r="J6" s="20">
        <f t="shared" ref="J6:J69" si="1">IFERROR((D6-G6)/G6,"")</f>
        <v>4.0604089009572642E-3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BARNARD</v>
      </c>
      <c r="C7" s="50" t="str">
        <f>IF('Town Data'!C3&gt;9,'Town Data'!B3,"*")</f>
        <v>*</v>
      </c>
      <c r="D7" s="46">
        <f>IF('Town Data'!E3&gt;9,'Town Data'!D3,"*")</f>
        <v>2414720.66</v>
      </c>
      <c r="E7" s="47" t="str">
        <f>IF('Town Data'!G3&gt;9,'Town Data'!F3,"*")</f>
        <v>*</v>
      </c>
      <c r="F7" s="45" t="str">
        <f>IF('Town Data'!I3&gt;9,'Town Data'!H3,"*")</f>
        <v>*</v>
      </c>
      <c r="G7" s="46">
        <f>IF('Town Data'!K3&gt;9,'Town Data'!J3,"*")</f>
        <v>2378285.2000000002</v>
      </c>
      <c r="H7" s="47" t="str">
        <f>IF('Town Data'!M3&gt;9,'Town Data'!L3,"*")</f>
        <v>*</v>
      </c>
      <c r="I7" s="9" t="str">
        <f t="shared" si="0"/>
        <v/>
      </c>
      <c r="J7" s="9">
        <f t="shared" si="1"/>
        <v>1.532005497069904E-2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7014546.3899999997</v>
      </c>
      <c r="D8" s="43" t="str">
        <f>IF('Town Data'!E4&gt;9,'Town Data'!D4,"*")</f>
        <v>*</v>
      </c>
      <c r="E8" s="44">
        <f>IF('Town Data'!G4&gt;9,'Town Data'!F4,"*")</f>
        <v>934883.94</v>
      </c>
      <c r="F8" s="43">
        <f>IF('Town Data'!I4&gt;9,'Town Data'!H4,"*")</f>
        <v>6884088.7999999998</v>
      </c>
      <c r="G8" s="43" t="str">
        <f>IF('Town Data'!K4&gt;9,'Town Data'!J4,"*")</f>
        <v>*</v>
      </c>
      <c r="H8" s="44">
        <f>IF('Town Data'!M4&gt;9,'Town Data'!L4,"*")</f>
        <v>887409.07</v>
      </c>
      <c r="I8" s="22">
        <f t="shared" si="0"/>
        <v>1.8950596627980723E-2</v>
      </c>
      <c r="J8" s="22" t="str">
        <f t="shared" si="1"/>
        <v/>
      </c>
      <c r="K8" s="22">
        <f t="shared" si="2"/>
        <v>5.3498292506746634E-2</v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448278.81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415304.35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7.9398301510687344E-2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7795007.9299999997</v>
      </c>
      <c r="D10" s="43">
        <f>IF('Town Data'!E6&gt;9,'Town Data'!D6,"*")</f>
        <v>1896441.26</v>
      </c>
      <c r="E10" s="44">
        <f>IF('Town Data'!G6&gt;9,'Town Data'!F6,"*")</f>
        <v>1049260.32</v>
      </c>
      <c r="F10" s="43">
        <f>IF('Town Data'!I6&gt;9,'Town Data'!H6,"*")</f>
        <v>7633346.1299999999</v>
      </c>
      <c r="G10" s="43">
        <f>IF('Town Data'!K6&gt;9,'Town Data'!J6,"*")</f>
        <v>1936827.96</v>
      </c>
      <c r="H10" s="44">
        <f>IF('Town Data'!M6&gt;9,'Town Data'!L6,"*")</f>
        <v>1031469.56</v>
      </c>
      <c r="I10" s="22">
        <f t="shared" si="0"/>
        <v>2.1178366242904777E-2</v>
      </c>
      <c r="J10" s="22">
        <f t="shared" si="1"/>
        <v>-2.0851981091805364E-2</v>
      </c>
      <c r="K10" s="22">
        <f t="shared" si="2"/>
        <v>1.7247973851986488E-2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2527362.83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2427538.5299999998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4.1121613011019971E-2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>
        <f>IF('Town Data'!C8&gt;9,'Town Data'!B8,"*")</f>
        <v>602113.12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558710.81000000006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7.7682960886330324E-2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>
        <f>IF('Town Data'!C9&gt;9,'Town Data'!B9,"*")</f>
        <v>1257971.49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1155023.77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8.9130390797065556E-2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917383.08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1032931.73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-0.1118647502483054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10481870.789999999</v>
      </c>
      <c r="D15" s="46">
        <f>IF('Town Data'!E11&gt;9,'Town Data'!D11,"*")</f>
        <v>2474282.4700000002</v>
      </c>
      <c r="E15" s="47">
        <f>IF('Town Data'!G11&gt;9,'Town Data'!F11,"*")</f>
        <v>1530912.58</v>
      </c>
      <c r="F15" s="45">
        <f>IF('Town Data'!I11&gt;9,'Town Data'!H11,"*")</f>
        <v>10185081.83</v>
      </c>
      <c r="G15" s="46">
        <f>IF('Town Data'!K11&gt;9,'Town Data'!J11,"*")</f>
        <v>2437152.41</v>
      </c>
      <c r="H15" s="47">
        <f>IF('Town Data'!M11&gt;9,'Town Data'!L11,"*")</f>
        <v>1423647.95</v>
      </c>
      <c r="I15" s="9">
        <f t="shared" si="0"/>
        <v>2.9139575405846201E-2</v>
      </c>
      <c r="J15" s="9">
        <f t="shared" si="1"/>
        <v>1.5235017657348747E-2</v>
      </c>
      <c r="K15" s="9">
        <f t="shared" si="2"/>
        <v>7.5344912342970832E-2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1069640.8700000001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1109115.3500000001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-3.5590959948394889E-2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732518.09</v>
      </c>
      <c r="D17" s="43">
        <f>IF('Town Data'!E13&gt;9,'Town Data'!D13,"*")</f>
        <v>609531.93000000005</v>
      </c>
      <c r="E17" s="44" t="str">
        <f>IF('Town Data'!G13&gt;9,'Town Data'!F13,"*")</f>
        <v>*</v>
      </c>
      <c r="F17" s="43">
        <f>IF('Town Data'!I13&gt;9,'Town Data'!H13,"*")</f>
        <v>587976.36</v>
      </c>
      <c r="G17" s="43">
        <f>IF('Town Data'!K13&gt;9,'Town Data'!J13,"*")</f>
        <v>385590.11</v>
      </c>
      <c r="H17" s="44" t="str">
        <f>IF('Town Data'!M13&gt;9,'Town Data'!L13,"*")</f>
        <v>*</v>
      </c>
      <c r="I17" s="22">
        <f t="shared" si="0"/>
        <v>0.24582915204277939</v>
      </c>
      <c r="J17" s="22">
        <f t="shared" si="1"/>
        <v>0.58077687729075855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29065011.809999999</v>
      </c>
      <c r="D18" s="46">
        <f>IF('Town Data'!E14&gt;9,'Town Data'!D14,"*")</f>
        <v>12927645.57</v>
      </c>
      <c r="E18" s="47">
        <f>IF('Town Data'!G14&gt;9,'Town Data'!F14,"*")</f>
        <v>10232120.24</v>
      </c>
      <c r="F18" s="45">
        <f>IF('Town Data'!I14&gt;9,'Town Data'!H14,"*")</f>
        <v>27818583.600000001</v>
      </c>
      <c r="G18" s="46">
        <f>IF('Town Data'!K14&gt;9,'Town Data'!J14,"*")</f>
        <v>9593610.0500000007</v>
      </c>
      <c r="H18" s="47">
        <f>IF('Town Data'!M14&gt;9,'Town Data'!L14,"*")</f>
        <v>9783535.5</v>
      </c>
      <c r="I18" s="9">
        <f t="shared" si="0"/>
        <v>4.4805595709768525E-2</v>
      </c>
      <c r="J18" s="9">
        <f t="shared" si="1"/>
        <v>0.34752668730787106</v>
      </c>
      <c r="K18" s="9">
        <f t="shared" si="2"/>
        <v>4.5850985055453646E-2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1746473.81</v>
      </c>
      <c r="D19" s="43">
        <f>IF('Town Data'!E15&gt;9,'Town Data'!D15,"*")</f>
        <v>1771043.68</v>
      </c>
      <c r="E19" s="44">
        <f>IF('Town Data'!G15&gt;9,'Town Data'!F15,"*")</f>
        <v>477610.81</v>
      </c>
      <c r="F19" s="43">
        <f>IF('Town Data'!I15&gt;9,'Town Data'!H15,"*")</f>
        <v>1541803.7</v>
      </c>
      <c r="G19" s="43">
        <f>IF('Town Data'!K15&gt;9,'Town Data'!J15,"*")</f>
        <v>1587017.43</v>
      </c>
      <c r="H19" s="44">
        <f>IF('Town Data'!M15&gt;9,'Town Data'!L15,"*")</f>
        <v>419180.28</v>
      </c>
      <c r="I19" s="22">
        <f t="shared" si="0"/>
        <v>0.13274719083888573</v>
      </c>
      <c r="J19" s="22">
        <f t="shared" si="1"/>
        <v>0.11595729607078104</v>
      </c>
      <c r="K19" s="22">
        <f t="shared" si="2"/>
        <v>0.13939236359114976</v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1217801.3799999999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1132812.73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7.502444821572575E-2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CAVENDISH</v>
      </c>
      <c r="C21" s="51" t="str">
        <f>IF('Town Data'!C17&gt;9,'Town Data'!B17,"*")</f>
        <v>*</v>
      </c>
      <c r="D21" s="43">
        <f>IF('Town Data'!E17&gt;9,'Town Data'!D17,"*")</f>
        <v>950085.68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>
        <f>IF('Town Data'!K17&gt;9,'Town Data'!J17,"*")</f>
        <v>902836.03</v>
      </c>
      <c r="H21" s="44" t="str">
        <f>IF('Town Data'!M17&gt;9,'Town Data'!L17,"*")</f>
        <v>*</v>
      </c>
      <c r="I21" s="22" t="str">
        <f t="shared" si="0"/>
        <v/>
      </c>
      <c r="J21" s="22">
        <f t="shared" si="1"/>
        <v>5.233469692165478E-2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CHESTER</v>
      </c>
      <c r="C22" s="50">
        <f>IF('Town Data'!C18&gt;9,'Town Data'!B18,"*")</f>
        <v>1015526.48</v>
      </c>
      <c r="D22" s="46">
        <f>IF('Town Data'!E18&gt;9,'Town Data'!D18,"*")</f>
        <v>246104.17</v>
      </c>
      <c r="E22" s="47" t="str">
        <f>IF('Town Data'!G18&gt;9,'Town Data'!F18,"*")</f>
        <v>*</v>
      </c>
      <c r="F22" s="45">
        <f>IF('Town Data'!I18&gt;9,'Town Data'!H18,"*")</f>
        <v>930817.47</v>
      </c>
      <c r="G22" s="46">
        <f>IF('Town Data'!K18&gt;9,'Town Data'!J18,"*")</f>
        <v>281235.7</v>
      </c>
      <c r="H22" s="47" t="str">
        <f>IF('Town Data'!M18&gt;9,'Town Data'!L18,"*")</f>
        <v>*</v>
      </c>
      <c r="I22" s="9">
        <f t="shared" si="0"/>
        <v>9.1004963626219876E-2</v>
      </c>
      <c r="J22" s="9">
        <f t="shared" si="1"/>
        <v>-0.1249184580762684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COLCHESTER</v>
      </c>
      <c r="C23" s="51">
        <f>IF('Town Data'!C19&gt;9,'Town Data'!B19,"*")</f>
        <v>6317615.0099999998</v>
      </c>
      <c r="D23" s="43">
        <f>IF('Town Data'!E19&gt;9,'Town Data'!D19,"*")</f>
        <v>3191039.03</v>
      </c>
      <c r="E23" s="44">
        <f>IF('Town Data'!G19&gt;9,'Town Data'!F19,"*")</f>
        <v>795016.29</v>
      </c>
      <c r="F23" s="43">
        <f>IF('Town Data'!I19&gt;9,'Town Data'!H19,"*")</f>
        <v>6381715.8499999996</v>
      </c>
      <c r="G23" s="43">
        <f>IF('Town Data'!K19&gt;9,'Town Data'!J19,"*")</f>
        <v>3520988.81</v>
      </c>
      <c r="H23" s="44">
        <f>IF('Town Data'!M19&gt;9,'Town Data'!L19,"*")</f>
        <v>734358.31</v>
      </c>
      <c r="I23" s="22">
        <f t="shared" si="0"/>
        <v>-1.0044452229881068E-2</v>
      </c>
      <c r="J23" s="22">
        <f t="shared" si="1"/>
        <v>-9.3709408863472149E-2</v>
      </c>
      <c r="K23" s="22">
        <f t="shared" si="2"/>
        <v>8.2599977659407131E-2</v>
      </c>
      <c r="L23" s="15"/>
    </row>
    <row r="24" spans="1:12" x14ac:dyDescent="0.25">
      <c r="A24" s="15"/>
      <c r="B24" s="15" t="str">
        <f>'Town Data'!A20</f>
        <v>DANVILLE</v>
      </c>
      <c r="C24" s="50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450323.55</v>
      </c>
      <c r="G24" s="46">
        <f>IF('Town Data'!K20&gt;9,'Town Data'!J20,"*")</f>
        <v>46432.83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DERBY</v>
      </c>
      <c r="C25" s="51">
        <f>IF('Town Data'!C21&gt;9,'Town Data'!B21,"*")</f>
        <v>2353166.2999999998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2217437.84</v>
      </c>
      <c r="G25" s="43">
        <f>IF('Town Data'!K21&gt;9,'Town Data'!J21,"*")</f>
        <v>203675.91</v>
      </c>
      <c r="H25" s="44" t="str">
        <f>IF('Town Data'!M21&gt;9,'Town Data'!L21,"*")</f>
        <v>*</v>
      </c>
      <c r="I25" s="22">
        <f t="shared" si="0"/>
        <v>6.1209589532394727E-2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DORSET</v>
      </c>
      <c r="C26" s="50">
        <f>IF('Town Data'!C22&gt;9,'Town Data'!B22,"*")</f>
        <v>1395959.75</v>
      </c>
      <c r="D26" s="46">
        <f>IF('Town Data'!E22&gt;9,'Town Data'!D22,"*")</f>
        <v>733617.29</v>
      </c>
      <c r="E26" s="47" t="str">
        <f>IF('Town Data'!G22&gt;9,'Town Data'!F22,"*")</f>
        <v>*</v>
      </c>
      <c r="F26" s="45">
        <f>IF('Town Data'!I22&gt;9,'Town Data'!H22,"*")</f>
        <v>1337180.51</v>
      </c>
      <c r="G26" s="46">
        <f>IF('Town Data'!K22&gt;9,'Town Data'!J22,"*")</f>
        <v>681254.48</v>
      </c>
      <c r="H26" s="47" t="str">
        <f>IF('Town Data'!M22&gt;9,'Town Data'!L22,"*")</f>
        <v>*</v>
      </c>
      <c r="I26" s="9">
        <f t="shared" si="0"/>
        <v>4.3957595523135461E-2</v>
      </c>
      <c r="J26" s="9">
        <f t="shared" si="1"/>
        <v>7.6862334908975649E-2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DOVER</v>
      </c>
      <c r="C27" s="51">
        <f>IF('Town Data'!C23&gt;9,'Town Data'!B23,"*")</f>
        <v>1855648.11</v>
      </c>
      <c r="D27" s="43">
        <f>IF('Town Data'!E23&gt;9,'Town Data'!D23,"*")</f>
        <v>956097.04</v>
      </c>
      <c r="E27" s="44">
        <f>IF('Town Data'!G23&gt;9,'Town Data'!F23,"*")</f>
        <v>621933.16</v>
      </c>
      <c r="F27" s="43">
        <f>IF('Town Data'!I23&gt;9,'Town Data'!H23,"*")</f>
        <v>1731029.92</v>
      </c>
      <c r="G27" s="43">
        <f>IF('Town Data'!K23&gt;9,'Town Data'!J23,"*")</f>
        <v>1161605.95</v>
      </c>
      <c r="H27" s="44">
        <f>IF('Town Data'!M23&gt;9,'Town Data'!L23,"*")</f>
        <v>616309.78</v>
      </c>
      <c r="I27" s="22">
        <f t="shared" si="0"/>
        <v>7.1990777605970085E-2</v>
      </c>
      <c r="J27" s="22">
        <f t="shared" si="1"/>
        <v>-0.17691792126236949</v>
      </c>
      <c r="K27" s="22">
        <f t="shared" si="2"/>
        <v>9.1242751331968228E-3</v>
      </c>
      <c r="L27" s="15"/>
    </row>
    <row r="28" spans="1:12" x14ac:dyDescent="0.25">
      <c r="A28" s="15"/>
      <c r="B28" s="15" t="str">
        <f>'Town Data'!A24</f>
        <v>ENOSBURG</v>
      </c>
      <c r="C28" s="50">
        <f>IF('Town Data'!C24&gt;9,'Town Data'!B24,"*")</f>
        <v>1032250.99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1040695.16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-8.1139706655309531E-3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ESSEX</v>
      </c>
      <c r="C29" s="51">
        <f>IF('Town Data'!C25&gt;9,'Town Data'!B25,"*")</f>
        <v>9968438.1699999999</v>
      </c>
      <c r="D29" s="43" t="str">
        <f>IF('Town Data'!E25&gt;9,'Town Data'!D25,"*")</f>
        <v>*</v>
      </c>
      <c r="E29" s="44">
        <f>IF('Town Data'!G25&gt;9,'Town Data'!F25,"*")</f>
        <v>1004417.62</v>
      </c>
      <c r="F29" s="43">
        <f>IF('Town Data'!I25&gt;9,'Town Data'!H25,"*")</f>
        <v>9593738.0199999996</v>
      </c>
      <c r="G29" s="43" t="str">
        <f>IF('Town Data'!K25&gt;9,'Town Data'!J25,"*")</f>
        <v>*</v>
      </c>
      <c r="H29" s="44">
        <f>IF('Town Data'!M25&gt;9,'Town Data'!L25,"*")</f>
        <v>1066823.81</v>
      </c>
      <c r="I29" s="22">
        <f t="shared" si="0"/>
        <v>3.905674193092052E-2</v>
      </c>
      <c r="J29" s="22" t="str">
        <f t="shared" si="1"/>
        <v/>
      </c>
      <c r="K29" s="22">
        <f t="shared" si="2"/>
        <v>-5.8497185209992697E-2</v>
      </c>
      <c r="L29" s="15"/>
    </row>
    <row r="30" spans="1:12" x14ac:dyDescent="0.25">
      <c r="A30" s="15"/>
      <c r="B30" s="15" t="str">
        <f>'Town Data'!A26</f>
        <v>FAIR HAVEN</v>
      </c>
      <c r="C30" s="50">
        <f>IF('Town Data'!C26&gt;9,'Town Data'!B26,"*")</f>
        <v>1373403.69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1384854.54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-8.2686301479721423E-3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FAIRFAX</v>
      </c>
      <c r="C31" s="51">
        <f>IF('Town Data'!C27&gt;9,'Town Data'!B27,"*")</f>
        <v>806343.72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715102.3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0.12759212213413371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FAIRLEE</v>
      </c>
      <c r="C32" s="50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421608.31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FAYSTON</v>
      </c>
      <c r="C33" s="51" t="str">
        <f>IF('Town Data'!C29&gt;9,'Town Data'!B29,"*")</f>
        <v>*</v>
      </c>
      <c r="D33" s="43">
        <f>IF('Town Data'!E29&gt;9,'Town Data'!D29,"*")</f>
        <v>50081.78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>
        <f>IF('Town Data'!K29&gt;9,'Town Data'!J29,"*")</f>
        <v>66102.289999999994</v>
      </c>
      <c r="H33" s="44" t="str">
        <f>IF('Town Data'!M29&gt;9,'Town Data'!L29,"*")</f>
        <v>*</v>
      </c>
      <c r="I33" s="22" t="str">
        <f t="shared" si="0"/>
        <v/>
      </c>
      <c r="J33" s="22">
        <f t="shared" si="1"/>
        <v>-0.24235937968261004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FERRISBURGH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1160344.06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GRAND ISLE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36853.86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GREENSBORO</v>
      </c>
      <c r="C36" s="50" t="str">
        <f>IF('Town Data'!C32&gt;9,'Town Data'!B32,"*")</f>
        <v>*</v>
      </c>
      <c r="D36" s="46">
        <f>IF('Town Data'!E32&gt;9,'Town Data'!D32,"*")</f>
        <v>97597.14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HARDWICK</v>
      </c>
      <c r="C37" s="51">
        <f>IF('Town Data'!C33&gt;9,'Town Data'!B33,"*")</f>
        <v>910808.55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770548.25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0.18202662844280038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HARTFORD</v>
      </c>
      <c r="C38" s="50">
        <f>IF('Town Data'!C34&gt;9,'Town Data'!B34,"*")</f>
        <v>6310093.25</v>
      </c>
      <c r="D38" s="46">
        <f>IF('Town Data'!E34&gt;9,'Town Data'!D34,"*")</f>
        <v>3940507.19</v>
      </c>
      <c r="E38" s="47">
        <f>IF('Town Data'!G34&gt;9,'Town Data'!F34,"*")</f>
        <v>1161693.8</v>
      </c>
      <c r="F38" s="45">
        <f>IF('Town Data'!I34&gt;9,'Town Data'!H34,"*")</f>
        <v>5909709.0199999996</v>
      </c>
      <c r="G38" s="46">
        <f>IF('Town Data'!K34&gt;9,'Town Data'!J34,"*")</f>
        <v>3690300.56</v>
      </c>
      <c r="H38" s="47">
        <f>IF('Town Data'!M34&gt;9,'Town Data'!L34,"*")</f>
        <v>1052873.76</v>
      </c>
      <c r="I38" s="9">
        <f t="shared" si="0"/>
        <v>6.7750244325904305E-2</v>
      </c>
      <c r="J38" s="9">
        <f t="shared" si="1"/>
        <v>6.7801152218343944E-2</v>
      </c>
      <c r="K38" s="9">
        <f t="shared" si="2"/>
        <v>0.10335525884888615</v>
      </c>
      <c r="L38" s="15"/>
    </row>
    <row r="39" spans="1:12" x14ac:dyDescent="0.25">
      <c r="A39" s="15"/>
      <c r="B39" s="27" t="str">
        <f>'Town Data'!A35</f>
        <v>HINESBURG</v>
      </c>
      <c r="C39" s="51">
        <f>IF('Town Data'!C35&gt;9,'Town Data'!B35,"*")</f>
        <v>1209569.94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1212562.75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-2.4681691731005722E-3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JAMAICA</v>
      </c>
      <c r="C40" s="50" t="str">
        <f>IF('Town Data'!C36&gt;9,'Town Data'!B36,"*")</f>
        <v>*</v>
      </c>
      <c r="D40" s="46">
        <f>IF('Town Data'!E36&gt;9,'Town Data'!D36,"*")</f>
        <v>74222.5</v>
      </c>
      <c r="E40" s="47" t="str">
        <f>IF('Town Data'!G36&gt;9,'Town Data'!F36,"*")</f>
        <v>*</v>
      </c>
      <c r="F40" s="45" t="str">
        <f>IF('Town Data'!I36&gt;9,'Town Data'!H36,"*")</f>
        <v>*</v>
      </c>
      <c r="G40" s="46">
        <f>IF('Town Data'!K36&gt;9,'Town Data'!J36,"*")</f>
        <v>69968.800000000003</v>
      </c>
      <c r="H40" s="47" t="str">
        <f>IF('Town Data'!M36&gt;9,'Town Data'!L36,"*")</f>
        <v>*</v>
      </c>
      <c r="I40" s="9" t="str">
        <f t="shared" si="0"/>
        <v/>
      </c>
      <c r="J40" s="9">
        <f t="shared" si="1"/>
        <v>6.0794239718274384E-2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JAY</v>
      </c>
      <c r="C41" s="51" t="str">
        <f>IF('Town Data'!C37&gt;9,'Town Data'!B37,"*")</f>
        <v>*</v>
      </c>
      <c r="D41" s="43">
        <f>IF('Town Data'!E37&gt;9,'Town Data'!D37,"*")</f>
        <v>1028080.65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>
        <f>IF('Town Data'!K37&gt;9,'Town Data'!J37,"*")</f>
        <v>923217.6</v>
      </c>
      <c r="H41" s="44" t="str">
        <f>IF('Town Data'!M37&gt;9,'Town Data'!L37,"*")</f>
        <v>*</v>
      </c>
      <c r="I41" s="22" t="str">
        <f t="shared" si="0"/>
        <v/>
      </c>
      <c r="J41" s="22">
        <f t="shared" si="1"/>
        <v>0.11358432724852738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JERICHO</v>
      </c>
      <c r="C42" s="50">
        <f>IF('Town Data'!C38&gt;9,'Town Data'!B38,"*")</f>
        <v>993712.66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987646.3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6.1422393826615724E-3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JOHNSON</v>
      </c>
      <c r="C43" s="51">
        <f>IF('Town Data'!C39&gt;9,'Town Data'!B39,"*")</f>
        <v>598269.21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532381.92000000004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0.12375944322076136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KILLINGTON</v>
      </c>
      <c r="C44" s="50">
        <f>IF('Town Data'!C40&gt;9,'Town Data'!B40,"*")</f>
        <v>5554889.4900000002</v>
      </c>
      <c r="D44" s="46">
        <f>IF('Town Data'!E40&gt;9,'Town Data'!D40,"*")</f>
        <v>6266776.1600000001</v>
      </c>
      <c r="E44" s="47">
        <f>IF('Town Data'!G40&gt;9,'Town Data'!F40,"*")</f>
        <v>2761284.39</v>
      </c>
      <c r="F44" s="45">
        <f>IF('Town Data'!I40&gt;9,'Town Data'!H40,"*")</f>
        <v>5155377</v>
      </c>
      <c r="G44" s="46">
        <f>IF('Town Data'!K40&gt;9,'Town Data'!J40,"*")</f>
        <v>5940919.9299999997</v>
      </c>
      <c r="H44" s="47">
        <f>IF('Town Data'!M40&gt;9,'Town Data'!L40,"*")</f>
        <v>2596652.08</v>
      </c>
      <c r="I44" s="9">
        <f t="shared" si="0"/>
        <v>7.7494330676495665E-2</v>
      </c>
      <c r="J44" s="9">
        <f t="shared" si="1"/>
        <v>5.4849456622789471E-2</v>
      </c>
      <c r="K44" s="9">
        <f t="shared" si="2"/>
        <v>6.3401759237610322E-2</v>
      </c>
      <c r="L44" s="15"/>
    </row>
    <row r="45" spans="1:12" x14ac:dyDescent="0.25">
      <c r="A45" s="15"/>
      <c r="B45" s="27" t="str">
        <f>'Town Data'!A41</f>
        <v>LONDONDERRY</v>
      </c>
      <c r="C45" s="51">
        <f>IF('Town Data'!C41&gt;9,'Town Data'!B41,"*")</f>
        <v>572822.13</v>
      </c>
      <c r="D45" s="43">
        <f>IF('Town Data'!E41&gt;9,'Town Data'!D41,"*")</f>
        <v>235610.68</v>
      </c>
      <c r="E45" s="44" t="str">
        <f>IF('Town Data'!G41&gt;9,'Town Data'!F41,"*")</f>
        <v>*</v>
      </c>
      <c r="F45" s="43">
        <f>IF('Town Data'!I41&gt;9,'Town Data'!H41,"*")</f>
        <v>719007.44</v>
      </c>
      <c r="G45" s="43">
        <f>IF('Town Data'!K41&gt;9,'Town Data'!J41,"*")</f>
        <v>196247.05</v>
      </c>
      <c r="H45" s="44" t="str">
        <f>IF('Town Data'!M41&gt;9,'Town Data'!L41,"*")</f>
        <v>*</v>
      </c>
      <c r="I45" s="22">
        <f t="shared" si="0"/>
        <v>-0.2033154343993992</v>
      </c>
      <c r="J45" s="22">
        <f t="shared" si="1"/>
        <v>0.20058202148771156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LUDLOW</v>
      </c>
      <c r="C46" s="50">
        <f>IF('Town Data'!C42&gt;9,'Town Data'!B42,"*")</f>
        <v>3090481.82</v>
      </c>
      <c r="D46" s="46">
        <f>IF('Town Data'!E42&gt;9,'Town Data'!D42,"*")</f>
        <v>1749729.71</v>
      </c>
      <c r="E46" s="47">
        <f>IF('Town Data'!G42&gt;9,'Town Data'!F42,"*")</f>
        <v>1002833.84</v>
      </c>
      <c r="F46" s="45">
        <f>IF('Town Data'!I42&gt;9,'Town Data'!H42,"*")</f>
        <v>3896166.52</v>
      </c>
      <c r="G46" s="46">
        <f>IF('Town Data'!K42&gt;9,'Town Data'!J42,"*")</f>
        <v>3403946.18</v>
      </c>
      <c r="H46" s="47">
        <f>IF('Town Data'!M42&gt;9,'Town Data'!L42,"*")</f>
        <v>1160129.1299999999</v>
      </c>
      <c r="I46" s="9">
        <f t="shared" si="0"/>
        <v>-0.20678908251590852</v>
      </c>
      <c r="J46" s="9">
        <f t="shared" si="1"/>
        <v>-0.48597021883583369</v>
      </c>
      <c r="K46" s="9">
        <f t="shared" si="2"/>
        <v>-0.13558429482759385</v>
      </c>
      <c r="L46" s="15"/>
    </row>
    <row r="47" spans="1:12" x14ac:dyDescent="0.25">
      <c r="A47" s="15"/>
      <c r="B47" s="27" t="str">
        <f>'Town Data'!A43</f>
        <v>LYNDON</v>
      </c>
      <c r="C47" s="51">
        <f>IF('Town Data'!C43&gt;9,'Town Data'!B43,"*")</f>
        <v>3104395.13</v>
      </c>
      <c r="D47" s="43">
        <f>IF('Town Data'!E43&gt;9,'Town Data'!D43,"*")</f>
        <v>118494</v>
      </c>
      <c r="E47" s="44">
        <f>IF('Town Data'!G43&gt;9,'Town Data'!F43,"*")</f>
        <v>271423.92</v>
      </c>
      <c r="F47" s="43">
        <f>IF('Town Data'!I43&gt;9,'Town Data'!H43,"*")</f>
        <v>2879732.99</v>
      </c>
      <c r="G47" s="43">
        <f>IF('Town Data'!K43&gt;9,'Town Data'!J43,"*")</f>
        <v>222929.54</v>
      </c>
      <c r="H47" s="44">
        <f>IF('Town Data'!M43&gt;9,'Town Data'!L43,"*")</f>
        <v>253006.03</v>
      </c>
      <c r="I47" s="22">
        <f t="shared" si="0"/>
        <v>7.8014920404130814E-2</v>
      </c>
      <c r="J47" s="22">
        <f t="shared" si="1"/>
        <v>-0.46846882651801103</v>
      </c>
      <c r="K47" s="22">
        <f t="shared" si="2"/>
        <v>7.2796249164496132E-2</v>
      </c>
      <c r="L47" s="15"/>
    </row>
    <row r="48" spans="1:12" x14ac:dyDescent="0.25">
      <c r="A48" s="15"/>
      <c r="B48" s="15" t="str">
        <f>'Town Data'!A44</f>
        <v>MANCHESTER</v>
      </c>
      <c r="C48" s="50">
        <f>IF('Town Data'!C44&gt;9,'Town Data'!B44,"*")</f>
        <v>7809749.79</v>
      </c>
      <c r="D48" s="46">
        <f>IF('Town Data'!E44&gt;9,'Town Data'!D44,"*")</f>
        <v>8158326.29</v>
      </c>
      <c r="E48" s="47">
        <f>IF('Town Data'!G44&gt;9,'Town Data'!F44,"*")</f>
        <v>2047825.62</v>
      </c>
      <c r="F48" s="45">
        <f>IF('Town Data'!I44&gt;9,'Town Data'!H44,"*")</f>
        <v>7429837.3499999996</v>
      </c>
      <c r="G48" s="46">
        <f>IF('Town Data'!K44&gt;9,'Town Data'!J44,"*")</f>
        <v>7647726.9500000002</v>
      </c>
      <c r="H48" s="47">
        <f>IF('Town Data'!M44&gt;9,'Town Data'!L44,"*")</f>
        <v>1839743.05</v>
      </c>
      <c r="I48" s="9">
        <f t="shared" si="0"/>
        <v>5.1133345469534464E-2</v>
      </c>
      <c r="J48" s="9">
        <f t="shared" si="1"/>
        <v>6.6764849652483971E-2</v>
      </c>
      <c r="K48" s="9">
        <f t="shared" si="2"/>
        <v>0.11310414788630405</v>
      </c>
      <c r="L48" s="15"/>
    </row>
    <row r="49" spans="1:12" x14ac:dyDescent="0.25">
      <c r="A49" s="15"/>
      <c r="B49" s="27" t="str">
        <f>'Town Data'!A45</f>
        <v>MENDON</v>
      </c>
      <c r="C49" s="51" t="str">
        <f>IF('Town Data'!C45&gt;9,'Town Data'!B45,"*")</f>
        <v>*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>
        <f>IF('Town Data'!K45&gt;9,'Town Data'!J45,"*")</f>
        <v>440916.65</v>
      </c>
      <c r="H49" s="44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MIDDLEBURY</v>
      </c>
      <c r="C50" s="50">
        <f>IF('Town Data'!C46&gt;9,'Town Data'!B46,"*")</f>
        <v>6129253.7199999997</v>
      </c>
      <c r="D50" s="46">
        <f>IF('Town Data'!E46&gt;9,'Town Data'!D46,"*")</f>
        <v>1712057.58</v>
      </c>
      <c r="E50" s="47">
        <f>IF('Town Data'!G46&gt;9,'Town Data'!F46,"*")</f>
        <v>961590.92</v>
      </c>
      <c r="F50" s="45">
        <f>IF('Town Data'!I46&gt;9,'Town Data'!H46,"*")</f>
        <v>5936882.6600000001</v>
      </c>
      <c r="G50" s="46">
        <f>IF('Town Data'!K46&gt;9,'Town Data'!J46,"*")</f>
        <v>1736078.85</v>
      </c>
      <c r="H50" s="47">
        <f>IF('Town Data'!M46&gt;9,'Town Data'!L46,"*")</f>
        <v>993325.35</v>
      </c>
      <c r="I50" s="9">
        <f t="shared" si="0"/>
        <v>3.2402705429249563E-2</v>
      </c>
      <c r="J50" s="9">
        <f t="shared" si="1"/>
        <v>-1.383650863553808E-2</v>
      </c>
      <c r="K50" s="9">
        <f t="shared" si="2"/>
        <v>-3.1947669512310276E-2</v>
      </c>
      <c r="L50" s="15"/>
    </row>
    <row r="51" spans="1:12" x14ac:dyDescent="0.25">
      <c r="A51" s="15"/>
      <c r="B51" s="27" t="str">
        <f>'Town Data'!A47</f>
        <v>MILTON</v>
      </c>
      <c r="C51" s="51">
        <f>IF('Town Data'!C47&gt;9,'Town Data'!B47,"*")</f>
        <v>2422088.0299999998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2685278.58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-9.8012382015127936E-2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MONTGOMERY</v>
      </c>
      <c r="C52" s="50">
        <f>IF('Town Data'!C48&gt;9,'Town Data'!B48,"*")</f>
        <v>429735.18</v>
      </c>
      <c r="D52" s="46">
        <f>IF('Town Data'!E48&gt;9,'Town Data'!D48,"*")</f>
        <v>141338.17000000001</v>
      </c>
      <c r="E52" s="47" t="str">
        <f>IF('Town Data'!G48&gt;9,'Town Data'!F48,"*")</f>
        <v>*</v>
      </c>
      <c r="F52" s="45">
        <f>IF('Town Data'!I48&gt;9,'Town Data'!H48,"*")</f>
        <v>384578.24</v>
      </c>
      <c r="G52" s="46">
        <f>IF('Town Data'!K48&gt;9,'Town Data'!J48,"*")</f>
        <v>148271.73000000001</v>
      </c>
      <c r="H52" s="47" t="str">
        <f>IF('Town Data'!M48&gt;9,'Town Data'!L48,"*")</f>
        <v>*</v>
      </c>
      <c r="I52" s="9">
        <f t="shared" si="0"/>
        <v>0.117419383894419</v>
      </c>
      <c r="J52" s="9">
        <f t="shared" si="1"/>
        <v>-4.6762521756507441E-2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MONTPELIER</v>
      </c>
      <c r="C53" s="51">
        <f>IF('Town Data'!C49&gt;9,'Town Data'!B49,"*")</f>
        <v>6146162.9000000004</v>
      </c>
      <c r="D53" s="43">
        <f>IF('Town Data'!E49&gt;9,'Town Data'!D49,"*")</f>
        <v>777408.02</v>
      </c>
      <c r="E53" s="44">
        <f>IF('Town Data'!G49&gt;9,'Town Data'!F49,"*")</f>
        <v>1119669.54</v>
      </c>
      <c r="F53" s="43">
        <f>IF('Town Data'!I49&gt;9,'Town Data'!H49,"*")</f>
        <v>6361786.5099999998</v>
      </c>
      <c r="G53" s="43">
        <f>IF('Town Data'!K49&gt;9,'Town Data'!J49,"*")</f>
        <v>889277.48</v>
      </c>
      <c r="H53" s="44">
        <f>IF('Town Data'!M49&gt;9,'Town Data'!L49,"*")</f>
        <v>1181041.6599999999</v>
      </c>
      <c r="I53" s="22">
        <f t="shared" si="0"/>
        <v>-3.3893562706177549E-2</v>
      </c>
      <c r="J53" s="22">
        <f t="shared" si="1"/>
        <v>-0.12579814795265024</v>
      </c>
      <c r="K53" s="22">
        <f t="shared" si="2"/>
        <v>-5.1964398952700691E-2</v>
      </c>
      <c r="L53" s="15"/>
    </row>
    <row r="54" spans="1:12" x14ac:dyDescent="0.25">
      <c r="A54" s="15"/>
      <c r="B54" s="15" t="str">
        <f>'Town Data'!A50</f>
        <v>MORRISTOWN</v>
      </c>
      <c r="C54" s="50">
        <f>IF('Town Data'!C50&gt;9,'Town Data'!B50,"*")</f>
        <v>3725010.52</v>
      </c>
      <c r="D54" s="46">
        <f>IF('Town Data'!E50&gt;9,'Town Data'!D50,"*")</f>
        <v>311096.90000000002</v>
      </c>
      <c r="E54" s="47">
        <f>IF('Town Data'!G50&gt;9,'Town Data'!F50,"*")</f>
        <v>375173.02</v>
      </c>
      <c r="F54" s="45">
        <f>IF('Town Data'!I50&gt;9,'Town Data'!H50,"*")</f>
        <v>3617111.28</v>
      </c>
      <c r="G54" s="46">
        <f>IF('Town Data'!K50&gt;9,'Town Data'!J50,"*")</f>
        <v>398714.65</v>
      </c>
      <c r="H54" s="47">
        <f>IF('Town Data'!M50&gt;9,'Town Data'!L50,"*")</f>
        <v>309204.96000000002</v>
      </c>
      <c r="I54" s="9">
        <f t="shared" si="0"/>
        <v>2.9830224078701895E-2</v>
      </c>
      <c r="J54" s="9">
        <f t="shared" si="1"/>
        <v>-0.21975051581375302</v>
      </c>
      <c r="K54" s="9">
        <f t="shared" si="2"/>
        <v>0.21334735380700229</v>
      </c>
      <c r="L54" s="15"/>
    </row>
    <row r="55" spans="1:12" x14ac:dyDescent="0.25">
      <c r="A55" s="15"/>
      <c r="B55" s="27" t="str">
        <f>'Town Data'!A51</f>
        <v>MOUNT HOLLY</v>
      </c>
      <c r="C55" s="51" t="str">
        <f>IF('Town Data'!C51&gt;9,'Town Data'!B51,"*")</f>
        <v>*</v>
      </c>
      <c r="D55" s="43">
        <f>IF('Town Data'!E51&gt;9,'Town Data'!D51,"*")</f>
        <v>63204.85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50246.75</v>
      </c>
      <c r="H55" s="44" t="str">
        <f>IF('Town Data'!M51&gt;9,'Town Data'!L51,"*")</f>
        <v>*</v>
      </c>
      <c r="I55" s="22" t="str">
        <f t="shared" si="0"/>
        <v/>
      </c>
      <c r="J55" s="22">
        <f t="shared" si="1"/>
        <v>0.2578893162244324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NEWPORT</v>
      </c>
      <c r="C56" s="50">
        <f>IF('Town Data'!C52&gt;9,'Town Data'!B52,"*")</f>
        <v>2491141.58</v>
      </c>
      <c r="D56" s="46" t="str">
        <f>IF('Town Data'!E52&gt;9,'Town Data'!D52,"*")</f>
        <v>*</v>
      </c>
      <c r="E56" s="47">
        <f>IF('Town Data'!G52&gt;9,'Town Data'!F52,"*")</f>
        <v>333074.33</v>
      </c>
      <c r="F56" s="45">
        <f>IF('Town Data'!I52&gt;9,'Town Data'!H52,"*")</f>
        <v>2384828.17</v>
      </c>
      <c r="G56" s="46" t="str">
        <f>IF('Town Data'!K52&gt;9,'Town Data'!J52,"*")</f>
        <v>*</v>
      </c>
      <c r="H56" s="47">
        <f>IF('Town Data'!M52&gt;9,'Town Data'!L52,"*")</f>
        <v>311844.2</v>
      </c>
      <c r="I56" s="9">
        <f t="shared" si="0"/>
        <v>4.4579064998213333E-2</v>
      </c>
      <c r="J56" s="9" t="str">
        <f t="shared" si="1"/>
        <v/>
      </c>
      <c r="K56" s="9">
        <f t="shared" si="2"/>
        <v>6.8079284463203119E-2</v>
      </c>
      <c r="L56" s="15"/>
    </row>
    <row r="57" spans="1:12" x14ac:dyDescent="0.25">
      <c r="A57" s="15"/>
      <c r="B57" s="27" t="str">
        <f>'Town Data'!A53</f>
        <v>NORTH HERO</v>
      </c>
      <c r="C57" s="51" t="str">
        <f>IF('Town Data'!C53&gt;9,'Town Data'!B53,"*")</f>
        <v>*</v>
      </c>
      <c r="D57" s="43">
        <f>IF('Town Data'!E53&gt;9,'Town Data'!D53,"*")</f>
        <v>185510.37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>
        <f>IF('Town Data'!K53&gt;9,'Town Data'!J53,"*")</f>
        <v>211576.27</v>
      </c>
      <c r="H57" s="44" t="str">
        <f>IF('Town Data'!M53&gt;9,'Town Data'!L53,"*")</f>
        <v>*</v>
      </c>
      <c r="I57" s="22" t="str">
        <f t="shared" si="0"/>
        <v/>
      </c>
      <c r="J57" s="22">
        <f t="shared" si="1"/>
        <v>-0.12319859878425872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NORTHFIELD</v>
      </c>
      <c r="C58" s="50">
        <f>IF('Town Data'!C54&gt;9,'Town Data'!B54,"*")</f>
        <v>1010401.41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965524.39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4.6479426583931262E-2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PERU</v>
      </c>
      <c r="C59" s="51" t="str">
        <f>IF('Town Data'!C55&gt;9,'Town Data'!B55,"*")</f>
        <v>*</v>
      </c>
      <c r="D59" s="43">
        <f>IF('Town Data'!E55&gt;9,'Town Data'!D55,"*")</f>
        <v>280817.76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PITTSFIELD</v>
      </c>
      <c r="C60" s="50" t="str">
        <f>IF('Town Data'!C56&gt;9,'Town Data'!B56,"*")</f>
        <v>*</v>
      </c>
      <c r="D60" s="46">
        <f>IF('Town Data'!E56&gt;9,'Town Data'!D56,"*")</f>
        <v>189774.73</v>
      </c>
      <c r="E60" s="47" t="str">
        <f>IF('Town Data'!G56&gt;9,'Town Data'!F56,"*")</f>
        <v>*</v>
      </c>
      <c r="F60" s="45" t="str">
        <f>IF('Town Data'!I56&gt;9,'Town Data'!H56,"*")</f>
        <v>*</v>
      </c>
      <c r="G60" s="46">
        <f>IF('Town Data'!K56&gt;9,'Town Data'!J56,"*")</f>
        <v>303057.62</v>
      </c>
      <c r="H60" s="47" t="str">
        <f>IF('Town Data'!M56&gt;9,'Town Data'!L56,"*")</f>
        <v>*</v>
      </c>
      <c r="I60" s="9" t="str">
        <f t="shared" si="0"/>
        <v/>
      </c>
      <c r="J60" s="9">
        <f t="shared" si="1"/>
        <v>-0.3737998404395837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PLYMOUTH</v>
      </c>
      <c r="C61" s="51" t="str">
        <f>IF('Town Data'!C57&gt;9,'Town Data'!B57,"*")</f>
        <v>*</v>
      </c>
      <c r="D61" s="43">
        <f>IF('Town Data'!E57&gt;9,'Town Data'!D57,"*")</f>
        <v>141793.79</v>
      </c>
      <c r="E61" s="44" t="str">
        <f>IF('Town Data'!G57&gt;9,'Town Data'!F57,"*")</f>
        <v>*</v>
      </c>
      <c r="F61" s="43" t="str">
        <f>IF('Town Data'!I57&gt;9,'Town Data'!H57,"*")</f>
        <v>*</v>
      </c>
      <c r="G61" s="43">
        <f>IF('Town Data'!K57&gt;9,'Town Data'!J57,"*")</f>
        <v>147165.19</v>
      </c>
      <c r="H61" s="44" t="str">
        <f>IF('Town Data'!M57&gt;9,'Town Data'!L57,"*")</f>
        <v>*</v>
      </c>
      <c r="I61" s="22" t="str">
        <f t="shared" si="0"/>
        <v/>
      </c>
      <c r="J61" s="22">
        <f t="shared" si="1"/>
        <v>-3.6499120478151077E-2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POULTNEY</v>
      </c>
      <c r="C62" s="50">
        <f>IF('Town Data'!C58&gt;9,'Town Data'!B58,"*")</f>
        <v>618326.81999999995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589485.43999999994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4.8926365339914089E-2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PUTNEY</v>
      </c>
      <c r="C63" s="51">
        <f>IF('Town Data'!C59&gt;9,'Town Data'!B59,"*")</f>
        <v>428830.15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517081.87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-0.17067262482051435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RANDOLPH</v>
      </c>
      <c r="C64" s="50">
        <f>IF('Town Data'!C60&gt;9,'Town Data'!B60,"*")</f>
        <v>1769904.81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1634811.54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8.2635378265069018E-2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RICHMOND</v>
      </c>
      <c r="C65" s="51">
        <f>IF('Town Data'!C61&gt;9,'Town Data'!B61,"*")</f>
        <v>727244.5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723733.27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4.8515525616225734E-3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ROCKINGHAM</v>
      </c>
      <c r="C66" s="50">
        <f>IF('Town Data'!C62&gt;9,'Town Data'!B62,"*")</f>
        <v>1364512.78</v>
      </c>
      <c r="D66" s="46" t="str">
        <f>IF('Town Data'!E62&gt;9,'Town Data'!D62,"*")</f>
        <v>*</v>
      </c>
      <c r="E66" s="47">
        <f>IF('Town Data'!G62&gt;9,'Town Data'!F62,"*")</f>
        <v>324980.07</v>
      </c>
      <c r="F66" s="45">
        <f>IF('Town Data'!I62&gt;9,'Town Data'!H62,"*")</f>
        <v>1240088.74</v>
      </c>
      <c r="G66" s="46" t="str">
        <f>IF('Town Data'!K62&gt;9,'Town Data'!J62,"*")</f>
        <v>*</v>
      </c>
      <c r="H66" s="47">
        <f>IF('Town Data'!M62&gt;9,'Town Data'!L62,"*")</f>
        <v>260402.05</v>
      </c>
      <c r="I66" s="9">
        <f t="shared" si="0"/>
        <v>0.10033478733142923</v>
      </c>
      <c r="J66" s="9" t="str">
        <f t="shared" si="1"/>
        <v/>
      </c>
      <c r="K66" s="9">
        <f t="shared" si="2"/>
        <v>0.24799351618007623</v>
      </c>
      <c r="L66" s="15"/>
    </row>
    <row r="67" spans="1:12" x14ac:dyDescent="0.25">
      <c r="A67" s="15"/>
      <c r="B67" s="27" t="str">
        <f>'Town Data'!A63</f>
        <v>ROYALTON</v>
      </c>
      <c r="C67" s="51">
        <f>IF('Town Data'!C63&gt;9,'Town Data'!B63,"*")</f>
        <v>914722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929430.82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-1.5825621104322698E-2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RUTLAND</v>
      </c>
      <c r="C68" s="50">
        <f>IF('Town Data'!C64&gt;9,'Town Data'!B64,"*")</f>
        <v>11195091.119999999</v>
      </c>
      <c r="D68" s="46">
        <f>IF('Town Data'!E64&gt;9,'Town Data'!D64,"*")</f>
        <v>970028.46</v>
      </c>
      <c r="E68" s="47">
        <f>IF('Town Data'!G64&gt;9,'Town Data'!F64,"*")</f>
        <v>1475380.26</v>
      </c>
      <c r="F68" s="45">
        <f>IF('Town Data'!I64&gt;9,'Town Data'!H64,"*")</f>
        <v>10955198.1</v>
      </c>
      <c r="G68" s="46">
        <f>IF('Town Data'!K64&gt;9,'Town Data'!J64,"*")</f>
        <v>924027.87</v>
      </c>
      <c r="H68" s="47">
        <f>IF('Town Data'!M64&gt;9,'Town Data'!L64,"*")</f>
        <v>1374579.08</v>
      </c>
      <c r="I68" s="9">
        <f t="shared" si="0"/>
        <v>2.1897643274930788E-2</v>
      </c>
      <c r="J68" s="9">
        <f t="shared" si="1"/>
        <v>4.9782686749480803E-2</v>
      </c>
      <c r="K68" s="9">
        <f t="shared" si="2"/>
        <v>7.3332397871208641E-2</v>
      </c>
      <c r="L68" s="15"/>
    </row>
    <row r="69" spans="1:12" x14ac:dyDescent="0.25">
      <c r="A69" s="15"/>
      <c r="B69" s="27" t="str">
        <f>'Town Data'!A65</f>
        <v>RUTLAND TOWN</v>
      </c>
      <c r="C69" s="51">
        <f>IF('Town Data'!C65&gt;9,'Town Data'!B65,"*")</f>
        <v>4074354.74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3084025.62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0.32111572406457506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SHELBURNE</v>
      </c>
      <c r="C70" s="50">
        <f>IF('Town Data'!C66&gt;9,'Town Data'!B66,"*")</f>
        <v>2814182.71</v>
      </c>
      <c r="D70" s="46">
        <f>IF('Town Data'!E66&gt;9,'Town Data'!D66,"*")</f>
        <v>1109346.3799999999</v>
      </c>
      <c r="E70" s="47">
        <f>IF('Town Data'!G66&gt;9,'Town Data'!F66,"*")</f>
        <v>473131.82</v>
      </c>
      <c r="F70" s="45">
        <f>IF('Town Data'!I66&gt;9,'Town Data'!H66,"*")</f>
        <v>2820512.46</v>
      </c>
      <c r="G70" s="46">
        <f>IF('Town Data'!K66&gt;9,'Town Data'!J66,"*")</f>
        <v>1050570.78</v>
      </c>
      <c r="H70" s="47">
        <f>IF('Town Data'!M66&gt;9,'Town Data'!L66,"*")</f>
        <v>378920.77</v>
      </c>
      <c r="I70" s="9">
        <f t="shared" ref="I70:I133" si="3">IFERROR((C70-F70)/F70,"")</f>
        <v>-2.2441843777566577E-3</v>
      </c>
      <c r="J70" s="9">
        <f t="shared" ref="J70:J133" si="4">IFERROR((D70-G70)/G70,"")</f>
        <v>5.5946349469190318E-2</v>
      </c>
      <c r="K70" s="9">
        <f t="shared" ref="K70:K133" si="5">IFERROR((E70-H70)/H70,"")</f>
        <v>0.24862994446042105</v>
      </c>
      <c r="L70" s="15"/>
    </row>
    <row r="71" spans="1:12" x14ac:dyDescent="0.25">
      <c r="A71" s="15"/>
      <c r="B71" s="27" t="str">
        <f>'Town Data'!A67</f>
        <v>SOUTH BURLINGTON</v>
      </c>
      <c r="C71" s="51">
        <f>IF('Town Data'!C67&gt;9,'Town Data'!B67,"*")</f>
        <v>21898062.73</v>
      </c>
      <c r="D71" s="43">
        <f>IF('Town Data'!E67&gt;9,'Town Data'!D67,"*")</f>
        <v>8670950.0500000007</v>
      </c>
      <c r="E71" s="44">
        <f>IF('Town Data'!G67&gt;9,'Town Data'!F67,"*")</f>
        <v>2569605.89</v>
      </c>
      <c r="F71" s="43">
        <f>IF('Town Data'!I67&gt;9,'Town Data'!H67,"*")</f>
        <v>21825316.25</v>
      </c>
      <c r="G71" s="43">
        <f>IF('Town Data'!K67&gt;9,'Town Data'!J67,"*")</f>
        <v>10129196.52</v>
      </c>
      <c r="H71" s="44">
        <f>IF('Town Data'!M67&gt;9,'Town Data'!L67,"*")</f>
        <v>2642013.85</v>
      </c>
      <c r="I71" s="22">
        <f t="shared" si="3"/>
        <v>3.3331237525596196E-3</v>
      </c>
      <c r="J71" s="22">
        <f t="shared" si="4"/>
        <v>-0.14396467351785558</v>
      </c>
      <c r="K71" s="22">
        <f t="shared" si="5"/>
        <v>-2.7406351408793696E-2</v>
      </c>
      <c r="L71" s="15"/>
    </row>
    <row r="72" spans="1:12" x14ac:dyDescent="0.25">
      <c r="A72" s="15"/>
      <c r="B72" s="15" t="str">
        <f>'Town Data'!A68</f>
        <v>SOUTH HERO</v>
      </c>
      <c r="C72" s="50">
        <f>IF('Town Data'!C68&gt;9,'Town Data'!B68,"*")</f>
        <v>501094.23</v>
      </c>
      <c r="D72" s="46">
        <f>IF('Town Data'!E68&gt;9,'Town Data'!D68,"*")</f>
        <v>35256.58</v>
      </c>
      <c r="E72" s="47" t="str">
        <f>IF('Town Data'!G68&gt;9,'Town Data'!F68,"*")</f>
        <v>*</v>
      </c>
      <c r="F72" s="45">
        <f>IF('Town Data'!I68&gt;9,'Town Data'!H68,"*")</f>
        <v>438189.05</v>
      </c>
      <c r="G72" s="46">
        <f>IF('Town Data'!K68&gt;9,'Town Data'!J68,"*")</f>
        <v>49733.77</v>
      </c>
      <c r="H72" s="47" t="str">
        <f>IF('Town Data'!M68&gt;9,'Town Data'!L68,"*")</f>
        <v>*</v>
      </c>
      <c r="I72" s="9">
        <f t="shared" si="3"/>
        <v>0.14355717013010708</v>
      </c>
      <c r="J72" s="9">
        <f t="shared" si="4"/>
        <v>-0.29109375782290375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SPRINGFIELD</v>
      </c>
      <c r="C73" s="51">
        <f>IF('Town Data'!C69&gt;9,'Town Data'!B69,"*")</f>
        <v>2696609.98</v>
      </c>
      <c r="D73" s="43" t="str">
        <f>IF('Town Data'!E69&gt;9,'Town Data'!D69,"*")</f>
        <v>*</v>
      </c>
      <c r="E73" s="44">
        <f>IF('Town Data'!G69&gt;9,'Town Data'!F69,"*")</f>
        <v>270451.83</v>
      </c>
      <c r="F73" s="43">
        <f>IF('Town Data'!I69&gt;9,'Town Data'!H69,"*")</f>
        <v>2612863.12</v>
      </c>
      <c r="G73" s="43" t="str">
        <f>IF('Town Data'!K69&gt;9,'Town Data'!J69,"*")</f>
        <v>*</v>
      </c>
      <c r="H73" s="44">
        <f>IF('Town Data'!M69&gt;9,'Town Data'!L69,"*")</f>
        <v>203964.53</v>
      </c>
      <c r="I73" s="22">
        <f t="shared" si="3"/>
        <v>3.20517593742147E-2</v>
      </c>
      <c r="J73" s="22" t="str">
        <f t="shared" si="4"/>
        <v/>
      </c>
      <c r="K73" s="22">
        <f t="shared" si="5"/>
        <v>0.32597481532695916</v>
      </c>
      <c r="L73" s="15"/>
    </row>
    <row r="74" spans="1:12" x14ac:dyDescent="0.25">
      <c r="A74" s="15"/>
      <c r="B74" s="15" t="str">
        <f>'Town Data'!A70</f>
        <v>ST ALBANS</v>
      </c>
      <c r="C74" s="50">
        <f>IF('Town Data'!C70&gt;9,'Town Data'!B70,"*")</f>
        <v>5425572.71</v>
      </c>
      <c r="D74" s="46" t="str">
        <f>IF('Town Data'!E70&gt;9,'Town Data'!D70,"*")</f>
        <v>*</v>
      </c>
      <c r="E74" s="47">
        <f>IF('Town Data'!G70&gt;9,'Town Data'!F70,"*")</f>
        <v>682905.73</v>
      </c>
      <c r="F74" s="45">
        <f>IF('Town Data'!I70&gt;9,'Town Data'!H70,"*")</f>
        <v>5145836.2699999996</v>
      </c>
      <c r="G74" s="46" t="str">
        <f>IF('Town Data'!K70&gt;9,'Town Data'!J70,"*")</f>
        <v>*</v>
      </c>
      <c r="H74" s="47">
        <f>IF('Town Data'!M70&gt;9,'Town Data'!L70,"*")</f>
        <v>659369.30000000005</v>
      </c>
      <c r="I74" s="9">
        <f t="shared" si="3"/>
        <v>5.4361706304347772E-2</v>
      </c>
      <c r="J74" s="9" t="str">
        <f t="shared" si="4"/>
        <v/>
      </c>
      <c r="K74" s="9">
        <f t="shared" si="5"/>
        <v>3.5695368286027165E-2</v>
      </c>
      <c r="L74" s="15"/>
    </row>
    <row r="75" spans="1:12" x14ac:dyDescent="0.25">
      <c r="A75" s="15"/>
      <c r="B75" s="27" t="str">
        <f>'Town Data'!A71</f>
        <v>ST ALBANS TOWN</v>
      </c>
      <c r="C75" s="51">
        <f>IF('Town Data'!C71&gt;9,'Town Data'!B71,"*")</f>
        <v>2028414.39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1893981.07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>
        <f t="shared" si="3"/>
        <v>7.0979231064859497E-2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ST JOHNSBURY</v>
      </c>
      <c r="C76" s="50">
        <f>IF('Town Data'!C72&gt;9,'Town Data'!B72,"*")</f>
        <v>2990696.51</v>
      </c>
      <c r="D76" s="46" t="str">
        <f>IF('Town Data'!E72&gt;9,'Town Data'!D72,"*")</f>
        <v>*</v>
      </c>
      <c r="E76" s="47">
        <f>IF('Town Data'!G72&gt;9,'Town Data'!F72,"*")</f>
        <v>305819.62</v>
      </c>
      <c r="F76" s="45">
        <f>IF('Town Data'!I72&gt;9,'Town Data'!H72,"*")</f>
        <v>3419195.87</v>
      </c>
      <c r="G76" s="46" t="str">
        <f>IF('Town Data'!K72&gt;9,'Town Data'!J72,"*")</f>
        <v>*</v>
      </c>
      <c r="H76" s="47">
        <f>IF('Town Data'!M72&gt;9,'Town Data'!L72,"*")</f>
        <v>343401.51</v>
      </c>
      <c r="I76" s="9">
        <f t="shared" si="3"/>
        <v>-0.12532167687720105</v>
      </c>
      <c r="J76" s="9" t="str">
        <f t="shared" si="4"/>
        <v/>
      </c>
      <c r="K76" s="9">
        <f t="shared" si="5"/>
        <v>-0.10944008370842637</v>
      </c>
      <c r="L76" s="15"/>
    </row>
    <row r="77" spans="1:12" x14ac:dyDescent="0.25">
      <c r="A77" s="15"/>
      <c r="B77" s="27" t="str">
        <f>'Town Data'!A73</f>
        <v>STOWE</v>
      </c>
      <c r="C77" s="51">
        <f>IF('Town Data'!C73&gt;9,'Town Data'!B73,"*")</f>
        <v>12505487.640000001</v>
      </c>
      <c r="D77" s="43">
        <f>IF('Town Data'!E73&gt;9,'Town Data'!D73,"*")</f>
        <v>18024500.489999998</v>
      </c>
      <c r="E77" s="44">
        <f>IF('Town Data'!G73&gt;9,'Town Data'!F73,"*")</f>
        <v>4188916.19</v>
      </c>
      <c r="F77" s="43">
        <f>IF('Town Data'!I73&gt;9,'Town Data'!H73,"*")</f>
        <v>11906042.84</v>
      </c>
      <c r="G77" s="43">
        <f>IF('Town Data'!K73&gt;9,'Town Data'!J73,"*")</f>
        <v>17421200.510000002</v>
      </c>
      <c r="H77" s="44">
        <f>IF('Town Data'!M73&gt;9,'Town Data'!L73,"*")</f>
        <v>3955916.29</v>
      </c>
      <c r="I77" s="22">
        <f t="shared" si="3"/>
        <v>5.0347945833529417E-2</v>
      </c>
      <c r="J77" s="22">
        <f t="shared" si="4"/>
        <v>3.4630218488886255E-2</v>
      </c>
      <c r="K77" s="22">
        <f t="shared" si="5"/>
        <v>5.8899097685406257E-2</v>
      </c>
      <c r="L77" s="15"/>
    </row>
    <row r="78" spans="1:12" x14ac:dyDescent="0.25">
      <c r="A78" s="15"/>
      <c r="B78" s="15" t="str">
        <f>'Town Data'!A74</f>
        <v>STRATTON</v>
      </c>
      <c r="C78" s="50" t="str">
        <f>IF('Town Data'!C74&gt;9,'Town Data'!B74,"*")</f>
        <v>*</v>
      </c>
      <c r="D78" s="46">
        <f>IF('Town Data'!E74&gt;9,'Town Data'!D74,"*")</f>
        <v>2977996.52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>
        <f>IF('Town Data'!K74&gt;9,'Town Data'!J74,"*")</f>
        <v>2521023.88</v>
      </c>
      <c r="H78" s="47" t="str">
        <f>IF('Town Data'!M74&gt;9,'Town Data'!L74,"*")</f>
        <v>*</v>
      </c>
      <c r="I78" s="9" t="str">
        <f t="shared" si="3"/>
        <v/>
      </c>
      <c r="J78" s="9">
        <f t="shared" si="4"/>
        <v>0.18126470107058254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SWANTON</v>
      </c>
      <c r="C79" s="51">
        <f>IF('Town Data'!C75&gt;9,'Town Data'!B75,"*")</f>
        <v>1403032.03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1381920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1.5277317066110938E-2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VERGENNES</v>
      </c>
      <c r="C80" s="50">
        <f>IF('Town Data'!C76&gt;9,'Town Data'!B76,"*")</f>
        <v>1171739.67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1076319.6599999999</v>
      </c>
      <c r="G80" s="46" t="str">
        <f>IF('Town Data'!K76&gt;9,'Town Data'!J76,"*")</f>
        <v>*</v>
      </c>
      <c r="H80" s="47">
        <f>IF('Town Data'!M76&gt;9,'Town Data'!L76,"*")</f>
        <v>248294.75</v>
      </c>
      <c r="I80" s="9">
        <f t="shared" si="3"/>
        <v>8.865396921208335E-2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WAITSFIELD</v>
      </c>
      <c r="C81" s="51">
        <f>IF('Town Data'!C77&gt;9,'Town Data'!B77,"*")</f>
        <v>2514285.04</v>
      </c>
      <c r="D81" s="43">
        <f>IF('Town Data'!E77&gt;9,'Town Data'!D77,"*")</f>
        <v>786344.07</v>
      </c>
      <c r="E81" s="44">
        <f>IF('Town Data'!G77&gt;9,'Town Data'!F77,"*")</f>
        <v>960870.71</v>
      </c>
      <c r="F81" s="43">
        <f>IF('Town Data'!I77&gt;9,'Town Data'!H77,"*")</f>
        <v>2293387.2799999998</v>
      </c>
      <c r="G81" s="43">
        <f>IF('Town Data'!K77&gt;9,'Town Data'!J77,"*")</f>
        <v>738261.16</v>
      </c>
      <c r="H81" s="44">
        <f>IF('Town Data'!M77&gt;9,'Town Data'!L77,"*")</f>
        <v>667010.29</v>
      </c>
      <c r="I81" s="22">
        <f t="shared" si="3"/>
        <v>9.6319431927781626E-2</v>
      </c>
      <c r="J81" s="22">
        <f t="shared" si="4"/>
        <v>6.5129946697994934E-2</v>
      </c>
      <c r="K81" s="22">
        <f t="shared" si="5"/>
        <v>0.4405635481275707</v>
      </c>
      <c r="L81" s="15"/>
    </row>
    <row r="82" spans="1:12" x14ac:dyDescent="0.25">
      <c r="A82" s="15"/>
      <c r="B82" s="15" t="str">
        <f>'Town Data'!A78</f>
        <v>WARDSBORO</v>
      </c>
      <c r="C82" s="50" t="str">
        <f>IF('Town Data'!C78&gt;9,'Town Data'!B78,"*")</f>
        <v>*</v>
      </c>
      <c r="D82" s="46">
        <f>IF('Town Data'!E78&gt;9,'Town Data'!D78,"*")</f>
        <v>82788.98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>
        <f>IF('Town Data'!K78&gt;9,'Town Data'!J78,"*")</f>
        <v>75817.289999999994</v>
      </c>
      <c r="H82" s="47" t="str">
        <f>IF('Town Data'!M78&gt;9,'Town Data'!L78,"*")</f>
        <v>*</v>
      </c>
      <c r="I82" s="9" t="str">
        <f t="shared" si="3"/>
        <v/>
      </c>
      <c r="J82" s="9">
        <f t="shared" si="4"/>
        <v>9.1953827418521594E-2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WARREN</v>
      </c>
      <c r="C83" s="51">
        <f>IF('Town Data'!C79&gt;9,'Town Data'!B79,"*")</f>
        <v>1322584.0900000001</v>
      </c>
      <c r="D83" s="43">
        <f>IF('Town Data'!E79&gt;9,'Town Data'!D79,"*")</f>
        <v>1637983.09</v>
      </c>
      <c r="E83" s="44">
        <f>IF('Town Data'!G79&gt;9,'Town Data'!F79,"*")</f>
        <v>508922.2</v>
      </c>
      <c r="F83" s="43">
        <f>IF('Town Data'!I79&gt;9,'Town Data'!H79,"*")</f>
        <v>1384644</v>
      </c>
      <c r="G83" s="43">
        <f>IF('Town Data'!K79&gt;9,'Town Data'!J79,"*")</f>
        <v>1624473.72</v>
      </c>
      <c r="H83" s="44">
        <f>IF('Town Data'!M79&gt;9,'Town Data'!L79,"*")</f>
        <v>510184.72</v>
      </c>
      <c r="I83" s="22">
        <f t="shared" si="3"/>
        <v>-4.482011982863459E-2</v>
      </c>
      <c r="J83" s="22">
        <f t="shared" si="4"/>
        <v>8.3161517688326234E-3</v>
      </c>
      <c r="K83" s="22">
        <f t="shared" si="5"/>
        <v>-2.4746331093568629E-3</v>
      </c>
      <c r="L83" s="15"/>
    </row>
    <row r="84" spans="1:12" x14ac:dyDescent="0.25">
      <c r="A84" s="15"/>
      <c r="B84" s="15" t="str">
        <f>'Town Data'!A80</f>
        <v>WATERBURY</v>
      </c>
      <c r="C84" s="50">
        <f>IF('Town Data'!C80&gt;9,'Town Data'!B80,"*")</f>
        <v>4121515.35</v>
      </c>
      <c r="D84" s="45">
        <f>IF('Town Data'!E80&gt;9,'Town Data'!D80,"*")</f>
        <v>2084193.43</v>
      </c>
      <c r="E84" s="49">
        <f>IF('Town Data'!G80&gt;9,'Town Data'!F80,"*")</f>
        <v>1065979.44</v>
      </c>
      <c r="F84" s="45">
        <f>IF('Town Data'!I80&gt;9,'Town Data'!H80,"*")</f>
        <v>4103732.26</v>
      </c>
      <c r="G84" s="46">
        <f>IF('Town Data'!K80&gt;9,'Town Data'!J80,"*")</f>
        <v>2018302.62</v>
      </c>
      <c r="H84" s="47">
        <f>IF('Town Data'!M80&gt;9,'Town Data'!L80,"*")</f>
        <v>1192487.6100000001</v>
      </c>
      <c r="I84" s="9">
        <f t="shared" si="3"/>
        <v>4.3333943038477655E-3</v>
      </c>
      <c r="J84" s="9">
        <f t="shared" si="4"/>
        <v>3.2646645427235201E-2</v>
      </c>
      <c r="K84" s="9">
        <f t="shared" si="5"/>
        <v>-0.10608761796694906</v>
      </c>
      <c r="L84" s="15"/>
    </row>
    <row r="85" spans="1:12" x14ac:dyDescent="0.25">
      <c r="A85" s="15"/>
      <c r="B85" s="27" t="str">
        <f>'Town Data'!A81</f>
        <v>WEATHERSFIELD</v>
      </c>
      <c r="C85" s="51">
        <f>IF('Town Data'!C81&gt;9,'Town Data'!B81,"*")</f>
        <v>509471.87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WEST RUTLAND</v>
      </c>
      <c r="C86" s="50">
        <f>IF('Town Data'!C82&gt;9,'Town Data'!B82,"*")</f>
        <v>427731.41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>
        <f>IF('Town Data'!I82&gt;9,'Town Data'!H82,"*")</f>
        <v>404240.51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>
        <f t="shared" si="3"/>
        <v>5.8111197217715675E-2</v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WILLISTON</v>
      </c>
      <c r="C87" s="51">
        <f>IF('Town Data'!C83&gt;9,'Town Data'!B83,"*")</f>
        <v>9539832.4399999995</v>
      </c>
      <c r="D87" s="43" t="str">
        <f>IF('Town Data'!E83&gt;9,'Town Data'!D83,"*")</f>
        <v>*</v>
      </c>
      <c r="E87" s="44">
        <f>IF('Town Data'!G83&gt;9,'Town Data'!F83,"*")</f>
        <v>1226443.6000000001</v>
      </c>
      <c r="F87" s="43">
        <f>IF('Town Data'!I83&gt;9,'Town Data'!H83,"*")</f>
        <v>9677517.2899999991</v>
      </c>
      <c r="G87" s="43" t="str">
        <f>IF('Town Data'!K83&gt;9,'Town Data'!J83,"*")</f>
        <v>*</v>
      </c>
      <c r="H87" s="44">
        <f>IF('Town Data'!M83&gt;9,'Town Data'!L83,"*")</f>
        <v>1202051.03</v>
      </c>
      <c r="I87" s="22">
        <f t="shared" si="3"/>
        <v>-1.4227290520294141E-2</v>
      </c>
      <c r="J87" s="22" t="str">
        <f t="shared" si="4"/>
        <v/>
      </c>
      <c r="K87" s="22">
        <f t="shared" si="5"/>
        <v>2.0292457966614001E-2</v>
      </c>
      <c r="L87" s="15"/>
    </row>
    <row r="88" spans="1:12" x14ac:dyDescent="0.25">
      <c r="A88" s="15"/>
      <c r="B88" s="15" t="str">
        <f>'Town Data'!A84</f>
        <v>WILMINGTON</v>
      </c>
      <c r="C88" s="50">
        <f>IF('Town Data'!C84&gt;9,'Town Data'!B84,"*")</f>
        <v>1672141.33</v>
      </c>
      <c r="D88" s="46">
        <f>IF('Town Data'!E84&gt;9,'Town Data'!D84,"*")</f>
        <v>500412.63</v>
      </c>
      <c r="E88" s="47">
        <f>IF('Town Data'!G84&gt;9,'Town Data'!F84,"*")</f>
        <v>293361.7</v>
      </c>
      <c r="F88" s="45">
        <f>IF('Town Data'!I84&gt;9,'Town Data'!H84,"*")</f>
        <v>2169453.0499999998</v>
      </c>
      <c r="G88" s="46">
        <f>IF('Town Data'!K84&gt;9,'Town Data'!J84,"*")</f>
        <v>645933.68999999994</v>
      </c>
      <c r="H88" s="47">
        <f>IF('Town Data'!M84&gt;9,'Town Data'!L84,"*")</f>
        <v>566186.81000000006</v>
      </c>
      <c r="I88" s="9">
        <f t="shared" si="3"/>
        <v>-0.22923368634320054</v>
      </c>
      <c r="J88" s="9">
        <f t="shared" si="4"/>
        <v>-0.22528792390438707</v>
      </c>
      <c r="K88" s="9">
        <f t="shared" si="5"/>
        <v>-0.48186412184346017</v>
      </c>
      <c r="L88" s="15"/>
    </row>
    <row r="89" spans="1:12" x14ac:dyDescent="0.25">
      <c r="A89" s="15"/>
      <c r="B89" s="27" t="str">
        <f>'Town Data'!A85</f>
        <v>WINDSOR</v>
      </c>
      <c r="C89" s="51">
        <f>IF('Town Data'!C85&gt;9,'Town Data'!B85,"*")</f>
        <v>1014148.82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>
        <f>IF('Town Data'!I85&gt;9,'Town Data'!H85,"*")</f>
        <v>954139.34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>
        <f t="shared" si="3"/>
        <v>6.2893832676472583E-2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WINHALL</v>
      </c>
      <c r="C90" s="50" t="str">
        <f>IF('Town Data'!C86&gt;9,'Town Data'!B86,"*")</f>
        <v>*</v>
      </c>
      <c r="D90" s="46">
        <f>IF('Town Data'!E86&gt;9,'Town Data'!D86,"*")</f>
        <v>849962.56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>
        <f>IF('Town Data'!K86&gt;9,'Town Data'!J86,"*")</f>
        <v>690411.15</v>
      </c>
      <c r="H90" s="47" t="str">
        <f>IF('Town Data'!M86&gt;9,'Town Data'!L86,"*")</f>
        <v>*</v>
      </c>
      <c r="I90" s="9" t="str">
        <f t="shared" si="3"/>
        <v/>
      </c>
      <c r="J90" s="9">
        <f t="shared" si="4"/>
        <v>0.23109622432951732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WINOOSKI</v>
      </c>
      <c r="C91" s="51">
        <f>IF('Town Data'!C87&gt;9,'Town Data'!B87,"*")</f>
        <v>3243137.67</v>
      </c>
      <c r="D91" s="43" t="str">
        <f>IF('Town Data'!E87&gt;9,'Town Data'!D87,"*")</f>
        <v>*</v>
      </c>
      <c r="E91" s="44">
        <f>IF('Town Data'!G87&gt;9,'Town Data'!F87,"*")</f>
        <v>1255182.77</v>
      </c>
      <c r="F91" s="43">
        <f>IF('Town Data'!I87&gt;9,'Town Data'!H87,"*")</f>
        <v>2883099.93</v>
      </c>
      <c r="G91" s="43" t="str">
        <f>IF('Town Data'!K87&gt;9,'Town Data'!J87,"*")</f>
        <v>*</v>
      </c>
      <c r="H91" s="44">
        <f>IF('Town Data'!M87&gt;9,'Town Data'!L87,"*")</f>
        <v>1135444.03</v>
      </c>
      <c r="I91" s="22">
        <f t="shared" si="3"/>
        <v>0.12487868916843259</v>
      </c>
      <c r="J91" s="22" t="str">
        <f t="shared" si="4"/>
        <v/>
      </c>
      <c r="K91" s="22">
        <f t="shared" si="5"/>
        <v>0.10545543138748986</v>
      </c>
      <c r="L91" s="15"/>
    </row>
    <row r="92" spans="1:12" x14ac:dyDescent="0.25">
      <c r="A92" s="15"/>
      <c r="B92" s="15" t="str">
        <f>'Town Data'!A88</f>
        <v>WOODSTOCK</v>
      </c>
      <c r="C92" s="50">
        <f>IF('Town Data'!C88&gt;9,'Town Data'!B88,"*")</f>
        <v>4491168.1100000003</v>
      </c>
      <c r="D92" s="46">
        <f>IF('Town Data'!E88&gt;9,'Town Data'!D88,"*")</f>
        <v>6343412.96</v>
      </c>
      <c r="E92" s="47">
        <f>IF('Town Data'!G88&gt;9,'Town Data'!F88,"*")</f>
        <v>1438716.44</v>
      </c>
      <c r="F92" s="45">
        <f>IF('Town Data'!I88&gt;9,'Town Data'!H88,"*")</f>
        <v>3998822.8</v>
      </c>
      <c r="G92" s="46">
        <f>IF('Town Data'!K88&gt;9,'Town Data'!J88,"*")</f>
        <v>5598482.1500000004</v>
      </c>
      <c r="H92" s="47">
        <f>IF('Town Data'!M88&gt;9,'Town Data'!L88,"*")</f>
        <v>1263360.46</v>
      </c>
      <c r="I92" s="9">
        <f t="shared" si="3"/>
        <v>0.1231225624701351</v>
      </c>
      <c r="J92" s="9">
        <f t="shared" si="4"/>
        <v>0.13305942397262077</v>
      </c>
      <c r="K92" s="9">
        <f t="shared" si="5"/>
        <v>0.13880122542381926</v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A40" sqref="A40:XFD40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323548.86</v>
      </c>
      <c r="C2" s="39">
        <v>11</v>
      </c>
      <c r="D2" s="39">
        <v>274038.84999999998</v>
      </c>
      <c r="E2" s="39">
        <v>15</v>
      </c>
      <c r="F2" s="39">
        <v>0</v>
      </c>
      <c r="G2" s="39">
        <v>0</v>
      </c>
      <c r="H2" s="39">
        <v>375978.65</v>
      </c>
      <c r="I2" s="39">
        <v>11</v>
      </c>
      <c r="J2" s="39">
        <v>272930.64</v>
      </c>
      <c r="K2" s="39">
        <v>12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2414720.66</v>
      </c>
      <c r="E3" s="39">
        <v>12</v>
      </c>
      <c r="F3" s="39">
        <v>0</v>
      </c>
      <c r="G3" s="39">
        <v>0</v>
      </c>
      <c r="H3" s="39">
        <v>0</v>
      </c>
      <c r="I3" s="39">
        <v>0</v>
      </c>
      <c r="J3" s="39">
        <v>2378285.2000000002</v>
      </c>
      <c r="K3" s="39">
        <v>11</v>
      </c>
      <c r="L3" s="39">
        <v>0</v>
      </c>
      <c r="M3" s="39">
        <v>0</v>
      </c>
    </row>
    <row r="4" spans="1:13" x14ac:dyDescent="0.25">
      <c r="A4" s="38" t="s">
        <v>49</v>
      </c>
      <c r="B4" s="39">
        <v>7014546.3899999997</v>
      </c>
      <c r="C4" s="39">
        <v>60</v>
      </c>
      <c r="D4" s="39">
        <v>0</v>
      </c>
      <c r="E4" s="39">
        <v>0</v>
      </c>
      <c r="F4" s="39">
        <v>934883.94</v>
      </c>
      <c r="G4" s="39">
        <v>28</v>
      </c>
      <c r="H4" s="39">
        <v>6884088.7999999998</v>
      </c>
      <c r="I4" s="39">
        <v>59</v>
      </c>
      <c r="J4" s="39">
        <v>0</v>
      </c>
      <c r="K4" s="39">
        <v>0</v>
      </c>
      <c r="L4" s="39">
        <v>887409.07</v>
      </c>
      <c r="M4" s="39">
        <v>26</v>
      </c>
    </row>
    <row r="5" spans="1:13" x14ac:dyDescent="0.25">
      <c r="A5" s="38" t="s">
        <v>50</v>
      </c>
      <c r="B5" s="39">
        <v>448278.81</v>
      </c>
      <c r="C5" s="39">
        <v>16</v>
      </c>
      <c r="D5" s="39">
        <v>0</v>
      </c>
      <c r="E5" s="39">
        <v>0</v>
      </c>
      <c r="F5" s="39">
        <v>0</v>
      </c>
      <c r="G5" s="39">
        <v>0</v>
      </c>
      <c r="H5" s="39">
        <v>415304.35</v>
      </c>
      <c r="I5" s="39">
        <v>16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7795007.9299999997</v>
      </c>
      <c r="C6" s="39">
        <v>76</v>
      </c>
      <c r="D6" s="39">
        <v>1896441.26</v>
      </c>
      <c r="E6" s="39">
        <v>26</v>
      </c>
      <c r="F6" s="39">
        <v>1049260.32</v>
      </c>
      <c r="G6" s="39">
        <v>31</v>
      </c>
      <c r="H6" s="39">
        <v>7633346.1299999999</v>
      </c>
      <c r="I6" s="39">
        <v>82</v>
      </c>
      <c r="J6" s="39">
        <v>1936827.96</v>
      </c>
      <c r="K6" s="39">
        <v>26</v>
      </c>
      <c r="L6" s="39">
        <v>1031469.56</v>
      </c>
      <c r="M6" s="39">
        <v>32</v>
      </c>
    </row>
    <row r="7" spans="1:13" x14ac:dyDescent="0.25">
      <c r="A7" s="38" t="s">
        <v>52</v>
      </c>
      <c r="B7" s="39">
        <v>2527362.83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2427538.5299999998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602113.12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558710.81000000006</v>
      </c>
      <c r="I8" s="39">
        <v>13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1257971.49</v>
      </c>
      <c r="C9" s="39">
        <v>12</v>
      </c>
      <c r="D9" s="39">
        <v>0</v>
      </c>
      <c r="E9" s="39">
        <v>0</v>
      </c>
      <c r="F9" s="39">
        <v>0</v>
      </c>
      <c r="G9" s="39">
        <v>0</v>
      </c>
      <c r="H9" s="39">
        <v>1155023.77</v>
      </c>
      <c r="I9" s="39">
        <v>13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917383.08</v>
      </c>
      <c r="C10" s="39">
        <v>21</v>
      </c>
      <c r="D10" s="39">
        <v>0</v>
      </c>
      <c r="E10" s="39">
        <v>0</v>
      </c>
      <c r="F10" s="39">
        <v>0</v>
      </c>
      <c r="G10" s="39">
        <v>0</v>
      </c>
      <c r="H10" s="39">
        <v>1032931.73</v>
      </c>
      <c r="I10" s="39">
        <v>22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10481870.789999999</v>
      </c>
      <c r="C11" s="39">
        <v>90</v>
      </c>
      <c r="D11" s="39">
        <v>2474282.4700000002</v>
      </c>
      <c r="E11" s="39">
        <v>24</v>
      </c>
      <c r="F11" s="39">
        <v>1530912.58</v>
      </c>
      <c r="G11" s="39">
        <v>41</v>
      </c>
      <c r="H11" s="39">
        <v>10185081.83</v>
      </c>
      <c r="I11" s="39">
        <v>99</v>
      </c>
      <c r="J11" s="39">
        <v>2437152.41</v>
      </c>
      <c r="K11" s="39">
        <v>20</v>
      </c>
      <c r="L11" s="39">
        <v>1423647.95</v>
      </c>
      <c r="M11" s="39">
        <v>40</v>
      </c>
    </row>
    <row r="12" spans="1:13" x14ac:dyDescent="0.25">
      <c r="A12" s="38" t="s">
        <v>57</v>
      </c>
      <c r="B12" s="39">
        <v>1069640.8700000001</v>
      </c>
      <c r="C12" s="39">
        <v>14</v>
      </c>
      <c r="D12" s="39">
        <v>0</v>
      </c>
      <c r="E12" s="39">
        <v>0</v>
      </c>
      <c r="F12" s="39">
        <v>0</v>
      </c>
      <c r="G12" s="39">
        <v>0</v>
      </c>
      <c r="H12" s="39">
        <v>1109115.3500000001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732518.09</v>
      </c>
      <c r="C13" s="39">
        <v>15</v>
      </c>
      <c r="D13" s="39">
        <v>609531.93000000005</v>
      </c>
      <c r="E13" s="39">
        <v>27</v>
      </c>
      <c r="F13" s="39">
        <v>0</v>
      </c>
      <c r="G13" s="39">
        <v>0</v>
      </c>
      <c r="H13" s="39">
        <v>587976.36</v>
      </c>
      <c r="I13" s="39">
        <v>16</v>
      </c>
      <c r="J13" s="39">
        <v>385590.11</v>
      </c>
      <c r="K13" s="39">
        <v>29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29065011.809999999</v>
      </c>
      <c r="C14" s="39">
        <v>203</v>
      </c>
      <c r="D14" s="39">
        <v>12927645.57</v>
      </c>
      <c r="E14" s="39">
        <v>32</v>
      </c>
      <c r="F14" s="39">
        <v>10232120.24</v>
      </c>
      <c r="G14" s="39">
        <v>120</v>
      </c>
      <c r="H14" s="39">
        <v>27818583.600000001</v>
      </c>
      <c r="I14" s="39">
        <v>210</v>
      </c>
      <c r="J14" s="39">
        <v>9593610.0500000007</v>
      </c>
      <c r="K14" s="39">
        <v>31</v>
      </c>
      <c r="L14" s="39">
        <v>9783535.5</v>
      </c>
      <c r="M14" s="39">
        <v>114</v>
      </c>
    </row>
    <row r="15" spans="1:13" x14ac:dyDescent="0.25">
      <c r="A15" s="38" t="s">
        <v>60</v>
      </c>
      <c r="B15" s="39">
        <v>1746473.81</v>
      </c>
      <c r="C15" s="39">
        <v>18</v>
      </c>
      <c r="D15" s="39">
        <v>1771043.68</v>
      </c>
      <c r="E15" s="39">
        <v>20</v>
      </c>
      <c r="F15" s="39">
        <v>477610.81</v>
      </c>
      <c r="G15" s="39">
        <v>10</v>
      </c>
      <c r="H15" s="39">
        <v>1541803.7</v>
      </c>
      <c r="I15" s="39">
        <v>17</v>
      </c>
      <c r="J15" s="39">
        <v>1587017.43</v>
      </c>
      <c r="K15" s="39">
        <v>17</v>
      </c>
      <c r="L15" s="39">
        <v>419180.28</v>
      </c>
      <c r="M15" s="39">
        <v>10</v>
      </c>
    </row>
    <row r="16" spans="1:13" x14ac:dyDescent="0.25">
      <c r="A16" s="38" t="s">
        <v>61</v>
      </c>
      <c r="B16" s="39">
        <v>1217801.3799999999</v>
      </c>
      <c r="C16" s="39">
        <v>20</v>
      </c>
      <c r="D16" s="39">
        <v>0</v>
      </c>
      <c r="E16" s="39">
        <v>0</v>
      </c>
      <c r="F16" s="39">
        <v>0</v>
      </c>
      <c r="G16" s="39">
        <v>0</v>
      </c>
      <c r="H16" s="39">
        <v>1132812.73</v>
      </c>
      <c r="I16" s="39">
        <v>20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950085.68</v>
      </c>
      <c r="E17" s="39">
        <v>12</v>
      </c>
      <c r="F17" s="39">
        <v>0</v>
      </c>
      <c r="G17" s="39">
        <v>0</v>
      </c>
      <c r="H17" s="39">
        <v>0</v>
      </c>
      <c r="I17" s="39">
        <v>0</v>
      </c>
      <c r="J17" s="39">
        <v>902836.03</v>
      </c>
      <c r="K17" s="39">
        <v>12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1015526.48</v>
      </c>
      <c r="C18" s="39">
        <v>17</v>
      </c>
      <c r="D18" s="39">
        <v>246104.17</v>
      </c>
      <c r="E18" s="39">
        <v>17</v>
      </c>
      <c r="F18" s="39">
        <v>0</v>
      </c>
      <c r="G18" s="39">
        <v>0</v>
      </c>
      <c r="H18" s="39">
        <v>930817.47</v>
      </c>
      <c r="I18" s="39">
        <v>20</v>
      </c>
      <c r="J18" s="39">
        <v>281235.7</v>
      </c>
      <c r="K18" s="39">
        <v>16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6317615.0099999998</v>
      </c>
      <c r="C19" s="39">
        <v>55</v>
      </c>
      <c r="D19" s="39">
        <v>3191039.03</v>
      </c>
      <c r="E19" s="39">
        <v>19</v>
      </c>
      <c r="F19" s="39">
        <v>795016.29</v>
      </c>
      <c r="G19" s="39">
        <v>20</v>
      </c>
      <c r="H19" s="39">
        <v>6381715.8499999996</v>
      </c>
      <c r="I19" s="39">
        <v>51</v>
      </c>
      <c r="J19" s="39">
        <v>3520988.81</v>
      </c>
      <c r="K19" s="39">
        <v>15</v>
      </c>
      <c r="L19" s="39">
        <v>734358.31</v>
      </c>
      <c r="M19" s="39">
        <v>18</v>
      </c>
    </row>
    <row r="20" spans="1:13" x14ac:dyDescent="0.25">
      <c r="A20" s="38" t="s">
        <v>65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450323.55</v>
      </c>
      <c r="I20" s="39">
        <v>10</v>
      </c>
      <c r="J20" s="39">
        <v>46432.83</v>
      </c>
      <c r="K20" s="39">
        <v>10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2353166.2999999998</v>
      </c>
      <c r="C21" s="39">
        <v>23</v>
      </c>
      <c r="D21" s="39">
        <v>0</v>
      </c>
      <c r="E21" s="39">
        <v>0</v>
      </c>
      <c r="F21" s="39">
        <v>0</v>
      </c>
      <c r="G21" s="39">
        <v>0</v>
      </c>
      <c r="H21" s="39">
        <v>2217437.84</v>
      </c>
      <c r="I21" s="39">
        <v>23</v>
      </c>
      <c r="J21" s="39">
        <v>203675.91</v>
      </c>
      <c r="K21" s="39">
        <v>10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1395959.75</v>
      </c>
      <c r="C22" s="39">
        <v>13</v>
      </c>
      <c r="D22" s="39">
        <v>733617.29</v>
      </c>
      <c r="E22" s="39">
        <v>20</v>
      </c>
      <c r="F22" s="39">
        <v>0</v>
      </c>
      <c r="G22" s="39">
        <v>0</v>
      </c>
      <c r="H22" s="39">
        <v>1337180.51</v>
      </c>
      <c r="I22" s="39">
        <v>13</v>
      </c>
      <c r="J22" s="39">
        <v>681254.48</v>
      </c>
      <c r="K22" s="39">
        <v>19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1855648.11</v>
      </c>
      <c r="C23" s="39">
        <v>24</v>
      </c>
      <c r="D23" s="39">
        <v>956097.04</v>
      </c>
      <c r="E23" s="39">
        <v>64</v>
      </c>
      <c r="F23" s="39">
        <v>621933.16</v>
      </c>
      <c r="G23" s="39">
        <v>13</v>
      </c>
      <c r="H23" s="39">
        <v>1731029.92</v>
      </c>
      <c r="I23" s="39">
        <v>23</v>
      </c>
      <c r="J23" s="39">
        <v>1161605.95</v>
      </c>
      <c r="K23" s="39">
        <v>67</v>
      </c>
      <c r="L23" s="39">
        <v>616309.78</v>
      </c>
      <c r="M23" s="39">
        <v>12</v>
      </c>
    </row>
    <row r="24" spans="1:13" x14ac:dyDescent="0.25">
      <c r="A24" s="38" t="s">
        <v>69</v>
      </c>
      <c r="B24" s="39">
        <v>1032250.99</v>
      </c>
      <c r="C24" s="39">
        <v>17</v>
      </c>
      <c r="D24" s="39">
        <v>0</v>
      </c>
      <c r="E24" s="39">
        <v>0</v>
      </c>
      <c r="F24" s="39">
        <v>0</v>
      </c>
      <c r="G24" s="39">
        <v>0</v>
      </c>
      <c r="H24" s="39">
        <v>1040695.16</v>
      </c>
      <c r="I24" s="39">
        <v>18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9968438.1699999999</v>
      </c>
      <c r="C25" s="39">
        <v>84</v>
      </c>
      <c r="D25" s="39">
        <v>0</v>
      </c>
      <c r="E25" s="39">
        <v>0</v>
      </c>
      <c r="F25" s="39">
        <v>1004417.62</v>
      </c>
      <c r="G25" s="39">
        <v>28</v>
      </c>
      <c r="H25" s="39">
        <v>9593738.0199999996</v>
      </c>
      <c r="I25" s="39">
        <v>85</v>
      </c>
      <c r="J25" s="39">
        <v>0</v>
      </c>
      <c r="K25" s="39">
        <v>0</v>
      </c>
      <c r="L25" s="39">
        <v>1066823.81</v>
      </c>
      <c r="M25" s="39">
        <v>25</v>
      </c>
    </row>
    <row r="26" spans="1:13" x14ac:dyDescent="0.25">
      <c r="A26" s="38" t="s">
        <v>71</v>
      </c>
      <c r="B26" s="39">
        <v>1373403.69</v>
      </c>
      <c r="C26" s="39">
        <v>16</v>
      </c>
      <c r="D26" s="39">
        <v>0</v>
      </c>
      <c r="E26" s="39">
        <v>0</v>
      </c>
      <c r="F26" s="39">
        <v>0</v>
      </c>
      <c r="G26" s="39">
        <v>0</v>
      </c>
      <c r="H26" s="39">
        <v>1384854.54</v>
      </c>
      <c r="I26" s="39">
        <v>17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806343.72</v>
      </c>
      <c r="C27" s="39">
        <v>14</v>
      </c>
      <c r="D27" s="39">
        <v>0</v>
      </c>
      <c r="E27" s="39">
        <v>0</v>
      </c>
      <c r="F27" s="39">
        <v>0</v>
      </c>
      <c r="G27" s="39">
        <v>0</v>
      </c>
      <c r="H27" s="39">
        <v>715102.3</v>
      </c>
      <c r="I27" s="39">
        <v>13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421608.31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0</v>
      </c>
      <c r="C29" s="39">
        <v>0</v>
      </c>
      <c r="D29" s="39">
        <v>50081.78</v>
      </c>
      <c r="E29" s="39">
        <v>16</v>
      </c>
      <c r="F29" s="39">
        <v>0</v>
      </c>
      <c r="G29" s="39">
        <v>0</v>
      </c>
      <c r="H29" s="39">
        <v>0</v>
      </c>
      <c r="I29" s="39">
        <v>0</v>
      </c>
      <c r="J29" s="39">
        <v>66102.289999999994</v>
      </c>
      <c r="K29" s="39">
        <v>13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1160344.06</v>
      </c>
      <c r="I30" s="39">
        <v>10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36853.86</v>
      </c>
      <c r="K31" s="39">
        <v>10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97597.14</v>
      </c>
      <c r="E32" s="39">
        <v>11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910808.55</v>
      </c>
      <c r="C33" s="39">
        <v>16</v>
      </c>
      <c r="D33" s="39">
        <v>0</v>
      </c>
      <c r="E33" s="39">
        <v>0</v>
      </c>
      <c r="F33" s="39">
        <v>0</v>
      </c>
      <c r="G33" s="39">
        <v>0</v>
      </c>
      <c r="H33" s="39">
        <v>770548.25</v>
      </c>
      <c r="I33" s="39">
        <v>16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6310093.25</v>
      </c>
      <c r="C34" s="39">
        <v>49</v>
      </c>
      <c r="D34" s="39">
        <v>3940507.19</v>
      </c>
      <c r="E34" s="39">
        <v>29</v>
      </c>
      <c r="F34" s="39">
        <v>1161693.8</v>
      </c>
      <c r="G34" s="39">
        <v>20</v>
      </c>
      <c r="H34" s="39">
        <v>5909709.0199999996</v>
      </c>
      <c r="I34" s="39">
        <v>51</v>
      </c>
      <c r="J34" s="39">
        <v>3690300.56</v>
      </c>
      <c r="K34" s="39">
        <v>29</v>
      </c>
      <c r="L34" s="39">
        <v>1052873.76</v>
      </c>
      <c r="M34" s="39">
        <v>19</v>
      </c>
    </row>
    <row r="35" spans="1:13" x14ac:dyDescent="0.25">
      <c r="A35" s="38" t="s">
        <v>80</v>
      </c>
      <c r="B35" s="39">
        <v>1209569.94</v>
      </c>
      <c r="C35" s="39">
        <v>12</v>
      </c>
      <c r="D35" s="39">
        <v>0</v>
      </c>
      <c r="E35" s="39">
        <v>0</v>
      </c>
      <c r="F35" s="39">
        <v>0</v>
      </c>
      <c r="G35" s="39">
        <v>0</v>
      </c>
      <c r="H35" s="39">
        <v>1212562.75</v>
      </c>
      <c r="I35" s="39">
        <v>11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74222.5</v>
      </c>
      <c r="E36" s="39">
        <v>12</v>
      </c>
      <c r="F36" s="39">
        <v>0</v>
      </c>
      <c r="G36" s="39">
        <v>0</v>
      </c>
      <c r="H36" s="39">
        <v>0</v>
      </c>
      <c r="I36" s="39">
        <v>0</v>
      </c>
      <c r="J36" s="39">
        <v>69968.800000000003</v>
      </c>
      <c r="K36" s="39">
        <v>13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1028080.65</v>
      </c>
      <c r="E37" s="39">
        <v>23</v>
      </c>
      <c r="F37" s="39">
        <v>0</v>
      </c>
      <c r="G37" s="39">
        <v>0</v>
      </c>
      <c r="H37" s="39">
        <v>0</v>
      </c>
      <c r="I37" s="39">
        <v>0</v>
      </c>
      <c r="J37" s="39">
        <v>923217.6</v>
      </c>
      <c r="K37" s="39">
        <v>24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993712.66</v>
      </c>
      <c r="C38" s="39">
        <v>11</v>
      </c>
      <c r="D38" s="39">
        <v>0</v>
      </c>
      <c r="E38" s="39">
        <v>0</v>
      </c>
      <c r="F38" s="39">
        <v>0</v>
      </c>
      <c r="G38" s="39">
        <v>0</v>
      </c>
      <c r="H38" s="39">
        <v>987646.3</v>
      </c>
      <c r="I38" s="39">
        <v>11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598269.21</v>
      </c>
      <c r="C39" s="39">
        <v>12</v>
      </c>
      <c r="D39" s="39">
        <v>0</v>
      </c>
      <c r="E39" s="39">
        <v>0</v>
      </c>
      <c r="F39" s="39">
        <v>0</v>
      </c>
      <c r="G39" s="39">
        <v>0</v>
      </c>
      <c r="H39" s="39">
        <v>532381.92000000004</v>
      </c>
      <c r="I39" s="39">
        <v>14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5554889.4900000002</v>
      </c>
      <c r="C40" s="39">
        <v>43</v>
      </c>
      <c r="D40" s="39">
        <v>6266776.1600000001</v>
      </c>
      <c r="E40" s="39">
        <v>108</v>
      </c>
      <c r="F40" s="39">
        <v>2761284.39</v>
      </c>
      <c r="G40" s="39">
        <v>31</v>
      </c>
      <c r="H40" s="39">
        <v>5155377</v>
      </c>
      <c r="I40" s="39">
        <v>43</v>
      </c>
      <c r="J40" s="39">
        <v>5940919.9299999997</v>
      </c>
      <c r="K40" s="39">
        <v>111</v>
      </c>
      <c r="L40" s="39">
        <v>2596652.08</v>
      </c>
      <c r="M40" s="39">
        <v>33</v>
      </c>
    </row>
    <row r="41" spans="1:13" x14ac:dyDescent="0.25">
      <c r="A41" s="38" t="s">
        <v>86</v>
      </c>
      <c r="B41" s="39">
        <v>572822.13</v>
      </c>
      <c r="C41" s="39">
        <v>14</v>
      </c>
      <c r="D41" s="39">
        <v>235610.68</v>
      </c>
      <c r="E41" s="39">
        <v>18</v>
      </c>
      <c r="F41" s="39">
        <v>0</v>
      </c>
      <c r="G41" s="39">
        <v>0</v>
      </c>
      <c r="H41" s="39">
        <v>719007.44</v>
      </c>
      <c r="I41" s="39">
        <v>17</v>
      </c>
      <c r="J41" s="39">
        <v>196247.05</v>
      </c>
      <c r="K41" s="39">
        <v>15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3090481.82</v>
      </c>
      <c r="C42" s="39">
        <v>39</v>
      </c>
      <c r="D42" s="39">
        <v>1749729.71</v>
      </c>
      <c r="E42" s="39">
        <v>81</v>
      </c>
      <c r="F42" s="39">
        <v>1002833.84</v>
      </c>
      <c r="G42" s="39">
        <v>22</v>
      </c>
      <c r="H42" s="39">
        <v>3896166.52</v>
      </c>
      <c r="I42" s="39">
        <v>40</v>
      </c>
      <c r="J42" s="39">
        <v>3403946.18</v>
      </c>
      <c r="K42" s="39">
        <v>77</v>
      </c>
      <c r="L42" s="39">
        <v>1160129.1299999999</v>
      </c>
      <c r="M42" s="39">
        <v>22</v>
      </c>
    </row>
    <row r="43" spans="1:13" x14ac:dyDescent="0.25">
      <c r="A43" s="38" t="s">
        <v>88</v>
      </c>
      <c r="B43" s="39">
        <v>3104395.13</v>
      </c>
      <c r="C43" s="39">
        <v>28</v>
      </c>
      <c r="D43" s="39">
        <v>118494</v>
      </c>
      <c r="E43" s="39">
        <v>10</v>
      </c>
      <c r="F43" s="39">
        <v>271423.92</v>
      </c>
      <c r="G43" s="39">
        <v>13</v>
      </c>
      <c r="H43" s="39">
        <v>2879732.99</v>
      </c>
      <c r="I43" s="39">
        <v>28</v>
      </c>
      <c r="J43" s="39">
        <v>222929.54</v>
      </c>
      <c r="K43" s="39">
        <v>10</v>
      </c>
      <c r="L43" s="39">
        <v>253006.03</v>
      </c>
      <c r="M43" s="39">
        <v>13</v>
      </c>
    </row>
    <row r="44" spans="1:13" x14ac:dyDescent="0.25">
      <c r="A44" s="38" t="s">
        <v>89</v>
      </c>
      <c r="B44" s="39">
        <v>7809749.79</v>
      </c>
      <c r="C44" s="39">
        <v>64</v>
      </c>
      <c r="D44" s="39">
        <v>8158326.29</v>
      </c>
      <c r="E44" s="39">
        <v>51</v>
      </c>
      <c r="F44" s="39">
        <v>2047825.62</v>
      </c>
      <c r="G44" s="39">
        <v>37</v>
      </c>
      <c r="H44" s="39">
        <v>7429837.3499999996</v>
      </c>
      <c r="I44" s="39">
        <v>61</v>
      </c>
      <c r="J44" s="39">
        <v>7647726.9500000002</v>
      </c>
      <c r="K44" s="39">
        <v>50</v>
      </c>
      <c r="L44" s="39">
        <v>1839743.05</v>
      </c>
      <c r="M44" s="39">
        <v>35</v>
      </c>
    </row>
    <row r="45" spans="1:13" x14ac:dyDescent="0.25">
      <c r="A45" s="38" t="s">
        <v>90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440916.65</v>
      </c>
      <c r="K45" s="39">
        <v>10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6129253.7199999997</v>
      </c>
      <c r="C46" s="39">
        <v>55</v>
      </c>
      <c r="D46" s="39">
        <v>1712057.58</v>
      </c>
      <c r="E46" s="39">
        <v>12</v>
      </c>
      <c r="F46" s="39">
        <v>961590.92</v>
      </c>
      <c r="G46" s="39">
        <v>28</v>
      </c>
      <c r="H46" s="39">
        <v>5936882.6600000001</v>
      </c>
      <c r="I46" s="39">
        <v>57</v>
      </c>
      <c r="J46" s="39">
        <v>1736078.85</v>
      </c>
      <c r="K46" s="39">
        <v>10</v>
      </c>
      <c r="L46" s="39">
        <v>993325.35</v>
      </c>
      <c r="M46" s="39">
        <v>28</v>
      </c>
    </row>
    <row r="47" spans="1:13" x14ac:dyDescent="0.25">
      <c r="A47" s="38" t="s">
        <v>92</v>
      </c>
      <c r="B47" s="39">
        <v>2422088.0299999998</v>
      </c>
      <c r="C47" s="39">
        <v>25</v>
      </c>
      <c r="D47" s="39">
        <v>0</v>
      </c>
      <c r="E47" s="39">
        <v>0</v>
      </c>
      <c r="F47" s="39">
        <v>0</v>
      </c>
      <c r="G47" s="39">
        <v>0</v>
      </c>
      <c r="H47" s="39">
        <v>2685278.58</v>
      </c>
      <c r="I47" s="39">
        <v>26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429735.18</v>
      </c>
      <c r="C48" s="39">
        <v>12</v>
      </c>
      <c r="D48" s="39">
        <v>141338.17000000001</v>
      </c>
      <c r="E48" s="39">
        <v>15</v>
      </c>
      <c r="F48" s="39">
        <v>0</v>
      </c>
      <c r="G48" s="39">
        <v>0</v>
      </c>
      <c r="H48" s="39">
        <v>384578.24</v>
      </c>
      <c r="I48" s="39">
        <v>10</v>
      </c>
      <c r="J48" s="39">
        <v>148271.73000000001</v>
      </c>
      <c r="K48" s="39">
        <v>18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6146162.9000000004</v>
      </c>
      <c r="C49" s="39">
        <v>61</v>
      </c>
      <c r="D49" s="39">
        <v>777408.02</v>
      </c>
      <c r="E49" s="39">
        <v>12</v>
      </c>
      <c r="F49" s="39">
        <v>1119669.54</v>
      </c>
      <c r="G49" s="39">
        <v>26</v>
      </c>
      <c r="H49" s="39">
        <v>6361786.5099999998</v>
      </c>
      <c r="I49" s="39">
        <v>69</v>
      </c>
      <c r="J49" s="39">
        <v>889277.48</v>
      </c>
      <c r="K49" s="39">
        <v>11</v>
      </c>
      <c r="L49" s="39">
        <v>1181041.6599999999</v>
      </c>
      <c r="M49" s="39">
        <v>29</v>
      </c>
    </row>
    <row r="50" spans="1:13" x14ac:dyDescent="0.25">
      <c r="A50" s="38" t="s">
        <v>95</v>
      </c>
      <c r="B50" s="39">
        <v>3725010.52</v>
      </c>
      <c r="C50" s="39">
        <v>32</v>
      </c>
      <c r="D50" s="39">
        <v>311096.90000000002</v>
      </c>
      <c r="E50" s="39">
        <v>19</v>
      </c>
      <c r="F50" s="39">
        <v>375173.02</v>
      </c>
      <c r="G50" s="39">
        <v>12</v>
      </c>
      <c r="H50" s="39">
        <v>3617111.28</v>
      </c>
      <c r="I50" s="39">
        <v>32</v>
      </c>
      <c r="J50" s="39">
        <v>398714.65</v>
      </c>
      <c r="K50" s="39">
        <v>18</v>
      </c>
      <c r="L50" s="39">
        <v>309204.96000000002</v>
      </c>
      <c r="M50" s="39">
        <v>13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63204.85</v>
      </c>
      <c r="E51" s="39">
        <v>16</v>
      </c>
      <c r="F51" s="39">
        <v>0</v>
      </c>
      <c r="G51" s="39">
        <v>0</v>
      </c>
      <c r="H51" s="39">
        <v>0</v>
      </c>
      <c r="I51" s="39">
        <v>0</v>
      </c>
      <c r="J51" s="39">
        <v>50246.75</v>
      </c>
      <c r="K51" s="39">
        <v>13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2491141.58</v>
      </c>
      <c r="C52" s="39">
        <v>31</v>
      </c>
      <c r="D52" s="39">
        <v>0</v>
      </c>
      <c r="E52" s="39">
        <v>0</v>
      </c>
      <c r="F52" s="39">
        <v>333074.33</v>
      </c>
      <c r="G52" s="39">
        <v>14</v>
      </c>
      <c r="H52" s="39">
        <v>2384828.17</v>
      </c>
      <c r="I52" s="39">
        <v>33</v>
      </c>
      <c r="J52" s="39">
        <v>0</v>
      </c>
      <c r="K52" s="39">
        <v>0</v>
      </c>
      <c r="L52" s="39">
        <v>311844.2</v>
      </c>
      <c r="M52" s="39">
        <v>14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185510.37</v>
      </c>
      <c r="E53" s="39">
        <v>11</v>
      </c>
      <c r="F53" s="39">
        <v>0</v>
      </c>
      <c r="G53" s="39">
        <v>0</v>
      </c>
      <c r="H53" s="39">
        <v>0</v>
      </c>
      <c r="I53" s="39">
        <v>0</v>
      </c>
      <c r="J53" s="39">
        <v>211576.27</v>
      </c>
      <c r="K53" s="39">
        <v>17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1010401.41</v>
      </c>
      <c r="C54" s="39">
        <v>24</v>
      </c>
      <c r="D54" s="39">
        <v>0</v>
      </c>
      <c r="E54" s="39">
        <v>0</v>
      </c>
      <c r="F54" s="39">
        <v>0</v>
      </c>
      <c r="G54" s="39">
        <v>0</v>
      </c>
      <c r="H54" s="39">
        <v>965524.39</v>
      </c>
      <c r="I54" s="39">
        <v>21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280817.76</v>
      </c>
      <c r="E55" s="39">
        <v>13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0</v>
      </c>
      <c r="C56" s="39">
        <v>0</v>
      </c>
      <c r="D56" s="39">
        <v>189774.73</v>
      </c>
      <c r="E56" s="39">
        <v>12</v>
      </c>
      <c r="F56" s="39">
        <v>0</v>
      </c>
      <c r="G56" s="39">
        <v>0</v>
      </c>
      <c r="H56" s="39">
        <v>0</v>
      </c>
      <c r="I56" s="39">
        <v>0</v>
      </c>
      <c r="J56" s="39">
        <v>303057.62</v>
      </c>
      <c r="K56" s="39">
        <v>12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141793.79</v>
      </c>
      <c r="E57" s="39">
        <v>17</v>
      </c>
      <c r="F57" s="39">
        <v>0</v>
      </c>
      <c r="G57" s="39">
        <v>0</v>
      </c>
      <c r="H57" s="39">
        <v>0</v>
      </c>
      <c r="I57" s="39">
        <v>0</v>
      </c>
      <c r="J57" s="39">
        <v>147165.19</v>
      </c>
      <c r="K57" s="39">
        <v>18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618326.81999999995</v>
      </c>
      <c r="C58" s="39">
        <v>15</v>
      </c>
      <c r="D58" s="39">
        <v>0</v>
      </c>
      <c r="E58" s="39">
        <v>0</v>
      </c>
      <c r="F58" s="39">
        <v>0</v>
      </c>
      <c r="G58" s="39">
        <v>0</v>
      </c>
      <c r="H58" s="39">
        <v>589485.43999999994</v>
      </c>
      <c r="I58" s="39">
        <v>16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428830.15</v>
      </c>
      <c r="C59" s="39">
        <v>10</v>
      </c>
      <c r="D59" s="39">
        <v>0</v>
      </c>
      <c r="E59" s="39">
        <v>0</v>
      </c>
      <c r="F59" s="39">
        <v>0</v>
      </c>
      <c r="G59" s="39">
        <v>0</v>
      </c>
      <c r="H59" s="39">
        <v>517081.87</v>
      </c>
      <c r="I59" s="39">
        <v>12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1769904.81</v>
      </c>
      <c r="C60" s="39">
        <v>21</v>
      </c>
      <c r="D60" s="39">
        <v>0</v>
      </c>
      <c r="E60" s="39">
        <v>0</v>
      </c>
      <c r="F60" s="39">
        <v>0</v>
      </c>
      <c r="G60" s="39">
        <v>0</v>
      </c>
      <c r="H60" s="39">
        <v>1634811.54</v>
      </c>
      <c r="I60" s="39">
        <v>25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727244.5</v>
      </c>
      <c r="C61" s="39">
        <v>11</v>
      </c>
      <c r="D61" s="39">
        <v>0</v>
      </c>
      <c r="E61" s="39">
        <v>0</v>
      </c>
      <c r="F61" s="39">
        <v>0</v>
      </c>
      <c r="G61" s="39">
        <v>0</v>
      </c>
      <c r="H61" s="39">
        <v>723733.27</v>
      </c>
      <c r="I61" s="39">
        <v>13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1364512.78</v>
      </c>
      <c r="C62" s="39">
        <v>34</v>
      </c>
      <c r="D62" s="39">
        <v>0</v>
      </c>
      <c r="E62" s="39">
        <v>0</v>
      </c>
      <c r="F62" s="39">
        <v>324980.07</v>
      </c>
      <c r="G62" s="39">
        <v>15</v>
      </c>
      <c r="H62" s="39">
        <v>1240088.74</v>
      </c>
      <c r="I62" s="39">
        <v>36</v>
      </c>
      <c r="J62" s="39">
        <v>0</v>
      </c>
      <c r="K62" s="39">
        <v>0</v>
      </c>
      <c r="L62" s="39">
        <v>260402.05</v>
      </c>
      <c r="M62" s="39">
        <v>12</v>
      </c>
    </row>
    <row r="63" spans="1:13" x14ac:dyDescent="0.25">
      <c r="A63" s="38" t="s">
        <v>108</v>
      </c>
      <c r="B63" s="39">
        <v>914722</v>
      </c>
      <c r="C63" s="39">
        <v>12</v>
      </c>
      <c r="D63" s="39">
        <v>0</v>
      </c>
      <c r="E63" s="39">
        <v>0</v>
      </c>
      <c r="F63" s="39">
        <v>0</v>
      </c>
      <c r="G63" s="39">
        <v>0</v>
      </c>
      <c r="H63" s="39">
        <v>929430.82</v>
      </c>
      <c r="I63" s="39">
        <v>12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11195091.119999999</v>
      </c>
      <c r="C64" s="39">
        <v>100</v>
      </c>
      <c r="D64" s="39">
        <v>970028.46</v>
      </c>
      <c r="E64" s="39">
        <v>13</v>
      </c>
      <c r="F64" s="39">
        <v>1475380.26</v>
      </c>
      <c r="G64" s="39">
        <v>40</v>
      </c>
      <c r="H64" s="39">
        <v>10955198.1</v>
      </c>
      <c r="I64" s="39">
        <v>102</v>
      </c>
      <c r="J64" s="39">
        <v>924027.87</v>
      </c>
      <c r="K64" s="39">
        <v>12</v>
      </c>
      <c r="L64" s="39">
        <v>1374579.08</v>
      </c>
      <c r="M64" s="39">
        <v>39</v>
      </c>
    </row>
    <row r="65" spans="1:13" x14ac:dyDescent="0.25">
      <c r="A65" s="38" t="s">
        <v>110</v>
      </c>
      <c r="B65" s="39">
        <v>4074354.74</v>
      </c>
      <c r="C65" s="39">
        <v>14</v>
      </c>
      <c r="D65" s="39">
        <v>0</v>
      </c>
      <c r="E65" s="39">
        <v>0</v>
      </c>
      <c r="F65" s="39">
        <v>0</v>
      </c>
      <c r="G65" s="39">
        <v>0</v>
      </c>
      <c r="H65" s="39">
        <v>3084025.62</v>
      </c>
      <c r="I65" s="39">
        <v>13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2814182.71</v>
      </c>
      <c r="C66" s="39">
        <v>32</v>
      </c>
      <c r="D66" s="39">
        <v>1109346.3799999999</v>
      </c>
      <c r="E66" s="39">
        <v>17</v>
      </c>
      <c r="F66" s="39">
        <v>473131.82</v>
      </c>
      <c r="G66" s="39">
        <v>19</v>
      </c>
      <c r="H66" s="39">
        <v>2820512.46</v>
      </c>
      <c r="I66" s="39">
        <v>35</v>
      </c>
      <c r="J66" s="39">
        <v>1050570.78</v>
      </c>
      <c r="K66" s="39">
        <v>16</v>
      </c>
      <c r="L66" s="39">
        <v>378920.77</v>
      </c>
      <c r="M66" s="39">
        <v>17</v>
      </c>
    </row>
    <row r="67" spans="1:13" x14ac:dyDescent="0.25">
      <c r="A67" s="38" t="s">
        <v>112</v>
      </c>
      <c r="B67" s="39">
        <v>21898062.73</v>
      </c>
      <c r="C67" s="39">
        <v>102</v>
      </c>
      <c r="D67" s="39">
        <v>8670950.0500000007</v>
      </c>
      <c r="E67" s="39">
        <v>23</v>
      </c>
      <c r="F67" s="39">
        <v>2569605.89</v>
      </c>
      <c r="G67" s="39">
        <v>39</v>
      </c>
      <c r="H67" s="39">
        <v>21825316.25</v>
      </c>
      <c r="I67" s="39">
        <v>105</v>
      </c>
      <c r="J67" s="39">
        <v>10129196.52</v>
      </c>
      <c r="K67" s="39">
        <v>25</v>
      </c>
      <c r="L67" s="39">
        <v>2642013.85</v>
      </c>
      <c r="M67" s="39">
        <v>38</v>
      </c>
    </row>
    <row r="68" spans="1:13" x14ac:dyDescent="0.25">
      <c r="A68" s="38" t="s">
        <v>113</v>
      </c>
      <c r="B68" s="39">
        <v>501094.23</v>
      </c>
      <c r="C68" s="39">
        <v>16</v>
      </c>
      <c r="D68" s="39">
        <v>35256.58</v>
      </c>
      <c r="E68" s="39">
        <v>12</v>
      </c>
      <c r="F68" s="39">
        <v>0</v>
      </c>
      <c r="G68" s="39">
        <v>0</v>
      </c>
      <c r="H68" s="39">
        <v>438189.05</v>
      </c>
      <c r="I68" s="39">
        <v>15</v>
      </c>
      <c r="J68" s="39">
        <v>49733.77</v>
      </c>
      <c r="K68" s="39">
        <v>10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2696609.98</v>
      </c>
      <c r="C69" s="39">
        <v>34</v>
      </c>
      <c r="D69" s="39">
        <v>0</v>
      </c>
      <c r="E69" s="39">
        <v>0</v>
      </c>
      <c r="F69" s="39">
        <v>270451.83</v>
      </c>
      <c r="G69" s="39">
        <v>15</v>
      </c>
      <c r="H69" s="39">
        <v>2612863.12</v>
      </c>
      <c r="I69" s="39">
        <v>33</v>
      </c>
      <c r="J69" s="39">
        <v>0</v>
      </c>
      <c r="K69" s="39">
        <v>0</v>
      </c>
      <c r="L69" s="39">
        <v>203964.53</v>
      </c>
      <c r="M69" s="39">
        <v>13</v>
      </c>
    </row>
    <row r="70" spans="1:13" x14ac:dyDescent="0.25">
      <c r="A70" s="38" t="s">
        <v>115</v>
      </c>
      <c r="B70" s="39">
        <v>5425572.71</v>
      </c>
      <c r="C70" s="39">
        <v>58</v>
      </c>
      <c r="D70" s="39">
        <v>0</v>
      </c>
      <c r="E70" s="39">
        <v>0</v>
      </c>
      <c r="F70" s="39">
        <v>682905.73</v>
      </c>
      <c r="G70" s="39">
        <v>22</v>
      </c>
      <c r="H70" s="39">
        <v>5145836.2699999996</v>
      </c>
      <c r="I70" s="39">
        <v>55</v>
      </c>
      <c r="J70" s="39">
        <v>0</v>
      </c>
      <c r="K70" s="39">
        <v>0</v>
      </c>
      <c r="L70" s="39">
        <v>659369.30000000005</v>
      </c>
      <c r="M70" s="39">
        <v>22</v>
      </c>
    </row>
    <row r="71" spans="1:13" x14ac:dyDescent="0.25">
      <c r="A71" s="38" t="s">
        <v>116</v>
      </c>
      <c r="B71" s="39">
        <v>2028414.39</v>
      </c>
      <c r="C71" s="39">
        <v>12</v>
      </c>
      <c r="D71" s="39">
        <v>0</v>
      </c>
      <c r="E71" s="39">
        <v>0</v>
      </c>
      <c r="F71" s="39">
        <v>0</v>
      </c>
      <c r="G71" s="39">
        <v>0</v>
      </c>
      <c r="H71" s="39">
        <v>1893981.07</v>
      </c>
      <c r="I71" s="39">
        <v>12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2990696.51</v>
      </c>
      <c r="C72" s="39">
        <v>46</v>
      </c>
      <c r="D72" s="39">
        <v>0</v>
      </c>
      <c r="E72" s="39">
        <v>0</v>
      </c>
      <c r="F72" s="39">
        <v>305819.62</v>
      </c>
      <c r="G72" s="39">
        <v>20</v>
      </c>
      <c r="H72" s="39">
        <v>3419195.87</v>
      </c>
      <c r="I72" s="39">
        <v>45</v>
      </c>
      <c r="J72" s="39">
        <v>0</v>
      </c>
      <c r="K72" s="39">
        <v>0</v>
      </c>
      <c r="L72" s="39">
        <v>343401.51</v>
      </c>
      <c r="M72" s="39">
        <v>22</v>
      </c>
    </row>
    <row r="73" spans="1:13" x14ac:dyDescent="0.25">
      <c r="A73" s="38" t="s">
        <v>118</v>
      </c>
      <c r="B73" s="39">
        <v>12505487.640000001</v>
      </c>
      <c r="C73" s="39">
        <v>81</v>
      </c>
      <c r="D73" s="39">
        <v>18024500.489999998</v>
      </c>
      <c r="E73" s="39">
        <v>149</v>
      </c>
      <c r="F73" s="39">
        <v>4188916.19</v>
      </c>
      <c r="G73" s="39">
        <v>55</v>
      </c>
      <c r="H73" s="39">
        <v>11906042.84</v>
      </c>
      <c r="I73" s="39">
        <v>79</v>
      </c>
      <c r="J73" s="39">
        <v>17421200.510000002</v>
      </c>
      <c r="K73" s="39">
        <v>128</v>
      </c>
      <c r="L73" s="39">
        <v>3955916.29</v>
      </c>
      <c r="M73" s="39">
        <v>51</v>
      </c>
    </row>
    <row r="74" spans="1:13" x14ac:dyDescent="0.25">
      <c r="A74" s="38" t="s">
        <v>119</v>
      </c>
      <c r="B74" s="39">
        <v>0</v>
      </c>
      <c r="C74" s="39">
        <v>0</v>
      </c>
      <c r="D74" s="39">
        <v>2977996.52</v>
      </c>
      <c r="E74" s="39">
        <v>19</v>
      </c>
      <c r="F74" s="39">
        <v>0</v>
      </c>
      <c r="G74" s="39">
        <v>0</v>
      </c>
      <c r="H74" s="39">
        <v>0</v>
      </c>
      <c r="I74" s="39">
        <v>0</v>
      </c>
      <c r="J74" s="39">
        <v>2521023.88</v>
      </c>
      <c r="K74" s="39">
        <v>15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1403032.03</v>
      </c>
      <c r="C75" s="39">
        <v>17</v>
      </c>
      <c r="D75" s="39">
        <v>0</v>
      </c>
      <c r="E75" s="39">
        <v>0</v>
      </c>
      <c r="F75" s="39">
        <v>0</v>
      </c>
      <c r="G75" s="39">
        <v>0</v>
      </c>
      <c r="H75" s="39">
        <v>1381920</v>
      </c>
      <c r="I75" s="39">
        <v>18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1171739.67</v>
      </c>
      <c r="C76" s="39">
        <v>16</v>
      </c>
      <c r="D76" s="39">
        <v>0</v>
      </c>
      <c r="E76" s="39">
        <v>0</v>
      </c>
      <c r="F76" s="39">
        <v>0</v>
      </c>
      <c r="G76" s="39">
        <v>0</v>
      </c>
      <c r="H76" s="39">
        <v>1076319.6599999999</v>
      </c>
      <c r="I76" s="39">
        <v>20</v>
      </c>
      <c r="J76" s="39">
        <v>0</v>
      </c>
      <c r="K76" s="39">
        <v>0</v>
      </c>
      <c r="L76" s="39">
        <v>248294.75</v>
      </c>
      <c r="M76" s="39">
        <v>10</v>
      </c>
    </row>
    <row r="77" spans="1:13" x14ac:dyDescent="0.25">
      <c r="A77" s="35" t="s">
        <v>122</v>
      </c>
      <c r="B77" s="35">
        <v>2514285.04</v>
      </c>
      <c r="C77" s="35">
        <v>34</v>
      </c>
      <c r="D77" s="35">
        <v>786344.07</v>
      </c>
      <c r="E77" s="35">
        <v>27</v>
      </c>
      <c r="F77" s="35">
        <v>960870.71</v>
      </c>
      <c r="G77" s="35">
        <v>21</v>
      </c>
      <c r="H77" s="35">
        <v>2293387.2799999998</v>
      </c>
      <c r="I77" s="35">
        <v>34</v>
      </c>
      <c r="J77" s="35">
        <v>738261.16</v>
      </c>
      <c r="K77" s="35">
        <v>29</v>
      </c>
      <c r="L77" s="35">
        <v>667010.29</v>
      </c>
      <c r="M77" s="35">
        <v>22</v>
      </c>
    </row>
    <row r="78" spans="1:13" x14ac:dyDescent="0.25">
      <c r="A78" s="35" t="s">
        <v>123</v>
      </c>
      <c r="B78" s="35">
        <v>0</v>
      </c>
      <c r="C78" s="35">
        <v>0</v>
      </c>
      <c r="D78" s="35">
        <v>82788.98</v>
      </c>
      <c r="E78" s="35">
        <v>10</v>
      </c>
      <c r="F78" s="35">
        <v>0</v>
      </c>
      <c r="G78" s="35">
        <v>0</v>
      </c>
      <c r="H78" s="35">
        <v>0</v>
      </c>
      <c r="I78" s="35">
        <v>0</v>
      </c>
      <c r="J78" s="35">
        <v>75817.289999999994</v>
      </c>
      <c r="K78" s="35">
        <v>12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1322584.0900000001</v>
      </c>
      <c r="C79" s="35">
        <v>19</v>
      </c>
      <c r="D79" s="35">
        <v>1637983.09</v>
      </c>
      <c r="E79" s="35">
        <v>36</v>
      </c>
      <c r="F79" s="35">
        <v>508922.2</v>
      </c>
      <c r="G79" s="35">
        <v>12</v>
      </c>
      <c r="H79" s="35">
        <v>1384644</v>
      </c>
      <c r="I79" s="35">
        <v>18</v>
      </c>
      <c r="J79" s="35">
        <v>1624473.72</v>
      </c>
      <c r="K79" s="35">
        <v>37</v>
      </c>
      <c r="L79" s="35">
        <v>510184.72</v>
      </c>
      <c r="M79" s="35">
        <v>13</v>
      </c>
    </row>
    <row r="80" spans="1:13" x14ac:dyDescent="0.25">
      <c r="A80" s="35" t="s">
        <v>125</v>
      </c>
      <c r="B80" s="35">
        <v>4121515.35</v>
      </c>
      <c r="C80" s="35">
        <v>44</v>
      </c>
      <c r="D80" s="35">
        <v>2084193.43</v>
      </c>
      <c r="E80" s="35">
        <v>18</v>
      </c>
      <c r="F80" s="35">
        <v>1065979.44</v>
      </c>
      <c r="G80" s="35">
        <v>18</v>
      </c>
      <c r="H80" s="35">
        <v>4103732.26</v>
      </c>
      <c r="I80" s="35">
        <v>45</v>
      </c>
      <c r="J80" s="35">
        <v>2018302.62</v>
      </c>
      <c r="K80" s="35">
        <v>19</v>
      </c>
      <c r="L80" s="35">
        <v>1192487.6100000001</v>
      </c>
      <c r="M80" s="35">
        <v>19</v>
      </c>
    </row>
    <row r="81" spans="1:13" x14ac:dyDescent="0.25">
      <c r="A81" s="35" t="s">
        <v>126</v>
      </c>
      <c r="B81" s="35">
        <v>509471.87</v>
      </c>
      <c r="C81" s="35">
        <v>11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</row>
    <row r="82" spans="1:13" x14ac:dyDescent="0.25">
      <c r="A82" s="35" t="s">
        <v>127</v>
      </c>
      <c r="B82" s="35">
        <v>427731.41</v>
      </c>
      <c r="C82" s="35">
        <v>10</v>
      </c>
      <c r="D82" s="35">
        <v>0</v>
      </c>
      <c r="E82" s="35">
        <v>0</v>
      </c>
      <c r="F82" s="35">
        <v>0</v>
      </c>
      <c r="G82" s="35">
        <v>0</v>
      </c>
      <c r="H82" s="35">
        <v>404240.51</v>
      </c>
      <c r="I82" s="35">
        <v>10</v>
      </c>
      <c r="J82" s="35">
        <v>0</v>
      </c>
      <c r="K82" s="35">
        <v>0</v>
      </c>
      <c r="L82" s="35">
        <v>0</v>
      </c>
      <c r="M82" s="35">
        <v>0</v>
      </c>
    </row>
    <row r="83" spans="1:13" x14ac:dyDescent="0.25">
      <c r="A83" s="35" t="s">
        <v>128</v>
      </c>
      <c r="B83" s="35">
        <v>9539832.4399999995</v>
      </c>
      <c r="C83" s="35">
        <v>54</v>
      </c>
      <c r="D83" s="35">
        <v>0</v>
      </c>
      <c r="E83" s="35">
        <v>0</v>
      </c>
      <c r="F83" s="35">
        <v>1226443.6000000001</v>
      </c>
      <c r="G83" s="35">
        <v>20</v>
      </c>
      <c r="H83" s="35">
        <v>9677517.2899999991</v>
      </c>
      <c r="I83" s="35">
        <v>54</v>
      </c>
      <c r="J83" s="35">
        <v>0</v>
      </c>
      <c r="K83" s="35">
        <v>0</v>
      </c>
      <c r="L83" s="35">
        <v>1202051.03</v>
      </c>
      <c r="M83" s="35">
        <v>19</v>
      </c>
    </row>
    <row r="84" spans="1:13" x14ac:dyDescent="0.25">
      <c r="A84" s="35" t="s">
        <v>129</v>
      </c>
      <c r="B84" s="35">
        <v>1672141.33</v>
      </c>
      <c r="C84" s="35">
        <v>22</v>
      </c>
      <c r="D84" s="35">
        <v>500412.63</v>
      </c>
      <c r="E84" s="35">
        <v>40</v>
      </c>
      <c r="F84" s="35">
        <v>293361.7</v>
      </c>
      <c r="G84" s="35">
        <v>12</v>
      </c>
      <c r="H84" s="35">
        <v>2169453.0499999998</v>
      </c>
      <c r="I84" s="35">
        <v>24</v>
      </c>
      <c r="J84" s="35">
        <v>645933.68999999994</v>
      </c>
      <c r="K84" s="35">
        <v>40</v>
      </c>
      <c r="L84" s="35">
        <v>566186.81000000006</v>
      </c>
      <c r="M84" s="35">
        <v>15</v>
      </c>
    </row>
    <row r="85" spans="1:13" x14ac:dyDescent="0.25">
      <c r="A85" s="35" t="s">
        <v>130</v>
      </c>
      <c r="B85" s="35">
        <v>1014148.82</v>
      </c>
      <c r="C85" s="35">
        <v>15</v>
      </c>
      <c r="D85" s="35">
        <v>0</v>
      </c>
      <c r="E85" s="35">
        <v>0</v>
      </c>
      <c r="F85" s="35">
        <v>0</v>
      </c>
      <c r="G85" s="35">
        <v>0</v>
      </c>
      <c r="H85" s="35">
        <v>954139.34</v>
      </c>
      <c r="I85" s="35">
        <v>15</v>
      </c>
      <c r="J85" s="35">
        <v>0</v>
      </c>
      <c r="K85" s="35">
        <v>0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0</v>
      </c>
      <c r="C86" s="35">
        <v>0</v>
      </c>
      <c r="D86" s="35">
        <v>849962.56</v>
      </c>
      <c r="E86" s="35">
        <v>29</v>
      </c>
      <c r="F86" s="35">
        <v>0</v>
      </c>
      <c r="G86" s="35">
        <v>0</v>
      </c>
      <c r="H86" s="35">
        <v>0</v>
      </c>
      <c r="I86" s="35">
        <v>0</v>
      </c>
      <c r="J86" s="35">
        <v>690411.15</v>
      </c>
      <c r="K86" s="35">
        <v>27</v>
      </c>
      <c r="L86" s="35">
        <v>0</v>
      </c>
      <c r="M86" s="35">
        <v>0</v>
      </c>
    </row>
    <row r="87" spans="1:13" x14ac:dyDescent="0.25">
      <c r="A87" s="35" t="s">
        <v>132</v>
      </c>
      <c r="B87" s="35">
        <v>3243137.67</v>
      </c>
      <c r="C87" s="35">
        <v>36</v>
      </c>
      <c r="D87" s="35">
        <v>0</v>
      </c>
      <c r="E87" s="35">
        <v>0</v>
      </c>
      <c r="F87" s="35">
        <v>1255182.77</v>
      </c>
      <c r="G87" s="35">
        <v>18</v>
      </c>
      <c r="H87" s="35">
        <v>2883099.93</v>
      </c>
      <c r="I87" s="35">
        <v>32</v>
      </c>
      <c r="J87" s="35">
        <v>0</v>
      </c>
      <c r="K87" s="35">
        <v>0</v>
      </c>
      <c r="L87" s="35">
        <v>1135444.03</v>
      </c>
      <c r="M87" s="35">
        <v>13</v>
      </c>
    </row>
    <row r="88" spans="1:13" x14ac:dyDescent="0.25">
      <c r="A88" s="35" t="s">
        <v>133</v>
      </c>
      <c r="B88" s="35">
        <v>4491168.1100000003</v>
      </c>
      <c r="C88" s="35">
        <v>27</v>
      </c>
      <c r="D88" s="35">
        <v>6343412.96</v>
      </c>
      <c r="E88" s="35">
        <v>37</v>
      </c>
      <c r="F88" s="35">
        <v>1438716.44</v>
      </c>
      <c r="G88" s="35">
        <v>16</v>
      </c>
      <c r="H88" s="35">
        <v>3998822.8</v>
      </c>
      <c r="I88" s="35">
        <v>24</v>
      </c>
      <c r="J88" s="35">
        <v>5598482.1500000004</v>
      </c>
      <c r="K88" s="35">
        <v>34</v>
      </c>
      <c r="L88" s="35">
        <v>1263360.46</v>
      </c>
      <c r="M88" s="35">
        <v>17</v>
      </c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134</v>
      </c>
      <c r="B2" s="35">
        <v>10657218.73</v>
      </c>
      <c r="C2" s="36">
        <v>138</v>
      </c>
      <c r="D2" s="35">
        <v>2861845.22</v>
      </c>
      <c r="E2" s="36">
        <v>85</v>
      </c>
      <c r="F2" s="35">
        <v>1864567.15</v>
      </c>
      <c r="G2" s="36">
        <v>63</v>
      </c>
      <c r="H2" s="35">
        <v>10498491</v>
      </c>
      <c r="I2" s="36">
        <v>146</v>
      </c>
      <c r="J2" s="35">
        <v>2811122.1</v>
      </c>
      <c r="K2" s="36">
        <v>78</v>
      </c>
      <c r="L2" s="35">
        <v>1803574.74</v>
      </c>
      <c r="M2" s="37">
        <v>63</v>
      </c>
      <c r="N2" s="35"/>
      <c r="O2" s="35"/>
      <c r="P2" s="35"/>
      <c r="Q2" s="35"/>
      <c r="R2" s="35"/>
    </row>
    <row r="3" spans="1:18" x14ac:dyDescent="0.25">
      <c r="A3" s="35" t="s">
        <v>135</v>
      </c>
      <c r="B3" s="35">
        <v>18734847.280000001</v>
      </c>
      <c r="C3" s="36">
        <v>195</v>
      </c>
      <c r="D3" s="35">
        <v>12571843.67</v>
      </c>
      <c r="E3" s="36">
        <v>178</v>
      </c>
      <c r="F3" s="35">
        <v>3877155.23</v>
      </c>
      <c r="G3" s="36">
        <v>94</v>
      </c>
      <c r="H3" s="35">
        <v>17753699.359999999</v>
      </c>
      <c r="I3" s="36">
        <v>197</v>
      </c>
      <c r="J3" s="35">
        <v>11585377.699999999</v>
      </c>
      <c r="K3" s="36">
        <v>164</v>
      </c>
      <c r="L3" s="35">
        <v>3434688.08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136</v>
      </c>
      <c r="B4" s="35">
        <v>8528518.8800000008</v>
      </c>
      <c r="C4" s="36">
        <v>130</v>
      </c>
      <c r="D4" s="35">
        <v>1935108.34</v>
      </c>
      <c r="E4" s="36">
        <v>73</v>
      </c>
      <c r="F4" s="35">
        <v>1165120.3999999999</v>
      </c>
      <c r="G4" s="36">
        <v>53</v>
      </c>
      <c r="H4" s="35">
        <v>8361768.1299999999</v>
      </c>
      <c r="I4" s="36">
        <v>129</v>
      </c>
      <c r="J4" s="35">
        <v>1850887.7</v>
      </c>
      <c r="K4" s="36">
        <v>76</v>
      </c>
      <c r="L4" s="35">
        <v>1020488.72</v>
      </c>
      <c r="M4" s="37">
        <v>53</v>
      </c>
      <c r="N4" s="35"/>
      <c r="O4" s="35"/>
      <c r="P4" s="35"/>
      <c r="Q4" s="35"/>
      <c r="R4" s="35"/>
    </row>
    <row r="5" spans="1:18" x14ac:dyDescent="0.25">
      <c r="A5" s="35" t="s">
        <v>137</v>
      </c>
      <c r="B5" s="35">
        <v>88746554.040000007</v>
      </c>
      <c r="C5" s="36">
        <v>642</v>
      </c>
      <c r="D5" s="35">
        <v>30285171.079999998</v>
      </c>
      <c r="E5" s="36">
        <v>139</v>
      </c>
      <c r="F5" s="35">
        <v>18308189.98</v>
      </c>
      <c r="G5" s="36">
        <v>291</v>
      </c>
      <c r="H5" s="35">
        <v>87123986.930000007</v>
      </c>
      <c r="I5" s="36">
        <v>649</v>
      </c>
      <c r="J5" s="35">
        <v>28575012.949999999</v>
      </c>
      <c r="K5" s="36">
        <v>136</v>
      </c>
      <c r="L5" s="35">
        <v>17725892.079999998</v>
      </c>
      <c r="M5" s="37">
        <v>271</v>
      </c>
      <c r="N5" s="35"/>
      <c r="O5" s="35"/>
      <c r="P5" s="35"/>
      <c r="Q5" s="35"/>
      <c r="R5" s="35"/>
    </row>
    <row r="6" spans="1:18" x14ac:dyDescent="0.25">
      <c r="A6" s="35" t="s">
        <v>138</v>
      </c>
      <c r="B6" s="35">
        <v>534651.15</v>
      </c>
      <c r="C6" s="36">
        <v>18</v>
      </c>
      <c r="D6" s="35">
        <v>142478.03</v>
      </c>
      <c r="E6" s="36">
        <v>13</v>
      </c>
      <c r="F6" s="35">
        <v>0</v>
      </c>
      <c r="G6" s="36">
        <v>0</v>
      </c>
      <c r="H6" s="35">
        <v>537245.43999999994</v>
      </c>
      <c r="I6" s="36">
        <v>20</v>
      </c>
      <c r="J6" s="35">
        <v>87147.63</v>
      </c>
      <c r="K6" s="36">
        <v>10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139</v>
      </c>
      <c r="B7" s="35">
        <v>11945552.449999999</v>
      </c>
      <c r="C7" s="36">
        <v>157</v>
      </c>
      <c r="D7" s="35">
        <v>1243562.7</v>
      </c>
      <c r="E7" s="36">
        <v>41</v>
      </c>
      <c r="F7" s="35">
        <v>1133157.3</v>
      </c>
      <c r="G7" s="36">
        <v>49</v>
      </c>
      <c r="H7" s="35">
        <v>11378203.689999999</v>
      </c>
      <c r="I7" s="36">
        <v>158</v>
      </c>
      <c r="J7" s="35">
        <v>1466997.72</v>
      </c>
      <c r="K7" s="36">
        <v>46</v>
      </c>
      <c r="L7" s="35">
        <v>1069489.45</v>
      </c>
      <c r="M7" s="37">
        <v>52</v>
      </c>
      <c r="N7" s="35"/>
      <c r="O7" s="35"/>
      <c r="P7" s="35"/>
      <c r="Q7" s="35"/>
      <c r="R7" s="35"/>
    </row>
    <row r="8" spans="1:18" x14ac:dyDescent="0.25">
      <c r="A8" s="35" t="s">
        <v>140</v>
      </c>
      <c r="B8" s="35">
        <v>1082640.55</v>
      </c>
      <c r="C8" s="36">
        <v>37</v>
      </c>
      <c r="D8" s="35">
        <v>272107.98</v>
      </c>
      <c r="E8" s="36">
        <v>36</v>
      </c>
      <c r="F8" s="35">
        <v>198371.53</v>
      </c>
      <c r="G8" s="36">
        <v>12</v>
      </c>
      <c r="H8" s="35">
        <v>1035080.54</v>
      </c>
      <c r="I8" s="36">
        <v>35</v>
      </c>
      <c r="J8" s="35">
        <v>311348.62</v>
      </c>
      <c r="K8" s="36">
        <v>45</v>
      </c>
      <c r="L8" s="35">
        <v>179979.56</v>
      </c>
      <c r="M8" s="37">
        <v>11</v>
      </c>
      <c r="N8" s="35"/>
      <c r="O8" s="35"/>
      <c r="P8" s="35"/>
      <c r="Q8" s="35"/>
      <c r="R8" s="35"/>
    </row>
    <row r="9" spans="1:18" x14ac:dyDescent="0.25">
      <c r="A9" s="35" t="s">
        <v>141</v>
      </c>
      <c r="B9" s="35">
        <v>18946336.280000001</v>
      </c>
      <c r="C9" s="36">
        <v>155</v>
      </c>
      <c r="D9" s="35">
        <v>20213713.539999999</v>
      </c>
      <c r="E9" s="36">
        <v>215</v>
      </c>
      <c r="F9" s="35">
        <v>5164415.34</v>
      </c>
      <c r="G9" s="36">
        <v>82</v>
      </c>
      <c r="H9" s="35">
        <v>17949395.02</v>
      </c>
      <c r="I9" s="36">
        <v>157</v>
      </c>
      <c r="J9" s="35">
        <v>19529233.370000001</v>
      </c>
      <c r="K9" s="36">
        <v>188</v>
      </c>
      <c r="L9" s="35">
        <v>4822473.13</v>
      </c>
      <c r="M9" s="37">
        <v>82</v>
      </c>
      <c r="N9" s="35"/>
      <c r="O9" s="35"/>
      <c r="P9" s="35"/>
      <c r="Q9" s="35"/>
      <c r="R9" s="35"/>
    </row>
    <row r="10" spans="1:18" x14ac:dyDescent="0.25">
      <c r="A10" s="35" t="s">
        <v>142</v>
      </c>
      <c r="B10" s="35">
        <v>4945825.0199999996</v>
      </c>
      <c r="C10" s="36">
        <v>76</v>
      </c>
      <c r="D10" s="35">
        <v>686626.03</v>
      </c>
      <c r="E10" s="36">
        <v>28</v>
      </c>
      <c r="F10" s="35">
        <v>476179.59</v>
      </c>
      <c r="G10" s="36">
        <v>25</v>
      </c>
      <c r="H10" s="35">
        <v>4583682.17</v>
      </c>
      <c r="I10" s="36">
        <v>83</v>
      </c>
      <c r="J10" s="35">
        <v>676280.2</v>
      </c>
      <c r="K10" s="36">
        <v>29</v>
      </c>
      <c r="L10" s="35">
        <v>432384.73</v>
      </c>
      <c r="M10" s="37">
        <v>25</v>
      </c>
      <c r="N10" s="35"/>
      <c r="O10" s="35"/>
      <c r="P10" s="35"/>
      <c r="Q10" s="35"/>
      <c r="R10" s="35"/>
    </row>
    <row r="11" spans="1:18" x14ac:dyDescent="0.25">
      <c r="A11" s="35" t="s">
        <v>143</v>
      </c>
      <c r="B11" s="35">
        <v>7102587.5199999996</v>
      </c>
      <c r="C11" s="36">
        <v>118</v>
      </c>
      <c r="D11" s="35">
        <v>1812866.95</v>
      </c>
      <c r="E11" s="36">
        <v>94</v>
      </c>
      <c r="F11" s="35">
        <v>1031673.52</v>
      </c>
      <c r="G11" s="36">
        <v>39</v>
      </c>
      <c r="H11" s="35">
        <v>6528662.1100000003</v>
      </c>
      <c r="I11" s="36">
        <v>122</v>
      </c>
      <c r="J11" s="35">
        <v>1743160.38</v>
      </c>
      <c r="K11" s="36">
        <v>94</v>
      </c>
      <c r="L11" s="35">
        <v>946720.12</v>
      </c>
      <c r="M11" s="37">
        <v>41</v>
      </c>
      <c r="N11" s="35"/>
      <c r="O11" s="35"/>
      <c r="P11" s="35"/>
      <c r="Q11" s="35"/>
      <c r="R11" s="35"/>
    </row>
    <row r="12" spans="1:18" x14ac:dyDescent="0.25">
      <c r="A12" s="35" t="s">
        <v>144</v>
      </c>
      <c r="B12" s="35">
        <v>7868318.0199999996</v>
      </c>
      <c r="C12" s="36">
        <v>44</v>
      </c>
      <c r="D12" s="35">
        <v>30575687.48</v>
      </c>
      <c r="E12" s="36">
        <v>73</v>
      </c>
      <c r="F12" s="35">
        <v>2163434.2200000002</v>
      </c>
      <c r="G12" s="36">
        <v>16</v>
      </c>
      <c r="H12" s="35">
        <v>5418605.96</v>
      </c>
      <c r="I12" s="36">
        <v>40</v>
      </c>
      <c r="J12" s="35">
        <v>18704214.34</v>
      </c>
      <c r="K12" s="36">
        <v>74</v>
      </c>
      <c r="L12" s="35">
        <v>1417241.95</v>
      </c>
      <c r="M12" s="37">
        <v>13</v>
      </c>
      <c r="N12" s="35"/>
      <c r="O12" s="35"/>
      <c r="P12" s="35"/>
      <c r="Q12" s="35"/>
      <c r="R12" s="35"/>
    </row>
    <row r="13" spans="1:18" x14ac:dyDescent="0.25">
      <c r="A13" s="35" t="s">
        <v>145</v>
      </c>
      <c r="B13" s="35">
        <v>28630342.440000001</v>
      </c>
      <c r="C13" s="36">
        <v>301</v>
      </c>
      <c r="D13" s="35">
        <v>12150739.609999999</v>
      </c>
      <c r="E13" s="36">
        <v>221</v>
      </c>
      <c r="F13" s="35">
        <v>5915415.5099999998</v>
      </c>
      <c r="G13" s="36">
        <v>129</v>
      </c>
      <c r="H13" s="35">
        <v>26840583.940000001</v>
      </c>
      <c r="I13" s="36">
        <v>312</v>
      </c>
      <c r="J13" s="35">
        <v>11928671.41</v>
      </c>
      <c r="K13" s="36">
        <v>219</v>
      </c>
      <c r="L13" s="35">
        <v>5552869.5899999999</v>
      </c>
      <c r="M13" s="37">
        <v>129</v>
      </c>
      <c r="N13" s="35"/>
      <c r="O13" s="35"/>
      <c r="P13" s="35"/>
      <c r="Q13" s="35"/>
      <c r="R13" s="35"/>
    </row>
    <row r="14" spans="1:18" x14ac:dyDescent="0.25">
      <c r="A14" s="35" t="s">
        <v>146</v>
      </c>
      <c r="B14" s="35">
        <v>26398824.899999999</v>
      </c>
      <c r="C14" s="36">
        <v>294</v>
      </c>
      <c r="D14" s="35">
        <v>7043723.7199999997</v>
      </c>
      <c r="E14" s="36">
        <v>149</v>
      </c>
      <c r="F14" s="35">
        <v>5146063.5</v>
      </c>
      <c r="G14" s="36">
        <v>123</v>
      </c>
      <c r="H14" s="35">
        <v>25894785.789999999</v>
      </c>
      <c r="I14" s="36">
        <v>300</v>
      </c>
      <c r="J14" s="35">
        <v>6922683.4400000004</v>
      </c>
      <c r="K14" s="36">
        <v>153</v>
      </c>
      <c r="L14" s="35">
        <v>4875450.09</v>
      </c>
      <c r="M14" s="37">
        <v>127</v>
      </c>
      <c r="N14" s="35"/>
      <c r="O14" s="35"/>
      <c r="P14" s="35"/>
      <c r="Q14" s="35"/>
      <c r="R14" s="35"/>
    </row>
    <row r="15" spans="1:18" x14ac:dyDescent="0.25">
      <c r="A15" s="35" t="s">
        <v>147</v>
      </c>
      <c r="B15" s="35">
        <v>21483331.199999999</v>
      </c>
      <c r="C15" s="36">
        <v>249</v>
      </c>
      <c r="D15" s="35">
        <v>8486454.3800000008</v>
      </c>
      <c r="E15" s="36">
        <v>235</v>
      </c>
      <c r="F15" s="35">
        <v>4558001.79</v>
      </c>
      <c r="G15" s="36">
        <v>115</v>
      </c>
      <c r="H15" s="35">
        <v>20912891.719999999</v>
      </c>
      <c r="I15" s="36">
        <v>269</v>
      </c>
      <c r="J15" s="35">
        <v>8556070.6799999997</v>
      </c>
      <c r="K15" s="36">
        <v>237</v>
      </c>
      <c r="L15" s="35">
        <v>4904385.4800000004</v>
      </c>
      <c r="M15" s="37">
        <v>115</v>
      </c>
      <c r="N15" s="35"/>
      <c r="O15" s="35"/>
      <c r="P15" s="35"/>
      <c r="Q15" s="35"/>
      <c r="R15" s="35"/>
    </row>
    <row r="16" spans="1:18" x14ac:dyDescent="0.25">
      <c r="A16" s="35" t="s">
        <v>148</v>
      </c>
      <c r="B16" s="35">
        <v>24598226.379999999</v>
      </c>
      <c r="C16" s="36">
        <v>279</v>
      </c>
      <c r="D16" s="35">
        <v>17913213.34</v>
      </c>
      <c r="E16" s="36">
        <v>276</v>
      </c>
      <c r="F16" s="35">
        <v>5832888.8899999997</v>
      </c>
      <c r="G16" s="36">
        <v>129</v>
      </c>
      <c r="H16" s="35">
        <v>24112779.789999999</v>
      </c>
      <c r="I16" s="36">
        <v>281</v>
      </c>
      <c r="J16" s="35">
        <v>18458421.510000002</v>
      </c>
      <c r="K16" s="36">
        <v>271</v>
      </c>
      <c r="L16" s="35">
        <v>5588327.6500000004</v>
      </c>
      <c r="M16" s="37">
        <v>127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2019-07-02T12:30:32Z</dcterms:modified>
</cp:coreProperties>
</file>