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D566615-A2C2-4AB0-8E0C-38CD2298E21B}" xr6:coauthVersionLast="41" xr6:coauthVersionMax="41" xr10:uidLastSave="{00000000-0000-0000-0000-000000000000}"/>
  <bookViews>
    <workbookView xWindow="-19440" yWindow="100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J468" i="3" s="1"/>
  <c r="F468" i="3"/>
  <c r="E468" i="3"/>
  <c r="D468" i="3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I453" i="3" s="1"/>
  <c r="E453" i="3"/>
  <c r="K453" i="3" s="1"/>
  <c r="D453" i="3"/>
  <c r="C453" i="3"/>
  <c r="B453" i="3"/>
  <c r="I452" i="3"/>
  <c r="H452" i="3"/>
  <c r="K452" i="3" s="1"/>
  <c r="G452" i="3"/>
  <c r="J452" i="3" s="1"/>
  <c r="F452" i="3"/>
  <c r="E452" i="3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F449" i="3"/>
  <c r="I449" i="3" s="1"/>
  <c r="E449" i="3"/>
  <c r="K449" i="3" s="1"/>
  <c r="D449" i="3"/>
  <c r="C449" i="3"/>
  <c r="B449" i="3"/>
  <c r="I448" i="3"/>
  <c r="H448" i="3"/>
  <c r="K448" i="3" s="1"/>
  <c r="G448" i="3"/>
  <c r="J448" i="3" s="1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J445" i="3" s="1"/>
  <c r="C445" i="3"/>
  <c r="B445" i="3"/>
  <c r="I444" i="3"/>
  <c r="H444" i="3"/>
  <c r="K444" i="3" s="1"/>
  <c r="G444" i="3"/>
  <c r="J444" i="3" s="1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C441" i="3"/>
  <c r="B441" i="3"/>
  <c r="I440" i="3"/>
  <c r="H440" i="3"/>
  <c r="K440" i="3" s="1"/>
  <c r="G440" i="3"/>
  <c r="J440" i="3" s="1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C437" i="3"/>
  <c r="B437" i="3"/>
  <c r="I436" i="3"/>
  <c r="H436" i="3"/>
  <c r="K436" i="3" s="1"/>
  <c r="G436" i="3"/>
  <c r="J436" i="3" s="1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I433" i="3" s="1"/>
  <c r="E433" i="3"/>
  <c r="K433" i="3" s="1"/>
  <c r="D433" i="3"/>
  <c r="C433" i="3"/>
  <c r="B433" i="3"/>
  <c r="I432" i="3"/>
  <c r="H432" i="3"/>
  <c r="K432" i="3" s="1"/>
  <c r="G432" i="3"/>
  <c r="J432" i="3" s="1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I428" i="3"/>
  <c r="H428" i="3"/>
  <c r="K428" i="3" s="1"/>
  <c r="G428" i="3"/>
  <c r="J428" i="3" s="1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I425" i="3" s="1"/>
  <c r="E425" i="3"/>
  <c r="K425" i="3" s="1"/>
  <c r="D425" i="3"/>
  <c r="J425" i="3" s="1"/>
  <c r="C425" i="3"/>
  <c r="B425" i="3"/>
  <c r="I424" i="3"/>
  <c r="H424" i="3"/>
  <c r="K424" i="3" s="1"/>
  <c r="G424" i="3"/>
  <c r="J424" i="3" s="1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C421" i="3"/>
  <c r="B421" i="3"/>
  <c r="I420" i="3"/>
  <c r="H420" i="3"/>
  <c r="K420" i="3" s="1"/>
  <c r="G420" i="3"/>
  <c r="J420" i="3" s="1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I417" i="3" s="1"/>
  <c r="E417" i="3"/>
  <c r="K417" i="3" s="1"/>
  <c r="D417" i="3"/>
  <c r="J417" i="3" s="1"/>
  <c r="C417" i="3"/>
  <c r="B417" i="3"/>
  <c r="I416" i="3"/>
  <c r="H416" i="3"/>
  <c r="K416" i="3" s="1"/>
  <c r="G416" i="3"/>
  <c r="J416" i="3" s="1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J413" i="3" s="1"/>
  <c r="C413" i="3"/>
  <c r="B413" i="3"/>
  <c r="I412" i="3"/>
  <c r="H412" i="3"/>
  <c r="K412" i="3" s="1"/>
  <c r="G412" i="3"/>
  <c r="J412" i="3" s="1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I409" i="3" s="1"/>
  <c r="E409" i="3"/>
  <c r="K409" i="3" s="1"/>
  <c r="D409" i="3"/>
  <c r="C409" i="3"/>
  <c r="B409" i="3"/>
  <c r="I408" i="3"/>
  <c r="H408" i="3"/>
  <c r="G408" i="3"/>
  <c r="J408" i="3" s="1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C405" i="3"/>
  <c r="B405" i="3"/>
  <c r="I404" i="3"/>
  <c r="H404" i="3"/>
  <c r="K404" i="3" s="1"/>
  <c r="G404" i="3"/>
  <c r="J404" i="3" s="1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F401" i="3"/>
  <c r="I401" i="3" s="1"/>
  <c r="E401" i="3"/>
  <c r="K401" i="3" s="1"/>
  <c r="D401" i="3"/>
  <c r="J401" i="3" s="1"/>
  <c r="C401" i="3"/>
  <c r="B401" i="3"/>
  <c r="I400" i="3"/>
  <c r="H400" i="3"/>
  <c r="K400" i="3" s="1"/>
  <c r="G400" i="3"/>
  <c r="J400" i="3" s="1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I396" i="3"/>
  <c r="H396" i="3"/>
  <c r="K396" i="3" s="1"/>
  <c r="G396" i="3"/>
  <c r="J396" i="3" s="1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F393" i="3"/>
  <c r="I393" i="3" s="1"/>
  <c r="E393" i="3"/>
  <c r="K393" i="3" s="1"/>
  <c r="D393" i="3"/>
  <c r="J393" i="3" s="1"/>
  <c r="C393" i="3"/>
  <c r="B393" i="3"/>
  <c r="I392" i="3"/>
  <c r="H392" i="3"/>
  <c r="G392" i="3"/>
  <c r="J392" i="3" s="1"/>
  <c r="F392" i="3"/>
  <c r="E392" i="3"/>
  <c r="K392" i="3" s="1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I388" i="3"/>
  <c r="H388" i="3"/>
  <c r="G388" i="3"/>
  <c r="J388" i="3" s="1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E385" i="3"/>
  <c r="K385" i="3" s="1"/>
  <c r="D385" i="3"/>
  <c r="C385" i="3"/>
  <c r="I385" i="3" s="1"/>
  <c r="B385" i="3"/>
  <c r="I384" i="3"/>
  <c r="H384" i="3"/>
  <c r="G384" i="3"/>
  <c r="J384" i="3" s="1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E381" i="3"/>
  <c r="K381" i="3" s="1"/>
  <c r="D381" i="3"/>
  <c r="J381" i="3" s="1"/>
  <c r="C381" i="3"/>
  <c r="I381" i="3" s="1"/>
  <c r="B381" i="3"/>
  <c r="I380" i="3"/>
  <c r="H380" i="3"/>
  <c r="G380" i="3"/>
  <c r="J380" i="3" s="1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E377" i="3"/>
  <c r="K377" i="3" s="1"/>
  <c r="D377" i="3"/>
  <c r="C377" i="3"/>
  <c r="I377" i="3" s="1"/>
  <c r="B377" i="3"/>
  <c r="I376" i="3"/>
  <c r="H376" i="3"/>
  <c r="G376" i="3"/>
  <c r="J376" i="3" s="1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E373" i="3"/>
  <c r="K373" i="3" s="1"/>
  <c r="D373" i="3"/>
  <c r="C373" i="3"/>
  <c r="B373" i="3"/>
  <c r="I372" i="3"/>
  <c r="H372" i="3"/>
  <c r="G372" i="3"/>
  <c r="J372" i="3" s="1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E369" i="3"/>
  <c r="K369" i="3" s="1"/>
  <c r="D369" i="3"/>
  <c r="C369" i="3"/>
  <c r="B369" i="3"/>
  <c r="I368" i="3"/>
  <c r="H368" i="3"/>
  <c r="G368" i="3"/>
  <c r="J368" i="3" s="1"/>
  <c r="F368" i="3"/>
  <c r="E368" i="3"/>
  <c r="K368" i="3" s="1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E365" i="3"/>
  <c r="K365" i="3" s="1"/>
  <c r="D365" i="3"/>
  <c r="J365" i="3" s="1"/>
  <c r="C365" i="3"/>
  <c r="B365" i="3"/>
  <c r="I364" i="3"/>
  <c r="H364" i="3"/>
  <c r="G364" i="3"/>
  <c r="J364" i="3" s="1"/>
  <c r="F364" i="3"/>
  <c r="E364" i="3"/>
  <c r="K364" i="3" s="1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E361" i="3"/>
  <c r="K361" i="3" s="1"/>
  <c r="D361" i="3"/>
  <c r="J361" i="3" s="1"/>
  <c r="C361" i="3"/>
  <c r="I361" i="3" s="1"/>
  <c r="B361" i="3"/>
  <c r="I360" i="3"/>
  <c r="H360" i="3"/>
  <c r="G360" i="3"/>
  <c r="J360" i="3" s="1"/>
  <c r="F360" i="3"/>
  <c r="E360" i="3"/>
  <c r="K360" i="3" s="1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E357" i="3"/>
  <c r="K357" i="3" s="1"/>
  <c r="D357" i="3"/>
  <c r="J357" i="3" s="1"/>
  <c r="C357" i="3"/>
  <c r="I357" i="3" s="1"/>
  <c r="B357" i="3"/>
  <c r="I356" i="3"/>
  <c r="H356" i="3"/>
  <c r="G356" i="3"/>
  <c r="J356" i="3" s="1"/>
  <c r="F356" i="3"/>
  <c r="E356" i="3"/>
  <c r="K356" i="3" s="1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E353" i="3"/>
  <c r="K353" i="3" s="1"/>
  <c r="D353" i="3"/>
  <c r="J353" i="3" s="1"/>
  <c r="C353" i="3"/>
  <c r="I353" i="3" s="1"/>
  <c r="B353" i="3"/>
  <c r="I352" i="3"/>
  <c r="H352" i="3"/>
  <c r="G352" i="3"/>
  <c r="J352" i="3" s="1"/>
  <c r="F352" i="3"/>
  <c r="E352" i="3"/>
  <c r="K352" i="3" s="1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J349" i="3" s="1"/>
  <c r="C349" i="3"/>
  <c r="B349" i="3"/>
  <c r="I348" i="3"/>
  <c r="H348" i="3"/>
  <c r="G348" i="3"/>
  <c r="J348" i="3" s="1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E345" i="3"/>
  <c r="K345" i="3" s="1"/>
  <c r="D345" i="3"/>
  <c r="C345" i="3"/>
  <c r="I345" i="3" s="1"/>
  <c r="B345" i="3"/>
  <c r="I344" i="3"/>
  <c r="H344" i="3"/>
  <c r="G344" i="3"/>
  <c r="J344" i="3" s="1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F341" i="3"/>
  <c r="E341" i="3"/>
  <c r="K341" i="3" s="1"/>
  <c r="D341" i="3"/>
  <c r="C341" i="3"/>
  <c r="B341" i="3"/>
  <c r="I340" i="3"/>
  <c r="H340" i="3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E337" i="3"/>
  <c r="K337" i="3" s="1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E333" i="3"/>
  <c r="K333" i="3" s="1"/>
  <c r="D333" i="3"/>
  <c r="J333" i="3" s="1"/>
  <c r="C333" i="3"/>
  <c r="B333" i="3"/>
  <c r="I332" i="3"/>
  <c r="H332" i="3"/>
  <c r="G332" i="3"/>
  <c r="J332" i="3" s="1"/>
  <c r="F332" i="3"/>
  <c r="E332" i="3"/>
  <c r="K332" i="3" s="1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F329" i="3"/>
  <c r="E329" i="3"/>
  <c r="K329" i="3" s="1"/>
  <c r="D329" i="3"/>
  <c r="J329" i="3" s="1"/>
  <c r="C329" i="3"/>
  <c r="I329" i="3" s="1"/>
  <c r="B329" i="3"/>
  <c r="I328" i="3"/>
  <c r="H328" i="3"/>
  <c r="G328" i="3"/>
  <c r="J328" i="3" s="1"/>
  <c r="F328" i="3"/>
  <c r="E328" i="3"/>
  <c r="K328" i="3" s="1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F325" i="3"/>
  <c r="E325" i="3"/>
  <c r="K325" i="3" s="1"/>
  <c r="D325" i="3"/>
  <c r="J325" i="3" s="1"/>
  <c r="C325" i="3"/>
  <c r="I325" i="3" s="1"/>
  <c r="B325" i="3"/>
  <c r="I324" i="3"/>
  <c r="H324" i="3"/>
  <c r="G324" i="3"/>
  <c r="J324" i="3" s="1"/>
  <c r="F324" i="3"/>
  <c r="E324" i="3"/>
  <c r="K324" i="3" s="1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F317" i="3"/>
  <c r="E317" i="3"/>
  <c r="K317" i="3" s="1"/>
  <c r="D317" i="3"/>
  <c r="J317" i="3" s="1"/>
  <c r="C317" i="3"/>
  <c r="I317" i="3" s="1"/>
  <c r="B317" i="3"/>
  <c r="I316" i="3"/>
  <c r="H316" i="3"/>
  <c r="G316" i="3"/>
  <c r="J316" i="3" s="1"/>
  <c r="F316" i="3"/>
  <c r="E316" i="3"/>
  <c r="K316" i="3" s="1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F313" i="3"/>
  <c r="E313" i="3"/>
  <c r="K313" i="3" s="1"/>
  <c r="D313" i="3"/>
  <c r="C313" i="3"/>
  <c r="I313" i="3" s="1"/>
  <c r="B313" i="3"/>
  <c r="I312" i="3"/>
  <c r="H312" i="3"/>
  <c r="G312" i="3"/>
  <c r="J312" i="3" s="1"/>
  <c r="F312" i="3"/>
  <c r="E312" i="3"/>
  <c r="K312" i="3" s="1"/>
  <c r="D312" i="3"/>
  <c r="C312" i="3"/>
  <c r="B312" i="3"/>
  <c r="K311" i="3"/>
  <c r="J311" i="3"/>
  <c r="I311" i="3"/>
  <c r="H311" i="3"/>
  <c r="G311" i="3"/>
  <c r="F311" i="3"/>
  <c r="E311" i="3"/>
  <c r="D311" i="3"/>
  <c r="C311" i="3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F309" i="3"/>
  <c r="E309" i="3"/>
  <c r="K309" i="3" s="1"/>
  <c r="D309" i="3"/>
  <c r="J309" i="3" s="1"/>
  <c r="C309" i="3"/>
  <c r="B309" i="3"/>
  <c r="I308" i="3"/>
  <c r="H308" i="3"/>
  <c r="G308" i="3"/>
  <c r="J308" i="3" s="1"/>
  <c r="F308" i="3"/>
  <c r="E308" i="3"/>
  <c r="K308" i="3" s="1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I302" i="3" s="1"/>
  <c r="E302" i="3"/>
  <c r="D302" i="3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D299" i="3"/>
  <c r="J299" i="3" s="1"/>
  <c r="C299" i="3"/>
  <c r="B299" i="3"/>
  <c r="H298" i="3"/>
  <c r="K298" i="3" s="1"/>
  <c r="G298" i="3"/>
  <c r="J298" i="3" s="1"/>
  <c r="F298" i="3"/>
  <c r="I298" i="3" s="1"/>
  <c r="E298" i="3"/>
  <c r="D298" i="3"/>
  <c r="C298" i="3"/>
  <c r="B298" i="3"/>
  <c r="I297" i="3"/>
  <c r="H297" i="3"/>
  <c r="K297" i="3" s="1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D295" i="3"/>
  <c r="J295" i="3" s="1"/>
  <c r="C295" i="3"/>
  <c r="B295" i="3"/>
  <c r="H294" i="3"/>
  <c r="K294" i="3" s="1"/>
  <c r="G294" i="3"/>
  <c r="J294" i="3" s="1"/>
  <c r="F294" i="3"/>
  <c r="I294" i="3" s="1"/>
  <c r="E294" i="3"/>
  <c r="D294" i="3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D291" i="3"/>
  <c r="J291" i="3" s="1"/>
  <c r="C291" i="3"/>
  <c r="B291" i="3"/>
  <c r="H290" i="3"/>
  <c r="K290" i="3" s="1"/>
  <c r="G290" i="3"/>
  <c r="J290" i="3" s="1"/>
  <c r="F290" i="3"/>
  <c r="I290" i="3" s="1"/>
  <c r="E290" i="3"/>
  <c r="D290" i="3"/>
  <c r="C290" i="3"/>
  <c r="B290" i="3"/>
  <c r="I289" i="3"/>
  <c r="H289" i="3"/>
  <c r="K289" i="3" s="1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D287" i="3"/>
  <c r="J287" i="3" s="1"/>
  <c r="C287" i="3"/>
  <c r="B287" i="3"/>
  <c r="H286" i="3"/>
  <c r="K286" i="3" s="1"/>
  <c r="G286" i="3"/>
  <c r="J286" i="3" s="1"/>
  <c r="F286" i="3"/>
  <c r="I286" i="3" s="1"/>
  <c r="E286" i="3"/>
  <c r="D286" i="3"/>
  <c r="C286" i="3"/>
  <c r="B286" i="3"/>
  <c r="I285" i="3"/>
  <c r="H285" i="3"/>
  <c r="K285" i="3" s="1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D283" i="3"/>
  <c r="J283" i="3" s="1"/>
  <c r="C283" i="3"/>
  <c r="B283" i="3"/>
  <c r="H282" i="3"/>
  <c r="K282" i="3" s="1"/>
  <c r="G282" i="3"/>
  <c r="J282" i="3" s="1"/>
  <c r="F282" i="3"/>
  <c r="I282" i="3" s="1"/>
  <c r="E282" i="3"/>
  <c r="D282" i="3"/>
  <c r="C282" i="3"/>
  <c r="B282" i="3"/>
  <c r="I281" i="3"/>
  <c r="H281" i="3"/>
  <c r="K281" i="3" s="1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D279" i="3"/>
  <c r="J279" i="3" s="1"/>
  <c r="C279" i="3"/>
  <c r="B279" i="3"/>
  <c r="H278" i="3"/>
  <c r="K278" i="3" s="1"/>
  <c r="G278" i="3"/>
  <c r="J278" i="3" s="1"/>
  <c r="F278" i="3"/>
  <c r="I278" i="3" s="1"/>
  <c r="E278" i="3"/>
  <c r="D278" i="3"/>
  <c r="C278" i="3"/>
  <c r="B278" i="3"/>
  <c r="I277" i="3"/>
  <c r="H277" i="3"/>
  <c r="K277" i="3" s="1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D275" i="3"/>
  <c r="J275" i="3" s="1"/>
  <c r="C275" i="3"/>
  <c r="B275" i="3"/>
  <c r="H274" i="3"/>
  <c r="K274" i="3" s="1"/>
  <c r="G274" i="3"/>
  <c r="J274" i="3" s="1"/>
  <c r="F274" i="3"/>
  <c r="I274" i="3" s="1"/>
  <c r="E274" i="3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I271" i="3" s="1"/>
  <c r="E271" i="3"/>
  <c r="D271" i="3"/>
  <c r="J271" i="3" s="1"/>
  <c r="C271" i="3"/>
  <c r="B271" i="3"/>
  <c r="H270" i="3"/>
  <c r="K270" i="3" s="1"/>
  <c r="G270" i="3"/>
  <c r="J270" i="3" s="1"/>
  <c r="F270" i="3"/>
  <c r="I270" i="3" s="1"/>
  <c r="E270" i="3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I267" i="3" s="1"/>
  <c r="E267" i="3"/>
  <c r="D267" i="3"/>
  <c r="J267" i="3" s="1"/>
  <c r="C267" i="3"/>
  <c r="B267" i="3"/>
  <c r="H266" i="3"/>
  <c r="K266" i="3" s="1"/>
  <c r="G266" i="3"/>
  <c r="J266" i="3" s="1"/>
  <c r="F266" i="3"/>
  <c r="I266" i="3" s="1"/>
  <c r="E266" i="3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D263" i="3"/>
  <c r="J263" i="3" s="1"/>
  <c r="C263" i="3"/>
  <c r="B263" i="3"/>
  <c r="H262" i="3"/>
  <c r="K262" i="3" s="1"/>
  <c r="G262" i="3"/>
  <c r="J262" i="3" s="1"/>
  <c r="F262" i="3"/>
  <c r="I262" i="3" s="1"/>
  <c r="E262" i="3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D259" i="3"/>
  <c r="J259" i="3" s="1"/>
  <c r="C259" i="3"/>
  <c r="B259" i="3"/>
  <c r="H258" i="3"/>
  <c r="K258" i="3" s="1"/>
  <c r="G258" i="3"/>
  <c r="J258" i="3" s="1"/>
  <c r="F258" i="3"/>
  <c r="I258" i="3" s="1"/>
  <c r="E258" i="3"/>
  <c r="D258" i="3"/>
  <c r="C258" i="3"/>
  <c r="B258" i="3"/>
  <c r="I257" i="3"/>
  <c r="H257" i="3"/>
  <c r="K257" i="3" s="1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D255" i="3"/>
  <c r="J255" i="3" s="1"/>
  <c r="C255" i="3"/>
  <c r="B255" i="3"/>
  <c r="H254" i="3"/>
  <c r="G254" i="3"/>
  <c r="J254" i="3" s="1"/>
  <c r="F254" i="3"/>
  <c r="I254" i="3" s="1"/>
  <c r="E254" i="3"/>
  <c r="K254" i="3" s="1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D251" i="3"/>
  <c r="J251" i="3" s="1"/>
  <c r="C251" i="3"/>
  <c r="I251" i="3" s="1"/>
  <c r="B251" i="3"/>
  <c r="H250" i="3"/>
  <c r="G250" i="3"/>
  <c r="J250" i="3" s="1"/>
  <c r="F250" i="3"/>
  <c r="I250" i="3" s="1"/>
  <c r="E250" i="3"/>
  <c r="K250" i="3" s="1"/>
  <c r="D250" i="3"/>
  <c r="C250" i="3"/>
  <c r="B250" i="3"/>
  <c r="I249" i="3"/>
  <c r="H249" i="3"/>
  <c r="K249" i="3" s="1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D247" i="3"/>
  <c r="J247" i="3" s="1"/>
  <c r="C247" i="3"/>
  <c r="I247" i="3" s="1"/>
  <c r="B247" i="3"/>
  <c r="H246" i="3"/>
  <c r="G246" i="3"/>
  <c r="J246" i="3" s="1"/>
  <c r="F246" i="3"/>
  <c r="I246" i="3" s="1"/>
  <c r="E246" i="3"/>
  <c r="D246" i="3"/>
  <c r="C246" i="3"/>
  <c r="B246" i="3"/>
  <c r="I245" i="3"/>
  <c r="H245" i="3"/>
  <c r="K245" i="3" s="1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H243" i="3"/>
  <c r="G243" i="3"/>
  <c r="F243" i="3"/>
  <c r="E243" i="3"/>
  <c r="D243" i="3"/>
  <c r="J243" i="3" s="1"/>
  <c r="C243" i="3"/>
  <c r="I243" i="3" s="1"/>
  <c r="B243" i="3"/>
  <c r="H242" i="3"/>
  <c r="G242" i="3"/>
  <c r="J242" i="3" s="1"/>
  <c r="F242" i="3"/>
  <c r="I242" i="3" s="1"/>
  <c r="E242" i="3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B240" i="3"/>
  <c r="H239" i="3"/>
  <c r="G239" i="3"/>
  <c r="F239" i="3"/>
  <c r="E239" i="3"/>
  <c r="K239" i="3" s="1"/>
  <c r="D239" i="3"/>
  <c r="J239" i="3" s="1"/>
  <c r="C239" i="3"/>
  <c r="B239" i="3"/>
  <c r="J238" i="3"/>
  <c r="H238" i="3"/>
  <c r="G238" i="3"/>
  <c r="F238" i="3"/>
  <c r="I238" i="3" s="1"/>
  <c r="E238" i="3"/>
  <c r="K238" i="3" s="1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J234" i="3"/>
  <c r="H234" i="3"/>
  <c r="G234" i="3"/>
  <c r="F234" i="3"/>
  <c r="I234" i="3" s="1"/>
  <c r="E234" i="3"/>
  <c r="K234" i="3" s="1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D231" i="3"/>
  <c r="J231" i="3" s="1"/>
  <c r="C231" i="3"/>
  <c r="I231" i="3" s="1"/>
  <c r="B231" i="3"/>
  <c r="H230" i="3"/>
  <c r="G230" i="3"/>
  <c r="J230" i="3" s="1"/>
  <c r="F230" i="3"/>
  <c r="I230" i="3" s="1"/>
  <c r="E230" i="3"/>
  <c r="D230" i="3"/>
  <c r="C230" i="3"/>
  <c r="B230" i="3"/>
  <c r="I229" i="3"/>
  <c r="H229" i="3"/>
  <c r="K229" i="3" s="1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B228" i="3"/>
  <c r="H227" i="3"/>
  <c r="G227" i="3"/>
  <c r="F227" i="3"/>
  <c r="E227" i="3"/>
  <c r="D227" i="3"/>
  <c r="J227" i="3" s="1"/>
  <c r="C227" i="3"/>
  <c r="I227" i="3" s="1"/>
  <c r="B227" i="3"/>
  <c r="H226" i="3"/>
  <c r="G226" i="3"/>
  <c r="J226" i="3" s="1"/>
  <c r="F226" i="3"/>
  <c r="I226" i="3" s="1"/>
  <c r="E226" i="3"/>
  <c r="D226" i="3"/>
  <c r="C226" i="3"/>
  <c r="B226" i="3"/>
  <c r="I225" i="3"/>
  <c r="H225" i="3"/>
  <c r="K225" i="3" s="1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H222" i="3"/>
  <c r="G222" i="3"/>
  <c r="J222" i="3" s="1"/>
  <c r="F222" i="3"/>
  <c r="I222" i="3" s="1"/>
  <c r="E222" i="3"/>
  <c r="D222" i="3"/>
  <c r="C222" i="3"/>
  <c r="B222" i="3"/>
  <c r="I221" i="3"/>
  <c r="H221" i="3"/>
  <c r="K221" i="3" s="1"/>
  <c r="G221" i="3"/>
  <c r="F221" i="3"/>
  <c r="E221" i="3"/>
  <c r="D221" i="3"/>
  <c r="C221" i="3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C219" i="3"/>
  <c r="B219" i="3"/>
  <c r="J218" i="3"/>
  <c r="H218" i="3"/>
  <c r="G218" i="3"/>
  <c r="F218" i="3"/>
  <c r="I218" i="3" s="1"/>
  <c r="E218" i="3"/>
  <c r="D218" i="3"/>
  <c r="C218" i="3"/>
  <c r="B218" i="3"/>
  <c r="I217" i="3"/>
  <c r="H217" i="3"/>
  <c r="K217" i="3" s="1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B216" i="3"/>
  <c r="H215" i="3"/>
  <c r="K215" i="3" s="1"/>
  <c r="G215" i="3"/>
  <c r="F215" i="3"/>
  <c r="E215" i="3"/>
  <c r="D215" i="3"/>
  <c r="C215" i="3"/>
  <c r="I215" i="3" s="1"/>
  <c r="B215" i="3"/>
  <c r="I214" i="3"/>
  <c r="H214" i="3"/>
  <c r="G214" i="3"/>
  <c r="J214" i="3" s="1"/>
  <c r="F214" i="3"/>
  <c r="E214" i="3"/>
  <c r="D214" i="3"/>
  <c r="C214" i="3"/>
  <c r="B214" i="3"/>
  <c r="K213" i="3"/>
  <c r="J213" i="3"/>
  <c r="I213" i="3"/>
  <c r="H213" i="3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D211" i="3"/>
  <c r="J211" i="3" s="1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H207" i="3"/>
  <c r="G207" i="3"/>
  <c r="F207" i="3"/>
  <c r="E207" i="3"/>
  <c r="K207" i="3" s="1"/>
  <c r="D207" i="3"/>
  <c r="J207" i="3" s="1"/>
  <c r="C207" i="3"/>
  <c r="B207" i="3"/>
  <c r="J206" i="3"/>
  <c r="H206" i="3"/>
  <c r="G206" i="3"/>
  <c r="F206" i="3"/>
  <c r="I206" i="3" s="1"/>
  <c r="E206" i="3"/>
  <c r="K206" i="3" s="1"/>
  <c r="D206" i="3"/>
  <c r="C206" i="3"/>
  <c r="B206" i="3"/>
  <c r="H205" i="3"/>
  <c r="K205" i="3" s="1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G203" i="3"/>
  <c r="F203" i="3"/>
  <c r="E203" i="3"/>
  <c r="K203" i="3" s="1"/>
  <c r="D203" i="3"/>
  <c r="C203" i="3"/>
  <c r="B203" i="3"/>
  <c r="H202" i="3"/>
  <c r="G202" i="3"/>
  <c r="J202" i="3" s="1"/>
  <c r="F202" i="3"/>
  <c r="I202" i="3" s="1"/>
  <c r="E202" i="3"/>
  <c r="D202" i="3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J198" i="3" s="1"/>
  <c r="F198" i="3"/>
  <c r="E198" i="3"/>
  <c r="D198" i="3"/>
  <c r="C198" i="3"/>
  <c r="B198" i="3"/>
  <c r="K197" i="3"/>
  <c r="J197" i="3"/>
  <c r="I197" i="3"/>
  <c r="H197" i="3"/>
  <c r="G197" i="3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E191" i="3"/>
  <c r="K191" i="3" s="1"/>
  <c r="D191" i="3"/>
  <c r="J191" i="3" s="1"/>
  <c r="C191" i="3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K187" i="3"/>
  <c r="H187" i="3"/>
  <c r="G187" i="3"/>
  <c r="F187" i="3"/>
  <c r="E187" i="3"/>
  <c r="D187" i="3"/>
  <c r="C187" i="3"/>
  <c r="B187" i="3"/>
  <c r="H186" i="3"/>
  <c r="G186" i="3"/>
  <c r="J186" i="3" s="1"/>
  <c r="F186" i="3"/>
  <c r="I186" i="3" s="1"/>
  <c r="E186" i="3"/>
  <c r="D186" i="3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H183" i="3"/>
  <c r="K183" i="3" s="1"/>
  <c r="G183" i="3"/>
  <c r="F183" i="3"/>
  <c r="E183" i="3"/>
  <c r="D183" i="3"/>
  <c r="C183" i="3"/>
  <c r="I183" i="3" s="1"/>
  <c r="B183" i="3"/>
  <c r="I182" i="3"/>
  <c r="H182" i="3"/>
  <c r="G182" i="3"/>
  <c r="J182" i="3" s="1"/>
  <c r="F182" i="3"/>
  <c r="E182" i="3"/>
  <c r="D182" i="3"/>
  <c r="C182" i="3"/>
  <c r="B182" i="3"/>
  <c r="K181" i="3"/>
  <c r="J181" i="3"/>
  <c r="I181" i="3"/>
  <c r="H181" i="3"/>
  <c r="G181" i="3"/>
  <c r="F181" i="3"/>
  <c r="E181" i="3"/>
  <c r="D181" i="3"/>
  <c r="C181" i="3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J177" i="3" s="1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B175" i="3"/>
  <c r="J174" i="3"/>
  <c r="H174" i="3"/>
  <c r="G174" i="3"/>
  <c r="F174" i="3"/>
  <c r="I174" i="3" s="1"/>
  <c r="E174" i="3"/>
  <c r="K174" i="3" s="1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G171" i="3"/>
  <c r="F171" i="3"/>
  <c r="E171" i="3"/>
  <c r="K171" i="3" s="1"/>
  <c r="D171" i="3"/>
  <c r="C171" i="3"/>
  <c r="B171" i="3"/>
  <c r="H170" i="3"/>
  <c r="G170" i="3"/>
  <c r="J170" i="3" s="1"/>
  <c r="F170" i="3"/>
  <c r="I170" i="3" s="1"/>
  <c r="E170" i="3"/>
  <c r="D170" i="3"/>
  <c r="C170" i="3"/>
  <c r="B170" i="3"/>
  <c r="I169" i="3"/>
  <c r="H169" i="3"/>
  <c r="K169" i="3" s="1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C167" i="3"/>
  <c r="I167" i="3" s="1"/>
  <c r="B167" i="3"/>
  <c r="I166" i="3"/>
  <c r="H166" i="3"/>
  <c r="G166" i="3"/>
  <c r="J166" i="3" s="1"/>
  <c r="F166" i="3"/>
  <c r="E166" i="3"/>
  <c r="D166" i="3"/>
  <c r="C166" i="3"/>
  <c r="B166" i="3"/>
  <c r="K165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H163" i="3"/>
  <c r="K163" i="3" s="1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K157" i="3" s="1"/>
  <c r="G157" i="3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J153" i="3" s="1"/>
  <c r="F153" i="3"/>
  <c r="E153" i="3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I151" i="3"/>
  <c r="H151" i="3"/>
  <c r="G151" i="3"/>
  <c r="F151" i="3"/>
  <c r="E151" i="3"/>
  <c r="D151" i="3"/>
  <c r="C151" i="3"/>
  <c r="B151" i="3"/>
  <c r="K150" i="3"/>
  <c r="H150" i="3"/>
  <c r="G150" i="3"/>
  <c r="J150" i="3" s="1"/>
  <c r="F150" i="3"/>
  <c r="E150" i="3"/>
  <c r="D150" i="3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D147" i="3"/>
  <c r="J147" i="3" s="1"/>
  <c r="C147" i="3"/>
  <c r="B147" i="3"/>
  <c r="K146" i="3"/>
  <c r="H146" i="3"/>
  <c r="G146" i="3"/>
  <c r="J146" i="3" s="1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B144" i="3"/>
  <c r="H143" i="3"/>
  <c r="G143" i="3"/>
  <c r="F143" i="3"/>
  <c r="E143" i="3"/>
  <c r="K143" i="3" s="1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B139" i="3"/>
  <c r="J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I135" i="3"/>
  <c r="H135" i="3"/>
  <c r="G135" i="3"/>
  <c r="F135" i="3"/>
  <c r="E135" i="3"/>
  <c r="D135" i="3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K124" i="3"/>
  <c r="H124" i="3"/>
  <c r="G124" i="3"/>
  <c r="F124" i="3"/>
  <c r="E124" i="3"/>
  <c r="D124" i="3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F122" i="3"/>
  <c r="E122" i="3"/>
  <c r="D122" i="3"/>
  <c r="C122" i="3"/>
  <c r="I122" i="3" s="1"/>
  <c r="B122" i="3"/>
  <c r="J121" i="3"/>
  <c r="I121" i="3"/>
  <c r="H121" i="3"/>
  <c r="G121" i="3"/>
  <c r="F121" i="3"/>
  <c r="E121" i="3"/>
  <c r="K121" i="3" s="1"/>
  <c r="D121" i="3"/>
  <c r="C121" i="3"/>
  <c r="B121" i="3"/>
  <c r="H120" i="3"/>
  <c r="K120" i="3" s="1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K108" i="3"/>
  <c r="H108" i="3"/>
  <c r="G108" i="3"/>
  <c r="F108" i="3"/>
  <c r="E108" i="3"/>
  <c r="D108" i="3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C106" i="3"/>
  <c r="I106" i="3" s="1"/>
  <c r="B106" i="3"/>
  <c r="J105" i="3"/>
  <c r="I105" i="3"/>
  <c r="H105" i="3"/>
  <c r="G105" i="3"/>
  <c r="F105" i="3"/>
  <c r="E105" i="3"/>
  <c r="K105" i="3" s="1"/>
  <c r="D105" i="3"/>
  <c r="C105" i="3"/>
  <c r="B105" i="3"/>
  <c r="H104" i="3"/>
  <c r="K104" i="3" s="1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I97" i="3"/>
  <c r="H97" i="3"/>
  <c r="G97" i="3"/>
  <c r="F97" i="3"/>
  <c r="E97" i="3"/>
  <c r="K97" i="3" s="1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K92" i="3"/>
  <c r="H92" i="3"/>
  <c r="G92" i="3"/>
  <c r="F92" i="3"/>
  <c r="E92" i="3"/>
  <c r="D92" i="3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C90" i="3"/>
  <c r="I90" i="3" s="1"/>
  <c r="B90" i="3"/>
  <c r="J89" i="3"/>
  <c r="I89" i="3"/>
  <c r="H89" i="3"/>
  <c r="G89" i="3"/>
  <c r="F89" i="3"/>
  <c r="E89" i="3"/>
  <c r="K89" i="3" s="1"/>
  <c r="D89" i="3"/>
  <c r="C89" i="3"/>
  <c r="B89" i="3"/>
  <c r="H88" i="3"/>
  <c r="K88" i="3" s="1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I81" i="3"/>
  <c r="H81" i="3"/>
  <c r="G81" i="3"/>
  <c r="F81" i="3"/>
  <c r="E81" i="3"/>
  <c r="K81" i="3" s="1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K76" i="3"/>
  <c r="H76" i="3"/>
  <c r="G76" i="3"/>
  <c r="F76" i="3"/>
  <c r="E76" i="3"/>
  <c r="D76" i="3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K73" i="3" s="1"/>
  <c r="D73" i="3"/>
  <c r="C73" i="3"/>
  <c r="B73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I65" i="3"/>
  <c r="H65" i="3"/>
  <c r="G65" i="3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K60" i="3"/>
  <c r="H60" i="3"/>
  <c r="G60" i="3"/>
  <c r="F60" i="3"/>
  <c r="E60" i="3"/>
  <c r="D60" i="3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H56" i="3"/>
  <c r="K56" i="3" s="1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K44" i="3"/>
  <c r="H44" i="3"/>
  <c r="G44" i="3"/>
  <c r="F44" i="3"/>
  <c r="E44" i="3"/>
  <c r="D44" i="3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H36" i="3"/>
  <c r="G36" i="3"/>
  <c r="F36" i="3"/>
  <c r="E36" i="3"/>
  <c r="K36" i="3" s="1"/>
  <c r="D36" i="3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K32" i="3"/>
  <c r="H32" i="3"/>
  <c r="G32" i="3"/>
  <c r="F32" i="3"/>
  <c r="E32" i="3"/>
  <c r="D32" i="3"/>
  <c r="C32" i="3"/>
  <c r="I32" i="3" s="1"/>
  <c r="B32" i="3"/>
  <c r="H31" i="3"/>
  <c r="G31" i="3"/>
  <c r="J31" i="3" s="1"/>
  <c r="F31" i="3"/>
  <c r="I31" i="3" s="1"/>
  <c r="E31" i="3"/>
  <c r="K31" i="3" s="1"/>
  <c r="D31" i="3"/>
  <c r="C31" i="3"/>
  <c r="B31" i="3"/>
  <c r="I30" i="3"/>
  <c r="H30" i="3"/>
  <c r="K30" i="3" s="1"/>
  <c r="G30" i="3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K24" i="3"/>
  <c r="H24" i="3"/>
  <c r="G24" i="3"/>
  <c r="F24" i="3"/>
  <c r="E24" i="3"/>
  <c r="D24" i="3"/>
  <c r="C24" i="3"/>
  <c r="I24" i="3" s="1"/>
  <c r="B24" i="3"/>
  <c r="K23" i="3"/>
  <c r="I23" i="3"/>
  <c r="H23" i="3"/>
  <c r="G23" i="3"/>
  <c r="J23" i="3" s="1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I19" i="3"/>
  <c r="H19" i="3"/>
  <c r="K19" i="3" s="1"/>
  <c r="G19" i="3"/>
  <c r="J19" i="3" s="1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I11" i="3"/>
  <c r="H11" i="3"/>
  <c r="K11" i="3" s="1"/>
  <c r="G11" i="3"/>
  <c r="J11" i="3" s="1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I7" i="3"/>
  <c r="H7" i="3"/>
  <c r="K7" i="3" s="1"/>
  <c r="G7" i="3"/>
  <c r="J7" i="3" s="1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K234" i="2" s="1"/>
  <c r="G234" i="2"/>
  <c r="J234" i="2" s="1"/>
  <c r="F234" i="2"/>
  <c r="E234" i="2"/>
  <c r="D234" i="2"/>
  <c r="C234" i="2"/>
  <c r="B234" i="2"/>
  <c r="K233" i="2"/>
  <c r="J233" i="2"/>
  <c r="I233" i="2"/>
  <c r="H233" i="2"/>
  <c r="G233" i="2"/>
  <c r="F233" i="2"/>
  <c r="E233" i="2"/>
  <c r="D233" i="2"/>
  <c r="C233" i="2"/>
  <c r="B233" i="2"/>
  <c r="K232" i="2"/>
  <c r="H232" i="2"/>
  <c r="G232" i="2"/>
  <c r="F232" i="2"/>
  <c r="E232" i="2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I230" i="2"/>
  <c r="H230" i="2"/>
  <c r="K230" i="2" s="1"/>
  <c r="G230" i="2"/>
  <c r="J230" i="2" s="1"/>
  <c r="F230" i="2"/>
  <c r="E230" i="2"/>
  <c r="D230" i="2"/>
  <c r="C230" i="2"/>
  <c r="B230" i="2"/>
  <c r="K229" i="2"/>
  <c r="J229" i="2"/>
  <c r="I229" i="2"/>
  <c r="H229" i="2"/>
  <c r="G229" i="2"/>
  <c r="F229" i="2"/>
  <c r="E229" i="2"/>
  <c r="D229" i="2"/>
  <c r="C229" i="2"/>
  <c r="B229" i="2"/>
  <c r="K228" i="2"/>
  <c r="H228" i="2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I226" i="2"/>
  <c r="H226" i="2"/>
  <c r="K226" i="2" s="1"/>
  <c r="G226" i="2"/>
  <c r="J226" i="2" s="1"/>
  <c r="F226" i="2"/>
  <c r="E226" i="2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I222" i="2"/>
  <c r="H222" i="2"/>
  <c r="K222" i="2" s="1"/>
  <c r="G222" i="2"/>
  <c r="J222" i="2" s="1"/>
  <c r="F222" i="2"/>
  <c r="E222" i="2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I218" i="2"/>
  <c r="H218" i="2"/>
  <c r="K218" i="2" s="1"/>
  <c r="G218" i="2"/>
  <c r="J218" i="2" s="1"/>
  <c r="F218" i="2"/>
  <c r="E218" i="2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I214" i="2"/>
  <c r="H214" i="2"/>
  <c r="K214" i="2" s="1"/>
  <c r="G214" i="2"/>
  <c r="J214" i="2" s="1"/>
  <c r="F214" i="2"/>
  <c r="E214" i="2"/>
  <c r="D214" i="2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J210" i="2" s="1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I190" i="2"/>
  <c r="H190" i="2"/>
  <c r="K190" i="2" s="1"/>
  <c r="G190" i="2"/>
  <c r="J190" i="2" s="1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C187" i="2"/>
  <c r="B187" i="2"/>
  <c r="I186" i="2"/>
  <c r="H186" i="2"/>
  <c r="K186" i="2" s="1"/>
  <c r="G186" i="2"/>
  <c r="J186" i="2" s="1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I178" i="2"/>
  <c r="H178" i="2"/>
  <c r="K178" i="2" s="1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C171" i="2"/>
  <c r="B171" i="2"/>
  <c r="I170" i="2"/>
  <c r="H170" i="2"/>
  <c r="K170" i="2" s="1"/>
  <c r="G170" i="2"/>
  <c r="J170" i="2" s="1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C167" i="2"/>
  <c r="B167" i="2"/>
  <c r="H166" i="2"/>
  <c r="K166" i="2" s="1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C164" i="2"/>
  <c r="I164" i="2" s="1"/>
  <c r="B164" i="2"/>
  <c r="H163" i="2"/>
  <c r="G163" i="2"/>
  <c r="F163" i="2"/>
  <c r="I163" i="2" s="1"/>
  <c r="E163" i="2"/>
  <c r="K163" i="2" s="1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I158" i="2"/>
  <c r="H158" i="2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K156" i="2"/>
  <c r="H156" i="2"/>
  <c r="G156" i="2"/>
  <c r="F156" i="2"/>
  <c r="E156" i="2"/>
  <c r="D156" i="2"/>
  <c r="J156" i="2" s="1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H151" i="2"/>
  <c r="G151" i="2"/>
  <c r="F151" i="2"/>
  <c r="I151" i="2" s="1"/>
  <c r="E151" i="2"/>
  <c r="K151" i="2" s="1"/>
  <c r="D151" i="2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I147" i="2" s="1"/>
  <c r="E147" i="2"/>
  <c r="K147" i="2" s="1"/>
  <c r="D147" i="2"/>
  <c r="C147" i="2"/>
  <c r="B147" i="2"/>
  <c r="K146" i="2"/>
  <c r="H146" i="2"/>
  <c r="G146" i="2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H144" i="2"/>
  <c r="G144" i="2"/>
  <c r="F144" i="2"/>
  <c r="E144" i="2"/>
  <c r="K144" i="2" s="1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I142" i="2"/>
  <c r="H142" i="2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I138" i="2"/>
  <c r="H138" i="2"/>
  <c r="K138" i="2" s="1"/>
  <c r="G138" i="2"/>
  <c r="F138" i="2"/>
  <c r="E138" i="2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C136" i="2"/>
  <c r="I136" i="2" s="1"/>
  <c r="B136" i="2"/>
  <c r="H135" i="2"/>
  <c r="G135" i="2"/>
  <c r="F135" i="2"/>
  <c r="I135" i="2" s="1"/>
  <c r="E135" i="2"/>
  <c r="K135" i="2" s="1"/>
  <c r="D135" i="2"/>
  <c r="C135" i="2"/>
  <c r="B135" i="2"/>
  <c r="H134" i="2"/>
  <c r="K134" i="2" s="1"/>
  <c r="G134" i="2"/>
  <c r="F134" i="2"/>
  <c r="E134" i="2"/>
  <c r="D134" i="2"/>
  <c r="J134" i="2" s="1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H131" i="2"/>
  <c r="G131" i="2"/>
  <c r="F131" i="2"/>
  <c r="I131" i="2" s="1"/>
  <c r="E131" i="2"/>
  <c r="K131" i="2" s="1"/>
  <c r="D131" i="2"/>
  <c r="C131" i="2"/>
  <c r="B131" i="2"/>
  <c r="K130" i="2"/>
  <c r="H130" i="2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I126" i="2"/>
  <c r="H126" i="2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H119" i="2"/>
  <c r="G119" i="2"/>
  <c r="F119" i="2"/>
  <c r="I119" i="2" s="1"/>
  <c r="E119" i="2"/>
  <c r="K119" i="2" s="1"/>
  <c r="D119" i="2"/>
  <c r="C119" i="2"/>
  <c r="B119" i="2"/>
  <c r="H118" i="2"/>
  <c r="K118" i="2" s="1"/>
  <c r="G118" i="2"/>
  <c r="F118" i="2"/>
  <c r="E118" i="2"/>
  <c r="D118" i="2"/>
  <c r="J118" i="2" s="1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H116" i="2"/>
  <c r="G116" i="2"/>
  <c r="F116" i="2"/>
  <c r="E116" i="2"/>
  <c r="K116" i="2" s="1"/>
  <c r="D116" i="2"/>
  <c r="C116" i="2"/>
  <c r="I116" i="2" s="1"/>
  <c r="B116" i="2"/>
  <c r="H115" i="2"/>
  <c r="G115" i="2"/>
  <c r="F115" i="2"/>
  <c r="I115" i="2" s="1"/>
  <c r="E115" i="2"/>
  <c r="K115" i="2" s="1"/>
  <c r="D115" i="2"/>
  <c r="C115" i="2"/>
  <c r="B115" i="2"/>
  <c r="K114" i="2"/>
  <c r="H114" i="2"/>
  <c r="G114" i="2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I111" i="2" s="1"/>
  <c r="E111" i="2"/>
  <c r="K111" i="2" s="1"/>
  <c r="D111" i="2"/>
  <c r="C111" i="2"/>
  <c r="B111" i="2"/>
  <c r="K110" i="2"/>
  <c r="H110" i="2"/>
  <c r="G110" i="2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G107" i="2"/>
  <c r="F107" i="2"/>
  <c r="I107" i="2" s="1"/>
  <c r="E107" i="2"/>
  <c r="K107" i="2" s="1"/>
  <c r="D107" i="2"/>
  <c r="C107" i="2"/>
  <c r="B107" i="2"/>
  <c r="K106" i="2"/>
  <c r="H106" i="2"/>
  <c r="G106" i="2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I103" i="2" s="1"/>
  <c r="E103" i="2"/>
  <c r="K103" i="2" s="1"/>
  <c r="D103" i="2"/>
  <c r="C103" i="2"/>
  <c r="B103" i="2"/>
  <c r="K102" i="2"/>
  <c r="H102" i="2"/>
  <c r="G102" i="2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I99" i="2" s="1"/>
  <c r="E99" i="2"/>
  <c r="K99" i="2" s="1"/>
  <c r="D99" i="2"/>
  <c r="C99" i="2"/>
  <c r="B99" i="2"/>
  <c r="K98" i="2"/>
  <c r="H98" i="2"/>
  <c r="G98" i="2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I95" i="2" s="1"/>
  <c r="E95" i="2"/>
  <c r="K95" i="2" s="1"/>
  <c r="D95" i="2"/>
  <c r="C95" i="2"/>
  <c r="B95" i="2"/>
  <c r="K94" i="2"/>
  <c r="H94" i="2"/>
  <c r="G94" i="2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I91" i="2" s="1"/>
  <c r="E91" i="2"/>
  <c r="K91" i="2" s="1"/>
  <c r="D91" i="2"/>
  <c r="C91" i="2"/>
  <c r="B91" i="2"/>
  <c r="K90" i="2"/>
  <c r="H90" i="2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I87" i="2" s="1"/>
  <c r="E87" i="2"/>
  <c r="K87" i="2" s="1"/>
  <c r="D87" i="2"/>
  <c r="C87" i="2"/>
  <c r="B87" i="2"/>
  <c r="K86" i="2"/>
  <c r="H86" i="2"/>
  <c r="G86" i="2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I83" i="2" s="1"/>
  <c r="E83" i="2"/>
  <c r="K83" i="2" s="1"/>
  <c r="D83" i="2"/>
  <c r="C83" i="2"/>
  <c r="B83" i="2"/>
  <c r="K82" i="2"/>
  <c r="H82" i="2"/>
  <c r="G82" i="2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I79" i="2" s="1"/>
  <c r="E79" i="2"/>
  <c r="K79" i="2" s="1"/>
  <c r="D79" i="2"/>
  <c r="C79" i="2"/>
  <c r="B79" i="2"/>
  <c r="K78" i="2"/>
  <c r="H78" i="2"/>
  <c r="G78" i="2"/>
  <c r="F78" i="2"/>
  <c r="E78" i="2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I75" i="2" s="1"/>
  <c r="E75" i="2"/>
  <c r="K75" i="2" s="1"/>
  <c r="D75" i="2"/>
  <c r="C75" i="2"/>
  <c r="B75" i="2"/>
  <c r="K74" i="2"/>
  <c r="H74" i="2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I71" i="2" s="1"/>
  <c r="E71" i="2"/>
  <c r="K71" i="2" s="1"/>
  <c r="D71" i="2"/>
  <c r="C71" i="2"/>
  <c r="B71" i="2"/>
  <c r="K70" i="2"/>
  <c r="H70" i="2"/>
  <c r="G70" i="2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I67" i="2" s="1"/>
  <c r="E67" i="2"/>
  <c r="K67" i="2" s="1"/>
  <c r="D67" i="2"/>
  <c r="C67" i="2"/>
  <c r="B67" i="2"/>
  <c r="K66" i="2"/>
  <c r="H66" i="2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J64" i="2"/>
  <c r="H64" i="2"/>
  <c r="G64" i="2"/>
  <c r="F64" i="2"/>
  <c r="E64" i="2"/>
  <c r="K64" i="2" s="1"/>
  <c r="D64" i="2"/>
  <c r="C64" i="2"/>
  <c r="I64" i="2" s="1"/>
  <c r="B64" i="2"/>
  <c r="H63" i="2"/>
  <c r="G63" i="2"/>
  <c r="F63" i="2"/>
  <c r="I63" i="2" s="1"/>
  <c r="E63" i="2"/>
  <c r="K63" i="2" s="1"/>
  <c r="D63" i="2"/>
  <c r="C63" i="2"/>
  <c r="B63" i="2"/>
  <c r="K62" i="2"/>
  <c r="H62" i="2"/>
  <c r="G62" i="2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J56" i="2"/>
  <c r="H56" i="2"/>
  <c r="G56" i="2"/>
  <c r="F56" i="2"/>
  <c r="E56" i="2"/>
  <c r="K56" i="2" s="1"/>
  <c r="D56" i="2"/>
  <c r="C56" i="2"/>
  <c r="I56" i="2" s="1"/>
  <c r="B56" i="2"/>
  <c r="H55" i="2"/>
  <c r="G55" i="2"/>
  <c r="F55" i="2"/>
  <c r="I55" i="2" s="1"/>
  <c r="E55" i="2"/>
  <c r="K55" i="2" s="1"/>
  <c r="D55" i="2"/>
  <c r="C55" i="2"/>
  <c r="B55" i="2"/>
  <c r="K54" i="2"/>
  <c r="H54" i="2"/>
  <c r="G54" i="2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J48" i="2"/>
  <c r="H48" i="2"/>
  <c r="G48" i="2"/>
  <c r="F48" i="2"/>
  <c r="E48" i="2"/>
  <c r="K48" i="2" s="1"/>
  <c r="D48" i="2"/>
  <c r="C48" i="2"/>
  <c r="I48" i="2" s="1"/>
  <c r="B48" i="2"/>
  <c r="H47" i="2"/>
  <c r="G47" i="2"/>
  <c r="J47" i="2" s="1"/>
  <c r="F47" i="2"/>
  <c r="I47" i="2" s="1"/>
  <c r="E47" i="2"/>
  <c r="K47" i="2" s="1"/>
  <c r="D47" i="2"/>
  <c r="C47" i="2"/>
  <c r="B47" i="2"/>
  <c r="H46" i="2"/>
  <c r="K46" i="2" s="1"/>
  <c r="G46" i="2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I38" i="2"/>
  <c r="H38" i="2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E36" i="2"/>
  <c r="K36" i="2" s="1"/>
  <c r="D36" i="2"/>
  <c r="J36" i="2" s="1"/>
  <c r="C36" i="2"/>
  <c r="I36" i="2" s="1"/>
  <c r="B36" i="2"/>
  <c r="J35" i="2"/>
  <c r="H35" i="2"/>
  <c r="G35" i="2"/>
  <c r="F35" i="2"/>
  <c r="I35" i="2" s="1"/>
  <c r="E35" i="2"/>
  <c r="K35" i="2" s="1"/>
  <c r="D35" i="2"/>
  <c r="C35" i="2"/>
  <c r="B35" i="2"/>
  <c r="K34" i="2"/>
  <c r="H34" i="2"/>
  <c r="G34" i="2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J31" i="2"/>
  <c r="H31" i="2"/>
  <c r="G31" i="2"/>
  <c r="F31" i="2"/>
  <c r="I31" i="2" s="1"/>
  <c r="E31" i="2"/>
  <c r="K31" i="2" s="1"/>
  <c r="D31" i="2"/>
  <c r="C31" i="2"/>
  <c r="B31" i="2"/>
  <c r="H30" i="2"/>
  <c r="K30" i="2" s="1"/>
  <c r="G30" i="2"/>
  <c r="F30" i="2"/>
  <c r="E30" i="2"/>
  <c r="D30" i="2"/>
  <c r="J30" i="2" s="1"/>
  <c r="C30" i="2"/>
  <c r="I30" i="2" s="1"/>
  <c r="B30" i="2"/>
  <c r="J29" i="2"/>
  <c r="H29" i="2"/>
  <c r="G29" i="2"/>
  <c r="F29" i="2"/>
  <c r="I29" i="2" s="1"/>
  <c r="E29" i="2"/>
  <c r="K29" i="2" s="1"/>
  <c r="D29" i="2"/>
  <c r="C29" i="2"/>
  <c r="B29" i="2"/>
  <c r="H28" i="2"/>
  <c r="K28" i="2" s="1"/>
  <c r="G28" i="2"/>
  <c r="F28" i="2"/>
  <c r="E28" i="2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J12" i="2" s="1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J8" i="2" s="1"/>
  <c r="F8" i="2"/>
  <c r="F6" i="2" s="1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C6" i="2"/>
  <c r="F4" i="2"/>
  <c r="C4" i="2"/>
  <c r="I2" i="2"/>
  <c r="G2" i="2"/>
  <c r="I6" i="2" l="1"/>
  <c r="D6" i="2"/>
  <c r="J26" i="2"/>
  <c r="J58" i="2"/>
  <c r="J66" i="2"/>
  <c r="J74" i="2"/>
  <c r="J82" i="2"/>
  <c r="J90" i="2"/>
  <c r="J98" i="2"/>
  <c r="J106" i="2"/>
  <c r="J114" i="2"/>
  <c r="J135" i="2"/>
  <c r="J136" i="2"/>
  <c r="J146" i="2"/>
  <c r="J167" i="2"/>
  <c r="J199" i="2"/>
  <c r="J50" i="2"/>
  <c r="E6" i="2"/>
  <c r="K6" i="2" s="1"/>
  <c r="J38" i="2"/>
  <c r="J51" i="2"/>
  <c r="J59" i="2"/>
  <c r="J67" i="2"/>
  <c r="J75" i="2"/>
  <c r="J83" i="2"/>
  <c r="J91" i="2"/>
  <c r="J99" i="2"/>
  <c r="J107" i="2"/>
  <c r="J115" i="2"/>
  <c r="J116" i="2"/>
  <c r="J126" i="2"/>
  <c r="J147" i="2"/>
  <c r="J148" i="2"/>
  <c r="J158" i="2"/>
  <c r="J171" i="2"/>
  <c r="J203" i="2"/>
  <c r="G6" i="2"/>
  <c r="J46" i="2"/>
  <c r="J34" i="2"/>
  <c r="J54" i="2"/>
  <c r="J62" i="2"/>
  <c r="J70" i="2"/>
  <c r="J78" i="2"/>
  <c r="J86" i="2"/>
  <c r="J94" i="2"/>
  <c r="J102" i="2"/>
  <c r="J110" i="2"/>
  <c r="J119" i="2"/>
  <c r="J120" i="2"/>
  <c r="J130" i="2"/>
  <c r="J151" i="2"/>
  <c r="J152" i="2"/>
  <c r="J183" i="2"/>
  <c r="J55" i="2"/>
  <c r="J63" i="2"/>
  <c r="J71" i="2"/>
  <c r="J79" i="2"/>
  <c r="J87" i="2"/>
  <c r="J95" i="2"/>
  <c r="J103" i="2"/>
  <c r="J111" i="2"/>
  <c r="J131" i="2"/>
  <c r="J132" i="2"/>
  <c r="J142" i="2"/>
  <c r="J163" i="2"/>
  <c r="J164" i="2"/>
  <c r="J187" i="2"/>
  <c r="J28" i="3"/>
  <c r="J36" i="3"/>
  <c r="J52" i="3"/>
  <c r="J68" i="3"/>
  <c r="J84" i="3"/>
  <c r="J100" i="3"/>
  <c r="J116" i="3"/>
  <c r="J132" i="3"/>
  <c r="K147" i="3"/>
  <c r="I216" i="3"/>
  <c r="I224" i="3"/>
  <c r="J30" i="3"/>
  <c r="J40" i="3"/>
  <c r="J56" i="3"/>
  <c r="J72" i="3"/>
  <c r="J88" i="3"/>
  <c r="J104" i="3"/>
  <c r="J120" i="3"/>
  <c r="K211" i="3"/>
  <c r="J42" i="3"/>
  <c r="J58" i="3"/>
  <c r="J74" i="3"/>
  <c r="J90" i="3"/>
  <c r="J106" i="3"/>
  <c r="J122" i="3"/>
  <c r="I139" i="3"/>
  <c r="J157" i="3"/>
  <c r="J221" i="3"/>
  <c r="J24" i="3"/>
  <c r="J32" i="3"/>
  <c r="J44" i="3"/>
  <c r="J60" i="3"/>
  <c r="J76" i="3"/>
  <c r="J92" i="3"/>
  <c r="J108" i="3"/>
  <c r="J124" i="3"/>
  <c r="K138" i="3"/>
  <c r="I144" i="3"/>
  <c r="K162" i="3"/>
  <c r="J163" i="3"/>
  <c r="I184" i="3"/>
  <c r="J139" i="3"/>
  <c r="I171" i="3"/>
  <c r="K182" i="3"/>
  <c r="J183" i="3"/>
  <c r="I203" i="3"/>
  <c r="K214" i="3"/>
  <c r="J215" i="3"/>
  <c r="K242" i="3"/>
  <c r="K243" i="3"/>
  <c r="J135" i="3"/>
  <c r="I159" i="3"/>
  <c r="K170" i="3"/>
  <c r="J171" i="3"/>
  <c r="I191" i="3"/>
  <c r="K202" i="3"/>
  <c r="J203" i="3"/>
  <c r="K222" i="3"/>
  <c r="I228" i="3"/>
  <c r="K246" i="3"/>
  <c r="K247" i="3"/>
  <c r="K251" i="3"/>
  <c r="K255" i="3"/>
  <c r="K259" i="3"/>
  <c r="K263" i="3"/>
  <c r="K267" i="3"/>
  <c r="K271" i="3"/>
  <c r="K275" i="3"/>
  <c r="K279" i="3"/>
  <c r="K283" i="3"/>
  <c r="K287" i="3"/>
  <c r="K291" i="3"/>
  <c r="K295" i="3"/>
  <c r="K299" i="3"/>
  <c r="J313" i="3"/>
  <c r="J155" i="3"/>
  <c r="K166" i="3"/>
  <c r="J167" i="3"/>
  <c r="I187" i="3"/>
  <c r="K198" i="3"/>
  <c r="J199" i="3"/>
  <c r="I219" i="3"/>
  <c r="K226" i="3"/>
  <c r="K227" i="3"/>
  <c r="I235" i="3"/>
  <c r="I240" i="3"/>
  <c r="J151" i="3"/>
  <c r="I175" i="3"/>
  <c r="K186" i="3"/>
  <c r="J187" i="3"/>
  <c r="I207" i="3"/>
  <c r="K218" i="3"/>
  <c r="J219" i="3"/>
  <c r="K230" i="3"/>
  <c r="K231" i="3"/>
  <c r="I239" i="3"/>
  <c r="I244" i="3"/>
  <c r="J421" i="3"/>
  <c r="J385" i="3"/>
  <c r="K388" i="3"/>
  <c r="J449" i="3"/>
  <c r="I306" i="3"/>
  <c r="I341" i="3"/>
  <c r="J345" i="3"/>
  <c r="K348" i="3"/>
  <c r="I373" i="3"/>
  <c r="J377" i="3"/>
  <c r="K380" i="3"/>
  <c r="J409" i="3"/>
  <c r="J441" i="3"/>
  <c r="I337" i="3"/>
  <c r="J341" i="3"/>
  <c r="K344" i="3"/>
  <c r="I369" i="3"/>
  <c r="J373" i="3"/>
  <c r="K376" i="3"/>
  <c r="J405" i="3"/>
  <c r="K408" i="3"/>
  <c r="J437" i="3"/>
  <c r="I309" i="3"/>
  <c r="I333" i="3"/>
  <c r="J337" i="3"/>
  <c r="K340" i="3"/>
  <c r="I365" i="3"/>
  <c r="J369" i="3"/>
  <c r="K372" i="3"/>
  <c r="J433" i="3"/>
  <c r="J6" i="2" l="1"/>
</calcChain>
</file>

<file path=xl/sharedStrings.xml><?xml version="1.0" encoding="utf-8"?>
<sst xmlns="http://schemas.openxmlformats.org/spreadsheetml/2006/main" count="211" uniqueCount="174">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</sst>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H4" sqref="H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43435</v>
      </c>
      <c r="F7" s="3" t="s">
        <v>3</v>
      </c>
      <c r="G7" s="5">
        <v>43465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"&amp; TEXT(Cover!G7, "mm/dd/yyyy")</f>
        <v>12/01/2018 - 12/31/2018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12/01/2017 - 12/31/2017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2358211197.3499999</v>
      </c>
      <c r="D6" s="35">
        <f t="shared" si="0"/>
        <v>605842317.04999995</v>
      </c>
      <c r="E6" s="36">
        <f t="shared" si="0"/>
        <v>24495630.666666664</v>
      </c>
      <c r="F6" s="34">
        <f t="shared" si="0"/>
        <v>2307513991.1999998</v>
      </c>
      <c r="G6" s="35">
        <f t="shared" si="0"/>
        <v>580472937.48000002</v>
      </c>
      <c r="H6" s="36">
        <f t="shared" si="0"/>
        <v>21861102.999999993</v>
      </c>
      <c r="I6" s="17">
        <f t="shared" ref="I6:I69" si="1">IFERROR((C6-F6)/F6,"")</f>
        <v>2.1970487001743168E-2</v>
      </c>
      <c r="J6" s="17">
        <f t="shared" ref="J6:J69" si="2">IFERROR((D6-G6)/G6,"")</f>
        <v>4.3704672400638876E-2</v>
      </c>
      <c r="K6" s="17">
        <f t="shared" ref="K6:K69" si="3">IFERROR((E6-H6)/H6,"")</f>
        <v>0.12051211078721291</v>
      </c>
    </row>
    <row r="7" spans="2:11" x14ac:dyDescent="0.25">
      <c r="B7" s="18" t="str">
        <f>'County Data'!A2</f>
        <v>Addison</v>
      </c>
      <c r="C7" s="41">
        <f>IF('County Data'!C2&gt;9,'County Data'!B2,"*")</f>
        <v>59131053.859999999</v>
      </c>
      <c r="D7" s="41">
        <f>IF('County Data'!E2&gt;9,'County Data'!D2,"*")</f>
        <v>14303267.41</v>
      </c>
      <c r="E7" s="42">
        <f>IF('County Data'!G2&gt;9,'County Data'!F2,"*")</f>
        <v>775219.6666666664</v>
      </c>
      <c r="F7" s="41">
        <f>IF('County Data'!I2&gt;9,'County Data'!H2,"*")</f>
        <v>68249033</v>
      </c>
      <c r="G7" s="41">
        <f>IF('County Data'!K2&gt;9,'County Data'!J2,"*")</f>
        <v>14423201.460000001</v>
      </c>
      <c r="H7" s="42">
        <f>IF('County Data'!M2&gt;9,'County Data'!L2,"*")</f>
        <v>420869.66666666657</v>
      </c>
      <c r="I7" s="19">
        <f t="shared" si="1"/>
        <v>-0.13359865684836883</v>
      </c>
      <c r="J7" s="19">
        <f t="shared" si="2"/>
        <v>-8.3153556672292874E-3</v>
      </c>
      <c r="K7" s="19">
        <f t="shared" si="3"/>
        <v>0.8419471111009027</v>
      </c>
    </row>
    <row r="8" spans="2:11" x14ac:dyDescent="0.25">
      <c r="B8" s="18" t="str">
        <f>'County Data'!A3</f>
        <v>Bennington</v>
      </c>
      <c r="C8" s="41">
        <f>IF('County Data'!C3&gt;9,'County Data'!B3,"*")</f>
        <v>90457481.939999998</v>
      </c>
      <c r="D8" s="41">
        <f>IF('County Data'!E3&gt;9,'County Data'!D3,"*")</f>
        <v>26429408.920000002</v>
      </c>
      <c r="E8" s="42">
        <f>IF('County Data'!G3&gt;9,'County Data'!F3,"*")</f>
        <v>804331.99999999977</v>
      </c>
      <c r="F8" s="41">
        <f>IF('County Data'!I3&gt;9,'County Data'!H3,"*")</f>
        <v>102786489.69</v>
      </c>
      <c r="G8" s="41">
        <f>IF('County Data'!K3&gt;9,'County Data'!J3,"*")</f>
        <v>25758468.789999999</v>
      </c>
      <c r="H8" s="42">
        <f>IF('County Data'!M3&gt;9,'County Data'!L3,"*")</f>
        <v>760338.33333333279</v>
      </c>
      <c r="I8" s="19">
        <f t="shared" si="1"/>
        <v>-0.11994774592637419</v>
      </c>
      <c r="J8" s="19">
        <f t="shared" si="2"/>
        <v>2.6047360791122659E-2</v>
      </c>
      <c r="K8" s="19">
        <f t="shared" si="3"/>
        <v>5.7860645370592052E-2</v>
      </c>
    </row>
    <row r="9" spans="2:11" x14ac:dyDescent="0.25">
      <c r="B9" s="9" t="str">
        <f>'County Data'!A4</f>
        <v>Caledonia</v>
      </c>
      <c r="C9" s="38">
        <f>IF('County Data'!C4&gt;9,'County Data'!B4,"*")</f>
        <v>40849964.189999998</v>
      </c>
      <c r="D9" s="38">
        <f>IF('County Data'!E4&gt;9,'County Data'!D4,"*")</f>
        <v>12488809.439999999</v>
      </c>
      <c r="E9" s="39">
        <f>IF('County Data'!G4&gt;9,'County Data'!F4,"*")</f>
        <v>462298.16666666698</v>
      </c>
      <c r="F9" s="38">
        <f>IF('County Data'!I4&gt;9,'County Data'!H4,"*")</f>
        <v>38742804.770000003</v>
      </c>
      <c r="G9" s="38">
        <f>IF('County Data'!K4&gt;9,'County Data'!J4,"*")</f>
        <v>12342960.300000001</v>
      </c>
      <c r="H9" s="39">
        <f>IF('County Data'!M4&gt;9,'County Data'!L4,"*")</f>
        <v>356678.16666666663</v>
      </c>
      <c r="I9" s="8">
        <f t="shared" si="1"/>
        <v>5.4388406634711339E-2</v>
      </c>
      <c r="J9" s="8">
        <f t="shared" si="2"/>
        <v>1.1816382492942047E-2</v>
      </c>
      <c r="K9" s="8">
        <f t="shared" si="3"/>
        <v>0.29612129328540443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575591842.25</v>
      </c>
      <c r="D10" s="41">
        <f>IF('County Data'!E5&gt;9,'County Data'!D5,"*")</f>
        <v>154878684.75999999</v>
      </c>
      <c r="E10" s="42">
        <f>IF('County Data'!G5&gt;9,'County Data'!F5,"*")</f>
        <v>6350300.833333334</v>
      </c>
      <c r="F10" s="41">
        <f>IF('County Data'!I5&gt;9,'County Data'!H5,"*")</f>
        <v>643257010.75</v>
      </c>
      <c r="G10" s="41">
        <f>IF('County Data'!K5&gt;9,'County Data'!J5,"*")</f>
        <v>157310129.86000001</v>
      </c>
      <c r="H10" s="42">
        <f>IF('County Data'!M5&gt;9,'County Data'!L5,"*")</f>
        <v>6255765.3333333312</v>
      </c>
      <c r="I10" s="19">
        <f t="shared" si="1"/>
        <v>-0.10519149790704399</v>
      </c>
      <c r="J10" s="19">
        <f t="shared" si="2"/>
        <v>-1.5456379714160282E-2</v>
      </c>
      <c r="K10" s="19">
        <f t="shared" si="3"/>
        <v>1.5111740124949726E-2</v>
      </c>
    </row>
    <row r="11" spans="2:11" x14ac:dyDescent="0.25">
      <c r="B11" s="9" t="str">
        <f>'County Data'!A6</f>
        <v>Essex</v>
      </c>
      <c r="C11" s="38">
        <f>IF('County Data'!C6&gt;9,'County Data'!B6,"*")</f>
        <v>1140670.1100000001</v>
      </c>
      <c r="D11" s="38">
        <f>IF('County Data'!E6&gt;9,'County Data'!D6,"*")</f>
        <v>532437.25</v>
      </c>
      <c r="E11" s="39" t="str">
        <f>IF('County Data'!G6&gt;9,'County Data'!F6,"*")</f>
        <v>*</v>
      </c>
      <c r="F11" s="38">
        <f>IF('County Data'!I6&gt;9,'County Data'!H6,"*")</f>
        <v>958246.63</v>
      </c>
      <c r="G11" s="38">
        <f>IF('County Data'!K6&gt;9,'County Data'!J6,"*")</f>
        <v>412141.54</v>
      </c>
      <c r="H11" s="39" t="str">
        <f>IF('County Data'!M6&gt;9,'County Data'!L6,"*")</f>
        <v>*</v>
      </c>
      <c r="I11" s="8">
        <f t="shared" si="1"/>
        <v>0.19037215920081044</v>
      </c>
      <c r="J11" s="8">
        <f t="shared" si="2"/>
        <v>0.29187960524435375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111077645.98</v>
      </c>
      <c r="D12" s="41">
        <f>IF('County Data'!E7&gt;9,'County Data'!D7,"*")</f>
        <v>19216390.550000001</v>
      </c>
      <c r="E12" s="42">
        <f>IF('County Data'!G7&gt;9,'County Data'!F7,"*")</f>
        <v>609323.5</v>
      </c>
      <c r="F12" s="41">
        <f>IF('County Data'!I7&gt;9,'County Data'!H7,"*")</f>
        <v>103490096.09999999</v>
      </c>
      <c r="G12" s="41">
        <f>IF('County Data'!K7&gt;9,'County Data'!J7,"*")</f>
        <v>18468560.719999999</v>
      </c>
      <c r="H12" s="42">
        <f>IF('County Data'!M7&gt;9,'County Data'!L7,"*")</f>
        <v>1185954.9999999995</v>
      </c>
      <c r="I12" s="19">
        <f t="shared" si="1"/>
        <v>7.3316676338461825E-2</v>
      </c>
      <c r="J12" s="19">
        <f t="shared" si="2"/>
        <v>4.0492047070574431E-2</v>
      </c>
      <c r="K12" s="19">
        <f t="shared" si="3"/>
        <v>-0.48621701497948888</v>
      </c>
    </row>
    <row r="13" spans="2:11" x14ac:dyDescent="0.25">
      <c r="B13" s="9" t="str">
        <f>'County Data'!A8</f>
        <v>Grand Isle</v>
      </c>
      <c r="C13" s="38">
        <f>IF('County Data'!C8&gt;9,'County Data'!B8,"*")</f>
        <v>3142139.91</v>
      </c>
      <c r="D13" s="38">
        <f>IF('County Data'!E8&gt;9,'County Data'!D8,"*")</f>
        <v>1002194.78</v>
      </c>
      <c r="E13" s="39" t="str">
        <f>IF('County Data'!G8&gt;9,'County Data'!F8,"*")</f>
        <v>*</v>
      </c>
      <c r="F13" s="38">
        <f>IF('County Data'!I8&gt;9,'County Data'!H8,"*")</f>
        <v>3083637.86</v>
      </c>
      <c r="G13" s="38">
        <f>IF('County Data'!K8&gt;9,'County Data'!J8,"*")</f>
        <v>943160.1</v>
      </c>
      <c r="H13" s="39" t="str">
        <f>IF('County Data'!M8&gt;9,'County Data'!L8,"*")</f>
        <v>*</v>
      </c>
      <c r="I13" s="8">
        <f t="shared" si="1"/>
        <v>1.8971764083866929E-2</v>
      </c>
      <c r="J13" s="8">
        <f t="shared" si="2"/>
        <v>6.2592427309000928E-2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67199422.599999994</v>
      </c>
      <c r="D14" s="41">
        <f>IF('County Data'!E9&gt;9,'County Data'!D9,"*")</f>
        <v>27661764.25</v>
      </c>
      <c r="E14" s="42">
        <f>IF('County Data'!G9&gt;9,'County Data'!F9,"*")</f>
        <v>670300.16666666721</v>
      </c>
      <c r="F14" s="41">
        <f>IF('County Data'!I9&gt;9,'County Data'!H9,"*")</f>
        <v>68208580.560000002</v>
      </c>
      <c r="G14" s="41">
        <f>IF('County Data'!K9&gt;9,'County Data'!J9,"*")</f>
        <v>28184814.359999999</v>
      </c>
      <c r="H14" s="42">
        <f>IF('County Data'!M9&gt;9,'County Data'!L9,"*")</f>
        <v>897784.00000000023</v>
      </c>
      <c r="I14" s="19">
        <f t="shared" si="1"/>
        <v>-1.4795176086567257E-2</v>
      </c>
      <c r="J14" s="19">
        <f t="shared" si="2"/>
        <v>-1.8557869614437277E-2</v>
      </c>
      <c r="K14" s="19">
        <f t="shared" si="3"/>
        <v>-0.25338370179612574</v>
      </c>
    </row>
    <row r="15" spans="2:11" x14ac:dyDescent="0.25">
      <c r="B15" s="21" t="str">
        <f>'County Data'!A10</f>
        <v>Orange</v>
      </c>
      <c r="C15" s="47">
        <f>IF('County Data'!C10&gt;9,'County Data'!B10,"*")</f>
        <v>23633669.510000002</v>
      </c>
      <c r="D15" s="47">
        <f>IF('County Data'!E10&gt;9,'County Data'!D10,"*")</f>
        <v>5338846.25</v>
      </c>
      <c r="E15" s="46">
        <f>IF('County Data'!G10&gt;9,'County Data'!F10,"*")</f>
        <v>114185.66666666672</v>
      </c>
      <c r="F15" s="47">
        <f>IF('County Data'!I10&gt;9,'County Data'!H10,"*")</f>
        <v>23524988.920000002</v>
      </c>
      <c r="G15" s="47">
        <f>IF('County Data'!K10&gt;9,'County Data'!J10,"*")</f>
        <v>5562201.4900000002</v>
      </c>
      <c r="H15" s="46">
        <f>IF('County Data'!M10&gt;9,'County Data'!L10,"*")</f>
        <v>180464.1666666666</v>
      </c>
      <c r="I15" s="20">
        <f t="shared" si="1"/>
        <v>4.6197934617348098E-3</v>
      </c>
      <c r="J15" s="20">
        <f t="shared" si="2"/>
        <v>-4.0155905966649946E-2</v>
      </c>
      <c r="K15" s="20">
        <f t="shared" si="3"/>
        <v>-0.36726681658870364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65507764.090000004</v>
      </c>
      <c r="D16" s="41">
        <f>IF('County Data'!E11&gt;9,'County Data'!D11,"*")</f>
        <v>15457284.32</v>
      </c>
      <c r="E16" s="42">
        <f>IF('County Data'!G11&gt;9,'County Data'!F11,"*")</f>
        <v>391012.00000000006</v>
      </c>
      <c r="F16" s="41">
        <f>IF('County Data'!I11&gt;9,'County Data'!H11,"*")</f>
        <v>62727445.039999999</v>
      </c>
      <c r="G16" s="41">
        <f>IF('County Data'!K11&gt;9,'County Data'!J11,"*")</f>
        <v>15507550.810000001</v>
      </c>
      <c r="H16" s="42">
        <f>IF('County Data'!M11&gt;9,'County Data'!L11,"*")</f>
        <v>323482.49999999965</v>
      </c>
      <c r="I16" s="19">
        <f t="shared" si="1"/>
        <v>4.4323805125922988E-2</v>
      </c>
      <c r="J16" s="19">
        <f t="shared" si="2"/>
        <v>-3.2414203000764E-3</v>
      </c>
      <c r="K16" s="19">
        <f t="shared" si="3"/>
        <v>0.20875781533777091</v>
      </c>
    </row>
    <row r="17" spans="2:11" x14ac:dyDescent="0.25">
      <c r="B17" s="9" t="str">
        <f>'County Data'!A12</f>
        <v>Other</v>
      </c>
      <c r="C17" s="38">
        <f>IF('County Data'!C12&gt;9,'County Data'!B12,"*")</f>
        <v>803567551.97000003</v>
      </c>
      <c r="D17" s="38">
        <f>IF('County Data'!E12&gt;9,'County Data'!D12,"*")</f>
        <v>187734576.72</v>
      </c>
      <c r="E17" s="39">
        <f>IF('County Data'!G12&gt;9,'County Data'!F12,"*")</f>
        <v>5075371.8333333302</v>
      </c>
      <c r="F17" s="38">
        <f>IF('County Data'!I12&gt;9,'County Data'!H12,"*")</f>
        <v>676336315.53999996</v>
      </c>
      <c r="G17" s="38">
        <f>IF('County Data'!K12&gt;9,'County Data'!J12,"*")</f>
        <v>159395384.75999999</v>
      </c>
      <c r="H17" s="39">
        <f>IF('County Data'!M12&gt;9,'County Data'!L12,"*")</f>
        <v>5698028.666666666</v>
      </c>
      <c r="I17" s="8">
        <f t="shared" si="1"/>
        <v>0.18811829781521666</v>
      </c>
      <c r="J17" s="8">
        <f t="shared" si="2"/>
        <v>0.17779179743924231</v>
      </c>
      <c r="K17" s="8">
        <f t="shared" si="3"/>
        <v>-0.10927583375911457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118609726.84</v>
      </c>
      <c r="D18" s="41">
        <f>IF('County Data'!E13&gt;9,'County Data'!D13,"*")</f>
        <v>48406148.759999998</v>
      </c>
      <c r="E18" s="42">
        <f>IF('County Data'!G13&gt;9,'County Data'!F13,"*")</f>
        <v>3294951.5000000037</v>
      </c>
      <c r="F18" s="41">
        <f>IF('County Data'!I13&gt;9,'County Data'!H13,"*")</f>
        <v>128722739.77</v>
      </c>
      <c r="G18" s="41">
        <f>IF('County Data'!K13&gt;9,'County Data'!J13,"*")</f>
        <v>49472887.619999997</v>
      </c>
      <c r="H18" s="42">
        <f>IF('County Data'!M13&gt;9,'County Data'!L13,"*")</f>
        <v>3262025.1666666642</v>
      </c>
      <c r="I18" s="19">
        <f t="shared" si="1"/>
        <v>-7.8564307659002464E-2</v>
      </c>
      <c r="J18" s="19">
        <f t="shared" si="2"/>
        <v>-2.1562090092528935E-2</v>
      </c>
      <c r="K18" s="19">
        <f t="shared" si="3"/>
        <v>1.0093831791918906E-2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213583136.84</v>
      </c>
      <c r="D19" s="38">
        <f>IF('County Data'!E14&gt;9,'County Data'!D14,"*")</f>
        <v>38498553.780000001</v>
      </c>
      <c r="E19" s="39">
        <f>IF('County Data'!G14&gt;9,'County Data'!F14,"*")</f>
        <v>2024800.833333333</v>
      </c>
      <c r="F19" s="38">
        <f>IF('County Data'!I14&gt;9,'County Data'!H14,"*")</f>
        <v>212733310.78</v>
      </c>
      <c r="G19" s="38">
        <f>IF('County Data'!K14&gt;9,'County Data'!J14,"*")</f>
        <v>38725470.75</v>
      </c>
      <c r="H19" s="39">
        <f>IF('County Data'!M14&gt;9,'County Data'!L14,"*")</f>
        <v>941552.83333333384</v>
      </c>
      <c r="I19" s="8">
        <f t="shared" si="1"/>
        <v>3.9947954407519061E-3</v>
      </c>
      <c r="J19" s="8">
        <f t="shared" si="2"/>
        <v>-5.8596310285007657E-3</v>
      </c>
      <c r="K19" s="8">
        <f t="shared" si="3"/>
        <v>1.1504909354529036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96619167.310000002</v>
      </c>
      <c r="D20" s="41">
        <f>IF('County Data'!E15&gt;9,'County Data'!D15,"*")</f>
        <v>29936314.010000002</v>
      </c>
      <c r="E20" s="42">
        <f>IF('County Data'!G15&gt;9,'County Data'!F15,"*")</f>
        <v>738430.83333333314</v>
      </c>
      <c r="F20" s="41">
        <f>IF('County Data'!I15&gt;9,'County Data'!H15,"*")</f>
        <v>88691061.189999998</v>
      </c>
      <c r="G20" s="41">
        <f>IF('County Data'!K15&gt;9,'County Data'!J15,"*")</f>
        <v>25883520.59</v>
      </c>
      <c r="H20" s="42">
        <f>IF('County Data'!M15&gt;9,'County Data'!L15,"*")</f>
        <v>807218.66666666663</v>
      </c>
      <c r="I20" s="19">
        <f t="shared" si="1"/>
        <v>8.9390137107683024E-2</v>
      </c>
      <c r="J20" s="19">
        <f t="shared" si="2"/>
        <v>0.15657813649839361</v>
      </c>
      <c r="K20" s="19">
        <f t="shared" si="3"/>
        <v>-8.5215860551622724E-2</v>
      </c>
    </row>
    <row r="21" spans="2:11" x14ac:dyDescent="0.25">
      <c r="B21" s="9" t="str">
        <f>'County Data'!A16</f>
        <v>Windsor</v>
      </c>
      <c r="C21" s="38">
        <f>IF('County Data'!C16&gt;9,'County Data'!B16,"*")</f>
        <v>88099959.950000003</v>
      </c>
      <c r="D21" s="38">
        <f>IF('County Data'!E16&gt;9,'County Data'!D16,"*")</f>
        <v>23957635.850000001</v>
      </c>
      <c r="E21" s="39">
        <f>IF('County Data'!G16&gt;9,'County Data'!F16,"*")</f>
        <v>3185103.6666666633</v>
      </c>
      <c r="F21" s="38">
        <f>IF('County Data'!I16&gt;9,'County Data'!H16,"*")</f>
        <v>86002230.599999994</v>
      </c>
      <c r="G21" s="38">
        <f>IF('County Data'!K16&gt;9,'County Data'!J16,"*")</f>
        <v>28082484.329999998</v>
      </c>
      <c r="H21" s="39">
        <f>IF('County Data'!M16&gt;9,'County Data'!L16,"*")</f>
        <v>770940.50000000035</v>
      </c>
      <c r="I21" s="8">
        <f t="shared" si="1"/>
        <v>2.4391569094953325E-2</v>
      </c>
      <c r="J21" s="8">
        <f t="shared" si="2"/>
        <v>-0.14688331813982344</v>
      </c>
      <c r="K21" s="8">
        <f t="shared" si="3"/>
        <v>3.1314519948902175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"&amp; TEXT(Cover!G7, "mm/dd/yyyy")</f>
        <v>12/01/2018 - 12/31/2018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12/01/2017 - 12/31/2017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ALBURGH</v>
      </c>
      <c r="C6" s="34">
        <f>IF('Town Data'!C2&gt;9,'Town Data'!B2,"*")</f>
        <v>1166310.5</v>
      </c>
      <c r="D6" s="35">
        <f>IF('Town Data'!E2&gt;9,'Town Data'!D2,"*")</f>
        <v>347258.49</v>
      </c>
      <c r="E6" s="36" t="str">
        <f>IF('Town Data'!G2&gt;9,'Town Data'!F2,"*")</f>
        <v>*</v>
      </c>
      <c r="F6" s="35">
        <f>IF('Town Data'!I2&gt;9,'Town Data'!H2,"*")</f>
        <v>1168901.01</v>
      </c>
      <c r="G6" s="35">
        <f>IF('Town Data'!K2&gt;9,'Town Data'!J2,"*")</f>
        <v>306816.98</v>
      </c>
      <c r="H6" s="36" t="str">
        <f>IF('Town Data'!M2&gt;9,'Town Data'!L2,"*")</f>
        <v>*</v>
      </c>
      <c r="I6" s="17">
        <f t="shared" ref="I6:I69" si="0">IFERROR((C6-F6)/F6,"")</f>
        <v>-2.216192798053968E-3</v>
      </c>
      <c r="J6" s="17">
        <f t="shared" ref="J6:J69" si="1">IFERROR((D6-G6)/G6,"")</f>
        <v>0.1318098822301165</v>
      </c>
      <c r="K6" s="17" t="str">
        <f t="shared" ref="K6:K69" si="2">IFERROR((E6-H6)/H6,"")</f>
        <v/>
      </c>
    </row>
    <row r="7" spans="2:11" x14ac:dyDescent="0.25">
      <c r="B7" t="str">
        <f>'Town Data'!A3</f>
        <v>ARLINGTON</v>
      </c>
      <c r="C7" s="37">
        <f>IF('Town Data'!C3&gt;9,'Town Data'!B3,"*")</f>
        <v>13166707.619999999</v>
      </c>
      <c r="D7" s="38">
        <f>IF('Town Data'!E3&gt;9,'Town Data'!D3,"*")</f>
        <v>461527.07</v>
      </c>
      <c r="E7" s="39" t="str">
        <f>IF('Town Data'!G3&gt;9,'Town Data'!F3,"*")</f>
        <v>*</v>
      </c>
      <c r="F7" s="38">
        <f>IF('Town Data'!I3&gt;9,'Town Data'!H3,"*")</f>
        <v>12633895.390000001</v>
      </c>
      <c r="G7" s="38">
        <f>IF('Town Data'!K3&gt;9,'Town Data'!J3,"*")</f>
        <v>470048.24</v>
      </c>
      <c r="H7" s="39" t="str">
        <f>IF('Town Data'!M3&gt;9,'Town Data'!L3,"*")</f>
        <v>*</v>
      </c>
      <c r="I7" s="8">
        <f t="shared" si="0"/>
        <v>4.2173234268009764E-2</v>
      </c>
      <c r="J7" s="8">
        <f t="shared" si="1"/>
        <v>-1.8128288279517828E-2</v>
      </c>
      <c r="K7" s="8" t="str">
        <f t="shared" si="2"/>
        <v/>
      </c>
    </row>
    <row r="8" spans="2:11" x14ac:dyDescent="0.25">
      <c r="B8" s="24" t="str">
        <f>'Town Data'!A4</f>
        <v>BARRE</v>
      </c>
      <c r="C8" s="40">
        <f>IF('Town Data'!C4&gt;9,'Town Data'!B4,"*")</f>
        <v>42707140.630000003</v>
      </c>
      <c r="D8" s="41">
        <f>IF('Town Data'!E4&gt;9,'Town Data'!D4,"*")</f>
        <v>10544760.449999999</v>
      </c>
      <c r="E8" s="42">
        <f>IF('Town Data'!G4&gt;9,'Town Data'!F4,"*")</f>
        <v>261603.33333333337</v>
      </c>
      <c r="F8" s="41">
        <f>IF('Town Data'!I4&gt;9,'Town Data'!H4,"*")</f>
        <v>47817901.780000001</v>
      </c>
      <c r="G8" s="41">
        <f>IF('Town Data'!K4&gt;9,'Town Data'!J4,"*")</f>
        <v>11112989.810000001</v>
      </c>
      <c r="H8" s="42">
        <f>IF('Town Data'!M4&gt;9,'Town Data'!L4,"*")</f>
        <v>165055.33333333331</v>
      </c>
      <c r="I8" s="19">
        <f t="shared" si="0"/>
        <v>-0.10687966137689445</v>
      </c>
      <c r="J8" s="19">
        <f t="shared" si="1"/>
        <v>-5.1131996853689299E-2</v>
      </c>
      <c r="K8" s="19">
        <f t="shared" si="2"/>
        <v>0.58494323115884417</v>
      </c>
    </row>
    <row r="9" spans="2:11" x14ac:dyDescent="0.25">
      <c r="B9" t="str">
        <f>'Town Data'!A5</f>
        <v>BARRE TOWN</v>
      </c>
      <c r="C9" s="37">
        <f>IF('Town Data'!C5&gt;9,'Town Data'!B5,"*")</f>
        <v>11836881.57</v>
      </c>
      <c r="D9" s="38">
        <f>IF('Town Data'!E5&gt;9,'Town Data'!D5,"*")</f>
        <v>1126206.6100000001</v>
      </c>
      <c r="E9" s="39" t="str">
        <f>IF('Town Data'!G5&gt;9,'Town Data'!F5,"*")</f>
        <v>*</v>
      </c>
      <c r="F9" s="38">
        <f>IF('Town Data'!I5&gt;9,'Town Data'!H5,"*")</f>
        <v>9270229.8200000003</v>
      </c>
      <c r="G9" s="38">
        <f>IF('Town Data'!K5&gt;9,'Town Data'!J5,"*")</f>
        <v>1088909.75</v>
      </c>
      <c r="H9" s="39" t="str">
        <f>IF('Town Data'!M5&gt;9,'Town Data'!L5,"*")</f>
        <v>*</v>
      </c>
      <c r="I9" s="8">
        <f t="shared" si="0"/>
        <v>0.27687034732004084</v>
      </c>
      <c r="J9" s="8">
        <f t="shared" si="1"/>
        <v>3.4251562170326884E-2</v>
      </c>
      <c r="K9" s="8" t="str">
        <f t="shared" si="2"/>
        <v/>
      </c>
    </row>
    <row r="10" spans="2:11" x14ac:dyDescent="0.25">
      <c r="B10" s="24" t="str">
        <f>'Town Data'!A6</f>
        <v>BARTON</v>
      </c>
      <c r="C10" s="40">
        <f>IF('Town Data'!C6&gt;9,'Town Data'!B6,"*")</f>
        <v>18507862.870000001</v>
      </c>
      <c r="D10" s="41">
        <f>IF('Town Data'!E6&gt;9,'Town Data'!D6,"*")</f>
        <v>1090179.53</v>
      </c>
      <c r="E10" s="42">
        <f>IF('Town Data'!G6&gt;9,'Town Data'!F6,"*")</f>
        <v>29888.166666666675</v>
      </c>
      <c r="F10" s="41">
        <f>IF('Town Data'!I6&gt;9,'Town Data'!H6,"*")</f>
        <v>17625479.440000001</v>
      </c>
      <c r="G10" s="41">
        <f>IF('Town Data'!K6&gt;9,'Town Data'!J6,"*")</f>
        <v>1082636.6299999999</v>
      </c>
      <c r="H10" s="42">
        <f>IF('Town Data'!M6&gt;9,'Town Data'!L6,"*")</f>
        <v>20235.333333333332</v>
      </c>
      <c r="I10" s="19">
        <f t="shared" si="0"/>
        <v>5.0062946259350073E-2</v>
      </c>
      <c r="J10" s="19">
        <f t="shared" si="1"/>
        <v>6.9671575771458431E-3</v>
      </c>
      <c r="K10" s="19">
        <f t="shared" si="2"/>
        <v>0.47702862978947769</v>
      </c>
    </row>
    <row r="11" spans="2:11" x14ac:dyDescent="0.25">
      <c r="B11" t="str">
        <f>'Town Data'!A7</f>
        <v>BENNINGTON</v>
      </c>
      <c r="C11" s="37">
        <f>IF('Town Data'!C7&gt;9,'Town Data'!B7,"*")</f>
        <v>42707497.649999999</v>
      </c>
      <c r="D11" s="38">
        <f>IF('Town Data'!E7&gt;9,'Town Data'!D7,"*")</f>
        <v>13145956.24</v>
      </c>
      <c r="E11" s="39">
        <f>IF('Town Data'!G7&gt;9,'Town Data'!F7,"*")</f>
        <v>230198.83333333337</v>
      </c>
      <c r="F11" s="38">
        <f>IF('Town Data'!I7&gt;9,'Town Data'!H7,"*")</f>
        <v>35598573.689999998</v>
      </c>
      <c r="G11" s="38">
        <f>IF('Town Data'!K7&gt;9,'Town Data'!J7,"*")</f>
        <v>13239001.99</v>
      </c>
      <c r="H11" s="39">
        <f>IF('Town Data'!M7&gt;9,'Town Data'!L7,"*")</f>
        <v>182970.33333333334</v>
      </c>
      <c r="I11" s="8">
        <f t="shared" si="0"/>
        <v>0.19969687611380257</v>
      </c>
      <c r="J11" s="8">
        <f t="shared" si="1"/>
        <v>-7.028154393381128E-3</v>
      </c>
      <c r="K11" s="8">
        <f t="shared" si="2"/>
        <v>0.25812107973788118</v>
      </c>
    </row>
    <row r="12" spans="2:11" x14ac:dyDescent="0.25">
      <c r="B12" s="24" t="str">
        <f>'Town Data'!A8</f>
        <v>BERLIN</v>
      </c>
      <c r="C12" s="40">
        <f>IF('Town Data'!C8&gt;9,'Town Data'!B8,"*")</f>
        <v>25220929.260000002</v>
      </c>
      <c r="D12" s="41">
        <f>IF('Town Data'!E8&gt;9,'Town Data'!D8,"*")</f>
        <v>7553343.8499999996</v>
      </c>
      <c r="E12" s="42">
        <f>IF('Town Data'!G8&gt;9,'Town Data'!F8,"*")</f>
        <v>85586.333333333314</v>
      </c>
      <c r="F12" s="41">
        <f>IF('Town Data'!I8&gt;9,'Town Data'!H8,"*")</f>
        <v>25292931.82</v>
      </c>
      <c r="G12" s="41">
        <f>IF('Town Data'!K8&gt;9,'Town Data'!J8,"*")</f>
        <v>7474431.0199999996</v>
      </c>
      <c r="H12" s="42">
        <f>IF('Town Data'!M8&gt;9,'Town Data'!L8,"*")</f>
        <v>116204.33333333333</v>
      </c>
      <c r="I12" s="19">
        <f t="shared" si="0"/>
        <v>-2.8467462970450793E-3</v>
      </c>
      <c r="J12" s="19">
        <f t="shared" si="1"/>
        <v>1.0557703962862992E-2</v>
      </c>
      <c r="K12" s="19">
        <f t="shared" si="2"/>
        <v>-0.2634841500460397</v>
      </c>
    </row>
    <row r="13" spans="2:11" x14ac:dyDescent="0.25">
      <c r="B13" t="str">
        <f>'Town Data'!A9</f>
        <v>BETHEL</v>
      </c>
      <c r="C13" s="37">
        <f>IF('Town Data'!C9&gt;9,'Town Data'!B9,"*")</f>
        <v>3356035.7</v>
      </c>
      <c r="D13" s="38">
        <f>IF('Town Data'!E9&gt;9,'Town Data'!D9,"*")</f>
        <v>416646.25</v>
      </c>
      <c r="E13" s="39" t="str">
        <f>IF('Town Data'!G9&gt;9,'Town Data'!F9,"*")</f>
        <v>*</v>
      </c>
      <c r="F13" s="38">
        <f>IF('Town Data'!I9&gt;9,'Town Data'!H9,"*")</f>
        <v>1255714.27</v>
      </c>
      <c r="G13" s="38">
        <f>IF('Town Data'!K9&gt;9,'Town Data'!J9,"*")</f>
        <v>401118.16</v>
      </c>
      <c r="H13" s="39" t="str">
        <f>IF('Town Data'!M9&gt;9,'Town Data'!L9,"*")</f>
        <v>*</v>
      </c>
      <c r="I13" s="8">
        <f t="shared" si="0"/>
        <v>1.6726109435707854</v>
      </c>
      <c r="J13" s="8">
        <f t="shared" si="1"/>
        <v>3.871200944878693E-2</v>
      </c>
      <c r="K13" s="8" t="str">
        <f t="shared" si="2"/>
        <v/>
      </c>
    </row>
    <row r="14" spans="2:11" x14ac:dyDescent="0.25">
      <c r="B14" s="24" t="str">
        <f>'Town Data'!A10</f>
        <v>BRADFORD</v>
      </c>
      <c r="C14" s="40">
        <f>IF('Town Data'!C10&gt;9,'Town Data'!B10,"*")</f>
        <v>8425274.8699999992</v>
      </c>
      <c r="D14" s="41">
        <f>IF('Town Data'!E10&gt;9,'Town Data'!D10,"*")</f>
        <v>1791322.12</v>
      </c>
      <c r="E14" s="42">
        <f>IF('Town Data'!G10&gt;9,'Town Data'!F10,"*")</f>
        <v>54482.666666666701</v>
      </c>
      <c r="F14" s="41">
        <f>IF('Town Data'!I10&gt;9,'Town Data'!H10,"*")</f>
        <v>7953702.4900000002</v>
      </c>
      <c r="G14" s="41">
        <f>IF('Town Data'!K10&gt;9,'Town Data'!J10,"*")</f>
        <v>1739018.55</v>
      </c>
      <c r="H14" s="42">
        <f>IF('Town Data'!M10&gt;9,'Town Data'!L10,"*")</f>
        <v>97382.999999999927</v>
      </c>
      <c r="I14" s="19">
        <f t="shared" si="0"/>
        <v>5.9289667999638612E-2</v>
      </c>
      <c r="J14" s="19">
        <f t="shared" si="1"/>
        <v>3.007648768323953E-2</v>
      </c>
      <c r="K14" s="19">
        <f t="shared" si="2"/>
        <v>-0.44053205727214462</v>
      </c>
    </row>
    <row r="15" spans="2:11" x14ac:dyDescent="0.25">
      <c r="B15" t="str">
        <f>'Town Data'!A11</f>
        <v>BRANDON</v>
      </c>
      <c r="C15" s="37">
        <f>IF('Town Data'!C11&gt;9,'Town Data'!B11,"*")</f>
        <v>6778351.5899999999</v>
      </c>
      <c r="D15" s="38">
        <f>IF('Town Data'!E11&gt;9,'Town Data'!D11,"*")</f>
        <v>1024745.85</v>
      </c>
      <c r="E15" s="39" t="str">
        <f>IF('Town Data'!G11&gt;9,'Town Data'!F11,"*")</f>
        <v>*</v>
      </c>
      <c r="F15" s="38">
        <f>IF('Town Data'!I11&gt;9,'Town Data'!H11,"*")</f>
        <v>5865340.2400000002</v>
      </c>
      <c r="G15" s="38">
        <f>IF('Town Data'!K11&gt;9,'Town Data'!J11,"*")</f>
        <v>1135471.33</v>
      </c>
      <c r="H15" s="39" t="str">
        <f>IF('Town Data'!M11&gt;9,'Town Data'!L11,"*")</f>
        <v>*</v>
      </c>
      <c r="I15" s="8">
        <f t="shared" si="0"/>
        <v>0.15566212915893854</v>
      </c>
      <c r="J15" s="8">
        <f t="shared" si="1"/>
        <v>-9.7514994059779647E-2</v>
      </c>
      <c r="K15" s="8" t="str">
        <f t="shared" si="2"/>
        <v/>
      </c>
    </row>
    <row r="16" spans="2:11" x14ac:dyDescent="0.25">
      <c r="B16" s="25" t="str">
        <f>'Town Data'!A12</f>
        <v>BRATTLEBORO</v>
      </c>
      <c r="C16" s="43">
        <f>IF('Town Data'!C12&gt;9,'Town Data'!B12,"*")</f>
        <v>45889795.049999997</v>
      </c>
      <c r="D16" s="44">
        <f>IF('Town Data'!E12&gt;9,'Town Data'!D12,"*")</f>
        <v>8709400.0899999999</v>
      </c>
      <c r="E16" s="45">
        <f>IF('Town Data'!G12&gt;9,'Town Data'!F12,"*")</f>
        <v>362102.99999999977</v>
      </c>
      <c r="F16" s="44">
        <f>IF('Town Data'!I12&gt;9,'Town Data'!H12,"*")</f>
        <v>47006896.409999996</v>
      </c>
      <c r="G16" s="44">
        <f>IF('Town Data'!K12&gt;9,'Town Data'!J12,"*")</f>
        <v>9206233.9700000007</v>
      </c>
      <c r="H16" s="45">
        <f>IF('Town Data'!M12&gt;9,'Town Data'!L12,"*")</f>
        <v>385756.33333333296</v>
      </c>
      <c r="I16" s="23">
        <f t="shared" si="0"/>
        <v>-2.3764627008269222E-2</v>
      </c>
      <c r="J16" s="23">
        <f t="shared" si="1"/>
        <v>-5.3967114198815086E-2</v>
      </c>
      <c r="K16" s="23">
        <f t="shared" si="2"/>
        <v>-6.1316772504922935E-2</v>
      </c>
    </row>
    <row r="17" spans="2:11" x14ac:dyDescent="0.25">
      <c r="B17" s="24" t="str">
        <f>'Town Data'!A13</f>
        <v>BRIGHTON</v>
      </c>
      <c r="C17" s="40">
        <f>IF('Town Data'!C13&gt;9,'Town Data'!B13,"*")</f>
        <v>463540.28</v>
      </c>
      <c r="D17" s="41">
        <f>IF('Town Data'!E13&gt;9,'Town Data'!D13,"*")</f>
        <v>223709.27</v>
      </c>
      <c r="E17" s="42" t="str">
        <f>IF('Town Data'!G13&gt;9,'Town Data'!F13,"*")</f>
        <v>*</v>
      </c>
      <c r="F17" s="41">
        <f>IF('Town Data'!I13&gt;9,'Town Data'!H13,"*")</f>
        <v>483988.02</v>
      </c>
      <c r="G17" s="41">
        <f>IF('Town Data'!K13&gt;9,'Town Data'!J13,"*")</f>
        <v>227763.72</v>
      </c>
      <c r="H17" s="42" t="str">
        <f>IF('Town Data'!M13&gt;9,'Town Data'!L13,"*")</f>
        <v>*</v>
      </c>
      <c r="I17" s="19">
        <f t="shared" si="0"/>
        <v>-4.2248442430455183E-2</v>
      </c>
      <c r="J17" s="19">
        <f t="shared" si="1"/>
        <v>-1.7801123023456114E-2</v>
      </c>
      <c r="K17" s="19" t="str">
        <f t="shared" si="2"/>
        <v/>
      </c>
    </row>
    <row r="18" spans="2:11" x14ac:dyDescent="0.25">
      <c r="B18" t="str">
        <f>'Town Data'!A14</f>
        <v>BRISTOL</v>
      </c>
      <c r="C18" s="37">
        <f>IF('Town Data'!C14&gt;9,'Town Data'!B14,"*")</f>
        <v>4565236.5199999996</v>
      </c>
      <c r="D18" s="38">
        <f>IF('Town Data'!E14&gt;9,'Town Data'!D14,"*")</f>
        <v>1404411.95</v>
      </c>
      <c r="E18" s="39" t="str">
        <f>IF('Town Data'!G14&gt;9,'Town Data'!F14,"*")</f>
        <v>*</v>
      </c>
      <c r="F18" s="38">
        <f>IF('Town Data'!I14&gt;9,'Town Data'!H14,"*")</f>
        <v>4639939.57</v>
      </c>
      <c r="G18" s="38">
        <f>IF('Town Data'!K14&gt;9,'Town Data'!J14,"*")</f>
        <v>1508190.46</v>
      </c>
      <c r="H18" s="39" t="str">
        <f>IF('Town Data'!M14&gt;9,'Town Data'!L14,"*")</f>
        <v>*</v>
      </c>
      <c r="I18" s="8">
        <f t="shared" si="0"/>
        <v>-1.6100004940366227E-2</v>
      </c>
      <c r="J18" s="8">
        <f t="shared" si="1"/>
        <v>-6.8809949905133339E-2</v>
      </c>
      <c r="K18" s="8" t="str">
        <f t="shared" si="2"/>
        <v/>
      </c>
    </row>
    <row r="19" spans="2:11" x14ac:dyDescent="0.25">
      <c r="B19" s="24" t="str">
        <f>'Town Data'!A15</f>
        <v>BURKE</v>
      </c>
      <c r="C19" s="40">
        <f>IF('Town Data'!C15&gt;9,'Town Data'!B15,"*")</f>
        <v>861336.91</v>
      </c>
      <c r="D19" s="41">
        <f>IF('Town Data'!E15&gt;9,'Town Data'!D15,"*")</f>
        <v>455940.88</v>
      </c>
      <c r="E19" s="42" t="str">
        <f>IF('Town Data'!G15&gt;9,'Town Data'!F15,"*")</f>
        <v>*</v>
      </c>
      <c r="F19" s="41">
        <f>IF('Town Data'!I15&gt;9,'Town Data'!H15,"*")</f>
        <v>777155.75</v>
      </c>
      <c r="G19" s="41">
        <f>IF('Town Data'!K15&gt;9,'Town Data'!J15,"*")</f>
        <v>368458.35</v>
      </c>
      <c r="H19" s="42" t="str">
        <f>IF('Town Data'!M15&gt;9,'Town Data'!L15,"*")</f>
        <v>*</v>
      </c>
      <c r="I19" s="19">
        <f t="shared" si="0"/>
        <v>0.10831954855896007</v>
      </c>
      <c r="J19" s="19">
        <f t="shared" si="1"/>
        <v>0.23742854518020839</v>
      </c>
      <c r="K19" s="19" t="str">
        <f t="shared" si="2"/>
        <v/>
      </c>
    </row>
    <row r="20" spans="2:11" x14ac:dyDescent="0.25">
      <c r="B20" t="str">
        <f>'Town Data'!A16</f>
        <v>BURLINGTON</v>
      </c>
      <c r="C20" s="37">
        <f>IF('Town Data'!C16&gt;9,'Town Data'!B16,"*")</f>
        <v>78486623.430000007</v>
      </c>
      <c r="D20" s="38">
        <f>IF('Town Data'!E16&gt;9,'Town Data'!D16,"*")</f>
        <v>25400507.440000001</v>
      </c>
      <c r="E20" s="39">
        <f>IF('Town Data'!G16&gt;9,'Town Data'!F16,"*")</f>
        <v>499035.49999999994</v>
      </c>
      <c r="F20" s="38">
        <f>IF('Town Data'!I16&gt;9,'Town Data'!H16,"*")</f>
        <v>81180616.939999998</v>
      </c>
      <c r="G20" s="38">
        <f>IF('Town Data'!K16&gt;9,'Town Data'!J16,"*")</f>
        <v>25053917.039999999</v>
      </c>
      <c r="H20" s="39">
        <f>IF('Town Data'!M16&gt;9,'Town Data'!L16,"*")</f>
        <v>562601.50000000023</v>
      </c>
      <c r="I20" s="8">
        <f t="shared" si="0"/>
        <v>-3.3185181531585325E-2</v>
      </c>
      <c r="J20" s="8">
        <f t="shared" si="1"/>
        <v>1.3833780939190108E-2</v>
      </c>
      <c r="K20" s="8">
        <f t="shared" si="2"/>
        <v>-0.11298583455607612</v>
      </c>
    </row>
    <row r="21" spans="2:11" x14ac:dyDescent="0.25">
      <c r="B21" s="24" t="str">
        <f>'Town Data'!A17</f>
        <v>CAMBRIDGE</v>
      </c>
      <c r="C21" s="40">
        <f>IF('Town Data'!C17&gt;9,'Town Data'!B17,"*")</f>
        <v>5642142.6900000004</v>
      </c>
      <c r="D21" s="41">
        <f>IF('Town Data'!E17&gt;9,'Town Data'!D17,"*")</f>
        <v>3072758.71</v>
      </c>
      <c r="E21" s="42" t="str">
        <f>IF('Town Data'!G17&gt;9,'Town Data'!F17,"*")</f>
        <v>*</v>
      </c>
      <c r="F21" s="41">
        <f>IF('Town Data'!I17&gt;9,'Town Data'!H17,"*")</f>
        <v>4843443.17</v>
      </c>
      <c r="G21" s="41">
        <f>IF('Town Data'!K17&gt;9,'Town Data'!J17,"*")</f>
        <v>2916531.14</v>
      </c>
      <c r="H21" s="42" t="str">
        <f>IF('Town Data'!M17&gt;9,'Town Data'!L17,"*")</f>
        <v>*</v>
      </c>
      <c r="I21" s="19">
        <f t="shared" si="0"/>
        <v>0.16490325001583542</v>
      </c>
      <c r="J21" s="19">
        <f t="shared" si="1"/>
        <v>5.3566227309337015E-2</v>
      </c>
      <c r="K21" s="19" t="str">
        <f t="shared" si="2"/>
        <v/>
      </c>
    </row>
    <row r="22" spans="2:11" x14ac:dyDescent="0.25">
      <c r="B22" t="str">
        <f>'Town Data'!A18</f>
        <v>CASTLETON</v>
      </c>
      <c r="C22" s="37">
        <f>IF('Town Data'!C18&gt;9,'Town Data'!B18,"*")</f>
        <v>3998294</v>
      </c>
      <c r="D22" s="38">
        <f>IF('Town Data'!E18&gt;9,'Town Data'!D18,"*")</f>
        <v>988071.05</v>
      </c>
      <c r="E22" s="39" t="str">
        <f>IF('Town Data'!G18&gt;9,'Town Data'!F18,"*")</f>
        <v>*</v>
      </c>
      <c r="F22" s="38">
        <f>IF('Town Data'!I18&gt;9,'Town Data'!H18,"*")</f>
        <v>3323003.44</v>
      </c>
      <c r="G22" s="38">
        <f>IF('Town Data'!K18&gt;9,'Town Data'!J18,"*")</f>
        <v>748391.75</v>
      </c>
      <c r="H22" s="39" t="str">
        <f>IF('Town Data'!M18&gt;9,'Town Data'!L18,"*")</f>
        <v>*</v>
      </c>
      <c r="I22" s="8">
        <f t="shared" si="0"/>
        <v>0.20321693076550051</v>
      </c>
      <c r="J22" s="8">
        <f t="shared" si="1"/>
        <v>0.32025914235425501</v>
      </c>
      <c r="K22" s="8" t="str">
        <f t="shared" si="2"/>
        <v/>
      </c>
    </row>
    <row r="23" spans="2:11" x14ac:dyDescent="0.25">
      <c r="B23" s="24" t="str">
        <f>'Town Data'!A19</f>
        <v>CHARLOTTE</v>
      </c>
      <c r="C23" s="40">
        <f>IF('Town Data'!C19&gt;9,'Town Data'!B19,"*")</f>
        <v>1204545.06</v>
      </c>
      <c r="D23" s="41">
        <f>IF('Town Data'!E19&gt;9,'Town Data'!D19,"*")</f>
        <v>396381.28</v>
      </c>
      <c r="E23" s="42" t="str">
        <f>IF('Town Data'!G19&gt;9,'Town Data'!F19,"*")</f>
        <v>*</v>
      </c>
      <c r="F23" s="41">
        <f>IF('Town Data'!I19&gt;9,'Town Data'!H19,"*")</f>
        <v>1003993.22</v>
      </c>
      <c r="G23" s="41">
        <f>IF('Town Data'!K19&gt;9,'Town Data'!J19,"*")</f>
        <v>292133.87</v>
      </c>
      <c r="H23" s="42" t="str">
        <f>IF('Town Data'!M19&gt;9,'Town Data'!L19,"*")</f>
        <v>*</v>
      </c>
      <c r="I23" s="19">
        <f t="shared" si="0"/>
        <v>0.19975417762283304</v>
      </c>
      <c r="J23" s="19">
        <f t="shared" si="1"/>
        <v>0.35684807790346268</v>
      </c>
      <c r="K23" s="19" t="str">
        <f t="shared" si="2"/>
        <v/>
      </c>
    </row>
    <row r="24" spans="2:11" x14ac:dyDescent="0.25">
      <c r="B24" t="str">
        <f>'Town Data'!A20</f>
        <v>CHESTER</v>
      </c>
      <c r="C24" s="37">
        <f>IF('Town Data'!C20&gt;9,'Town Data'!B20,"*")</f>
        <v>2659958.64</v>
      </c>
      <c r="D24" s="38">
        <f>IF('Town Data'!E20&gt;9,'Town Data'!D20,"*")</f>
        <v>725644.38</v>
      </c>
      <c r="E24" s="39" t="str">
        <f>IF('Town Data'!G20&gt;9,'Town Data'!F20,"*")</f>
        <v>*</v>
      </c>
      <c r="F24" s="38">
        <f>IF('Town Data'!I20&gt;9,'Town Data'!H20,"*")</f>
        <v>2795411.74</v>
      </c>
      <c r="G24" s="38">
        <f>IF('Town Data'!K20&gt;9,'Town Data'!J20,"*")</f>
        <v>743540.07</v>
      </c>
      <c r="H24" s="39">
        <f>IF('Town Data'!M20&gt;9,'Town Data'!L20,"*")</f>
        <v>56814.166666666664</v>
      </c>
      <c r="I24" s="8">
        <f t="shared" si="0"/>
        <v>-4.8455509455648235E-2</v>
      </c>
      <c r="J24" s="8">
        <f t="shared" si="1"/>
        <v>-2.4068225401759378E-2</v>
      </c>
      <c r="K24" s="8" t="str">
        <f t="shared" si="2"/>
        <v/>
      </c>
    </row>
    <row r="25" spans="2:11" x14ac:dyDescent="0.25">
      <c r="B25" s="24" t="str">
        <f>'Town Data'!A21</f>
        <v>CLARENDON</v>
      </c>
      <c r="C25" s="40">
        <f>IF('Town Data'!C21&gt;9,'Town Data'!B21,"*")</f>
        <v>3811364.85</v>
      </c>
      <c r="D25" s="41">
        <f>IF('Town Data'!E21&gt;9,'Town Data'!D21,"*")</f>
        <v>1616390.33</v>
      </c>
      <c r="E25" s="42" t="str">
        <f>IF('Town Data'!G21&gt;9,'Town Data'!F21,"*")</f>
        <v>*</v>
      </c>
      <c r="F25" s="41">
        <f>IF('Town Data'!I21&gt;9,'Town Data'!H21,"*")</f>
        <v>4410813.75</v>
      </c>
      <c r="G25" s="41">
        <f>IF('Town Data'!K21&gt;9,'Town Data'!J21,"*")</f>
        <v>1572477.98</v>
      </c>
      <c r="H25" s="42" t="str">
        <f>IF('Town Data'!M21&gt;9,'Town Data'!L21,"*")</f>
        <v>*</v>
      </c>
      <c r="I25" s="19">
        <f t="shared" si="0"/>
        <v>-0.13590437818871856</v>
      </c>
      <c r="J25" s="19">
        <f t="shared" si="1"/>
        <v>2.7925573876716604E-2</v>
      </c>
      <c r="K25" s="19" t="str">
        <f t="shared" si="2"/>
        <v/>
      </c>
    </row>
    <row r="26" spans="2:11" x14ac:dyDescent="0.25">
      <c r="B26" t="str">
        <f>'Town Data'!A22</f>
        <v>COLCHESTER</v>
      </c>
      <c r="C26" s="37">
        <f>IF('Town Data'!C22&gt;9,'Town Data'!B22,"*")</f>
        <v>130180860.09999999</v>
      </c>
      <c r="D26" s="38">
        <f>IF('Town Data'!E22&gt;9,'Town Data'!D22,"*")</f>
        <v>29813327.030000001</v>
      </c>
      <c r="E26" s="39">
        <f>IF('Town Data'!G22&gt;9,'Town Data'!F22,"*")</f>
        <v>1794720.6666666663</v>
      </c>
      <c r="F26" s="38">
        <f>IF('Town Data'!I22&gt;9,'Town Data'!H22,"*")</f>
        <v>133042913.86</v>
      </c>
      <c r="G26" s="38">
        <f>IF('Town Data'!K22&gt;9,'Town Data'!J22,"*")</f>
        <v>28850172.059999999</v>
      </c>
      <c r="H26" s="39">
        <f>IF('Town Data'!M22&gt;9,'Town Data'!L22,"*")</f>
        <v>1979353.4999999965</v>
      </c>
      <c r="I26" s="8">
        <f t="shared" si="0"/>
        <v>-2.151226004424198E-2</v>
      </c>
      <c r="J26" s="8">
        <f t="shared" si="1"/>
        <v>3.3384721865676197E-2</v>
      </c>
      <c r="K26" s="8">
        <f t="shared" si="2"/>
        <v>-9.3279362849198258E-2</v>
      </c>
    </row>
    <row r="27" spans="2:11" x14ac:dyDescent="0.25">
      <c r="B27" s="24" t="str">
        <f>'Town Data'!A23</f>
        <v>CRAFTSBURY</v>
      </c>
      <c r="C27" s="40">
        <f>IF('Town Data'!C23&gt;9,'Town Data'!B23,"*")</f>
        <v>509186.72</v>
      </c>
      <c r="D27" s="41">
        <f>IF('Town Data'!E23&gt;9,'Town Data'!D23,"*")</f>
        <v>264202.92</v>
      </c>
      <c r="E27" s="42" t="str">
        <f>IF('Town Data'!G23&gt;9,'Town Data'!F23,"*")</f>
        <v>*</v>
      </c>
      <c r="F27" s="41">
        <f>IF('Town Data'!I23&gt;9,'Town Data'!H23,"*")</f>
        <v>325972.69</v>
      </c>
      <c r="G27" s="41">
        <f>IF('Town Data'!K23&gt;9,'Town Data'!J23,"*")</f>
        <v>186716.98</v>
      </c>
      <c r="H27" s="42" t="str">
        <f>IF('Town Data'!M23&gt;9,'Town Data'!L23,"*")</f>
        <v>*</v>
      </c>
      <c r="I27" s="19">
        <f t="shared" si="0"/>
        <v>0.56205331188940999</v>
      </c>
      <c r="J27" s="19">
        <f t="shared" si="1"/>
        <v>0.41499139499792664</v>
      </c>
      <c r="K27" s="19" t="str">
        <f t="shared" si="2"/>
        <v/>
      </c>
    </row>
    <row r="28" spans="2:11" x14ac:dyDescent="0.25">
      <c r="B28" t="str">
        <f>'Town Data'!A24</f>
        <v>DANBY</v>
      </c>
      <c r="C28" s="37" t="str">
        <f>IF('Town Data'!C24&gt;9,'Town Data'!B24,"*")</f>
        <v>*</v>
      </c>
      <c r="D28" s="38" t="str">
        <f>IF('Town Data'!E24&gt;9,'Town Data'!D24,"*")</f>
        <v>*</v>
      </c>
      <c r="E28" s="39" t="str">
        <f>IF('Town Data'!G24&gt;9,'Town Data'!F24,"*")</f>
        <v>*</v>
      </c>
      <c r="F28" s="38">
        <f>IF('Town Data'!I24&gt;9,'Town Data'!H24,"*")</f>
        <v>249985.7</v>
      </c>
      <c r="G28" s="38" t="str">
        <f>IF('Town Data'!K24&gt;9,'Town Data'!J24,"*")</f>
        <v>*</v>
      </c>
      <c r="H28" s="39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DANVILLE</v>
      </c>
      <c r="C29" s="40">
        <f>IF('Town Data'!C25&gt;9,'Town Data'!B25,"*")</f>
        <v>621904.04</v>
      </c>
      <c r="D29" s="41">
        <f>IF('Town Data'!E25&gt;9,'Town Data'!D25,"*")</f>
        <v>454519</v>
      </c>
      <c r="E29" s="42" t="str">
        <f>IF('Town Data'!G25&gt;9,'Town Data'!F25,"*")</f>
        <v>*</v>
      </c>
      <c r="F29" s="41">
        <f>IF('Town Data'!I25&gt;9,'Town Data'!H25,"*")</f>
        <v>493281.67</v>
      </c>
      <c r="G29" s="41">
        <f>IF('Town Data'!K25&gt;9,'Town Data'!J25,"*")</f>
        <v>426232.71</v>
      </c>
      <c r="H29" s="42" t="str">
        <f>IF('Town Data'!M25&gt;9,'Town Data'!L25,"*")</f>
        <v>*</v>
      </c>
      <c r="I29" s="19">
        <f t="shared" si="0"/>
        <v>0.26074832661023073</v>
      </c>
      <c r="J29" s="19">
        <f t="shared" si="1"/>
        <v>6.6363489559494337E-2</v>
      </c>
      <c r="K29" s="19" t="str">
        <f t="shared" si="2"/>
        <v/>
      </c>
    </row>
    <row r="30" spans="2:11" x14ac:dyDescent="0.25">
      <c r="B30" t="str">
        <f>'Town Data'!A26</f>
        <v>DERBY</v>
      </c>
      <c r="C30" s="37">
        <f>IF('Town Data'!C26&gt;9,'Town Data'!B26,"*")</f>
        <v>23290894.289999999</v>
      </c>
      <c r="D30" s="38">
        <f>IF('Town Data'!E26&gt;9,'Town Data'!D26,"*")</f>
        <v>7708152.8700000001</v>
      </c>
      <c r="E30" s="39">
        <f>IF('Town Data'!G26&gt;9,'Town Data'!F26,"*")</f>
        <v>59803.833333333358</v>
      </c>
      <c r="F30" s="38">
        <f>IF('Town Data'!I26&gt;9,'Town Data'!H26,"*")</f>
        <v>22964845.91</v>
      </c>
      <c r="G30" s="38">
        <f>IF('Town Data'!K26&gt;9,'Town Data'!J26,"*")</f>
        <v>7847465.46</v>
      </c>
      <c r="H30" s="39">
        <f>IF('Town Data'!M26&gt;9,'Town Data'!L26,"*")</f>
        <v>104194.33333333326</v>
      </c>
      <c r="I30" s="8">
        <f t="shared" si="0"/>
        <v>1.4197716861580237E-2</v>
      </c>
      <c r="J30" s="8">
        <f t="shared" si="1"/>
        <v>-1.7752558543914873E-2</v>
      </c>
      <c r="K30" s="8">
        <f t="shared" si="2"/>
        <v>-0.42603564493270524</v>
      </c>
    </row>
    <row r="31" spans="2:11" x14ac:dyDescent="0.25">
      <c r="B31" s="24" t="str">
        <f>'Town Data'!A27</f>
        <v>DORSET</v>
      </c>
      <c r="C31" s="40">
        <f>IF('Town Data'!C27&gt;9,'Town Data'!B27,"*")</f>
        <v>1670205.77</v>
      </c>
      <c r="D31" s="41">
        <f>IF('Town Data'!E27&gt;9,'Town Data'!D27,"*")</f>
        <v>558854.76</v>
      </c>
      <c r="E31" s="42" t="str">
        <f>IF('Town Data'!G27&gt;9,'Town Data'!F27,"*")</f>
        <v>*</v>
      </c>
      <c r="F31" s="41">
        <f>IF('Town Data'!I27&gt;9,'Town Data'!H27,"*")</f>
        <v>1863109.05</v>
      </c>
      <c r="G31" s="41">
        <f>IF('Town Data'!K27&gt;9,'Town Data'!J27,"*")</f>
        <v>583732.18999999994</v>
      </c>
      <c r="H31" s="42" t="str">
        <f>IF('Town Data'!M27&gt;9,'Town Data'!L27,"*")</f>
        <v>*</v>
      </c>
      <c r="I31" s="19">
        <f t="shared" si="0"/>
        <v>-0.10353837312958145</v>
      </c>
      <c r="J31" s="19">
        <f t="shared" si="1"/>
        <v>-4.2617882697200467E-2</v>
      </c>
      <c r="K31" s="19" t="str">
        <f t="shared" si="2"/>
        <v/>
      </c>
    </row>
    <row r="32" spans="2:11" x14ac:dyDescent="0.25">
      <c r="B32" t="str">
        <f>'Town Data'!A28</f>
        <v>DOVER</v>
      </c>
      <c r="C32" s="37">
        <f>IF('Town Data'!C28&gt;9,'Town Data'!B28,"*")</f>
        <v>7890117.9199999999</v>
      </c>
      <c r="D32" s="38">
        <f>IF('Town Data'!E28&gt;9,'Town Data'!D28,"*")</f>
        <v>7304978.2999999998</v>
      </c>
      <c r="E32" s="39" t="str">
        <f>IF('Town Data'!G28&gt;9,'Town Data'!F28,"*")</f>
        <v>*</v>
      </c>
      <c r="F32" s="38">
        <f>IF('Town Data'!I28&gt;9,'Town Data'!H28,"*")</f>
        <v>5271004.59</v>
      </c>
      <c r="G32" s="38">
        <f>IF('Town Data'!K28&gt;9,'Town Data'!J28,"*")</f>
        <v>4603096.07</v>
      </c>
      <c r="H32" s="39" t="str">
        <f>IF('Town Data'!M28&gt;9,'Town Data'!L28,"*")</f>
        <v>*</v>
      </c>
      <c r="I32" s="8">
        <f t="shared" si="0"/>
        <v>0.49689073217065821</v>
      </c>
      <c r="J32" s="8">
        <f t="shared" si="1"/>
        <v>0.58697063648293557</v>
      </c>
      <c r="K32" s="8" t="str">
        <f t="shared" si="2"/>
        <v/>
      </c>
    </row>
    <row r="33" spans="2:11" x14ac:dyDescent="0.25">
      <c r="B33" s="24" t="str">
        <f>'Town Data'!A29</f>
        <v>DUMMERSTON</v>
      </c>
      <c r="C33" s="40">
        <f>IF('Town Data'!C29&gt;9,'Town Data'!B29,"*")</f>
        <v>1070063.3799999999</v>
      </c>
      <c r="D33" s="41">
        <f>IF('Town Data'!E29&gt;9,'Town Data'!D29,"*")</f>
        <v>229632.98</v>
      </c>
      <c r="E33" s="42" t="str">
        <f>IF('Town Data'!G29&gt;9,'Town Data'!F29,"*")</f>
        <v>*</v>
      </c>
      <c r="F33" s="41">
        <f>IF('Town Data'!I29&gt;9,'Town Data'!H29,"*")</f>
        <v>932134.96</v>
      </c>
      <c r="G33" s="41" t="str">
        <f>IF('Town Data'!K29&gt;9,'Town Data'!J29,"*")</f>
        <v>*</v>
      </c>
      <c r="H33" s="42" t="str">
        <f>IF('Town Data'!M29&gt;9,'Town Data'!L29,"*")</f>
        <v>*</v>
      </c>
      <c r="I33" s="19">
        <f t="shared" si="0"/>
        <v>0.14797043981699809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EAST MONTPELIER</v>
      </c>
      <c r="C34" s="37">
        <f>IF('Town Data'!C30&gt;9,'Town Data'!B30,"*")</f>
        <v>4569579.71</v>
      </c>
      <c r="D34" s="38">
        <f>IF('Town Data'!E30&gt;9,'Town Data'!D30,"*")</f>
        <v>932022.7</v>
      </c>
      <c r="E34" s="39" t="str">
        <f>IF('Town Data'!G30&gt;9,'Town Data'!F30,"*")</f>
        <v>*</v>
      </c>
      <c r="F34" s="38">
        <f>IF('Town Data'!I30&gt;9,'Town Data'!H30,"*")</f>
        <v>4627308.9400000004</v>
      </c>
      <c r="G34" s="38">
        <f>IF('Town Data'!K30&gt;9,'Town Data'!J30,"*")</f>
        <v>1062638.3</v>
      </c>
      <c r="H34" s="39" t="str">
        <f>IF('Town Data'!M30&gt;9,'Town Data'!L30,"*")</f>
        <v>*</v>
      </c>
      <c r="I34" s="8">
        <f t="shared" si="0"/>
        <v>-1.2475767394947363E-2</v>
      </c>
      <c r="J34" s="8">
        <f t="shared" si="1"/>
        <v>-0.1229163300438165</v>
      </c>
      <c r="K34" s="8" t="str">
        <f t="shared" si="2"/>
        <v/>
      </c>
    </row>
    <row r="35" spans="2:11" x14ac:dyDescent="0.25">
      <c r="B35" s="24" t="str">
        <f>'Town Data'!A31</f>
        <v>ENOSBURG</v>
      </c>
      <c r="C35" s="40">
        <f>IF('Town Data'!C31&gt;9,'Town Data'!B31,"*")</f>
        <v>5766293.6200000001</v>
      </c>
      <c r="D35" s="41">
        <f>IF('Town Data'!E31&gt;9,'Town Data'!D31,"*")</f>
        <v>1616524.81</v>
      </c>
      <c r="E35" s="42" t="str">
        <f>IF('Town Data'!G31&gt;9,'Town Data'!F31,"*")</f>
        <v>*</v>
      </c>
      <c r="F35" s="41">
        <f>IF('Town Data'!I31&gt;9,'Town Data'!H31,"*")</f>
        <v>5639055.1500000004</v>
      </c>
      <c r="G35" s="41">
        <f>IF('Town Data'!K31&gt;9,'Town Data'!J31,"*")</f>
        <v>1587195.77</v>
      </c>
      <c r="H35" s="42">
        <f>IF('Town Data'!M31&gt;9,'Town Data'!L31,"*")</f>
        <v>69297.166666666672</v>
      </c>
      <c r="I35" s="19">
        <f t="shared" si="0"/>
        <v>2.2563792446683151E-2</v>
      </c>
      <c r="J35" s="19">
        <f t="shared" si="1"/>
        <v>1.8478527069159235E-2</v>
      </c>
      <c r="K35" s="19" t="str">
        <f t="shared" si="2"/>
        <v/>
      </c>
    </row>
    <row r="36" spans="2:11" x14ac:dyDescent="0.25">
      <c r="B36" t="str">
        <f>'Town Data'!A32</f>
        <v>ESSEX</v>
      </c>
      <c r="C36" s="37">
        <f>IF('Town Data'!C32&gt;9,'Town Data'!B32,"*")</f>
        <v>42994190.049999997</v>
      </c>
      <c r="D36" s="38">
        <f>IF('Town Data'!E32&gt;9,'Town Data'!D32,"*")</f>
        <v>12127874.029999999</v>
      </c>
      <c r="E36" s="39">
        <f>IF('Town Data'!G32&gt;9,'Town Data'!F32,"*")</f>
        <v>203610.33333333331</v>
      </c>
      <c r="F36" s="38">
        <f>IF('Town Data'!I32&gt;9,'Town Data'!H32,"*")</f>
        <v>45594182.32</v>
      </c>
      <c r="G36" s="38">
        <f>IF('Town Data'!K32&gt;9,'Town Data'!J32,"*")</f>
        <v>13053787.75</v>
      </c>
      <c r="H36" s="39">
        <f>IF('Town Data'!M32&gt;9,'Town Data'!L32,"*")</f>
        <v>374715.50000000006</v>
      </c>
      <c r="I36" s="8">
        <f t="shared" si="0"/>
        <v>-5.7024649586916928E-2</v>
      </c>
      <c r="J36" s="8">
        <f t="shared" si="1"/>
        <v>-7.0930655357101288E-2</v>
      </c>
      <c r="K36" s="8">
        <f t="shared" si="2"/>
        <v>-0.45662687203135904</v>
      </c>
    </row>
    <row r="37" spans="2:11" x14ac:dyDescent="0.25">
      <c r="B37" s="24" t="str">
        <f>'Town Data'!A33</f>
        <v>FAIR HAVEN</v>
      </c>
      <c r="C37" s="40">
        <f>IF('Town Data'!C33&gt;9,'Town Data'!B33,"*")</f>
        <v>5794222.79</v>
      </c>
      <c r="D37" s="41">
        <f>IF('Town Data'!E33&gt;9,'Town Data'!D33,"*")</f>
        <v>1318155.96</v>
      </c>
      <c r="E37" s="42" t="str">
        <f>IF('Town Data'!G33&gt;9,'Town Data'!F33,"*")</f>
        <v>*</v>
      </c>
      <c r="F37" s="41">
        <f>IF('Town Data'!I33&gt;9,'Town Data'!H33,"*")</f>
        <v>5971732.8700000001</v>
      </c>
      <c r="G37" s="41">
        <f>IF('Town Data'!K33&gt;9,'Town Data'!J33,"*")</f>
        <v>1235863.69</v>
      </c>
      <c r="H37" s="42" t="str">
        <f>IF('Town Data'!M33&gt;9,'Town Data'!L33,"*")</f>
        <v>*</v>
      </c>
      <c r="I37" s="19">
        <f t="shared" si="0"/>
        <v>-2.9725053659340941E-2</v>
      </c>
      <c r="J37" s="19">
        <f t="shared" si="1"/>
        <v>6.6586849881478449E-2</v>
      </c>
      <c r="K37" s="19" t="str">
        <f t="shared" si="2"/>
        <v/>
      </c>
    </row>
    <row r="38" spans="2:11" x14ac:dyDescent="0.25">
      <c r="B38" t="str">
        <f>'Town Data'!A34</f>
        <v>FAIRFAX</v>
      </c>
      <c r="C38" s="37">
        <f>IF('Town Data'!C34&gt;9,'Town Data'!B34,"*")</f>
        <v>1834273.97</v>
      </c>
      <c r="D38" s="38">
        <f>IF('Town Data'!E34&gt;9,'Town Data'!D34,"*")</f>
        <v>824009.37</v>
      </c>
      <c r="E38" s="39" t="str">
        <f>IF('Town Data'!G34&gt;9,'Town Data'!F34,"*")</f>
        <v>*</v>
      </c>
      <c r="F38" s="38">
        <f>IF('Town Data'!I34&gt;9,'Town Data'!H34,"*")</f>
        <v>1890614.59</v>
      </c>
      <c r="G38" s="38">
        <f>IF('Town Data'!K34&gt;9,'Town Data'!J34,"*")</f>
        <v>836942.51</v>
      </c>
      <c r="H38" s="39" t="str">
        <f>IF('Town Data'!M34&gt;9,'Town Data'!L34,"*")</f>
        <v>*</v>
      </c>
      <c r="I38" s="8">
        <f t="shared" si="0"/>
        <v>-2.980016143850879E-2</v>
      </c>
      <c r="J38" s="8">
        <f t="shared" si="1"/>
        <v>-1.5452841557779175E-2</v>
      </c>
      <c r="K38" s="8" t="str">
        <f t="shared" si="2"/>
        <v/>
      </c>
    </row>
    <row r="39" spans="2:11" x14ac:dyDescent="0.25">
      <c r="B39" s="24" t="str">
        <f>'Town Data'!A35</f>
        <v>FAIRLEE</v>
      </c>
      <c r="C39" s="40">
        <f>IF('Town Data'!C35&gt;9,'Town Data'!B35,"*")</f>
        <v>1018558.66</v>
      </c>
      <c r="D39" s="41">
        <f>IF('Town Data'!E35&gt;9,'Town Data'!D35,"*")</f>
        <v>329992.46999999997</v>
      </c>
      <c r="E39" s="42" t="str">
        <f>IF('Town Data'!G35&gt;9,'Town Data'!F35,"*")</f>
        <v>*</v>
      </c>
      <c r="F39" s="41">
        <f>IF('Town Data'!I35&gt;9,'Town Data'!H35,"*")</f>
        <v>987020.02</v>
      </c>
      <c r="G39" s="41">
        <f>IF('Town Data'!K35&gt;9,'Town Data'!J35,"*")</f>
        <v>296358.27</v>
      </c>
      <c r="H39" s="42" t="str">
        <f>IF('Town Data'!M35&gt;9,'Town Data'!L35,"*")</f>
        <v>*</v>
      </c>
      <c r="I39" s="19">
        <f t="shared" si="0"/>
        <v>3.1953394420510352E-2</v>
      </c>
      <c r="J39" s="19">
        <f t="shared" si="1"/>
        <v>0.1134916869368955</v>
      </c>
      <c r="K39" s="19" t="str">
        <f t="shared" si="2"/>
        <v/>
      </c>
    </row>
    <row r="40" spans="2:11" x14ac:dyDescent="0.25">
      <c r="B40" t="str">
        <f>'Town Data'!A36</f>
        <v>FERRISBURGH</v>
      </c>
      <c r="C40" s="37">
        <f>IF('Town Data'!C36&gt;9,'Town Data'!B36,"*")</f>
        <v>2077070.19</v>
      </c>
      <c r="D40" s="38">
        <f>IF('Town Data'!E36&gt;9,'Town Data'!D36,"*")</f>
        <v>630900.19999999995</v>
      </c>
      <c r="E40" s="39" t="str">
        <f>IF('Town Data'!G36&gt;9,'Town Data'!F36,"*")</f>
        <v>*</v>
      </c>
      <c r="F40" s="38">
        <f>IF('Town Data'!I36&gt;9,'Town Data'!H36,"*")</f>
        <v>1899051.92</v>
      </c>
      <c r="G40" s="38">
        <f>IF('Town Data'!K36&gt;9,'Town Data'!J36,"*")</f>
        <v>562409.4</v>
      </c>
      <c r="H40" s="39" t="str">
        <f>IF('Town Data'!M36&gt;9,'Town Data'!L36,"*")</f>
        <v>*</v>
      </c>
      <c r="I40" s="8">
        <f t="shared" si="0"/>
        <v>9.3740601889389111E-2</v>
      </c>
      <c r="J40" s="8">
        <f t="shared" si="1"/>
        <v>0.12178103708792906</v>
      </c>
      <c r="K40" s="8" t="str">
        <f t="shared" si="2"/>
        <v/>
      </c>
    </row>
    <row r="41" spans="2:11" x14ac:dyDescent="0.25">
      <c r="B41" s="24" t="str">
        <f>'Town Data'!A37</f>
        <v>GEORGIA</v>
      </c>
      <c r="C41" s="40">
        <f>IF('Town Data'!C37&gt;9,'Town Data'!B37,"*")</f>
        <v>2067042.6</v>
      </c>
      <c r="D41" s="41">
        <f>IF('Town Data'!E37&gt;9,'Town Data'!D37,"*")</f>
        <v>746496.74</v>
      </c>
      <c r="E41" s="42" t="str">
        <f>IF('Town Data'!G37&gt;9,'Town Data'!F37,"*")</f>
        <v>*</v>
      </c>
      <c r="F41" s="41">
        <f>IF('Town Data'!I37&gt;9,'Town Data'!H37,"*")</f>
        <v>1887028.08</v>
      </c>
      <c r="G41" s="41">
        <f>IF('Town Data'!K37&gt;9,'Town Data'!J37,"*")</f>
        <v>587204.16</v>
      </c>
      <c r="H41" s="42" t="str">
        <f>IF('Town Data'!M37&gt;9,'Town Data'!L37,"*")</f>
        <v>*</v>
      </c>
      <c r="I41" s="19">
        <f t="shared" si="0"/>
        <v>9.5395782345750788E-2</v>
      </c>
      <c r="J41" s="19">
        <f t="shared" si="1"/>
        <v>0.27127290787585695</v>
      </c>
      <c r="K41" s="19" t="str">
        <f t="shared" si="2"/>
        <v/>
      </c>
    </row>
    <row r="42" spans="2:11" x14ac:dyDescent="0.25">
      <c r="B42" t="str">
        <f>'Town Data'!A38</f>
        <v>HARDWICK</v>
      </c>
      <c r="C42" s="37">
        <f>IF('Town Data'!C38&gt;9,'Town Data'!B38,"*")</f>
        <v>8534818.0500000007</v>
      </c>
      <c r="D42" s="38">
        <f>IF('Town Data'!E38&gt;9,'Town Data'!D38,"*")</f>
        <v>1433676.03</v>
      </c>
      <c r="E42" s="39" t="str">
        <f>IF('Town Data'!G38&gt;9,'Town Data'!F38,"*")</f>
        <v>*</v>
      </c>
      <c r="F42" s="38">
        <f>IF('Town Data'!I38&gt;9,'Town Data'!H38,"*")</f>
        <v>7426949.8399999999</v>
      </c>
      <c r="G42" s="38">
        <f>IF('Town Data'!K38&gt;9,'Town Data'!J38,"*")</f>
        <v>1383526.43</v>
      </c>
      <c r="H42" s="39" t="str">
        <f>IF('Town Data'!M38&gt;9,'Town Data'!L38,"*")</f>
        <v>*</v>
      </c>
      <c r="I42" s="8">
        <f t="shared" si="0"/>
        <v>0.14916866733544559</v>
      </c>
      <c r="J42" s="8">
        <f t="shared" si="1"/>
        <v>3.6247663154508801E-2</v>
      </c>
      <c r="K42" s="8" t="str">
        <f t="shared" si="2"/>
        <v/>
      </c>
    </row>
    <row r="43" spans="2:11" x14ac:dyDescent="0.25">
      <c r="B43" s="24" t="str">
        <f>'Town Data'!A39</f>
        <v>HARTFORD</v>
      </c>
      <c r="C43" s="40">
        <f>IF('Town Data'!C39&gt;9,'Town Data'!B39,"*")</f>
        <v>27048151.57</v>
      </c>
      <c r="D43" s="41">
        <f>IF('Town Data'!E39&gt;9,'Town Data'!D39,"*")</f>
        <v>6147824.2300000004</v>
      </c>
      <c r="E43" s="42">
        <f>IF('Town Data'!G39&gt;9,'Town Data'!F39,"*")</f>
        <v>1576163.9999999967</v>
      </c>
      <c r="F43" s="41">
        <f>IF('Town Data'!I39&gt;9,'Town Data'!H39,"*")</f>
        <v>26496084.370000001</v>
      </c>
      <c r="G43" s="41">
        <f>IF('Town Data'!K39&gt;9,'Town Data'!J39,"*")</f>
        <v>6262156.21</v>
      </c>
      <c r="H43" s="42">
        <f>IF('Town Data'!M39&gt;9,'Town Data'!L39,"*")</f>
        <v>113164.8333333334</v>
      </c>
      <c r="I43" s="19">
        <f t="shared" si="0"/>
        <v>2.083580321872289E-2</v>
      </c>
      <c r="J43" s="19">
        <f t="shared" si="1"/>
        <v>-1.825760587342479E-2</v>
      </c>
      <c r="K43" s="19">
        <f t="shared" si="2"/>
        <v>12.928037125785504</v>
      </c>
    </row>
    <row r="44" spans="2:11" x14ac:dyDescent="0.25">
      <c r="B44" t="str">
        <f>'Town Data'!A40</f>
        <v>HARTLAND</v>
      </c>
      <c r="C44" s="37">
        <f>IF('Town Data'!C40&gt;9,'Town Data'!B40,"*")</f>
        <v>1166475.6599999999</v>
      </c>
      <c r="D44" s="38">
        <f>IF('Town Data'!E40&gt;9,'Town Data'!D40,"*")</f>
        <v>402318.89</v>
      </c>
      <c r="E44" s="39" t="str">
        <f>IF('Town Data'!G40&gt;9,'Town Data'!F40,"*")</f>
        <v>*</v>
      </c>
      <c r="F44" s="38">
        <f>IF('Town Data'!I40&gt;9,'Town Data'!H40,"*")</f>
        <v>979322.38</v>
      </c>
      <c r="G44" s="38">
        <f>IF('Town Data'!K40&gt;9,'Town Data'!J40,"*")</f>
        <v>347083.3</v>
      </c>
      <c r="H44" s="39" t="str">
        <f>IF('Town Data'!M40&gt;9,'Town Data'!L40,"*")</f>
        <v>*</v>
      </c>
      <c r="I44" s="8">
        <f t="shared" si="0"/>
        <v>0.19110487396397488</v>
      </c>
      <c r="J44" s="8">
        <f t="shared" si="1"/>
        <v>0.15914217134618699</v>
      </c>
      <c r="K44" s="8" t="str">
        <f t="shared" si="2"/>
        <v/>
      </c>
    </row>
    <row r="45" spans="2:11" x14ac:dyDescent="0.25">
      <c r="B45" s="24" t="str">
        <f>'Town Data'!A41</f>
        <v>HIGHGATE</v>
      </c>
      <c r="C45" s="40">
        <f>IF('Town Data'!C41&gt;9,'Town Data'!B41,"*")</f>
        <v>1521958.01</v>
      </c>
      <c r="D45" s="41">
        <f>IF('Town Data'!E41&gt;9,'Town Data'!D41,"*")</f>
        <v>454483.82</v>
      </c>
      <c r="E45" s="42" t="str">
        <f>IF('Town Data'!G41&gt;9,'Town Data'!F41,"*")</f>
        <v>*</v>
      </c>
      <c r="F45" s="41">
        <f>IF('Town Data'!I41&gt;9,'Town Data'!H41,"*")</f>
        <v>1531224.51</v>
      </c>
      <c r="G45" s="41">
        <f>IF('Town Data'!K41&gt;9,'Town Data'!J41,"*")</f>
        <v>450635.36</v>
      </c>
      <c r="H45" s="42" t="str">
        <f>IF('Town Data'!M41&gt;9,'Town Data'!L41,"*")</f>
        <v>*</v>
      </c>
      <c r="I45" s="19">
        <f t="shared" si="0"/>
        <v>-6.0516925764204227E-3</v>
      </c>
      <c r="J45" s="19">
        <f t="shared" si="1"/>
        <v>8.5400755058369603E-3</v>
      </c>
      <c r="K45" s="19" t="str">
        <f t="shared" si="2"/>
        <v/>
      </c>
    </row>
    <row r="46" spans="2:11" x14ac:dyDescent="0.25">
      <c r="B46" t="str">
        <f>'Town Data'!A42</f>
        <v>HINESBURG</v>
      </c>
      <c r="C46" s="37">
        <f>IF('Town Data'!C42&gt;9,'Town Data'!B42,"*")</f>
        <v>4855212.59</v>
      </c>
      <c r="D46" s="38">
        <f>IF('Town Data'!E42&gt;9,'Town Data'!D42,"*")</f>
        <v>1364613.4</v>
      </c>
      <c r="E46" s="39" t="str">
        <f>IF('Town Data'!G42&gt;9,'Town Data'!F42,"*")</f>
        <v>*</v>
      </c>
      <c r="F46" s="38">
        <f>IF('Town Data'!I42&gt;9,'Town Data'!H42,"*")</f>
        <v>7410023.3200000003</v>
      </c>
      <c r="G46" s="38">
        <f>IF('Town Data'!K42&gt;9,'Town Data'!J42,"*")</f>
        <v>1369204.96</v>
      </c>
      <c r="H46" s="39" t="str">
        <f>IF('Town Data'!M42&gt;9,'Town Data'!L42,"*")</f>
        <v>*</v>
      </c>
      <c r="I46" s="8">
        <f t="shared" si="0"/>
        <v>-0.34477769092904831</v>
      </c>
      <c r="J46" s="8">
        <f t="shared" si="1"/>
        <v>-3.3534497274973762E-3</v>
      </c>
      <c r="K46" s="8" t="str">
        <f t="shared" si="2"/>
        <v/>
      </c>
    </row>
    <row r="47" spans="2:11" x14ac:dyDescent="0.25">
      <c r="B47" s="24" t="str">
        <f>'Town Data'!A43</f>
        <v>HYDE PARK</v>
      </c>
      <c r="C47" s="40">
        <f>IF('Town Data'!C43&gt;9,'Town Data'!B43,"*")</f>
        <v>2875039.07</v>
      </c>
      <c r="D47" s="41">
        <f>IF('Town Data'!E43&gt;9,'Town Data'!D43,"*")</f>
        <v>307079.90999999997</v>
      </c>
      <c r="E47" s="42" t="str">
        <f>IF('Town Data'!G43&gt;9,'Town Data'!F43,"*")</f>
        <v>*</v>
      </c>
      <c r="F47" s="41">
        <f>IF('Town Data'!I43&gt;9,'Town Data'!H43,"*")</f>
        <v>2684746.91</v>
      </c>
      <c r="G47" s="41">
        <f>IF('Town Data'!K43&gt;9,'Town Data'!J43,"*")</f>
        <v>301534.59999999998</v>
      </c>
      <c r="H47" s="42" t="str">
        <f>IF('Town Data'!M43&gt;9,'Town Data'!L43,"*")</f>
        <v>*</v>
      </c>
      <c r="I47" s="19">
        <f t="shared" si="0"/>
        <v>7.087899395328838E-2</v>
      </c>
      <c r="J47" s="19">
        <f t="shared" si="1"/>
        <v>1.8390294181828547E-2</v>
      </c>
      <c r="K47" s="19" t="str">
        <f t="shared" si="2"/>
        <v/>
      </c>
    </row>
    <row r="48" spans="2:11" x14ac:dyDescent="0.25">
      <c r="B48" t="str">
        <f>'Town Data'!A44</f>
        <v>IRASBURG</v>
      </c>
      <c r="C48" s="37">
        <f>IF('Town Data'!C44&gt;9,'Town Data'!B44,"*")</f>
        <v>663351.61</v>
      </c>
      <c r="D48" s="38" t="str">
        <f>IF('Town Data'!E44&gt;9,'Town Data'!D44,"*")</f>
        <v>*</v>
      </c>
      <c r="E48" s="39" t="str">
        <f>IF('Town Data'!G44&gt;9,'Town Data'!F44,"*")</f>
        <v>*</v>
      </c>
      <c r="F48" s="38" t="str">
        <f>IF('Town Data'!I44&gt;9,'Town Data'!H44,"*")</f>
        <v>*</v>
      </c>
      <c r="G48" s="38" t="str">
        <f>IF('Town Data'!K44&gt;9,'Town Data'!J44,"*")</f>
        <v>*</v>
      </c>
      <c r="H48" s="39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JAMAICA</v>
      </c>
      <c r="C49" s="40">
        <f>IF('Town Data'!C45&gt;9,'Town Data'!B45,"*")</f>
        <v>2173154.5099999998</v>
      </c>
      <c r="D49" s="41">
        <f>IF('Town Data'!E45&gt;9,'Town Data'!D45,"*")</f>
        <v>625077.28</v>
      </c>
      <c r="E49" s="42" t="str">
        <f>IF('Town Data'!G45&gt;9,'Town Data'!F45,"*")</f>
        <v>*</v>
      </c>
      <c r="F49" s="41">
        <f>IF('Town Data'!I45&gt;9,'Town Data'!H45,"*")</f>
        <v>1015867.76</v>
      </c>
      <c r="G49" s="41">
        <f>IF('Town Data'!K45&gt;9,'Town Data'!J45,"*")</f>
        <v>514369.85</v>
      </c>
      <c r="H49" s="42" t="str">
        <f>IF('Town Data'!M45&gt;9,'Town Data'!L45,"*")</f>
        <v>*</v>
      </c>
      <c r="I49" s="19">
        <f t="shared" si="0"/>
        <v>1.1392100385191866</v>
      </c>
      <c r="J49" s="19">
        <f t="shared" si="1"/>
        <v>0.21522923631701985</v>
      </c>
      <c r="K49" s="19" t="str">
        <f t="shared" si="2"/>
        <v/>
      </c>
    </row>
    <row r="50" spans="2:11" x14ac:dyDescent="0.25">
      <c r="B50" t="str">
        <f>'Town Data'!A46</f>
        <v>JERICHO</v>
      </c>
      <c r="C50" s="37">
        <f>IF('Town Data'!C46&gt;9,'Town Data'!B46,"*")</f>
        <v>2590050.34</v>
      </c>
      <c r="D50" s="38">
        <f>IF('Town Data'!E46&gt;9,'Town Data'!D46,"*")</f>
        <v>939095.96</v>
      </c>
      <c r="E50" s="39" t="str">
        <f>IF('Town Data'!G46&gt;9,'Town Data'!F46,"*")</f>
        <v>*</v>
      </c>
      <c r="F50" s="38">
        <f>IF('Town Data'!I46&gt;9,'Town Data'!H46,"*")</f>
        <v>2446428.0499999998</v>
      </c>
      <c r="G50" s="38">
        <f>IF('Town Data'!K46&gt;9,'Town Data'!J46,"*")</f>
        <v>818838.62</v>
      </c>
      <c r="H50" s="39" t="str">
        <f>IF('Town Data'!M46&gt;9,'Town Data'!L46,"*")</f>
        <v>*</v>
      </c>
      <c r="I50" s="8">
        <f t="shared" si="0"/>
        <v>5.870693397257281E-2</v>
      </c>
      <c r="J50" s="8">
        <f t="shared" si="1"/>
        <v>0.14686329767885151</v>
      </c>
      <c r="K50" s="8" t="str">
        <f t="shared" si="2"/>
        <v/>
      </c>
    </row>
    <row r="51" spans="2:11" x14ac:dyDescent="0.25">
      <c r="B51" s="24" t="str">
        <f>'Town Data'!A47</f>
        <v>JOHNSON</v>
      </c>
      <c r="C51" s="40">
        <f>IF('Town Data'!C47&gt;9,'Town Data'!B47,"*")</f>
        <v>9817560.6999999993</v>
      </c>
      <c r="D51" s="41">
        <f>IF('Town Data'!E47&gt;9,'Town Data'!D47,"*")</f>
        <v>2411542.5099999998</v>
      </c>
      <c r="E51" s="42" t="str">
        <f>IF('Town Data'!G47&gt;9,'Town Data'!F47,"*")</f>
        <v>*</v>
      </c>
      <c r="F51" s="41">
        <f>IF('Town Data'!I47&gt;9,'Town Data'!H47,"*")</f>
        <v>9664591.5899999999</v>
      </c>
      <c r="G51" s="41">
        <f>IF('Town Data'!K47&gt;9,'Town Data'!J47,"*")</f>
        <v>2647988.2000000002</v>
      </c>
      <c r="H51" s="42" t="str">
        <f>IF('Town Data'!M47&gt;9,'Town Data'!L47,"*")</f>
        <v>*</v>
      </c>
      <c r="I51" s="19">
        <f t="shared" si="0"/>
        <v>1.582778833181914E-2</v>
      </c>
      <c r="J51" s="19">
        <f t="shared" si="1"/>
        <v>-8.9292576908009028E-2</v>
      </c>
      <c r="K51" s="19" t="str">
        <f t="shared" si="2"/>
        <v/>
      </c>
    </row>
    <row r="52" spans="2:11" x14ac:dyDescent="0.25">
      <c r="B52" t="str">
        <f>'Town Data'!A48</f>
        <v>KILLINGTON</v>
      </c>
      <c r="C52" s="37">
        <f>IF('Town Data'!C48&gt;9,'Town Data'!B48,"*")</f>
        <v>12202461.060000001</v>
      </c>
      <c r="D52" s="38">
        <f>IF('Town Data'!E48&gt;9,'Town Data'!D48,"*")</f>
        <v>10496785.26</v>
      </c>
      <c r="E52" s="39" t="str">
        <f>IF('Town Data'!G48&gt;9,'Town Data'!F48,"*")</f>
        <v>*</v>
      </c>
      <c r="F52" s="38">
        <f>IF('Town Data'!I48&gt;9,'Town Data'!H48,"*")</f>
        <v>12863042.550000001</v>
      </c>
      <c r="G52" s="38">
        <f>IF('Town Data'!K48&gt;9,'Town Data'!J48,"*")</f>
        <v>11311846.789999999</v>
      </c>
      <c r="H52" s="39" t="str">
        <f>IF('Town Data'!M48&gt;9,'Town Data'!L48,"*")</f>
        <v>*</v>
      </c>
      <c r="I52" s="8">
        <f t="shared" si="0"/>
        <v>-5.1354995323404276E-2</v>
      </c>
      <c r="J52" s="8">
        <f t="shared" si="1"/>
        <v>-7.2053798564575444E-2</v>
      </c>
      <c r="K52" s="8" t="str">
        <f t="shared" si="2"/>
        <v/>
      </c>
    </row>
    <row r="53" spans="2:11" x14ac:dyDescent="0.25">
      <c r="B53" s="24" t="str">
        <f>'Town Data'!A49</f>
        <v>LONDONDERRY</v>
      </c>
      <c r="C53" s="40">
        <f>IF('Town Data'!C49&gt;9,'Town Data'!B49,"*")</f>
        <v>3659743.96</v>
      </c>
      <c r="D53" s="41">
        <f>IF('Town Data'!E49&gt;9,'Town Data'!D49,"*")</f>
        <v>1267862.96</v>
      </c>
      <c r="E53" s="42" t="str">
        <f>IF('Town Data'!G49&gt;9,'Town Data'!F49,"*")</f>
        <v>*</v>
      </c>
      <c r="F53" s="41">
        <f>IF('Town Data'!I49&gt;9,'Town Data'!H49,"*")</f>
        <v>3507726.69</v>
      </c>
      <c r="G53" s="41">
        <f>IF('Town Data'!K49&gt;9,'Town Data'!J49,"*")</f>
        <v>1203168.8700000001</v>
      </c>
      <c r="H53" s="42" t="str">
        <f>IF('Town Data'!M49&gt;9,'Town Data'!L49,"*")</f>
        <v>*</v>
      </c>
      <c r="I53" s="19">
        <f t="shared" si="0"/>
        <v>4.3337832001956809E-2</v>
      </c>
      <c r="J53" s="19">
        <f t="shared" si="1"/>
        <v>5.3769750542166074E-2</v>
      </c>
      <c r="K53" s="19" t="str">
        <f t="shared" si="2"/>
        <v/>
      </c>
    </row>
    <row r="54" spans="2:11" x14ac:dyDescent="0.25">
      <c r="B54" t="str">
        <f>'Town Data'!A50</f>
        <v>LUDLOW</v>
      </c>
      <c r="C54" s="37">
        <f>IF('Town Data'!C50&gt;9,'Town Data'!B50,"*")</f>
        <v>7336534.0899999999</v>
      </c>
      <c r="D54" s="38">
        <f>IF('Town Data'!E50&gt;9,'Town Data'!D50,"*")</f>
        <v>3826151.97</v>
      </c>
      <c r="E54" s="39">
        <f>IF('Town Data'!G50&gt;9,'Town Data'!F50,"*")</f>
        <v>78939.000000000044</v>
      </c>
      <c r="F54" s="38">
        <f>IF('Town Data'!I50&gt;9,'Town Data'!H50,"*")</f>
        <v>11741125.65</v>
      </c>
      <c r="G54" s="38">
        <f>IF('Town Data'!K50&gt;9,'Town Data'!J50,"*")</f>
        <v>7995018.1600000001</v>
      </c>
      <c r="H54" s="39" t="str">
        <f>IF('Town Data'!M50&gt;9,'Town Data'!L50,"*")</f>
        <v>*</v>
      </c>
      <c r="I54" s="8">
        <f t="shared" si="0"/>
        <v>-0.37514218749545536</v>
      </c>
      <c r="J54" s="8">
        <f t="shared" si="1"/>
        <v>-0.52143298571319319</v>
      </c>
      <c r="K54" s="8" t="str">
        <f t="shared" si="2"/>
        <v/>
      </c>
    </row>
    <row r="55" spans="2:11" x14ac:dyDescent="0.25">
      <c r="B55" s="24" t="str">
        <f>'Town Data'!A51</f>
        <v>LYNDON</v>
      </c>
      <c r="C55" s="40">
        <f>IF('Town Data'!C51&gt;9,'Town Data'!B51,"*")</f>
        <v>6770311.8300000001</v>
      </c>
      <c r="D55" s="41">
        <f>IF('Town Data'!E51&gt;9,'Town Data'!D51,"*")</f>
        <v>2706312.01</v>
      </c>
      <c r="E55" s="42">
        <f>IF('Town Data'!G51&gt;9,'Town Data'!F51,"*")</f>
        <v>27747.166666666693</v>
      </c>
      <c r="F55" s="41">
        <f>IF('Town Data'!I51&gt;9,'Town Data'!H51,"*")</f>
        <v>6421492.0700000003</v>
      </c>
      <c r="G55" s="41">
        <f>IF('Town Data'!K51&gt;9,'Town Data'!J51,"*")</f>
        <v>2731629.23</v>
      </c>
      <c r="H55" s="42">
        <f>IF('Town Data'!M51&gt;9,'Town Data'!L51,"*")</f>
        <v>62252.666666666657</v>
      </c>
      <c r="I55" s="19">
        <f t="shared" si="0"/>
        <v>5.4320671301553089E-2</v>
      </c>
      <c r="J55" s="19">
        <f t="shared" si="1"/>
        <v>-9.2681758278008348E-3</v>
      </c>
      <c r="K55" s="19">
        <f t="shared" si="2"/>
        <v>-0.55428147656325244</v>
      </c>
    </row>
    <row r="56" spans="2:11" x14ac:dyDescent="0.25">
      <c r="B56" t="str">
        <f>'Town Data'!A52</f>
        <v>MANCHESTER</v>
      </c>
      <c r="C56" s="37">
        <f>IF('Town Data'!C52&gt;9,'Town Data'!B52,"*")</f>
        <v>23101717.129999999</v>
      </c>
      <c r="D56" s="38">
        <f>IF('Town Data'!E52&gt;9,'Town Data'!D52,"*")</f>
        <v>9484717.6300000008</v>
      </c>
      <c r="E56" s="39">
        <f>IF('Town Data'!G52&gt;9,'Town Data'!F52,"*")</f>
        <v>356842.83333333331</v>
      </c>
      <c r="F56" s="38">
        <f>IF('Town Data'!I52&gt;9,'Town Data'!H52,"*")</f>
        <v>46020700.950000003</v>
      </c>
      <c r="G56" s="38">
        <f>IF('Town Data'!K52&gt;9,'Town Data'!J52,"*")</f>
        <v>9047233.6999999993</v>
      </c>
      <c r="H56" s="39">
        <f>IF('Town Data'!M52&gt;9,'Town Data'!L52,"*")</f>
        <v>273873.6666666664</v>
      </c>
      <c r="I56" s="8">
        <f t="shared" si="0"/>
        <v>-0.49801466181275106</v>
      </c>
      <c r="J56" s="8">
        <f t="shared" si="1"/>
        <v>4.8355546513626765E-2</v>
      </c>
      <c r="K56" s="8">
        <f t="shared" si="2"/>
        <v>0.30294685749268946</v>
      </c>
    </row>
    <row r="57" spans="2:11" x14ac:dyDescent="0.25">
      <c r="B57" s="24" t="str">
        <f>'Town Data'!A53</f>
        <v>MENDON</v>
      </c>
      <c r="C57" s="40">
        <f>IF('Town Data'!C53&gt;9,'Town Data'!B53,"*")</f>
        <v>1705632.84</v>
      </c>
      <c r="D57" s="41" t="str">
        <f>IF('Town Data'!E53&gt;9,'Town Data'!D53,"*")</f>
        <v>*</v>
      </c>
      <c r="E57" s="42" t="str">
        <f>IF('Town Data'!G53&gt;9,'Town Data'!F53,"*")</f>
        <v>*</v>
      </c>
      <c r="F57" s="41" t="str">
        <f>IF('Town Data'!I53&gt;9,'Town Data'!H53,"*")</f>
        <v>*</v>
      </c>
      <c r="G57" s="41" t="str">
        <f>IF('Town Data'!K53&gt;9,'Town Data'!J53,"*")</f>
        <v>*</v>
      </c>
      <c r="H57" s="42" t="str">
        <f>IF('Town Data'!M53&gt;9,'Town Data'!L53,"*")</f>
        <v>*</v>
      </c>
      <c r="I57" s="19" t="str">
        <f t="shared" si="0"/>
        <v/>
      </c>
      <c r="J57" s="19" t="str">
        <f t="shared" si="1"/>
        <v/>
      </c>
      <c r="K57" s="19" t="str">
        <f t="shared" si="2"/>
        <v/>
      </c>
    </row>
    <row r="58" spans="2:11" x14ac:dyDescent="0.25">
      <c r="B58" t="str">
        <f>'Town Data'!A54</f>
        <v>MIDDLEBURY</v>
      </c>
      <c r="C58" s="37">
        <f>IF('Town Data'!C54&gt;9,'Town Data'!B54,"*")</f>
        <v>31239275.309999999</v>
      </c>
      <c r="D58" s="38">
        <f>IF('Town Data'!E54&gt;9,'Town Data'!D54,"*")</f>
        <v>8968117.4100000001</v>
      </c>
      <c r="E58" s="39">
        <f>IF('Town Data'!G54&gt;9,'Town Data'!F54,"*")</f>
        <v>191398.66666666634</v>
      </c>
      <c r="F58" s="38">
        <f>IF('Town Data'!I54&gt;9,'Town Data'!H54,"*")</f>
        <v>32380449.48</v>
      </c>
      <c r="G58" s="38">
        <f>IF('Town Data'!K54&gt;9,'Town Data'!J54,"*")</f>
        <v>9132427.9199999999</v>
      </c>
      <c r="H58" s="39">
        <f>IF('Town Data'!M54&gt;9,'Town Data'!L54,"*")</f>
        <v>108297.3333333333</v>
      </c>
      <c r="I58" s="8">
        <f t="shared" si="0"/>
        <v>-3.5242690831233076E-2</v>
      </c>
      <c r="J58" s="8">
        <f t="shared" si="1"/>
        <v>-1.7991985421550394E-2</v>
      </c>
      <c r="K58" s="8">
        <f t="shared" si="2"/>
        <v>0.76734422515789613</v>
      </c>
    </row>
    <row r="59" spans="2:11" x14ac:dyDescent="0.25">
      <c r="B59" s="24" t="str">
        <f>'Town Data'!A55</f>
        <v>MIDDLESEX</v>
      </c>
      <c r="C59" s="40">
        <f>IF('Town Data'!C55&gt;9,'Town Data'!B55,"*")</f>
        <v>2124722.39</v>
      </c>
      <c r="D59" s="41" t="str">
        <f>IF('Town Data'!E55&gt;9,'Town Data'!D55,"*")</f>
        <v>*</v>
      </c>
      <c r="E59" s="42" t="str">
        <f>IF('Town Data'!G55&gt;9,'Town Data'!F55,"*")</f>
        <v>*</v>
      </c>
      <c r="F59" s="41" t="str">
        <f>IF('Town Data'!I55&gt;9,'Town Data'!H55,"*")</f>
        <v>*</v>
      </c>
      <c r="G59" s="41" t="str">
        <f>IF('Town Data'!K55&gt;9,'Town Data'!J55,"*")</f>
        <v>*</v>
      </c>
      <c r="H59" s="42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25">
      <c r="B60" t="str">
        <f>'Town Data'!A56</f>
        <v>MILTON</v>
      </c>
      <c r="C60" s="37">
        <f>IF('Town Data'!C56&gt;9,'Town Data'!B56,"*")</f>
        <v>13618366.51</v>
      </c>
      <c r="D60" s="38">
        <f>IF('Town Data'!E56&gt;9,'Town Data'!D56,"*")</f>
        <v>3292666.34</v>
      </c>
      <c r="E60" s="39">
        <f>IF('Town Data'!G56&gt;9,'Town Data'!F56,"*")</f>
        <v>72440.000000000029</v>
      </c>
      <c r="F60" s="38">
        <f>IF('Town Data'!I56&gt;9,'Town Data'!H56,"*")</f>
        <v>18656395.66</v>
      </c>
      <c r="G60" s="38">
        <f>IF('Town Data'!K56&gt;9,'Town Data'!J56,"*")</f>
        <v>3221672.05</v>
      </c>
      <c r="H60" s="39">
        <f>IF('Town Data'!M56&gt;9,'Town Data'!L56,"*")</f>
        <v>59280.66666666673</v>
      </c>
      <c r="I60" s="8">
        <f t="shared" si="0"/>
        <v>-0.27004300518785207</v>
      </c>
      <c r="J60" s="8">
        <f t="shared" si="1"/>
        <v>2.203647326548959E-2</v>
      </c>
      <c r="K60" s="8">
        <f t="shared" si="2"/>
        <v>0.22198355843951292</v>
      </c>
    </row>
    <row r="61" spans="2:11" x14ac:dyDescent="0.25">
      <c r="B61" s="24" t="str">
        <f>'Town Data'!A57</f>
        <v>MONTPELIER</v>
      </c>
      <c r="C61" s="40">
        <f>IF('Town Data'!C57&gt;9,'Town Data'!B57,"*")</f>
        <v>14511015.92</v>
      </c>
      <c r="D61" s="41">
        <f>IF('Town Data'!E57&gt;9,'Town Data'!D57,"*")</f>
        <v>5820364.8799999999</v>
      </c>
      <c r="E61" s="42">
        <f>IF('Town Data'!G57&gt;9,'Town Data'!F57,"*")</f>
        <v>303976.49999999994</v>
      </c>
      <c r="F61" s="41">
        <f>IF('Town Data'!I57&gt;9,'Town Data'!H57,"*")</f>
        <v>16874669.43</v>
      </c>
      <c r="G61" s="41">
        <f>IF('Town Data'!K57&gt;9,'Town Data'!J57,"*")</f>
        <v>6236115.8300000001</v>
      </c>
      <c r="H61" s="42">
        <f>IF('Town Data'!M57&gt;9,'Town Data'!L57,"*")</f>
        <v>130397.00000000007</v>
      </c>
      <c r="I61" s="19">
        <f t="shared" si="0"/>
        <v>-0.14007110004761733</v>
      </c>
      <c r="J61" s="19">
        <f t="shared" si="1"/>
        <v>-6.6668253338071845E-2</v>
      </c>
      <c r="K61" s="19">
        <f t="shared" si="2"/>
        <v>1.3311617598564367</v>
      </c>
    </row>
    <row r="62" spans="2:11" x14ac:dyDescent="0.25">
      <c r="B62" t="str">
        <f>'Town Data'!A58</f>
        <v>MORETOWN</v>
      </c>
      <c r="C62" s="37">
        <f>IF('Town Data'!C58&gt;9,'Town Data'!B58,"*")</f>
        <v>437120.09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432880.83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>
        <f t="shared" si="0"/>
        <v>9.7931340595516989E-3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MORRISTOWN</v>
      </c>
      <c r="C63" s="40">
        <f>IF('Town Data'!C59&gt;9,'Town Data'!B59,"*")</f>
        <v>24496099.030000001</v>
      </c>
      <c r="D63" s="41">
        <f>IF('Town Data'!E59&gt;9,'Town Data'!D59,"*")</f>
        <v>7488764.9400000004</v>
      </c>
      <c r="E63" s="42">
        <f>IF('Town Data'!G59&gt;9,'Town Data'!F59,"*")</f>
        <v>287117.33333333349</v>
      </c>
      <c r="F63" s="41">
        <f>IF('Town Data'!I59&gt;9,'Town Data'!H59,"*")</f>
        <v>24593289.010000002</v>
      </c>
      <c r="G63" s="41">
        <f>IF('Town Data'!K59&gt;9,'Town Data'!J59,"*")</f>
        <v>7573267.9500000002</v>
      </c>
      <c r="H63" s="42">
        <f>IF('Town Data'!M59&gt;9,'Town Data'!L59,"*")</f>
        <v>232846.5</v>
      </c>
      <c r="I63" s="19">
        <f t="shared" si="0"/>
        <v>-3.951890288463716E-3</v>
      </c>
      <c r="J63" s="19">
        <f t="shared" si="1"/>
        <v>-1.1158064201333293E-2</v>
      </c>
      <c r="K63" s="19">
        <f t="shared" si="2"/>
        <v>0.23307558126634281</v>
      </c>
    </row>
    <row r="64" spans="2:11" x14ac:dyDescent="0.25">
      <c r="B64" t="str">
        <f>'Town Data'!A60</f>
        <v>NEW HAVEN</v>
      </c>
      <c r="C64" s="37">
        <f>IF('Town Data'!C60&gt;9,'Town Data'!B60,"*")</f>
        <v>1621953.86</v>
      </c>
      <c r="D64" s="38">
        <f>IF('Town Data'!E60&gt;9,'Town Data'!D60,"*")</f>
        <v>452714.3</v>
      </c>
      <c r="E64" s="39" t="str">
        <f>IF('Town Data'!G60&gt;9,'Town Data'!F60,"*")</f>
        <v>*</v>
      </c>
      <c r="F64" s="38">
        <f>IF('Town Data'!I60&gt;9,'Town Data'!H60,"*")</f>
        <v>10155171.83</v>
      </c>
      <c r="G64" s="38">
        <f>IF('Town Data'!K60&gt;9,'Town Data'!J60,"*")</f>
        <v>453192.31</v>
      </c>
      <c r="H64" s="39" t="str">
        <f>IF('Town Data'!M60&gt;9,'Town Data'!L60,"*")</f>
        <v>*</v>
      </c>
      <c r="I64" s="8">
        <f t="shared" si="0"/>
        <v>-0.84028297234631832</v>
      </c>
      <c r="J64" s="8">
        <f t="shared" si="1"/>
        <v>-1.0547619398043389E-3</v>
      </c>
      <c r="K64" s="8" t="str">
        <f t="shared" si="2"/>
        <v/>
      </c>
    </row>
    <row r="65" spans="2:11" x14ac:dyDescent="0.25">
      <c r="B65" s="24" t="str">
        <f>'Town Data'!A61</f>
        <v>NEWBURY</v>
      </c>
      <c r="C65" s="40">
        <f>IF('Town Data'!C61&gt;9,'Town Data'!B61,"*")</f>
        <v>3238706.9</v>
      </c>
      <c r="D65" s="41">
        <f>IF('Town Data'!E61&gt;9,'Town Data'!D61,"*")</f>
        <v>303175.53999999998</v>
      </c>
      <c r="E65" s="42" t="str">
        <f>IF('Town Data'!G61&gt;9,'Town Data'!F61,"*")</f>
        <v>*</v>
      </c>
      <c r="F65" s="41">
        <f>IF('Town Data'!I61&gt;9,'Town Data'!H61,"*")</f>
        <v>3524539.25</v>
      </c>
      <c r="G65" s="41">
        <f>IF('Town Data'!K61&gt;9,'Town Data'!J61,"*")</f>
        <v>236379.46</v>
      </c>
      <c r="H65" s="42" t="str">
        <f>IF('Town Data'!M61&gt;9,'Town Data'!L61,"*")</f>
        <v>*</v>
      </c>
      <c r="I65" s="19">
        <f t="shared" si="0"/>
        <v>-8.1097791718449469E-2</v>
      </c>
      <c r="J65" s="19">
        <f t="shared" si="1"/>
        <v>0.28257988236372139</v>
      </c>
      <c r="K65" s="19" t="str">
        <f t="shared" si="2"/>
        <v/>
      </c>
    </row>
    <row r="66" spans="2:11" x14ac:dyDescent="0.25">
      <c r="B66" t="str">
        <f>'Town Data'!A62</f>
        <v>NEWPORT</v>
      </c>
      <c r="C66" s="37">
        <f>IF('Town Data'!C62&gt;9,'Town Data'!B62,"*")</f>
        <v>16602231.93</v>
      </c>
      <c r="D66" s="38">
        <f>IF('Town Data'!E62&gt;9,'Town Data'!D62,"*")</f>
        <v>3690075</v>
      </c>
      <c r="E66" s="39">
        <f>IF('Town Data'!G62&gt;9,'Town Data'!F62,"*")</f>
        <v>37158.333333333307</v>
      </c>
      <c r="F66" s="38">
        <f>IF('Town Data'!I62&gt;9,'Town Data'!H62,"*")</f>
        <v>16194552.210000001</v>
      </c>
      <c r="G66" s="38">
        <f>IF('Town Data'!K62&gt;9,'Town Data'!J62,"*")</f>
        <v>4156646.72</v>
      </c>
      <c r="H66" s="39">
        <f>IF('Town Data'!M62&gt;9,'Town Data'!L62,"*")</f>
        <v>78272.333333333372</v>
      </c>
      <c r="I66" s="8">
        <f t="shared" si="0"/>
        <v>2.5173880371218909E-2</v>
      </c>
      <c r="J66" s="8">
        <f t="shared" si="1"/>
        <v>-0.11224714329342865</v>
      </c>
      <c r="K66" s="8">
        <f t="shared" si="2"/>
        <v>-0.52526861343088505</v>
      </c>
    </row>
    <row r="67" spans="2:11" x14ac:dyDescent="0.25">
      <c r="B67" s="24" t="str">
        <f>'Town Data'!A63</f>
        <v>NORTHFIELD</v>
      </c>
      <c r="C67" s="40">
        <f>IF('Town Data'!C63&gt;9,'Town Data'!B63,"*")</f>
        <v>6418508.2999999998</v>
      </c>
      <c r="D67" s="41">
        <f>IF('Town Data'!E63&gt;9,'Town Data'!D63,"*")</f>
        <v>1278147.92</v>
      </c>
      <c r="E67" s="42" t="str">
        <f>IF('Town Data'!G63&gt;9,'Town Data'!F63,"*")</f>
        <v>*</v>
      </c>
      <c r="F67" s="41">
        <f>IF('Town Data'!I63&gt;9,'Town Data'!H63,"*")</f>
        <v>6208131.2699999996</v>
      </c>
      <c r="G67" s="41">
        <f>IF('Town Data'!K63&gt;9,'Town Data'!J63,"*")</f>
        <v>1286860.79</v>
      </c>
      <c r="H67" s="42" t="str">
        <f>IF('Town Data'!M63&gt;9,'Town Data'!L63,"*")</f>
        <v>*</v>
      </c>
      <c r="I67" s="19">
        <f t="shared" si="0"/>
        <v>3.3887335955123943E-2</v>
      </c>
      <c r="J67" s="19">
        <f t="shared" si="1"/>
        <v>-6.7706391147406954E-3</v>
      </c>
      <c r="K67" s="19" t="str">
        <f t="shared" si="2"/>
        <v/>
      </c>
    </row>
    <row r="68" spans="2:11" x14ac:dyDescent="0.25">
      <c r="B68" t="str">
        <f>'Town Data'!A64</f>
        <v>NORWICH</v>
      </c>
      <c r="C68" s="37">
        <f>IF('Town Data'!C64&gt;9,'Town Data'!B64,"*")</f>
        <v>10198317.68</v>
      </c>
      <c r="D68" s="38">
        <f>IF('Town Data'!E64&gt;9,'Town Data'!D64,"*")</f>
        <v>1086089.99</v>
      </c>
      <c r="E68" s="39" t="str">
        <f>IF('Town Data'!G64&gt;9,'Town Data'!F64,"*")</f>
        <v>*</v>
      </c>
      <c r="F68" s="38">
        <f>IF('Town Data'!I64&gt;9,'Town Data'!H64,"*")</f>
        <v>9170955.5899999999</v>
      </c>
      <c r="G68" s="38">
        <f>IF('Town Data'!K64&gt;9,'Town Data'!J64,"*")</f>
        <v>1072718.94</v>
      </c>
      <c r="H68" s="39" t="str">
        <f>IF('Town Data'!M64&gt;9,'Town Data'!L64,"*")</f>
        <v>*</v>
      </c>
      <c r="I68" s="8">
        <f t="shared" si="0"/>
        <v>0.11202345054644408</v>
      </c>
      <c r="J68" s="8">
        <f t="shared" si="1"/>
        <v>1.2464634958342441E-2</v>
      </c>
      <c r="K68" s="8" t="str">
        <f t="shared" si="2"/>
        <v/>
      </c>
    </row>
    <row r="69" spans="2:11" x14ac:dyDescent="0.25">
      <c r="B69" s="24" t="str">
        <f>'Town Data'!A65</f>
        <v>PAWLET</v>
      </c>
      <c r="C69" s="40">
        <f>IF('Town Data'!C65&gt;9,'Town Data'!B65,"*")</f>
        <v>614500.96</v>
      </c>
      <c r="D69" s="41">
        <f>IF('Town Data'!E65&gt;9,'Town Data'!D65,"*")</f>
        <v>275029.11</v>
      </c>
      <c r="E69" s="42" t="str">
        <f>IF('Town Data'!G65&gt;9,'Town Data'!F65,"*")</f>
        <v>*</v>
      </c>
      <c r="F69" s="41">
        <f>IF('Town Data'!I65&gt;9,'Town Data'!H65,"*")</f>
        <v>713526.57</v>
      </c>
      <c r="G69" s="41">
        <f>IF('Town Data'!K65&gt;9,'Town Data'!J65,"*")</f>
        <v>261964.48</v>
      </c>
      <c r="H69" s="42" t="str">
        <f>IF('Town Data'!M65&gt;9,'Town Data'!L65,"*")</f>
        <v>*</v>
      </c>
      <c r="I69" s="19">
        <f t="shared" si="0"/>
        <v>-0.13878335322537463</v>
      </c>
      <c r="J69" s="19">
        <f t="shared" si="1"/>
        <v>4.9871761240302404E-2</v>
      </c>
      <c r="K69" s="19" t="str">
        <f t="shared" si="2"/>
        <v/>
      </c>
    </row>
    <row r="70" spans="2:11" x14ac:dyDescent="0.25">
      <c r="B70" t="str">
        <f>'Town Data'!A66</f>
        <v>PITTSFORD</v>
      </c>
      <c r="C70" s="37">
        <f>IF('Town Data'!C66&gt;9,'Town Data'!B66,"*")</f>
        <v>1698945.04</v>
      </c>
      <c r="D70" s="38">
        <f>IF('Town Data'!E66&gt;9,'Town Data'!D66,"*")</f>
        <v>414915.28</v>
      </c>
      <c r="E70" s="39" t="str">
        <f>IF('Town Data'!G66&gt;9,'Town Data'!F66,"*")</f>
        <v>*</v>
      </c>
      <c r="F70" s="38">
        <f>IF('Town Data'!I66&gt;9,'Town Data'!H66,"*")</f>
        <v>1288216.0900000001</v>
      </c>
      <c r="G70" s="38">
        <f>IF('Town Data'!K66&gt;9,'Town Data'!J66,"*")</f>
        <v>436130.31</v>
      </c>
      <c r="H70" s="39" t="str">
        <f>IF('Town Data'!M66&gt;9,'Town Data'!L66,"*")</f>
        <v>*</v>
      </c>
      <c r="I70" s="8">
        <f t="shared" ref="I70:I133" si="3">IFERROR((C70-F70)/F70,"")</f>
        <v>0.31883544475834014</v>
      </c>
      <c r="J70" s="8">
        <f t="shared" ref="J70:J133" si="4">IFERROR((D70-G70)/G70,"")</f>
        <v>-4.864378722038367E-2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PLAINFIELD</v>
      </c>
      <c r="C71" s="40">
        <f>IF('Town Data'!C67&gt;9,'Town Data'!B67,"*")</f>
        <v>533523.5</v>
      </c>
      <c r="D71" s="41" t="str">
        <f>IF('Town Data'!E67&gt;9,'Town Data'!D67,"*")</f>
        <v>*</v>
      </c>
      <c r="E71" s="42" t="str">
        <f>IF('Town Data'!G67&gt;9,'Town Data'!F67,"*")</f>
        <v>*</v>
      </c>
      <c r="F71" s="41" t="str">
        <f>IF('Town Data'!I67&gt;9,'Town Data'!H67,"*")</f>
        <v>*</v>
      </c>
      <c r="G71" s="41" t="str">
        <f>IF('Town Data'!K67&gt;9,'Town Data'!J67,"*")</f>
        <v>*</v>
      </c>
      <c r="H71" s="42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 t="str">
        <f>'Town Data'!A68</f>
        <v>POULTNEY</v>
      </c>
      <c r="C72" s="37">
        <f>IF('Town Data'!C68&gt;9,'Town Data'!B68,"*")</f>
        <v>1722305.85</v>
      </c>
      <c r="D72" s="38">
        <f>IF('Town Data'!E68&gt;9,'Town Data'!D68,"*")</f>
        <v>535001.87</v>
      </c>
      <c r="E72" s="39" t="str">
        <f>IF('Town Data'!G68&gt;9,'Town Data'!F68,"*")</f>
        <v>*</v>
      </c>
      <c r="F72" s="38">
        <f>IF('Town Data'!I68&gt;9,'Town Data'!H68,"*")</f>
        <v>1831424.49</v>
      </c>
      <c r="G72" s="38">
        <f>IF('Town Data'!K68&gt;9,'Town Data'!J68,"*")</f>
        <v>522181.02</v>
      </c>
      <c r="H72" s="39" t="str">
        <f>IF('Town Data'!M68&gt;9,'Town Data'!L68,"*")</f>
        <v>*</v>
      </c>
      <c r="I72" s="8">
        <f t="shared" si="3"/>
        <v>-5.958129346626783E-2</v>
      </c>
      <c r="J72" s="8">
        <f t="shared" si="4"/>
        <v>2.4552500969874349E-2</v>
      </c>
      <c r="K72" s="8" t="str">
        <f t="shared" si="5"/>
        <v/>
      </c>
    </row>
    <row r="73" spans="2:11" x14ac:dyDescent="0.25">
      <c r="B73" s="24" t="str">
        <f>'Town Data'!A69</f>
        <v>POWNAL</v>
      </c>
      <c r="C73" s="40" t="str">
        <f>IF('Town Data'!C69&gt;9,'Town Data'!B69,"*")</f>
        <v>*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>
        <f>IF('Town Data'!I69&gt;9,'Town Data'!H69,"*")</f>
        <v>739500.28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PUTNEY</v>
      </c>
      <c r="C74" s="37">
        <f>IF('Town Data'!C70&gt;9,'Town Data'!B70,"*")</f>
        <v>1033769.85</v>
      </c>
      <c r="D74" s="38">
        <f>IF('Town Data'!E70&gt;9,'Town Data'!D70,"*")</f>
        <v>353385.8</v>
      </c>
      <c r="E74" s="39" t="str">
        <f>IF('Town Data'!G70&gt;9,'Town Data'!F70,"*")</f>
        <v>*</v>
      </c>
      <c r="F74" s="38">
        <f>IF('Town Data'!I70&gt;9,'Town Data'!H70,"*")</f>
        <v>1129757.98</v>
      </c>
      <c r="G74" s="38">
        <f>IF('Town Data'!K70&gt;9,'Town Data'!J70,"*")</f>
        <v>337970.15</v>
      </c>
      <c r="H74" s="39" t="str">
        <f>IF('Town Data'!M70&gt;9,'Town Data'!L70,"*")</f>
        <v>*</v>
      </c>
      <c r="I74" s="8">
        <f t="shared" si="3"/>
        <v>-8.4963445002619056E-2</v>
      </c>
      <c r="J74" s="8">
        <f t="shared" si="4"/>
        <v>4.5612460153655478E-2</v>
      </c>
      <c r="K74" s="8" t="str">
        <f t="shared" si="5"/>
        <v/>
      </c>
    </row>
    <row r="75" spans="2:11" x14ac:dyDescent="0.25">
      <c r="B75" s="24" t="str">
        <f>'Town Data'!A71</f>
        <v>RANDOLPH</v>
      </c>
      <c r="C75" s="40">
        <f>IF('Town Data'!C71&gt;9,'Town Data'!B71,"*")</f>
        <v>7125733.25</v>
      </c>
      <c r="D75" s="41">
        <f>IF('Town Data'!E71&gt;9,'Town Data'!D71,"*")</f>
        <v>1642284.09</v>
      </c>
      <c r="E75" s="42">
        <f>IF('Town Data'!G71&gt;9,'Town Data'!F71,"*")</f>
        <v>17371.000000000007</v>
      </c>
      <c r="F75" s="41">
        <f>IF('Town Data'!I71&gt;9,'Town Data'!H71,"*")</f>
        <v>7403943.0700000003</v>
      </c>
      <c r="G75" s="41">
        <f>IF('Town Data'!K71&gt;9,'Town Data'!J71,"*")</f>
        <v>1909947.43</v>
      </c>
      <c r="H75" s="42">
        <f>IF('Town Data'!M71&gt;9,'Town Data'!L71,"*")</f>
        <v>18096.999999999996</v>
      </c>
      <c r="I75" s="19">
        <f t="shared" si="3"/>
        <v>-3.7575899405180094E-2</v>
      </c>
      <c r="J75" s="19">
        <f t="shared" si="4"/>
        <v>-0.1401417315449357</v>
      </c>
      <c r="K75" s="19">
        <f t="shared" si="5"/>
        <v>-4.0117146488367644E-2</v>
      </c>
    </row>
    <row r="76" spans="2:11" x14ac:dyDescent="0.25">
      <c r="B76" t="str">
        <f>'Town Data'!A72</f>
        <v>RICHFORD</v>
      </c>
      <c r="C76" s="37">
        <f>IF('Town Data'!C72&gt;9,'Town Data'!B72,"*")</f>
        <v>8728979.1600000001</v>
      </c>
      <c r="D76" s="38">
        <f>IF('Town Data'!E72&gt;9,'Town Data'!D72,"*")</f>
        <v>313870.02</v>
      </c>
      <c r="E76" s="39" t="str">
        <f>IF('Town Data'!G72&gt;9,'Town Data'!F72,"*")</f>
        <v>*</v>
      </c>
      <c r="F76" s="38">
        <f>IF('Town Data'!I72&gt;9,'Town Data'!H72,"*")</f>
        <v>8773049.5099999998</v>
      </c>
      <c r="G76" s="38">
        <f>IF('Town Data'!K72&gt;9,'Town Data'!J72,"*")</f>
        <v>299929.3</v>
      </c>
      <c r="H76" s="39" t="str">
        <f>IF('Town Data'!M72&gt;9,'Town Data'!L72,"*")</f>
        <v>*</v>
      </c>
      <c r="I76" s="8">
        <f t="shared" si="3"/>
        <v>-5.0233786951465213E-3</v>
      </c>
      <c r="J76" s="8">
        <f t="shared" si="4"/>
        <v>4.648002045815474E-2</v>
      </c>
      <c r="K76" s="8" t="str">
        <f t="shared" si="5"/>
        <v/>
      </c>
    </row>
    <row r="77" spans="2:11" x14ac:dyDescent="0.25">
      <c r="B77" s="24" t="str">
        <f>'Town Data'!A73</f>
        <v>RICHMOND</v>
      </c>
      <c r="C77" s="40">
        <f>IF('Town Data'!C73&gt;9,'Town Data'!B73,"*")</f>
        <v>11452414.140000001</v>
      </c>
      <c r="D77" s="41">
        <f>IF('Town Data'!E73&gt;9,'Town Data'!D73,"*")</f>
        <v>1828144.82</v>
      </c>
      <c r="E77" s="42">
        <f>IF('Town Data'!G73&gt;9,'Town Data'!F73,"*")</f>
        <v>48583.000000000029</v>
      </c>
      <c r="F77" s="41">
        <f>IF('Town Data'!I73&gt;9,'Town Data'!H73,"*")</f>
        <v>13027598.17</v>
      </c>
      <c r="G77" s="41">
        <f>IF('Town Data'!K73&gt;9,'Town Data'!J73,"*")</f>
        <v>2545029.81</v>
      </c>
      <c r="H77" s="42" t="str">
        <f>IF('Town Data'!M73&gt;9,'Town Data'!L73,"*")</f>
        <v>*</v>
      </c>
      <c r="I77" s="19">
        <f t="shared" si="3"/>
        <v>-0.12091131530502214</v>
      </c>
      <c r="J77" s="19">
        <f t="shared" si="4"/>
        <v>-0.28168039021908353</v>
      </c>
      <c r="K77" s="19" t="str">
        <f t="shared" si="5"/>
        <v/>
      </c>
    </row>
    <row r="78" spans="2:11" x14ac:dyDescent="0.25">
      <c r="B78" t="str">
        <f>'Town Data'!A74</f>
        <v>ROCHESTER</v>
      </c>
      <c r="C78" s="37">
        <f>IF('Town Data'!C74&gt;9,'Town Data'!B74,"*")</f>
        <v>1094183.67</v>
      </c>
      <c r="D78" s="38">
        <f>IF('Town Data'!E74&gt;9,'Town Data'!D74,"*")</f>
        <v>143263.78</v>
      </c>
      <c r="E78" s="39" t="str">
        <f>IF('Town Data'!G74&gt;9,'Town Data'!F74,"*")</f>
        <v>*</v>
      </c>
      <c r="F78" s="38">
        <f>IF('Town Data'!I74&gt;9,'Town Data'!H74,"*")</f>
        <v>1424888.65</v>
      </c>
      <c r="G78" s="38">
        <f>IF('Town Data'!K74&gt;9,'Town Data'!J74,"*")</f>
        <v>186216.17</v>
      </c>
      <c r="H78" s="39" t="str">
        <f>IF('Town Data'!M74&gt;9,'Town Data'!L74,"*")</f>
        <v>*</v>
      </c>
      <c r="I78" s="8">
        <f t="shared" si="3"/>
        <v>-0.23209180591058817</v>
      </c>
      <c r="J78" s="8">
        <f t="shared" si="4"/>
        <v>-0.2306587553594299</v>
      </c>
      <c r="K78" s="8" t="str">
        <f t="shared" si="5"/>
        <v/>
      </c>
    </row>
    <row r="79" spans="2:11" x14ac:dyDescent="0.25">
      <c r="B79" s="24" t="str">
        <f>'Town Data'!A75</f>
        <v>ROCKINGHAM</v>
      </c>
      <c r="C79" s="40">
        <f>IF('Town Data'!C75&gt;9,'Town Data'!B75,"*")</f>
        <v>9114862.1500000004</v>
      </c>
      <c r="D79" s="41">
        <f>IF('Town Data'!E75&gt;9,'Town Data'!D75,"*")</f>
        <v>1800240.72</v>
      </c>
      <c r="E79" s="42">
        <f>IF('Town Data'!G75&gt;9,'Town Data'!F75,"*")</f>
        <v>68020.666666666686</v>
      </c>
      <c r="F79" s="41">
        <f>IF('Town Data'!I75&gt;9,'Town Data'!H75,"*")</f>
        <v>8735176.6999999993</v>
      </c>
      <c r="G79" s="41">
        <f>IF('Town Data'!K75&gt;9,'Town Data'!J75,"*")</f>
        <v>1632316.43</v>
      </c>
      <c r="H79" s="42">
        <f>IF('Town Data'!M75&gt;9,'Town Data'!L75,"*")</f>
        <v>158228.00000000003</v>
      </c>
      <c r="I79" s="19">
        <f t="shared" si="3"/>
        <v>4.3466258673393654E-2</v>
      </c>
      <c r="J79" s="19">
        <f t="shared" si="4"/>
        <v>0.10287483904085928</v>
      </c>
      <c r="K79" s="19">
        <f t="shared" si="5"/>
        <v>-0.57010979936125927</v>
      </c>
    </row>
    <row r="80" spans="2:11" x14ac:dyDescent="0.25">
      <c r="B80" t="str">
        <f>'Town Data'!A76</f>
        <v>ROYALTON</v>
      </c>
      <c r="C80" s="37">
        <f>IF('Town Data'!C76&gt;9,'Town Data'!B76,"*")</f>
        <v>5740227.4299999997</v>
      </c>
      <c r="D80" s="38">
        <f>IF('Town Data'!E76&gt;9,'Town Data'!D76,"*")</f>
        <v>1192867.8600000001</v>
      </c>
      <c r="E80" s="39" t="str">
        <f>IF('Town Data'!G76&gt;9,'Town Data'!F76,"*")</f>
        <v>*</v>
      </c>
      <c r="F80" s="38">
        <f>IF('Town Data'!I76&gt;9,'Town Data'!H76,"*")</f>
        <v>5147205.09</v>
      </c>
      <c r="G80" s="38">
        <f>IF('Town Data'!K76&gt;9,'Town Data'!J76,"*")</f>
        <v>1333525.1599999999</v>
      </c>
      <c r="H80" s="39" t="str">
        <f>IF('Town Data'!M76&gt;9,'Town Data'!L76,"*")</f>
        <v>*</v>
      </c>
      <c r="I80" s="8">
        <f t="shared" si="3"/>
        <v>0.11521249486485875</v>
      </c>
      <c r="J80" s="8">
        <f t="shared" si="4"/>
        <v>-0.10547779990892697</v>
      </c>
      <c r="K80" s="8" t="str">
        <f t="shared" si="5"/>
        <v/>
      </c>
    </row>
    <row r="81" spans="2:11" x14ac:dyDescent="0.25">
      <c r="B81" s="24" t="str">
        <f>'Town Data'!A77</f>
        <v>RUTLAND</v>
      </c>
      <c r="C81" s="40">
        <f>IF('Town Data'!C77&gt;9,'Town Data'!B77,"*")</f>
        <v>52475304.719999999</v>
      </c>
      <c r="D81" s="41">
        <f>IF('Town Data'!E77&gt;9,'Town Data'!D77,"*")</f>
        <v>18485791.82</v>
      </c>
      <c r="E81" s="42">
        <f>IF('Town Data'!G77&gt;9,'Town Data'!F77,"*")</f>
        <v>651674.66666666674</v>
      </c>
      <c r="F81" s="41">
        <f>IF('Town Data'!I77&gt;9,'Town Data'!H77,"*")</f>
        <v>50661767.740000002</v>
      </c>
      <c r="G81" s="41">
        <f>IF('Town Data'!K77&gt;9,'Town Data'!J77,"*")</f>
        <v>18380611.300000001</v>
      </c>
      <c r="H81" s="42">
        <f>IF('Town Data'!M77&gt;9,'Town Data'!L77,"*")</f>
        <v>1060610.666666667</v>
      </c>
      <c r="I81" s="19">
        <f t="shared" si="3"/>
        <v>3.5796954210267684E-2</v>
      </c>
      <c r="J81" s="19">
        <f t="shared" si="4"/>
        <v>5.7223624548330201E-3</v>
      </c>
      <c r="K81" s="19">
        <f t="shared" si="5"/>
        <v>-0.38556655411096513</v>
      </c>
    </row>
    <row r="82" spans="2:11" x14ac:dyDescent="0.25">
      <c r="B82" t="str">
        <f>'Town Data'!A78</f>
        <v>RUTLAND TOWN</v>
      </c>
      <c r="C82" s="37">
        <f>IF('Town Data'!C78&gt;9,'Town Data'!B78,"*")</f>
        <v>19211027.170000002</v>
      </c>
      <c r="D82" s="38">
        <f>IF('Town Data'!E78&gt;9,'Town Data'!D78,"*")</f>
        <v>10785626.859999999</v>
      </c>
      <c r="E82" s="39">
        <f>IF('Town Data'!G78&gt;9,'Town Data'!F78,"*")</f>
        <v>877079.3333333336</v>
      </c>
      <c r="F82" s="38">
        <f>IF('Town Data'!I78&gt;9,'Town Data'!H78,"*")</f>
        <v>31463379.780000001</v>
      </c>
      <c r="G82" s="38">
        <f>IF('Town Data'!K78&gt;9,'Town Data'!J78,"*")</f>
        <v>11473812.52</v>
      </c>
      <c r="H82" s="39">
        <f>IF('Town Data'!M78&gt;9,'Town Data'!L78,"*")</f>
        <v>1427867.4999999967</v>
      </c>
      <c r="I82" s="8">
        <f t="shared" si="3"/>
        <v>-0.38941628952997365</v>
      </c>
      <c r="J82" s="8">
        <f t="shared" si="4"/>
        <v>-5.9978813389222098E-2</v>
      </c>
      <c r="K82" s="8">
        <f t="shared" si="5"/>
        <v>-0.3857417909341479</v>
      </c>
    </row>
    <row r="83" spans="2:11" x14ac:dyDescent="0.25">
      <c r="B83" s="24" t="str">
        <f>'Town Data'!A79</f>
        <v>SHAFTSBURY</v>
      </c>
      <c r="C83" s="40">
        <f>IF('Town Data'!C79&gt;9,'Town Data'!B79,"*")</f>
        <v>5993966.9400000004</v>
      </c>
      <c r="D83" s="41" t="str">
        <f>IF('Town Data'!E79&gt;9,'Town Data'!D79,"*")</f>
        <v>*</v>
      </c>
      <c r="E83" s="42" t="str">
        <f>IF('Town Data'!G79&gt;9,'Town Data'!F79,"*")</f>
        <v>*</v>
      </c>
      <c r="F83" s="41">
        <f>IF('Town Data'!I79&gt;9,'Town Data'!H79,"*")</f>
        <v>3319965.82</v>
      </c>
      <c r="G83" s="41" t="str">
        <f>IF('Town Data'!K79&gt;9,'Town Data'!J79,"*")</f>
        <v>*</v>
      </c>
      <c r="H83" s="42" t="str">
        <f>IF('Town Data'!M79&gt;9,'Town Data'!L79,"*")</f>
        <v>*</v>
      </c>
      <c r="I83" s="19">
        <f t="shared" si="3"/>
        <v>0.80543031614705018</v>
      </c>
      <c r="J83" s="19" t="str">
        <f t="shared" si="4"/>
        <v/>
      </c>
      <c r="K83" s="19" t="str">
        <f t="shared" si="5"/>
        <v/>
      </c>
    </row>
    <row r="84" spans="2:11" x14ac:dyDescent="0.25">
      <c r="B84" t="str">
        <f>'Town Data'!A80</f>
        <v>SHELBURNE</v>
      </c>
      <c r="C84" s="37">
        <f>IF('Town Data'!C80&gt;9,'Town Data'!B80,"*")</f>
        <v>20354062.050000001</v>
      </c>
      <c r="D84" s="38">
        <f>IF('Town Data'!E80&gt;9,'Town Data'!D80,"*")</f>
        <v>4591488.34</v>
      </c>
      <c r="E84" s="46">
        <f>IF('Town Data'!G80&gt;9,'Town Data'!F80,"*")</f>
        <v>211928.49999999962</v>
      </c>
      <c r="F84" s="38">
        <f>IF('Town Data'!I80&gt;9,'Town Data'!H80,"*")</f>
        <v>46248801.439999998</v>
      </c>
      <c r="G84" s="38">
        <f>IF('Town Data'!K80&gt;9,'Town Data'!J80,"*")</f>
        <v>4834402.24</v>
      </c>
      <c r="H84" s="39">
        <f>IF('Town Data'!M80&gt;9,'Town Data'!L80,"*")</f>
        <v>290353.33333333372</v>
      </c>
      <c r="I84" s="8">
        <f t="shared" si="3"/>
        <v>-0.55990076680352563</v>
      </c>
      <c r="J84" s="8">
        <f t="shared" si="4"/>
        <v>-5.0246936010024758E-2</v>
      </c>
      <c r="K84" s="8">
        <f t="shared" si="5"/>
        <v>-0.27010137074369389</v>
      </c>
    </row>
    <row r="85" spans="2:11" x14ac:dyDescent="0.25">
      <c r="B85" s="24" t="str">
        <f>'Town Data'!A81</f>
        <v>SOUTH BURLINGTON</v>
      </c>
      <c r="C85" s="40">
        <f>IF('Town Data'!C81&gt;9,'Town Data'!B81,"*")</f>
        <v>184232580.31999999</v>
      </c>
      <c r="D85" s="41">
        <f>IF('Town Data'!E81&gt;9,'Town Data'!D81,"*")</f>
        <v>35093285.740000002</v>
      </c>
      <c r="E85" s="42">
        <f>IF('Town Data'!G81&gt;9,'Town Data'!F81,"*")</f>
        <v>1780260.5000000005</v>
      </c>
      <c r="F85" s="41">
        <f>IF('Town Data'!I81&gt;9,'Town Data'!H81,"*")</f>
        <v>192656303.13999999</v>
      </c>
      <c r="G85" s="41">
        <f>IF('Town Data'!K81&gt;9,'Town Data'!J81,"*")</f>
        <v>34497960.619999997</v>
      </c>
      <c r="H85" s="42">
        <f>IF('Town Data'!M81&gt;9,'Town Data'!L81,"*")</f>
        <v>1238718.0000000005</v>
      </c>
      <c r="I85" s="19">
        <f t="shared" si="3"/>
        <v>-4.3724096656617667E-2</v>
      </c>
      <c r="J85" s="19">
        <f t="shared" si="4"/>
        <v>1.7256820672897064E-2</v>
      </c>
      <c r="K85" s="19">
        <f t="shared" si="5"/>
        <v>0.4371798100939841</v>
      </c>
    </row>
    <row r="86" spans="2:11" x14ac:dyDescent="0.25">
      <c r="B86" t="str">
        <f>'Town Data'!A82</f>
        <v>SOUTH HERO</v>
      </c>
      <c r="C86" s="37">
        <f>IF('Town Data'!C82&gt;9,'Town Data'!B82,"*")</f>
        <v>1497236.5</v>
      </c>
      <c r="D86" s="38">
        <f>IF('Town Data'!E82&gt;9,'Town Data'!D82,"*")</f>
        <v>407304.67</v>
      </c>
      <c r="E86" s="39" t="str">
        <f>IF('Town Data'!G82&gt;9,'Town Data'!F82,"*")</f>
        <v>*</v>
      </c>
      <c r="F86" s="38">
        <f>IF('Town Data'!I82&gt;9,'Town Data'!H82,"*")</f>
        <v>1397458.85</v>
      </c>
      <c r="G86" s="38">
        <f>IF('Town Data'!K82&gt;9,'Town Data'!J82,"*")</f>
        <v>454442.95</v>
      </c>
      <c r="H86" s="39" t="str">
        <f>IF('Town Data'!M82&gt;9,'Town Data'!L82,"*")</f>
        <v>*</v>
      </c>
      <c r="I86" s="8">
        <f t="shared" si="3"/>
        <v>7.1399347465580049E-2</v>
      </c>
      <c r="J86" s="8">
        <f t="shared" si="4"/>
        <v>-0.10372760761279282</v>
      </c>
      <c r="K86" s="8" t="str">
        <f t="shared" si="5"/>
        <v/>
      </c>
    </row>
    <row r="87" spans="2:11" x14ac:dyDescent="0.25">
      <c r="B87" s="24" t="str">
        <f>'Town Data'!A83</f>
        <v>SPRINGFIELD</v>
      </c>
      <c r="C87" s="40">
        <f>IF('Town Data'!C83&gt;9,'Town Data'!B83,"*")</f>
        <v>11731608.15</v>
      </c>
      <c r="D87" s="41">
        <f>IF('Town Data'!E83&gt;9,'Town Data'!D83,"*")</f>
        <v>4764313.58</v>
      </c>
      <c r="E87" s="42">
        <f>IF('Town Data'!G83&gt;9,'Town Data'!F83,"*")</f>
        <v>1068154.6666666667</v>
      </c>
      <c r="F87" s="41">
        <f>IF('Town Data'!I83&gt;9,'Town Data'!H83,"*")</f>
        <v>10834730.49</v>
      </c>
      <c r="G87" s="41">
        <f>IF('Town Data'!K83&gt;9,'Town Data'!J83,"*")</f>
        <v>4618525.88</v>
      </c>
      <c r="H87" s="42">
        <f>IF('Town Data'!M83&gt;9,'Town Data'!L83,"*")</f>
        <v>96568.166666666628</v>
      </c>
      <c r="I87" s="19">
        <f t="shared" si="3"/>
        <v>8.2778031334307806E-2</v>
      </c>
      <c r="J87" s="19">
        <f t="shared" si="4"/>
        <v>3.1565851050292304E-2</v>
      </c>
      <c r="K87" s="19">
        <f t="shared" si="5"/>
        <v>10.06114678922834</v>
      </c>
    </row>
    <row r="88" spans="2:11" x14ac:dyDescent="0.25">
      <c r="B88" t="str">
        <f>'Town Data'!A84</f>
        <v>ST ALBANS</v>
      </c>
      <c r="C88" s="37">
        <f>IF('Town Data'!C84&gt;9,'Town Data'!B84,"*")</f>
        <v>55773441.490000002</v>
      </c>
      <c r="D88" s="38">
        <f>IF('Town Data'!E84&gt;9,'Town Data'!D84,"*")</f>
        <v>5388250.7400000002</v>
      </c>
      <c r="E88" s="39">
        <f>IF('Town Data'!G84&gt;9,'Town Data'!F84,"*")</f>
        <v>253844.66666666657</v>
      </c>
      <c r="F88" s="38">
        <f>IF('Town Data'!I84&gt;9,'Town Data'!H84,"*")</f>
        <v>52250251.020000003</v>
      </c>
      <c r="G88" s="38">
        <f>IF('Town Data'!K84&gt;9,'Town Data'!J84,"*")</f>
        <v>5107325.72</v>
      </c>
      <c r="H88" s="39">
        <f>IF('Town Data'!M84&gt;9,'Town Data'!L84,"*")</f>
        <v>259051.33333333323</v>
      </c>
      <c r="I88" s="8">
        <f t="shared" si="3"/>
        <v>6.7429158735551636E-2</v>
      </c>
      <c r="J88" s="8">
        <f t="shared" si="4"/>
        <v>5.5004328175098358E-2</v>
      </c>
      <c r="K88" s="8">
        <f t="shared" si="5"/>
        <v>-2.009897652202778E-2</v>
      </c>
    </row>
    <row r="89" spans="2:11" x14ac:dyDescent="0.25">
      <c r="B89" s="24" t="str">
        <f>'Town Data'!A85</f>
        <v>ST ALBANS TOWN</v>
      </c>
      <c r="C89" s="40">
        <f>IF('Town Data'!C85&gt;9,'Town Data'!B85,"*")</f>
        <v>21788372.73</v>
      </c>
      <c r="D89" s="41">
        <f>IF('Town Data'!E85&gt;9,'Town Data'!D85,"*")</f>
        <v>7523777.7999999998</v>
      </c>
      <c r="E89" s="42">
        <f>IF('Town Data'!G85&gt;9,'Town Data'!F85,"*")</f>
        <v>172479.00000000003</v>
      </c>
      <c r="F89" s="41">
        <f>IF('Town Data'!I85&gt;9,'Town Data'!H85,"*")</f>
        <v>21537580.41</v>
      </c>
      <c r="G89" s="41">
        <f>IF('Town Data'!K85&gt;9,'Town Data'!J85,"*")</f>
        <v>7427482.1399999997</v>
      </c>
      <c r="H89" s="42">
        <f>IF('Town Data'!M85&gt;9,'Town Data'!L85,"*")</f>
        <v>99963.666666666642</v>
      </c>
      <c r="I89" s="19">
        <f t="shared" si="3"/>
        <v>1.1644405510080244E-2</v>
      </c>
      <c r="J89" s="19">
        <f t="shared" si="4"/>
        <v>1.2964778397972715E-2</v>
      </c>
      <c r="K89" s="19">
        <f t="shared" si="5"/>
        <v>0.72541690147420301</v>
      </c>
    </row>
    <row r="90" spans="2:11" x14ac:dyDescent="0.25">
      <c r="B90" t="str">
        <f>'Town Data'!A86</f>
        <v>ST JOHNSBURY</v>
      </c>
      <c r="C90" s="37">
        <f>IF('Town Data'!C86&gt;9,'Town Data'!B86,"*")</f>
        <v>20757923.210000001</v>
      </c>
      <c r="D90" s="38">
        <f>IF('Town Data'!E86&gt;9,'Town Data'!D86,"*")</f>
        <v>6975912.8600000003</v>
      </c>
      <c r="E90" s="39">
        <f>IF('Town Data'!G86&gt;9,'Town Data'!F86,"*")</f>
        <v>383163.8333333336</v>
      </c>
      <c r="F90" s="38">
        <f>IF('Town Data'!I86&gt;9,'Town Data'!H86,"*")</f>
        <v>20193829.98</v>
      </c>
      <c r="G90" s="38">
        <f>IF('Town Data'!K86&gt;9,'Town Data'!J86,"*")</f>
        <v>6857428.5</v>
      </c>
      <c r="H90" s="39">
        <f>IF('Town Data'!M86&gt;9,'Town Data'!L86,"*")</f>
        <v>148153.6666666666</v>
      </c>
      <c r="I90" s="8">
        <f t="shared" si="3"/>
        <v>2.7933939750838709E-2</v>
      </c>
      <c r="J90" s="8">
        <f t="shared" si="4"/>
        <v>1.7278249419589331E-2</v>
      </c>
      <c r="K90" s="8">
        <f t="shared" si="5"/>
        <v>1.5862595368322561</v>
      </c>
    </row>
    <row r="91" spans="2:11" x14ac:dyDescent="0.25">
      <c r="B91" s="24" t="str">
        <f>'Town Data'!A87</f>
        <v>STOWE</v>
      </c>
      <c r="C91" s="40">
        <f>IF('Town Data'!C87&gt;9,'Town Data'!B87,"*")</f>
        <v>23488341.43</v>
      </c>
      <c r="D91" s="41">
        <f>IF('Town Data'!E87&gt;9,'Town Data'!D87,"*")</f>
        <v>14018858.939999999</v>
      </c>
      <c r="E91" s="42">
        <f>IF('Town Data'!G87&gt;9,'Town Data'!F87,"*")</f>
        <v>236734.50000000035</v>
      </c>
      <c r="F91" s="41">
        <f>IF('Town Data'!I87&gt;9,'Town Data'!H87,"*")</f>
        <v>25600290.260000002</v>
      </c>
      <c r="G91" s="41">
        <f>IF('Town Data'!K87&gt;9,'Town Data'!J87,"*")</f>
        <v>14405735.380000001</v>
      </c>
      <c r="H91" s="42">
        <f>IF('Town Data'!M87&gt;9,'Town Data'!L87,"*")</f>
        <v>396934.83333333326</v>
      </c>
      <c r="I91" s="19">
        <f t="shared" si="3"/>
        <v>-8.2497065796940772E-2</v>
      </c>
      <c r="J91" s="19">
        <f t="shared" si="4"/>
        <v>-2.6855723071042649E-2</v>
      </c>
      <c r="K91" s="19">
        <f t="shared" si="5"/>
        <v>-0.40359353697437222</v>
      </c>
    </row>
    <row r="92" spans="2:11" x14ac:dyDescent="0.25">
      <c r="B92" t="str">
        <f>'Town Data'!A88</f>
        <v>SWANTON</v>
      </c>
      <c r="C92" s="37">
        <f>IF('Town Data'!C88&gt;9,'Town Data'!B88,"*")</f>
        <v>11199728.369999999</v>
      </c>
      <c r="D92" s="38">
        <f>IF('Town Data'!E88&gt;9,'Town Data'!D88,"*")</f>
        <v>1647841.04</v>
      </c>
      <c r="E92" s="39">
        <f>IF('Town Data'!G88&gt;9,'Town Data'!F88,"*")</f>
        <v>28510.000000000022</v>
      </c>
      <c r="F92" s="38">
        <f>IF('Town Data'!I88&gt;9,'Town Data'!H88,"*")</f>
        <v>8143820.4100000001</v>
      </c>
      <c r="G92" s="38">
        <f>IF('Town Data'!K88&gt;9,'Town Data'!J88,"*")</f>
        <v>1511501.85</v>
      </c>
      <c r="H92" s="39" t="str">
        <f>IF('Town Data'!M88&gt;9,'Town Data'!L88,"*")</f>
        <v>*</v>
      </c>
      <c r="I92" s="8">
        <f t="shared" si="3"/>
        <v>0.37524255277628343</v>
      </c>
      <c r="J92" s="8">
        <f t="shared" si="4"/>
        <v>9.0201140011836531E-2</v>
      </c>
      <c r="K92" s="8" t="str">
        <f t="shared" si="5"/>
        <v/>
      </c>
    </row>
    <row r="93" spans="2:11" x14ac:dyDescent="0.25">
      <c r="B93" s="24" t="str">
        <f>'Town Data'!A89</f>
        <v>THETFORD</v>
      </c>
      <c r="C93" s="40">
        <f>IF('Town Data'!C89&gt;9,'Town Data'!B89,"*")</f>
        <v>995850.03</v>
      </c>
      <c r="D93" s="41">
        <f>IF('Town Data'!E89&gt;9,'Town Data'!D89,"*")</f>
        <v>365021.61</v>
      </c>
      <c r="E93" s="42" t="str">
        <f>IF('Town Data'!G89&gt;9,'Town Data'!F89,"*")</f>
        <v>*</v>
      </c>
      <c r="F93" s="41">
        <f>IF('Town Data'!I89&gt;9,'Town Data'!H89,"*")</f>
        <v>978706.66</v>
      </c>
      <c r="G93" s="41">
        <f>IF('Town Data'!K89&gt;9,'Town Data'!J89,"*")</f>
        <v>427075.86</v>
      </c>
      <c r="H93" s="42" t="str">
        <f>IF('Town Data'!M89&gt;9,'Town Data'!L89,"*")</f>
        <v>*</v>
      </c>
      <c r="I93" s="19">
        <f t="shared" si="3"/>
        <v>1.7516351630834918E-2</v>
      </c>
      <c r="J93" s="19">
        <f t="shared" si="4"/>
        <v>-0.14530029864015259</v>
      </c>
      <c r="K93" s="19" t="str">
        <f t="shared" si="5"/>
        <v/>
      </c>
    </row>
    <row r="94" spans="2:11" x14ac:dyDescent="0.25">
      <c r="B94" t="str">
        <f>'Town Data'!A90</f>
        <v>TROY</v>
      </c>
      <c r="C94" s="37">
        <f>IF('Town Data'!C90&gt;9,'Town Data'!B90,"*")</f>
        <v>1513733.42</v>
      </c>
      <c r="D94" s="38">
        <f>IF('Town Data'!E90&gt;9,'Town Data'!D90,"*")</f>
        <v>264798.27</v>
      </c>
      <c r="E94" s="39" t="str">
        <f>IF('Town Data'!G90&gt;9,'Town Data'!F90,"*")</f>
        <v>*</v>
      </c>
      <c r="F94" s="38">
        <f>IF('Town Data'!I90&gt;9,'Town Data'!H90,"*")</f>
        <v>1648904.04</v>
      </c>
      <c r="G94" s="38">
        <f>IF('Town Data'!K90&gt;9,'Town Data'!J90,"*")</f>
        <v>277625.99</v>
      </c>
      <c r="H94" s="39" t="str">
        <f>IF('Town Data'!M90&gt;9,'Town Data'!L90,"*")</f>
        <v>*</v>
      </c>
      <c r="I94" s="8">
        <f t="shared" si="3"/>
        <v>-8.1976037853603717E-2</v>
      </c>
      <c r="J94" s="8">
        <f t="shared" si="4"/>
        <v>-4.6205040097290505E-2</v>
      </c>
      <c r="K94" s="8" t="str">
        <f t="shared" si="5"/>
        <v/>
      </c>
    </row>
    <row r="95" spans="2:11" x14ac:dyDescent="0.25">
      <c r="B95" s="24" t="str">
        <f>'Town Data'!A91</f>
        <v>UNDERHILL</v>
      </c>
      <c r="C95" s="40">
        <f>IF('Town Data'!C91&gt;9,'Town Data'!B91,"*")</f>
        <v>2927777.5</v>
      </c>
      <c r="D95" s="41">
        <f>IF('Town Data'!E91&gt;9,'Town Data'!D91,"*")</f>
        <v>241191.48</v>
      </c>
      <c r="E95" s="42" t="str">
        <f>IF('Town Data'!G91&gt;9,'Town Data'!F91,"*")</f>
        <v>*</v>
      </c>
      <c r="F95" s="41" t="str">
        <f>IF('Town Data'!I91&gt;9,'Town Data'!H91,"*")</f>
        <v>*</v>
      </c>
      <c r="G95" s="41" t="str">
        <f>IF('Town Data'!K91&gt;9,'Town Data'!J91,"*")</f>
        <v>*</v>
      </c>
      <c r="H95" s="42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 t="str">
        <f>'Town Data'!A92</f>
        <v>VERGENNES</v>
      </c>
      <c r="C96" s="37">
        <f>IF('Town Data'!C92&gt;9,'Town Data'!B92,"*")</f>
        <v>10972172.630000001</v>
      </c>
      <c r="D96" s="38">
        <f>IF('Town Data'!E92&gt;9,'Town Data'!D92,"*")</f>
        <v>1412037.3</v>
      </c>
      <c r="E96" s="39">
        <f>IF('Town Data'!G92&gt;9,'Town Data'!F92,"*")</f>
        <v>457225.66666666669</v>
      </c>
      <c r="F96" s="38">
        <f>IF('Town Data'!I92&gt;9,'Town Data'!H92,"*")</f>
        <v>11451587.41</v>
      </c>
      <c r="G96" s="38">
        <f>IF('Town Data'!K92&gt;9,'Town Data'!J92,"*")</f>
        <v>1444547.33</v>
      </c>
      <c r="H96" s="39">
        <f>IF('Town Data'!M92&gt;9,'Town Data'!L92,"*")</f>
        <v>126884.33333333337</v>
      </c>
      <c r="I96" s="8">
        <f t="shared" si="3"/>
        <v>-4.1864482436850155E-2</v>
      </c>
      <c r="J96" s="8">
        <f t="shared" si="4"/>
        <v>-2.2505340825350478E-2</v>
      </c>
      <c r="K96" s="8">
        <f t="shared" si="5"/>
        <v>2.6034840129987145</v>
      </c>
    </row>
    <row r="97" spans="2:11" x14ac:dyDescent="0.25">
      <c r="B97" s="24" t="str">
        <f>'Town Data'!A93</f>
        <v>VERNON</v>
      </c>
      <c r="C97" s="40">
        <f>IF('Town Data'!C93&gt;9,'Town Data'!B93,"*")</f>
        <v>1418282.85</v>
      </c>
      <c r="D97" s="41" t="str">
        <f>IF('Town Data'!E93&gt;9,'Town Data'!D93,"*")</f>
        <v>*</v>
      </c>
      <c r="E97" s="42" t="str">
        <f>IF('Town Data'!G93&gt;9,'Town Data'!F93,"*")</f>
        <v>*</v>
      </c>
      <c r="F97" s="41">
        <f>IF('Town Data'!I93&gt;9,'Town Data'!H93,"*")</f>
        <v>890102.34</v>
      </c>
      <c r="G97" s="41" t="str">
        <f>IF('Town Data'!K93&gt;9,'Town Data'!J93,"*")</f>
        <v>*</v>
      </c>
      <c r="H97" s="42" t="str">
        <f>IF('Town Data'!M93&gt;9,'Town Data'!L93,"*")</f>
        <v>*</v>
      </c>
      <c r="I97" s="19">
        <f t="shared" si="3"/>
        <v>0.59339301366177755</v>
      </c>
      <c r="J97" s="19" t="str">
        <f t="shared" si="4"/>
        <v/>
      </c>
      <c r="K97" s="19" t="str">
        <f t="shared" si="5"/>
        <v/>
      </c>
    </row>
    <row r="98" spans="2:11" x14ac:dyDescent="0.25">
      <c r="B98" t="str">
        <f>'Town Data'!A94</f>
        <v>WAITSFIELD</v>
      </c>
      <c r="C98" s="37">
        <f>IF('Town Data'!C94&gt;9,'Town Data'!B94,"*")</f>
        <v>8894436.4299999997</v>
      </c>
      <c r="D98" s="38">
        <f>IF('Town Data'!E94&gt;9,'Town Data'!D94,"*")</f>
        <v>3345083.33</v>
      </c>
      <c r="E98" s="39" t="str">
        <f>IF('Town Data'!G94&gt;9,'Town Data'!F94,"*")</f>
        <v>*</v>
      </c>
      <c r="F98" s="38">
        <f>IF('Town Data'!I94&gt;9,'Town Data'!H94,"*")</f>
        <v>9022943.4100000001</v>
      </c>
      <c r="G98" s="38">
        <f>IF('Town Data'!K94&gt;9,'Town Data'!J94,"*")</f>
        <v>3637149.72</v>
      </c>
      <c r="H98" s="39" t="str">
        <f>IF('Town Data'!M94&gt;9,'Town Data'!L94,"*")</f>
        <v>*</v>
      </c>
      <c r="I98" s="8">
        <f t="shared" si="3"/>
        <v>-1.4242246034434615E-2</v>
      </c>
      <c r="J98" s="8">
        <f t="shared" si="4"/>
        <v>-8.0300898363898018E-2</v>
      </c>
      <c r="K98" s="8" t="str">
        <f t="shared" si="5"/>
        <v/>
      </c>
    </row>
    <row r="99" spans="2:11" x14ac:dyDescent="0.25">
      <c r="B99" s="24" t="str">
        <f>'Town Data'!A95</f>
        <v>WARREN</v>
      </c>
      <c r="C99" s="40">
        <f>IF('Town Data'!C95&gt;9,'Town Data'!B95,"*")</f>
        <v>5868230.9500000002</v>
      </c>
      <c r="D99" s="41">
        <f>IF('Town Data'!E95&gt;9,'Town Data'!D95,"*")</f>
        <v>3235342.33</v>
      </c>
      <c r="E99" s="42" t="str">
        <f>IF('Town Data'!G95&gt;9,'Town Data'!F95,"*")</f>
        <v>*</v>
      </c>
      <c r="F99" s="41">
        <f>IF('Town Data'!I95&gt;9,'Town Data'!H95,"*")</f>
        <v>3105141.75</v>
      </c>
      <c r="G99" s="41">
        <f>IF('Town Data'!K95&gt;9,'Town Data'!J95,"*")</f>
        <v>2423423.54</v>
      </c>
      <c r="H99" s="42" t="str">
        <f>IF('Town Data'!M95&gt;9,'Town Data'!L95,"*")</f>
        <v>*</v>
      </c>
      <c r="I99" s="19">
        <f t="shared" si="3"/>
        <v>0.88984317704658733</v>
      </c>
      <c r="J99" s="19">
        <f t="shared" si="4"/>
        <v>0.33502967046362853</v>
      </c>
      <c r="K99" s="19" t="str">
        <f t="shared" si="5"/>
        <v/>
      </c>
    </row>
    <row r="100" spans="2:11" x14ac:dyDescent="0.25">
      <c r="B100" s="24" t="str">
        <f>'Town Data'!A96</f>
        <v>WATERBURY</v>
      </c>
      <c r="C100" s="40">
        <f>IF('Town Data'!C96&gt;9,'Town Data'!B96,"*")</f>
        <v>8652533.5199999996</v>
      </c>
      <c r="D100" s="41">
        <f>IF('Town Data'!E96&gt;9,'Town Data'!D96,"*")</f>
        <v>3449144.64</v>
      </c>
      <c r="E100" s="42">
        <f>IF('Town Data'!G96&gt;9,'Town Data'!F96,"*")</f>
        <v>795300.5</v>
      </c>
      <c r="F100" s="41">
        <f>IF('Town Data'!I96&gt;9,'Town Data'!H96,"*")</f>
        <v>8613263.7200000007</v>
      </c>
      <c r="G100" s="41">
        <f>IF('Town Data'!K96&gt;9,'Town Data'!J96,"*")</f>
        <v>3295966.09</v>
      </c>
      <c r="H100" s="42">
        <f>IF('Town Data'!M96&gt;9,'Town Data'!L96,"*")</f>
        <v>167541.83333333366</v>
      </c>
      <c r="I100" s="19">
        <f t="shared" si="3"/>
        <v>4.5592241543486465E-3</v>
      </c>
      <c r="J100" s="19">
        <f t="shared" si="4"/>
        <v>4.6474552776724798E-2</v>
      </c>
      <c r="K100" s="19">
        <f t="shared" si="5"/>
        <v>3.7468771480953418</v>
      </c>
    </row>
    <row r="101" spans="2:11" x14ac:dyDescent="0.25">
      <c r="B101" s="24" t="str">
        <f>'Town Data'!A97</f>
        <v>WEATHERSFIELD</v>
      </c>
      <c r="C101" s="40">
        <f>IF('Town Data'!C97&gt;9,'Town Data'!B97,"*")</f>
        <v>1266524.07</v>
      </c>
      <c r="D101" s="41">
        <f>IF('Town Data'!E97&gt;9,'Town Data'!D97,"*")</f>
        <v>267695.84999999998</v>
      </c>
      <c r="E101" s="42" t="str">
        <f>IF('Town Data'!G97&gt;9,'Town Data'!F97,"*")</f>
        <v>*</v>
      </c>
      <c r="F101" s="41">
        <f>IF('Town Data'!I97&gt;9,'Town Data'!H97,"*")</f>
        <v>1100790.43</v>
      </c>
      <c r="G101" s="41">
        <f>IF('Town Data'!K97&gt;9,'Town Data'!J97,"*")</f>
        <v>257195.15</v>
      </c>
      <c r="H101" s="42" t="str">
        <f>IF('Town Data'!M97&gt;9,'Town Data'!L97,"*")</f>
        <v>*</v>
      </c>
      <c r="I101" s="19">
        <f t="shared" si="3"/>
        <v>0.15055875803716803</v>
      </c>
      <c r="J101" s="19">
        <f t="shared" si="4"/>
        <v>4.0827752778386309E-2</v>
      </c>
      <c r="K101" s="19" t="str">
        <f t="shared" si="5"/>
        <v/>
      </c>
    </row>
    <row r="102" spans="2:11" x14ac:dyDescent="0.25">
      <c r="B102" s="24" t="str">
        <f>'Town Data'!A98</f>
        <v>WEST RUTLAND</v>
      </c>
      <c r="C102" s="40">
        <f>IF('Town Data'!C98&gt;9,'Town Data'!B98,"*")</f>
        <v>3409587.13</v>
      </c>
      <c r="D102" s="41">
        <f>IF('Town Data'!E98&gt;9,'Town Data'!D98,"*")</f>
        <v>802478.89</v>
      </c>
      <c r="E102" s="42" t="str">
        <f>IF('Town Data'!G98&gt;9,'Town Data'!F98,"*")</f>
        <v>*</v>
      </c>
      <c r="F102" s="41">
        <f>IF('Town Data'!I98&gt;9,'Town Data'!H98,"*")</f>
        <v>3030624.59</v>
      </c>
      <c r="G102" s="41">
        <f>IF('Town Data'!K98&gt;9,'Town Data'!J98,"*")</f>
        <v>684839.42</v>
      </c>
      <c r="H102" s="42" t="str">
        <f>IF('Town Data'!M98&gt;9,'Town Data'!L98,"*")</f>
        <v>*</v>
      </c>
      <c r="I102" s="19">
        <f t="shared" si="3"/>
        <v>0.12504436915428052</v>
      </c>
      <c r="J102" s="19">
        <f t="shared" si="4"/>
        <v>0.17177672103045699</v>
      </c>
      <c r="K102" s="19" t="str">
        <f t="shared" si="5"/>
        <v/>
      </c>
    </row>
    <row r="103" spans="2:11" x14ac:dyDescent="0.25">
      <c r="B103" s="24" t="str">
        <f>'Town Data'!A99</f>
        <v>WESTMINSTER</v>
      </c>
      <c r="C103" s="40">
        <f>IF('Town Data'!C99&gt;9,'Town Data'!B99,"*")</f>
        <v>3016468.96</v>
      </c>
      <c r="D103" s="41">
        <f>IF('Town Data'!E99&gt;9,'Town Data'!D99,"*")</f>
        <v>501047.75</v>
      </c>
      <c r="E103" s="42" t="str">
        <f>IF('Town Data'!G99&gt;9,'Town Data'!F99,"*")</f>
        <v>*</v>
      </c>
      <c r="F103" s="41">
        <f>IF('Town Data'!I99&gt;9,'Town Data'!H99,"*")</f>
        <v>1723732.67</v>
      </c>
      <c r="G103" s="41">
        <f>IF('Town Data'!K99&gt;9,'Town Data'!J99,"*")</f>
        <v>406849.5</v>
      </c>
      <c r="H103" s="42" t="str">
        <f>IF('Town Data'!M99&gt;9,'Town Data'!L99,"*")</f>
        <v>*</v>
      </c>
      <c r="I103" s="19">
        <f t="shared" si="3"/>
        <v>0.7499633281302257</v>
      </c>
      <c r="J103" s="19">
        <f t="shared" si="4"/>
        <v>0.23153094694721266</v>
      </c>
      <c r="K103" s="19" t="str">
        <f t="shared" si="5"/>
        <v/>
      </c>
    </row>
    <row r="104" spans="2:11" x14ac:dyDescent="0.25">
      <c r="B104" s="24" t="str">
        <f>'Town Data'!A100</f>
        <v>WHITINGHAM</v>
      </c>
      <c r="C104" s="40">
        <f>IF('Town Data'!C100&gt;9,'Town Data'!B100,"*")</f>
        <v>282319.96000000002</v>
      </c>
      <c r="D104" s="41">
        <f>IF('Town Data'!E100&gt;9,'Town Data'!D100,"*")</f>
        <v>80785.88</v>
      </c>
      <c r="E104" s="42" t="str">
        <f>IF('Town Data'!G100&gt;9,'Town Data'!F100,"*")</f>
        <v>*</v>
      </c>
      <c r="F104" s="41">
        <f>IF('Town Data'!I100&gt;9,'Town Data'!H100,"*")</f>
        <v>297819.39</v>
      </c>
      <c r="G104" s="41">
        <f>IF('Town Data'!K100&gt;9,'Town Data'!J100,"*")</f>
        <v>97026.66</v>
      </c>
      <c r="H104" s="42" t="str">
        <f>IF('Town Data'!M100&gt;9,'Town Data'!L100,"*")</f>
        <v>*</v>
      </c>
      <c r="I104" s="19">
        <f t="shared" si="3"/>
        <v>-5.2043051998729807E-2</v>
      </c>
      <c r="J104" s="19">
        <f t="shared" si="4"/>
        <v>-0.16738471673661651</v>
      </c>
      <c r="K104" s="19" t="str">
        <f t="shared" si="5"/>
        <v/>
      </c>
    </row>
    <row r="105" spans="2:11" x14ac:dyDescent="0.25">
      <c r="B105" s="24" t="str">
        <f>'Town Data'!A101</f>
        <v>WILLIAMSTOWN</v>
      </c>
      <c r="C105" s="40">
        <f>IF('Town Data'!C101&gt;9,'Town Data'!B101,"*")</f>
        <v>1278158.24</v>
      </c>
      <c r="D105" s="41">
        <f>IF('Town Data'!E101&gt;9,'Town Data'!D101,"*")</f>
        <v>407260.51</v>
      </c>
      <c r="E105" s="42" t="str">
        <f>IF('Town Data'!G101&gt;9,'Town Data'!F101,"*")</f>
        <v>*</v>
      </c>
      <c r="F105" s="41">
        <f>IF('Town Data'!I101&gt;9,'Town Data'!H101,"*")</f>
        <v>1372490.51</v>
      </c>
      <c r="G105" s="41">
        <f>IF('Town Data'!K101&gt;9,'Town Data'!J101,"*")</f>
        <v>433353.89</v>
      </c>
      <c r="H105" s="42" t="str">
        <f>IF('Town Data'!M101&gt;9,'Town Data'!L101,"*")</f>
        <v>*</v>
      </c>
      <c r="I105" s="19">
        <f t="shared" si="3"/>
        <v>-6.8730726597155137E-2</v>
      </c>
      <c r="J105" s="19">
        <f t="shared" si="4"/>
        <v>-6.0212635912879432E-2</v>
      </c>
      <c r="K105" s="19" t="str">
        <f t="shared" si="5"/>
        <v/>
      </c>
    </row>
    <row r="106" spans="2:11" x14ac:dyDescent="0.25">
      <c r="B106" s="24" t="str">
        <f>'Town Data'!A102</f>
        <v>WILLISTON</v>
      </c>
      <c r="C106" s="40">
        <f>IF('Town Data'!C102&gt;9,'Town Data'!B102,"*")</f>
        <v>76233271.659999996</v>
      </c>
      <c r="D106" s="41">
        <f>IF('Town Data'!E102&gt;9,'Town Data'!D102,"*")</f>
        <v>37235544.450000003</v>
      </c>
      <c r="E106" s="42">
        <f>IF('Town Data'!G102&gt;9,'Town Data'!F102,"*")</f>
        <v>1568383.8333333337</v>
      </c>
      <c r="F106" s="41">
        <f>IF('Town Data'!I102&gt;9,'Town Data'!H102,"*")</f>
        <v>84716655.739999995</v>
      </c>
      <c r="G106" s="41">
        <f>IF('Town Data'!K102&gt;9,'Town Data'!J102,"*")</f>
        <v>40000422.530000001</v>
      </c>
      <c r="H106" s="42">
        <f>IF('Town Data'!M102&gt;9,'Town Data'!L102,"*")</f>
        <v>1513684.333333333</v>
      </c>
      <c r="I106" s="19">
        <f t="shared" si="3"/>
        <v>-0.10013832588052063</v>
      </c>
      <c r="J106" s="19">
        <f t="shared" si="4"/>
        <v>-6.9121221855253184E-2</v>
      </c>
      <c r="K106" s="19">
        <f t="shared" si="5"/>
        <v>3.6136662575839154E-2</v>
      </c>
    </row>
    <row r="107" spans="2:11" x14ac:dyDescent="0.25">
      <c r="B107" s="24" t="str">
        <f>'Town Data'!A103</f>
        <v>WILMINGTON</v>
      </c>
      <c r="C107" s="40">
        <f>IF('Town Data'!C103&gt;9,'Town Data'!B103,"*")</f>
        <v>4621282.6900000004</v>
      </c>
      <c r="D107" s="41">
        <f>IF('Town Data'!E103&gt;9,'Town Data'!D103,"*")</f>
        <v>1432921.99</v>
      </c>
      <c r="E107" s="42" t="str">
        <f>IF('Town Data'!G103&gt;9,'Town Data'!F103,"*")</f>
        <v>*</v>
      </c>
      <c r="F107" s="41">
        <f>IF('Town Data'!I103&gt;9,'Town Data'!H103,"*")</f>
        <v>5702129.4400000004</v>
      </c>
      <c r="G107" s="41">
        <f>IF('Town Data'!K103&gt;9,'Town Data'!J103,"*")</f>
        <v>2406921.37</v>
      </c>
      <c r="H107" s="42" t="str">
        <f>IF('Town Data'!M103&gt;9,'Town Data'!L103,"*")</f>
        <v>*</v>
      </c>
      <c r="I107" s="19">
        <f t="shared" si="3"/>
        <v>-0.18955142309080938</v>
      </c>
      <c r="J107" s="19">
        <f t="shared" si="4"/>
        <v>-0.40466605687247692</v>
      </c>
      <c r="K107" s="19" t="str">
        <f t="shared" si="5"/>
        <v/>
      </c>
    </row>
    <row r="108" spans="2:11" x14ac:dyDescent="0.25">
      <c r="B108" s="24" t="str">
        <f>'Town Data'!A104</f>
        <v>WINDSOR</v>
      </c>
      <c r="C108" s="40">
        <f>IF('Town Data'!C104&gt;9,'Town Data'!B104,"*")</f>
        <v>3113272.24</v>
      </c>
      <c r="D108" s="41">
        <f>IF('Town Data'!E104&gt;9,'Town Data'!D104,"*")</f>
        <v>1143527.1599999999</v>
      </c>
      <c r="E108" s="42">
        <f>IF('Town Data'!G104&gt;9,'Town Data'!F104,"*")</f>
        <v>16066.666666666666</v>
      </c>
      <c r="F108" s="41">
        <f>IF('Town Data'!I104&gt;9,'Town Data'!H104,"*")</f>
        <v>2779593.79</v>
      </c>
      <c r="G108" s="41">
        <f>IF('Town Data'!K104&gt;9,'Town Data'!J104,"*")</f>
        <v>1074268.23</v>
      </c>
      <c r="H108" s="42">
        <f>IF('Town Data'!M104&gt;9,'Town Data'!L104,"*")</f>
        <v>19343.833333333336</v>
      </c>
      <c r="I108" s="19">
        <f t="shared" si="3"/>
        <v>0.12004576035550871</v>
      </c>
      <c r="J108" s="19">
        <f t="shared" si="4"/>
        <v>6.4470797949595829E-2</v>
      </c>
      <c r="K108" s="19">
        <f t="shared" si="5"/>
        <v>-0.1694166099445992</v>
      </c>
    </row>
    <row r="109" spans="2:11" x14ac:dyDescent="0.25">
      <c r="B109" s="24" t="str">
        <f>'Town Data'!A105</f>
        <v>WINHALL</v>
      </c>
      <c r="C109" s="40">
        <f>IF('Town Data'!C105&gt;9,'Town Data'!B105,"*")</f>
        <v>1503915.38</v>
      </c>
      <c r="D109" s="41" t="str">
        <f>IF('Town Data'!E105&gt;9,'Town Data'!D105,"*")</f>
        <v>*</v>
      </c>
      <c r="E109" s="42" t="str">
        <f>IF('Town Data'!G105&gt;9,'Town Data'!F105,"*")</f>
        <v>*</v>
      </c>
      <c r="F109" s="41" t="str">
        <f>IF('Town Data'!I105&gt;9,'Town Data'!H105,"*")</f>
        <v>*</v>
      </c>
      <c r="G109" s="41" t="str">
        <f>IF('Town Data'!K105&gt;9,'Town Data'!J105,"*")</f>
        <v>*</v>
      </c>
      <c r="H109" s="42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 t="str">
        <f>'Town Data'!A106</f>
        <v>WINOOSKI</v>
      </c>
      <c r="C110" s="40">
        <f>IF('Town Data'!C106&gt;9,'Town Data'!B106,"*")</f>
        <v>4468879.71</v>
      </c>
      <c r="D110" s="41">
        <f>IF('Town Data'!E106&gt;9,'Town Data'!D106,"*")</f>
        <v>1576981.43</v>
      </c>
      <c r="E110" s="42" t="str">
        <f>IF('Town Data'!G106&gt;9,'Town Data'!F106,"*")</f>
        <v>*</v>
      </c>
      <c r="F110" s="41">
        <f>IF('Town Data'!I106&gt;9,'Town Data'!H106,"*")</f>
        <v>11340762.48</v>
      </c>
      <c r="G110" s="41">
        <f>IF('Town Data'!K106&gt;9,'Town Data'!J106,"*")</f>
        <v>1659588.3</v>
      </c>
      <c r="H110" s="42">
        <f>IF('Town Data'!M106&gt;9,'Town Data'!L106,"*")</f>
        <v>165338.8333333336</v>
      </c>
      <c r="I110" s="19">
        <f t="shared" si="3"/>
        <v>-0.60594539230663791</v>
      </c>
      <c r="J110" s="19">
        <f t="shared" si="4"/>
        <v>-4.9775519627367891E-2</v>
      </c>
      <c r="K110" s="19" t="str">
        <f t="shared" si="5"/>
        <v/>
      </c>
    </row>
    <row r="111" spans="2:11" x14ac:dyDescent="0.25">
      <c r="B111" s="24" t="str">
        <f>'Town Data'!A107</f>
        <v>WOLCOTT</v>
      </c>
      <c r="C111" s="40">
        <f>IF('Town Data'!C107&gt;9,'Town Data'!B107,"*")</f>
        <v>332028.77</v>
      </c>
      <c r="D111" s="41" t="str">
        <f>IF('Town Data'!E107&gt;9,'Town Data'!D107,"*")</f>
        <v>*</v>
      </c>
      <c r="E111" s="42" t="str">
        <f>IF('Town Data'!G107&gt;9,'Town Data'!F107,"*")</f>
        <v>*</v>
      </c>
      <c r="F111" s="41" t="str">
        <f>IF('Town Data'!I107&gt;9,'Town Data'!H107,"*")</f>
        <v>*</v>
      </c>
      <c r="G111" s="41" t="str">
        <f>IF('Town Data'!K107&gt;9,'Town Data'!J107,"*")</f>
        <v>*</v>
      </c>
      <c r="H111" s="4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 t="str">
        <f>'Town Data'!A108</f>
        <v>WOODSTOCK</v>
      </c>
      <c r="C112" s="40">
        <f>IF('Town Data'!C108&gt;9,'Town Data'!B108,"*")</f>
        <v>8590288.7799999993</v>
      </c>
      <c r="D112" s="41">
        <f>IF('Town Data'!E108&gt;9,'Town Data'!D108,"*")</f>
        <v>2443311.21</v>
      </c>
      <c r="E112" s="42">
        <f>IF('Town Data'!G108&gt;9,'Town Data'!F108,"*")</f>
        <v>177264.00000000003</v>
      </c>
      <c r="F112" s="41">
        <f>IF('Town Data'!I108&gt;9,'Town Data'!H108,"*")</f>
        <v>8827946.1799999997</v>
      </c>
      <c r="G112" s="41">
        <f>IF('Town Data'!K108&gt;9,'Town Data'!J108,"*")</f>
        <v>2381476.65</v>
      </c>
      <c r="H112" s="42">
        <f>IF('Town Data'!M108&gt;9,'Town Data'!L108,"*")</f>
        <v>152108.66666666672</v>
      </c>
      <c r="I112" s="19">
        <f t="shared" si="3"/>
        <v>-2.6921029552538615E-2</v>
      </c>
      <c r="J112" s="19">
        <f t="shared" si="4"/>
        <v>2.5964797933248709E-2</v>
      </c>
      <c r="K112" s="19">
        <f t="shared" si="5"/>
        <v>0.16537738371252114</v>
      </c>
    </row>
    <row r="113" spans="2:11" x14ac:dyDescent="0.25">
      <c r="B113" s="24">
        <f>'Town Data'!A109</f>
        <v>0</v>
      </c>
      <c r="C113" s="40" t="str">
        <f>IF('Town Data'!C109&gt;9,'Town Data'!B109,"*")</f>
        <v>*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 t="str">
        <f>IF('Town Data'!I109&gt;9,'Town Data'!H109,"*")</f>
        <v>*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0" t="str">
        <f>IF('Town Data'!C110&gt;9,'Town Data'!B110,"*")</f>
        <v>*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 t="str">
        <f>IF('Town Data'!I110&gt;9,'Town Data'!H110,"*")</f>
        <v>*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1166310.5</v>
      </c>
      <c r="C2" s="30">
        <v>15</v>
      </c>
      <c r="D2" s="33">
        <v>347258.49</v>
      </c>
      <c r="E2" s="30">
        <v>15</v>
      </c>
      <c r="F2" s="30">
        <v>0</v>
      </c>
      <c r="G2" s="30">
        <v>0</v>
      </c>
      <c r="H2" s="33">
        <v>1168901.01</v>
      </c>
      <c r="I2" s="30">
        <v>10</v>
      </c>
      <c r="J2" s="33">
        <v>306816.98</v>
      </c>
      <c r="K2" s="30">
        <v>10</v>
      </c>
      <c r="L2" s="30">
        <v>0</v>
      </c>
      <c r="M2" s="30">
        <v>0</v>
      </c>
    </row>
    <row r="3" spans="1:13" x14ac:dyDescent="0.25">
      <c r="A3" s="29" t="s">
        <v>53</v>
      </c>
      <c r="B3" s="33">
        <v>13166707.619999999</v>
      </c>
      <c r="C3" s="30">
        <v>15</v>
      </c>
      <c r="D3" s="33">
        <v>461527.07</v>
      </c>
      <c r="E3" s="30">
        <v>13</v>
      </c>
      <c r="F3" s="30">
        <v>0</v>
      </c>
      <c r="G3" s="30">
        <v>0</v>
      </c>
      <c r="H3" s="33">
        <v>12633895.390000001</v>
      </c>
      <c r="I3" s="30">
        <v>16</v>
      </c>
      <c r="J3" s="33">
        <v>470048.24</v>
      </c>
      <c r="K3" s="30">
        <v>15</v>
      </c>
      <c r="L3" s="30">
        <v>0</v>
      </c>
      <c r="M3" s="30">
        <v>0</v>
      </c>
    </row>
    <row r="4" spans="1:13" x14ac:dyDescent="0.25">
      <c r="A4" s="29" t="s">
        <v>54</v>
      </c>
      <c r="B4" s="33">
        <v>42707140.630000003</v>
      </c>
      <c r="C4" s="30">
        <v>154</v>
      </c>
      <c r="D4" s="33">
        <v>10544760.449999999</v>
      </c>
      <c r="E4" s="30">
        <v>149</v>
      </c>
      <c r="F4" s="33">
        <v>261603.33333333337</v>
      </c>
      <c r="G4" s="30">
        <v>36</v>
      </c>
      <c r="H4" s="33">
        <v>47817901.780000001</v>
      </c>
      <c r="I4" s="30">
        <v>152</v>
      </c>
      <c r="J4" s="33">
        <v>11112989.810000001</v>
      </c>
      <c r="K4" s="30">
        <v>145</v>
      </c>
      <c r="L4" s="33">
        <v>165055.33333333331</v>
      </c>
      <c r="M4" s="30">
        <v>37</v>
      </c>
    </row>
    <row r="5" spans="1:13" x14ac:dyDescent="0.25">
      <c r="A5" s="29" t="s">
        <v>55</v>
      </c>
      <c r="B5" s="33">
        <v>11836881.57</v>
      </c>
      <c r="C5" s="30">
        <v>27</v>
      </c>
      <c r="D5" s="33">
        <v>1126206.6100000001</v>
      </c>
      <c r="E5" s="30">
        <v>25</v>
      </c>
      <c r="F5" s="30">
        <v>0</v>
      </c>
      <c r="G5" s="30">
        <v>0</v>
      </c>
      <c r="H5" s="33">
        <v>9270229.8200000003</v>
      </c>
      <c r="I5" s="30">
        <v>28</v>
      </c>
      <c r="J5" s="33">
        <v>1088909.75</v>
      </c>
      <c r="K5" s="30">
        <v>26</v>
      </c>
      <c r="L5" s="30">
        <v>0</v>
      </c>
      <c r="M5" s="30">
        <v>0</v>
      </c>
    </row>
    <row r="6" spans="1:13" x14ac:dyDescent="0.25">
      <c r="A6" s="29" t="s">
        <v>56</v>
      </c>
      <c r="B6" s="33">
        <v>18507862.870000001</v>
      </c>
      <c r="C6" s="30">
        <v>34</v>
      </c>
      <c r="D6" s="33">
        <v>1090179.53</v>
      </c>
      <c r="E6" s="30">
        <v>31</v>
      </c>
      <c r="F6" s="33">
        <v>29888.166666666675</v>
      </c>
      <c r="G6" s="30">
        <v>13</v>
      </c>
      <c r="H6" s="33">
        <v>17625479.440000001</v>
      </c>
      <c r="I6" s="30">
        <v>34</v>
      </c>
      <c r="J6" s="33">
        <v>1082636.6299999999</v>
      </c>
      <c r="K6" s="30">
        <v>29</v>
      </c>
      <c r="L6" s="33">
        <v>20235.333333333332</v>
      </c>
      <c r="M6" s="30">
        <v>12</v>
      </c>
    </row>
    <row r="7" spans="1:13" x14ac:dyDescent="0.25">
      <c r="A7" s="29" t="s">
        <v>57</v>
      </c>
      <c r="B7" s="33">
        <v>42707497.649999999</v>
      </c>
      <c r="C7" s="30">
        <v>171</v>
      </c>
      <c r="D7" s="33">
        <v>13145956.24</v>
      </c>
      <c r="E7" s="30">
        <v>165</v>
      </c>
      <c r="F7" s="33">
        <v>230198.83333333337</v>
      </c>
      <c r="G7" s="30">
        <v>54</v>
      </c>
      <c r="H7" s="33">
        <v>35598573.689999998</v>
      </c>
      <c r="I7" s="30">
        <v>173</v>
      </c>
      <c r="J7" s="33">
        <v>13239001.99</v>
      </c>
      <c r="K7" s="30">
        <v>168</v>
      </c>
      <c r="L7" s="33">
        <v>182970.33333333334</v>
      </c>
      <c r="M7" s="30">
        <v>50</v>
      </c>
    </row>
    <row r="8" spans="1:13" x14ac:dyDescent="0.25">
      <c r="A8" s="29" t="s">
        <v>58</v>
      </c>
      <c r="B8" s="33">
        <v>25220929.260000002</v>
      </c>
      <c r="C8" s="30">
        <v>51</v>
      </c>
      <c r="D8" s="33">
        <v>7553343.8499999996</v>
      </c>
      <c r="E8" s="30">
        <v>50</v>
      </c>
      <c r="F8" s="33">
        <v>85586.333333333314</v>
      </c>
      <c r="G8" s="30">
        <v>26</v>
      </c>
      <c r="H8" s="33">
        <v>25292931.82</v>
      </c>
      <c r="I8" s="30">
        <v>54</v>
      </c>
      <c r="J8" s="33">
        <v>7474431.0199999996</v>
      </c>
      <c r="K8" s="30">
        <v>52</v>
      </c>
      <c r="L8" s="33">
        <v>116204.33333333333</v>
      </c>
      <c r="M8" s="30">
        <v>25</v>
      </c>
    </row>
    <row r="9" spans="1:13" x14ac:dyDescent="0.25">
      <c r="A9" s="29" t="s">
        <v>59</v>
      </c>
      <c r="B9" s="33">
        <v>3356035.7</v>
      </c>
      <c r="C9" s="30">
        <v>19</v>
      </c>
      <c r="D9" s="33">
        <v>416646.25</v>
      </c>
      <c r="E9" s="30">
        <v>17</v>
      </c>
      <c r="F9" s="30">
        <v>0</v>
      </c>
      <c r="G9" s="30">
        <v>0</v>
      </c>
      <c r="H9" s="33">
        <v>1255714.27</v>
      </c>
      <c r="I9" s="30">
        <v>19</v>
      </c>
      <c r="J9" s="33">
        <v>401118.16</v>
      </c>
      <c r="K9" s="30">
        <v>17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8425274.8699999992</v>
      </c>
      <c r="C10" s="30">
        <v>27</v>
      </c>
      <c r="D10" s="33">
        <v>1791322.12</v>
      </c>
      <c r="E10" s="30">
        <v>25</v>
      </c>
      <c r="F10" s="33">
        <v>54482.666666666701</v>
      </c>
      <c r="G10" s="30">
        <v>18</v>
      </c>
      <c r="H10" s="33">
        <v>7953702.4900000002</v>
      </c>
      <c r="I10" s="30">
        <v>26</v>
      </c>
      <c r="J10" s="33">
        <v>1739018.55</v>
      </c>
      <c r="K10" s="30">
        <v>24</v>
      </c>
      <c r="L10" s="33">
        <v>97382.999999999927</v>
      </c>
      <c r="M10" s="30">
        <v>14</v>
      </c>
    </row>
    <row r="11" spans="1:13" x14ac:dyDescent="0.25">
      <c r="A11" s="29" t="s">
        <v>61</v>
      </c>
      <c r="B11" s="33">
        <v>6778351.5899999999</v>
      </c>
      <c r="C11" s="30">
        <v>41</v>
      </c>
      <c r="D11" s="33">
        <v>1024745.85</v>
      </c>
      <c r="E11" s="30">
        <v>38</v>
      </c>
      <c r="F11" s="30">
        <v>0</v>
      </c>
      <c r="G11" s="30">
        <v>0</v>
      </c>
      <c r="H11" s="33">
        <v>5865340.2400000002</v>
      </c>
      <c r="I11" s="30">
        <v>38</v>
      </c>
      <c r="J11" s="33">
        <v>1135471.33</v>
      </c>
      <c r="K11" s="30">
        <v>35</v>
      </c>
      <c r="L11" s="30">
        <v>0</v>
      </c>
      <c r="M11" s="30">
        <v>0</v>
      </c>
    </row>
    <row r="12" spans="1:13" x14ac:dyDescent="0.25">
      <c r="A12" s="29" t="s">
        <v>62</v>
      </c>
      <c r="B12" s="33">
        <v>45889795.049999997</v>
      </c>
      <c r="C12" s="30">
        <v>187</v>
      </c>
      <c r="D12" s="33">
        <v>8709400.0899999999</v>
      </c>
      <c r="E12" s="30">
        <v>172</v>
      </c>
      <c r="F12" s="33">
        <v>362102.99999999977</v>
      </c>
      <c r="G12" s="30">
        <v>56</v>
      </c>
      <c r="H12" s="33">
        <v>47006896.409999996</v>
      </c>
      <c r="I12" s="30">
        <v>188</v>
      </c>
      <c r="J12" s="33">
        <v>9206233.9700000007</v>
      </c>
      <c r="K12" s="30">
        <v>175</v>
      </c>
      <c r="L12" s="33">
        <v>385756.33333333296</v>
      </c>
      <c r="M12" s="30">
        <v>53</v>
      </c>
    </row>
    <row r="13" spans="1:13" x14ac:dyDescent="0.25">
      <c r="A13" s="29" t="s">
        <v>63</v>
      </c>
      <c r="B13" s="33">
        <v>463540.28</v>
      </c>
      <c r="C13" s="30">
        <v>12</v>
      </c>
      <c r="D13" s="33">
        <v>223709.27</v>
      </c>
      <c r="E13" s="30">
        <v>10</v>
      </c>
      <c r="F13" s="30">
        <v>0</v>
      </c>
      <c r="G13" s="30">
        <v>0</v>
      </c>
      <c r="H13" s="30">
        <v>483988.02</v>
      </c>
      <c r="I13" s="30">
        <v>11</v>
      </c>
      <c r="J13" s="30">
        <v>227763.72</v>
      </c>
      <c r="K13" s="30">
        <v>10</v>
      </c>
      <c r="L13" s="30">
        <v>0</v>
      </c>
      <c r="M13" s="30">
        <v>0</v>
      </c>
    </row>
    <row r="14" spans="1:13" x14ac:dyDescent="0.25">
      <c r="A14" s="29" t="s">
        <v>64</v>
      </c>
      <c r="B14" s="33">
        <v>4565236.5199999996</v>
      </c>
      <c r="C14" s="30">
        <v>40</v>
      </c>
      <c r="D14" s="33">
        <v>1404411.95</v>
      </c>
      <c r="E14" s="30">
        <v>39</v>
      </c>
      <c r="F14" s="30">
        <v>0</v>
      </c>
      <c r="G14" s="30">
        <v>0</v>
      </c>
      <c r="H14" s="33">
        <v>4639939.57</v>
      </c>
      <c r="I14" s="30">
        <v>30</v>
      </c>
      <c r="J14" s="33">
        <v>1508190.46</v>
      </c>
      <c r="K14" s="30">
        <v>28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861336.91</v>
      </c>
      <c r="C15" s="30">
        <v>14</v>
      </c>
      <c r="D15" s="33">
        <v>455940.88</v>
      </c>
      <c r="E15" s="30">
        <v>14</v>
      </c>
      <c r="F15" s="30">
        <v>0</v>
      </c>
      <c r="G15" s="30">
        <v>0</v>
      </c>
      <c r="H15" s="33">
        <v>777155.75</v>
      </c>
      <c r="I15" s="30">
        <v>14</v>
      </c>
      <c r="J15" s="33">
        <v>368458.35</v>
      </c>
      <c r="K15" s="30">
        <v>12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78486623.430000007</v>
      </c>
      <c r="C16" s="30">
        <v>320</v>
      </c>
      <c r="D16" s="33">
        <v>25400507.440000001</v>
      </c>
      <c r="E16" s="30">
        <v>298</v>
      </c>
      <c r="F16" s="30">
        <v>499035.49999999994</v>
      </c>
      <c r="G16" s="30">
        <v>65</v>
      </c>
      <c r="H16" s="33">
        <v>81180616.939999998</v>
      </c>
      <c r="I16" s="30">
        <v>303</v>
      </c>
      <c r="J16" s="33">
        <v>25053917.039999999</v>
      </c>
      <c r="K16" s="30">
        <v>282</v>
      </c>
      <c r="L16" s="30">
        <v>562601.50000000023</v>
      </c>
      <c r="M16" s="30">
        <v>76</v>
      </c>
    </row>
    <row r="17" spans="1:13" x14ac:dyDescent="0.25">
      <c r="A17" s="29" t="s">
        <v>67</v>
      </c>
      <c r="B17" s="33">
        <v>5642142.6900000004</v>
      </c>
      <c r="C17" s="30">
        <v>35</v>
      </c>
      <c r="D17" s="33">
        <v>3072758.71</v>
      </c>
      <c r="E17" s="30">
        <v>34</v>
      </c>
      <c r="F17" s="33">
        <v>0</v>
      </c>
      <c r="G17" s="30">
        <v>0</v>
      </c>
      <c r="H17" s="33">
        <v>4843443.17</v>
      </c>
      <c r="I17" s="30">
        <v>38</v>
      </c>
      <c r="J17" s="33">
        <v>2916531.14</v>
      </c>
      <c r="K17" s="30">
        <v>38</v>
      </c>
      <c r="L17" s="33">
        <v>0</v>
      </c>
      <c r="M17" s="30">
        <v>0</v>
      </c>
    </row>
    <row r="18" spans="1:13" x14ac:dyDescent="0.25">
      <c r="A18" s="29" t="s">
        <v>68</v>
      </c>
      <c r="B18" s="33">
        <v>3998294</v>
      </c>
      <c r="C18" s="30">
        <v>40</v>
      </c>
      <c r="D18" s="33">
        <v>988071.05</v>
      </c>
      <c r="E18" s="30">
        <v>36</v>
      </c>
      <c r="F18" s="30">
        <v>0</v>
      </c>
      <c r="G18" s="30">
        <v>0</v>
      </c>
      <c r="H18" s="33">
        <v>3323003.44</v>
      </c>
      <c r="I18" s="30">
        <v>40</v>
      </c>
      <c r="J18" s="33">
        <v>748391.75</v>
      </c>
      <c r="K18" s="30">
        <v>37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1204545.06</v>
      </c>
      <c r="C19" s="30">
        <v>23</v>
      </c>
      <c r="D19" s="33">
        <v>396381.28</v>
      </c>
      <c r="E19" s="30">
        <v>19</v>
      </c>
      <c r="F19" s="30">
        <v>0</v>
      </c>
      <c r="G19" s="30">
        <v>0</v>
      </c>
      <c r="H19" s="33">
        <v>1003993.22</v>
      </c>
      <c r="I19" s="30">
        <v>22</v>
      </c>
      <c r="J19" s="33">
        <v>292133.87</v>
      </c>
      <c r="K19" s="30">
        <v>17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2659958.64</v>
      </c>
      <c r="C20" s="30">
        <v>32</v>
      </c>
      <c r="D20" s="33">
        <v>725644.38</v>
      </c>
      <c r="E20" s="30">
        <v>27</v>
      </c>
      <c r="F20" s="30">
        <v>0</v>
      </c>
      <c r="G20" s="30">
        <v>0</v>
      </c>
      <c r="H20" s="33">
        <v>2795411.74</v>
      </c>
      <c r="I20" s="30">
        <v>31</v>
      </c>
      <c r="J20" s="33">
        <v>743540.07</v>
      </c>
      <c r="K20" s="30">
        <v>28</v>
      </c>
      <c r="L20" s="30">
        <v>56814.166666666664</v>
      </c>
      <c r="M20" s="30">
        <v>10</v>
      </c>
    </row>
    <row r="21" spans="1:13" x14ac:dyDescent="0.25">
      <c r="A21" s="29" t="s">
        <v>71</v>
      </c>
      <c r="B21" s="33">
        <v>3811364.85</v>
      </c>
      <c r="C21" s="30">
        <v>27</v>
      </c>
      <c r="D21" s="33">
        <v>1616390.33</v>
      </c>
      <c r="E21" s="30">
        <v>26</v>
      </c>
      <c r="F21" s="30">
        <v>0</v>
      </c>
      <c r="G21" s="30">
        <v>0</v>
      </c>
      <c r="H21" s="33">
        <v>4410813.75</v>
      </c>
      <c r="I21" s="30">
        <v>26</v>
      </c>
      <c r="J21" s="33">
        <v>1572477.98</v>
      </c>
      <c r="K21" s="30">
        <v>26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130180860.09999999</v>
      </c>
      <c r="C22" s="30">
        <v>134</v>
      </c>
      <c r="D22" s="33">
        <v>29813327.030000001</v>
      </c>
      <c r="E22" s="30">
        <v>123</v>
      </c>
      <c r="F22" s="30">
        <v>1794720.6666666663</v>
      </c>
      <c r="G22" s="30">
        <v>42</v>
      </c>
      <c r="H22" s="33">
        <v>133042913.86</v>
      </c>
      <c r="I22" s="30">
        <v>126</v>
      </c>
      <c r="J22" s="33">
        <v>28850172.059999999</v>
      </c>
      <c r="K22" s="30">
        <v>113</v>
      </c>
      <c r="L22" s="30">
        <v>1979353.4999999965</v>
      </c>
      <c r="M22" s="30">
        <v>43</v>
      </c>
    </row>
    <row r="23" spans="1:13" x14ac:dyDescent="0.25">
      <c r="A23" s="29" t="s">
        <v>73</v>
      </c>
      <c r="B23" s="33">
        <v>509186.72</v>
      </c>
      <c r="C23" s="30">
        <v>13</v>
      </c>
      <c r="D23" s="33">
        <v>264202.92</v>
      </c>
      <c r="E23" s="30">
        <v>13</v>
      </c>
      <c r="F23" s="33">
        <v>0</v>
      </c>
      <c r="G23" s="30">
        <v>0</v>
      </c>
      <c r="H23" s="33">
        <v>325972.69</v>
      </c>
      <c r="I23" s="30">
        <v>11</v>
      </c>
      <c r="J23" s="33">
        <v>186716.98</v>
      </c>
      <c r="K23" s="30">
        <v>11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0</v>
      </c>
      <c r="C24" s="30">
        <v>0</v>
      </c>
      <c r="D24" s="33">
        <v>0</v>
      </c>
      <c r="E24" s="30">
        <v>0</v>
      </c>
      <c r="F24" s="30">
        <v>0</v>
      </c>
      <c r="G24" s="30">
        <v>0</v>
      </c>
      <c r="H24" s="33">
        <v>249985.7</v>
      </c>
      <c r="I24" s="30">
        <v>10</v>
      </c>
      <c r="J24" s="33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621904.04</v>
      </c>
      <c r="C25" s="30">
        <v>16</v>
      </c>
      <c r="D25" s="30">
        <v>454519</v>
      </c>
      <c r="E25" s="30">
        <v>16</v>
      </c>
      <c r="F25" s="30">
        <v>0</v>
      </c>
      <c r="G25" s="30">
        <v>0</v>
      </c>
      <c r="H25" s="33">
        <v>493281.67</v>
      </c>
      <c r="I25" s="30">
        <v>16</v>
      </c>
      <c r="J25" s="33">
        <v>426232.71</v>
      </c>
      <c r="K25" s="30">
        <v>15</v>
      </c>
      <c r="L25" s="30">
        <v>0</v>
      </c>
      <c r="M25" s="30">
        <v>0</v>
      </c>
    </row>
    <row r="26" spans="1:13" x14ac:dyDescent="0.25">
      <c r="A26" s="29" t="s">
        <v>76</v>
      </c>
      <c r="B26" s="33">
        <v>23290894.289999999</v>
      </c>
      <c r="C26" s="30">
        <v>62</v>
      </c>
      <c r="D26" s="33">
        <v>7708152.8700000001</v>
      </c>
      <c r="E26" s="30">
        <v>56</v>
      </c>
      <c r="F26" s="30">
        <v>59803.833333333358</v>
      </c>
      <c r="G26" s="30">
        <v>27</v>
      </c>
      <c r="H26" s="33">
        <v>22964845.91</v>
      </c>
      <c r="I26" s="30">
        <v>56</v>
      </c>
      <c r="J26" s="33">
        <v>7847465.46</v>
      </c>
      <c r="K26" s="30">
        <v>54</v>
      </c>
      <c r="L26" s="30">
        <v>104194.33333333326</v>
      </c>
      <c r="M26" s="30">
        <v>31</v>
      </c>
    </row>
    <row r="27" spans="1:13" x14ac:dyDescent="0.25">
      <c r="A27" s="29" t="s">
        <v>77</v>
      </c>
      <c r="B27" s="33">
        <v>1670205.77</v>
      </c>
      <c r="C27" s="30">
        <v>23</v>
      </c>
      <c r="D27" s="33">
        <v>558854.76</v>
      </c>
      <c r="E27" s="30">
        <v>22</v>
      </c>
      <c r="F27" s="33">
        <v>0</v>
      </c>
      <c r="G27" s="30">
        <v>0</v>
      </c>
      <c r="H27" s="33">
        <v>1863109.05</v>
      </c>
      <c r="I27" s="30">
        <v>21</v>
      </c>
      <c r="J27" s="33">
        <v>583732.18999999994</v>
      </c>
      <c r="K27" s="30">
        <v>19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7890117.9199999999</v>
      </c>
      <c r="C28" s="30">
        <v>33</v>
      </c>
      <c r="D28" s="33">
        <v>7304978.2999999998</v>
      </c>
      <c r="E28" s="30">
        <v>32</v>
      </c>
      <c r="F28" s="30">
        <v>0</v>
      </c>
      <c r="G28" s="30">
        <v>0</v>
      </c>
      <c r="H28" s="33">
        <v>5271004.59</v>
      </c>
      <c r="I28" s="30">
        <v>30</v>
      </c>
      <c r="J28" s="33">
        <v>4603096.07</v>
      </c>
      <c r="K28" s="30">
        <v>28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1070063.3799999999</v>
      </c>
      <c r="C29" s="30">
        <v>14</v>
      </c>
      <c r="D29" s="33">
        <v>229632.98</v>
      </c>
      <c r="E29" s="30">
        <v>13</v>
      </c>
      <c r="F29" s="30">
        <v>0</v>
      </c>
      <c r="G29" s="30">
        <v>0</v>
      </c>
      <c r="H29" s="33">
        <v>932134.96</v>
      </c>
      <c r="I29" s="30">
        <v>11</v>
      </c>
      <c r="J29" s="33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80</v>
      </c>
      <c r="B30" s="33">
        <v>4569579.71</v>
      </c>
      <c r="C30" s="30">
        <v>22</v>
      </c>
      <c r="D30" s="33">
        <v>932022.7</v>
      </c>
      <c r="E30" s="30">
        <v>20</v>
      </c>
      <c r="F30" s="30">
        <v>0</v>
      </c>
      <c r="G30" s="30">
        <v>0</v>
      </c>
      <c r="H30" s="33">
        <v>4627308.9400000004</v>
      </c>
      <c r="I30" s="30">
        <v>24</v>
      </c>
      <c r="J30" s="33">
        <v>1062638.3</v>
      </c>
      <c r="K30" s="30">
        <v>22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5766293.6200000001</v>
      </c>
      <c r="C31" s="30">
        <v>39</v>
      </c>
      <c r="D31" s="33">
        <v>1616524.81</v>
      </c>
      <c r="E31" s="30">
        <v>37</v>
      </c>
      <c r="F31" s="30">
        <v>0</v>
      </c>
      <c r="G31" s="30">
        <v>0</v>
      </c>
      <c r="H31" s="33">
        <v>5639055.1500000004</v>
      </c>
      <c r="I31" s="30">
        <v>37</v>
      </c>
      <c r="J31" s="33">
        <v>1587195.77</v>
      </c>
      <c r="K31" s="30">
        <v>36</v>
      </c>
      <c r="L31" s="30">
        <v>69297.166666666672</v>
      </c>
      <c r="M31" s="30">
        <v>10</v>
      </c>
    </row>
    <row r="32" spans="1:13" x14ac:dyDescent="0.25">
      <c r="A32" s="29" t="s">
        <v>82</v>
      </c>
      <c r="B32" s="33">
        <v>42994190.049999997</v>
      </c>
      <c r="C32" s="30">
        <v>168</v>
      </c>
      <c r="D32" s="33">
        <v>12127874.029999999</v>
      </c>
      <c r="E32" s="30">
        <v>162</v>
      </c>
      <c r="F32" s="33">
        <v>203610.33333333331</v>
      </c>
      <c r="G32" s="30">
        <v>39</v>
      </c>
      <c r="H32" s="33">
        <v>45594182.32</v>
      </c>
      <c r="I32" s="30">
        <v>164</v>
      </c>
      <c r="J32" s="33">
        <v>13053787.75</v>
      </c>
      <c r="K32" s="30">
        <v>158</v>
      </c>
      <c r="L32" s="33">
        <v>374715.50000000006</v>
      </c>
      <c r="M32" s="30">
        <v>45</v>
      </c>
    </row>
    <row r="33" spans="1:13" x14ac:dyDescent="0.25">
      <c r="A33" s="29" t="s">
        <v>83</v>
      </c>
      <c r="B33" s="33">
        <v>5794222.79</v>
      </c>
      <c r="C33" s="30">
        <v>33</v>
      </c>
      <c r="D33" s="33">
        <v>1318155.96</v>
      </c>
      <c r="E33" s="30">
        <v>31</v>
      </c>
      <c r="F33" s="33">
        <v>0</v>
      </c>
      <c r="G33" s="30">
        <v>0</v>
      </c>
      <c r="H33" s="33">
        <v>5971732.8700000001</v>
      </c>
      <c r="I33" s="30">
        <v>33</v>
      </c>
      <c r="J33" s="33">
        <v>1235863.69</v>
      </c>
      <c r="K33" s="30">
        <v>32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1834273.97</v>
      </c>
      <c r="C34" s="30">
        <v>19</v>
      </c>
      <c r="D34" s="33">
        <v>824009.37</v>
      </c>
      <c r="E34" s="30">
        <v>18</v>
      </c>
      <c r="F34" s="30">
        <v>0</v>
      </c>
      <c r="G34" s="30">
        <v>0</v>
      </c>
      <c r="H34" s="33">
        <v>1890614.59</v>
      </c>
      <c r="I34" s="30">
        <v>21</v>
      </c>
      <c r="J34" s="33">
        <v>836942.51</v>
      </c>
      <c r="K34" s="30">
        <v>20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1018558.66</v>
      </c>
      <c r="C35" s="30">
        <v>17</v>
      </c>
      <c r="D35" s="33">
        <v>329992.46999999997</v>
      </c>
      <c r="E35" s="30">
        <v>14</v>
      </c>
      <c r="F35" s="30">
        <v>0</v>
      </c>
      <c r="G35" s="30">
        <v>0</v>
      </c>
      <c r="H35" s="33">
        <v>987020.02</v>
      </c>
      <c r="I35" s="30">
        <v>17</v>
      </c>
      <c r="J35" s="33">
        <v>296358.27</v>
      </c>
      <c r="K35" s="30">
        <v>15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2077070.19</v>
      </c>
      <c r="C36" s="30">
        <v>14</v>
      </c>
      <c r="D36" s="33">
        <v>630900.19999999995</v>
      </c>
      <c r="E36" s="30">
        <v>13</v>
      </c>
      <c r="F36" s="30">
        <v>0</v>
      </c>
      <c r="G36" s="30">
        <v>0</v>
      </c>
      <c r="H36" s="33">
        <v>1899051.92</v>
      </c>
      <c r="I36" s="30">
        <v>14</v>
      </c>
      <c r="J36" s="33">
        <v>562409.4</v>
      </c>
      <c r="K36" s="30">
        <v>13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2067042.6</v>
      </c>
      <c r="C37" s="30">
        <v>16</v>
      </c>
      <c r="D37" s="33">
        <v>746496.74</v>
      </c>
      <c r="E37" s="30">
        <v>16</v>
      </c>
      <c r="F37" s="30">
        <v>0</v>
      </c>
      <c r="G37" s="30">
        <v>0</v>
      </c>
      <c r="H37" s="33">
        <v>1887028.08</v>
      </c>
      <c r="I37" s="30">
        <v>15</v>
      </c>
      <c r="J37" s="33">
        <v>587204.16</v>
      </c>
      <c r="K37" s="30">
        <v>15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8534818.0500000007</v>
      </c>
      <c r="C38" s="30">
        <v>41</v>
      </c>
      <c r="D38" s="33">
        <v>1433676.03</v>
      </c>
      <c r="E38" s="30">
        <v>40</v>
      </c>
      <c r="F38" s="30">
        <v>0</v>
      </c>
      <c r="G38" s="30">
        <v>0</v>
      </c>
      <c r="H38" s="33">
        <v>7426949.8399999999</v>
      </c>
      <c r="I38" s="30">
        <v>37</v>
      </c>
      <c r="J38" s="33">
        <v>1383526.43</v>
      </c>
      <c r="K38" s="30">
        <v>34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27048151.57</v>
      </c>
      <c r="C39" s="30">
        <v>113</v>
      </c>
      <c r="D39" s="33">
        <v>6147824.2300000004</v>
      </c>
      <c r="E39" s="30">
        <v>106</v>
      </c>
      <c r="F39" s="30">
        <v>1576163.9999999967</v>
      </c>
      <c r="G39" s="30">
        <v>45</v>
      </c>
      <c r="H39" s="33">
        <v>26496084.370000001</v>
      </c>
      <c r="I39" s="30">
        <v>111</v>
      </c>
      <c r="J39" s="33">
        <v>6262156.21</v>
      </c>
      <c r="K39" s="30">
        <v>104</v>
      </c>
      <c r="L39" s="30">
        <v>113164.8333333334</v>
      </c>
      <c r="M39" s="30">
        <v>37</v>
      </c>
    </row>
    <row r="40" spans="1:13" x14ac:dyDescent="0.25">
      <c r="A40" s="29" t="s">
        <v>90</v>
      </c>
      <c r="B40" s="33">
        <v>1166475.6599999999</v>
      </c>
      <c r="C40" s="30">
        <v>14</v>
      </c>
      <c r="D40" s="33">
        <v>402318.89</v>
      </c>
      <c r="E40" s="30">
        <v>14</v>
      </c>
      <c r="F40" s="33">
        <v>0</v>
      </c>
      <c r="G40" s="30">
        <v>0</v>
      </c>
      <c r="H40" s="33">
        <v>979322.38</v>
      </c>
      <c r="I40" s="30">
        <v>14</v>
      </c>
      <c r="J40" s="33">
        <v>347083.3</v>
      </c>
      <c r="K40" s="30">
        <v>14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1521958.01</v>
      </c>
      <c r="C41" s="30">
        <v>12</v>
      </c>
      <c r="D41" s="33">
        <v>454483.82</v>
      </c>
      <c r="E41" s="30">
        <v>12</v>
      </c>
      <c r="F41" s="30">
        <v>0</v>
      </c>
      <c r="G41" s="30">
        <v>0</v>
      </c>
      <c r="H41" s="33">
        <v>1531224.51</v>
      </c>
      <c r="I41" s="30">
        <v>13</v>
      </c>
      <c r="J41" s="33">
        <v>450635.36</v>
      </c>
      <c r="K41" s="30">
        <v>13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4855212.59</v>
      </c>
      <c r="C42" s="30">
        <v>32</v>
      </c>
      <c r="D42" s="33">
        <v>1364613.4</v>
      </c>
      <c r="E42" s="30">
        <v>31</v>
      </c>
      <c r="F42" s="30">
        <v>0</v>
      </c>
      <c r="G42" s="30">
        <v>0</v>
      </c>
      <c r="H42" s="33">
        <v>7410023.3200000003</v>
      </c>
      <c r="I42" s="30">
        <v>29</v>
      </c>
      <c r="J42" s="33">
        <v>1369204.96</v>
      </c>
      <c r="K42" s="30">
        <v>26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2875039.07</v>
      </c>
      <c r="C43" s="30">
        <v>20</v>
      </c>
      <c r="D43" s="33">
        <v>307079.90999999997</v>
      </c>
      <c r="E43" s="30">
        <v>19</v>
      </c>
      <c r="F43" s="30">
        <v>0</v>
      </c>
      <c r="G43" s="30">
        <v>0</v>
      </c>
      <c r="H43" s="33">
        <v>2684746.91</v>
      </c>
      <c r="I43" s="30">
        <v>20</v>
      </c>
      <c r="J43" s="33">
        <v>301534.59999999998</v>
      </c>
      <c r="K43" s="30">
        <v>20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663351.61</v>
      </c>
      <c r="C44" s="30">
        <v>11</v>
      </c>
      <c r="D44" s="33">
        <v>0</v>
      </c>
      <c r="E44" s="30">
        <v>0</v>
      </c>
      <c r="F44" s="30">
        <v>0</v>
      </c>
      <c r="G44" s="30">
        <v>0</v>
      </c>
      <c r="H44" s="33">
        <v>0</v>
      </c>
      <c r="I44" s="30">
        <v>0</v>
      </c>
      <c r="J44" s="33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2173154.5099999998</v>
      </c>
      <c r="C45" s="30">
        <v>15</v>
      </c>
      <c r="D45" s="33">
        <v>625077.28</v>
      </c>
      <c r="E45" s="30">
        <v>14</v>
      </c>
      <c r="F45" s="30">
        <v>0</v>
      </c>
      <c r="G45" s="30">
        <v>0</v>
      </c>
      <c r="H45" s="33">
        <v>1015867.76</v>
      </c>
      <c r="I45" s="30">
        <v>11</v>
      </c>
      <c r="J45" s="33">
        <v>514369.85</v>
      </c>
      <c r="K45" s="30">
        <v>11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2590050.34</v>
      </c>
      <c r="C46" s="30">
        <v>18</v>
      </c>
      <c r="D46" s="33">
        <v>939095.96</v>
      </c>
      <c r="E46" s="30">
        <v>17</v>
      </c>
      <c r="F46" s="30">
        <v>0</v>
      </c>
      <c r="G46" s="30">
        <v>0</v>
      </c>
      <c r="H46" s="33">
        <v>2446428.0499999998</v>
      </c>
      <c r="I46" s="30">
        <v>19</v>
      </c>
      <c r="J46" s="33">
        <v>818838.62</v>
      </c>
      <c r="K46" s="30">
        <v>16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9817560.6999999993</v>
      </c>
      <c r="C47" s="30">
        <v>26</v>
      </c>
      <c r="D47" s="33">
        <v>2411542.5099999998</v>
      </c>
      <c r="E47" s="30">
        <v>25</v>
      </c>
      <c r="F47" s="30">
        <v>0</v>
      </c>
      <c r="G47" s="30">
        <v>0</v>
      </c>
      <c r="H47" s="33">
        <v>9664591.5899999999</v>
      </c>
      <c r="I47" s="30">
        <v>28</v>
      </c>
      <c r="J47" s="33">
        <v>2647988.2000000002</v>
      </c>
      <c r="K47" s="30">
        <v>27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12202461.060000001</v>
      </c>
      <c r="C48" s="30">
        <v>31</v>
      </c>
      <c r="D48" s="33">
        <v>10496785.26</v>
      </c>
      <c r="E48" s="30">
        <v>30</v>
      </c>
      <c r="F48" s="30">
        <v>0</v>
      </c>
      <c r="G48" s="30">
        <v>0</v>
      </c>
      <c r="H48" s="33">
        <v>12863042.550000001</v>
      </c>
      <c r="I48" s="30">
        <v>32</v>
      </c>
      <c r="J48" s="33">
        <v>11311846.789999999</v>
      </c>
      <c r="K48" s="30">
        <v>30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3659743.96</v>
      </c>
      <c r="C49" s="30">
        <v>22</v>
      </c>
      <c r="D49" s="33">
        <v>1267862.96</v>
      </c>
      <c r="E49" s="30">
        <v>21</v>
      </c>
      <c r="F49" s="30">
        <v>0</v>
      </c>
      <c r="G49" s="30">
        <v>0</v>
      </c>
      <c r="H49" s="33">
        <v>3507726.69</v>
      </c>
      <c r="I49" s="30">
        <v>23</v>
      </c>
      <c r="J49" s="33">
        <v>1203168.8700000001</v>
      </c>
      <c r="K49" s="30">
        <v>22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7336534.0899999999</v>
      </c>
      <c r="C50" s="30">
        <v>39</v>
      </c>
      <c r="D50" s="33">
        <v>3826151.97</v>
      </c>
      <c r="E50" s="30">
        <v>39</v>
      </c>
      <c r="F50" s="30">
        <v>78939.000000000044</v>
      </c>
      <c r="G50" s="30">
        <v>10</v>
      </c>
      <c r="H50" s="33">
        <v>11741125.65</v>
      </c>
      <c r="I50" s="30">
        <v>36</v>
      </c>
      <c r="J50" s="33">
        <v>7995018.1600000001</v>
      </c>
      <c r="K50" s="30">
        <v>36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6770311.8300000001</v>
      </c>
      <c r="C51" s="30">
        <v>55</v>
      </c>
      <c r="D51" s="33">
        <v>2706312.01</v>
      </c>
      <c r="E51" s="30">
        <v>51</v>
      </c>
      <c r="F51" s="33">
        <v>27747.166666666693</v>
      </c>
      <c r="G51" s="30">
        <v>15</v>
      </c>
      <c r="H51" s="33">
        <v>6421492.0700000003</v>
      </c>
      <c r="I51" s="30">
        <v>51</v>
      </c>
      <c r="J51" s="33">
        <v>2731629.23</v>
      </c>
      <c r="K51" s="30">
        <v>46</v>
      </c>
      <c r="L51" s="33">
        <v>62252.666666666657</v>
      </c>
      <c r="M51" s="30">
        <v>17</v>
      </c>
    </row>
    <row r="52" spans="1:13" x14ac:dyDescent="0.25">
      <c r="A52" s="29" t="s">
        <v>102</v>
      </c>
      <c r="B52" s="33">
        <v>23101717.129999999</v>
      </c>
      <c r="C52" s="30">
        <v>139</v>
      </c>
      <c r="D52" s="33">
        <v>9484717.6300000008</v>
      </c>
      <c r="E52" s="30">
        <v>135</v>
      </c>
      <c r="F52" s="33">
        <v>356842.83333333331</v>
      </c>
      <c r="G52" s="30">
        <v>36</v>
      </c>
      <c r="H52" s="33">
        <v>46020700.950000003</v>
      </c>
      <c r="I52" s="30">
        <v>139</v>
      </c>
      <c r="J52" s="33">
        <v>9047233.6999999993</v>
      </c>
      <c r="K52" s="30">
        <v>132</v>
      </c>
      <c r="L52" s="33">
        <v>273873.6666666664</v>
      </c>
      <c r="M52" s="30">
        <v>28</v>
      </c>
    </row>
    <row r="53" spans="1:13" x14ac:dyDescent="0.25">
      <c r="A53" s="29" t="s">
        <v>103</v>
      </c>
      <c r="B53" s="33">
        <v>1705632.84</v>
      </c>
      <c r="C53" s="30">
        <v>10</v>
      </c>
      <c r="D53" s="33">
        <v>0</v>
      </c>
      <c r="E53" s="30">
        <v>0</v>
      </c>
      <c r="F53" s="33">
        <v>0</v>
      </c>
      <c r="G53" s="30">
        <v>0</v>
      </c>
      <c r="H53" s="33">
        <v>0</v>
      </c>
      <c r="I53" s="30">
        <v>0</v>
      </c>
      <c r="J53" s="33">
        <v>0</v>
      </c>
      <c r="K53" s="30">
        <v>0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31239275.309999999</v>
      </c>
      <c r="C54" s="30">
        <v>113</v>
      </c>
      <c r="D54" s="33">
        <v>8968117.4100000001</v>
      </c>
      <c r="E54" s="30">
        <v>112</v>
      </c>
      <c r="F54" s="33">
        <v>191398.66666666634</v>
      </c>
      <c r="G54" s="30">
        <v>33</v>
      </c>
      <c r="H54" s="33">
        <v>32380449.48</v>
      </c>
      <c r="I54" s="30">
        <v>111</v>
      </c>
      <c r="J54" s="33">
        <v>9132427.9199999999</v>
      </c>
      <c r="K54" s="30">
        <v>109</v>
      </c>
      <c r="L54" s="33">
        <v>108297.3333333333</v>
      </c>
      <c r="M54" s="30">
        <v>31</v>
      </c>
    </row>
    <row r="55" spans="1:13" x14ac:dyDescent="0.25">
      <c r="A55" s="29" t="s">
        <v>105</v>
      </c>
      <c r="B55" s="33">
        <v>2124722.39</v>
      </c>
      <c r="C55" s="30">
        <v>10</v>
      </c>
      <c r="D55" s="33">
        <v>0</v>
      </c>
      <c r="E55" s="30">
        <v>0</v>
      </c>
      <c r="F55" s="33">
        <v>0</v>
      </c>
      <c r="G55" s="30">
        <v>0</v>
      </c>
      <c r="H55" s="33">
        <v>0</v>
      </c>
      <c r="I55" s="30">
        <v>0</v>
      </c>
      <c r="J55" s="33">
        <v>0</v>
      </c>
      <c r="K55" s="30">
        <v>0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13618366.51</v>
      </c>
      <c r="C56" s="30">
        <v>67</v>
      </c>
      <c r="D56" s="33">
        <v>3292666.34</v>
      </c>
      <c r="E56" s="30">
        <v>62</v>
      </c>
      <c r="F56" s="33">
        <v>72440.000000000029</v>
      </c>
      <c r="G56" s="30">
        <v>20</v>
      </c>
      <c r="H56" s="33">
        <v>18656395.66</v>
      </c>
      <c r="I56" s="30">
        <v>63</v>
      </c>
      <c r="J56" s="33">
        <v>3221672.05</v>
      </c>
      <c r="K56" s="30">
        <v>60</v>
      </c>
      <c r="L56" s="33">
        <v>59280.66666666673</v>
      </c>
      <c r="M56" s="30">
        <v>19</v>
      </c>
    </row>
    <row r="57" spans="1:13" x14ac:dyDescent="0.25">
      <c r="A57" s="29" t="s">
        <v>107</v>
      </c>
      <c r="B57" s="33">
        <v>14511015.92</v>
      </c>
      <c r="C57" s="30">
        <v>99</v>
      </c>
      <c r="D57" s="33">
        <v>5820364.8799999999</v>
      </c>
      <c r="E57" s="30">
        <v>97</v>
      </c>
      <c r="F57" s="30">
        <v>303976.49999999994</v>
      </c>
      <c r="G57" s="30">
        <v>29</v>
      </c>
      <c r="H57" s="33">
        <v>16874669.43</v>
      </c>
      <c r="I57" s="30">
        <v>105</v>
      </c>
      <c r="J57" s="33">
        <v>6236115.8300000001</v>
      </c>
      <c r="K57" s="30">
        <v>104</v>
      </c>
      <c r="L57" s="30">
        <v>130397.00000000007</v>
      </c>
      <c r="M57" s="30">
        <v>25</v>
      </c>
    </row>
    <row r="58" spans="1:13" x14ac:dyDescent="0.25">
      <c r="A58" s="29" t="s">
        <v>108</v>
      </c>
      <c r="B58" s="33">
        <v>437120.09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432880.83</v>
      </c>
      <c r="I58" s="30">
        <v>10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24496099.030000001</v>
      </c>
      <c r="C59" s="30">
        <v>87</v>
      </c>
      <c r="D59" s="33">
        <v>7488764.9400000004</v>
      </c>
      <c r="E59" s="30">
        <v>87</v>
      </c>
      <c r="F59" s="33">
        <v>287117.33333333349</v>
      </c>
      <c r="G59" s="30">
        <v>34</v>
      </c>
      <c r="H59" s="33">
        <v>24593289.010000002</v>
      </c>
      <c r="I59" s="30">
        <v>88</v>
      </c>
      <c r="J59" s="33">
        <v>7573267.9500000002</v>
      </c>
      <c r="K59" s="30">
        <v>86</v>
      </c>
      <c r="L59" s="33">
        <v>232846.5</v>
      </c>
      <c r="M59" s="30">
        <v>38</v>
      </c>
    </row>
    <row r="60" spans="1:13" x14ac:dyDescent="0.25">
      <c r="A60" s="29" t="s">
        <v>110</v>
      </c>
      <c r="B60" s="33">
        <v>1621953.86</v>
      </c>
      <c r="C60" s="30">
        <v>21</v>
      </c>
      <c r="D60" s="33">
        <v>452714.3</v>
      </c>
      <c r="E60" s="30">
        <v>19</v>
      </c>
      <c r="F60" s="30">
        <v>0</v>
      </c>
      <c r="G60" s="30">
        <v>0</v>
      </c>
      <c r="H60" s="33">
        <v>10155171.83</v>
      </c>
      <c r="I60" s="30">
        <v>24</v>
      </c>
      <c r="J60" s="33">
        <v>453192.31</v>
      </c>
      <c r="K60" s="30">
        <v>23</v>
      </c>
      <c r="L60" s="30">
        <v>0</v>
      </c>
      <c r="M60" s="30">
        <v>0</v>
      </c>
    </row>
    <row r="61" spans="1:13" x14ac:dyDescent="0.25">
      <c r="A61" s="29" t="s">
        <v>111</v>
      </c>
      <c r="B61" s="33">
        <v>3238706.9</v>
      </c>
      <c r="C61" s="30">
        <v>15</v>
      </c>
      <c r="D61" s="33">
        <v>303175.53999999998</v>
      </c>
      <c r="E61" s="30">
        <v>13</v>
      </c>
      <c r="F61" s="30">
        <v>0</v>
      </c>
      <c r="G61" s="30">
        <v>0</v>
      </c>
      <c r="H61" s="33">
        <v>3524539.25</v>
      </c>
      <c r="I61" s="30">
        <v>12</v>
      </c>
      <c r="J61" s="33">
        <v>236379.46</v>
      </c>
      <c r="K61" s="30">
        <v>11</v>
      </c>
      <c r="L61" s="30">
        <v>0</v>
      </c>
      <c r="M61" s="30">
        <v>0</v>
      </c>
    </row>
    <row r="62" spans="1:13" x14ac:dyDescent="0.25">
      <c r="A62" s="29" t="s">
        <v>112</v>
      </c>
      <c r="B62" s="33">
        <v>16602231.93</v>
      </c>
      <c r="C62" s="30">
        <v>88</v>
      </c>
      <c r="D62" s="33">
        <v>3690075</v>
      </c>
      <c r="E62" s="30">
        <v>86</v>
      </c>
      <c r="F62" s="30">
        <v>37158.333333333307</v>
      </c>
      <c r="G62" s="30">
        <v>29</v>
      </c>
      <c r="H62" s="33">
        <v>16194552.210000001</v>
      </c>
      <c r="I62" s="30">
        <v>85</v>
      </c>
      <c r="J62" s="33">
        <v>4156646.72</v>
      </c>
      <c r="K62" s="30">
        <v>83</v>
      </c>
      <c r="L62" s="30">
        <v>78272.333333333372</v>
      </c>
      <c r="M62" s="30">
        <v>29</v>
      </c>
    </row>
    <row r="63" spans="1:13" x14ac:dyDescent="0.25">
      <c r="A63" s="29" t="s">
        <v>113</v>
      </c>
      <c r="B63" s="33">
        <v>6418508.2999999998</v>
      </c>
      <c r="C63" s="30">
        <v>34</v>
      </c>
      <c r="D63" s="33">
        <v>1278147.92</v>
      </c>
      <c r="E63" s="30">
        <v>32</v>
      </c>
      <c r="F63" s="30">
        <v>0</v>
      </c>
      <c r="G63" s="30">
        <v>0</v>
      </c>
      <c r="H63" s="33">
        <v>6208131.2699999996</v>
      </c>
      <c r="I63" s="30">
        <v>38</v>
      </c>
      <c r="J63" s="33">
        <v>1286860.79</v>
      </c>
      <c r="K63" s="30">
        <v>36</v>
      </c>
      <c r="L63" s="30">
        <v>0</v>
      </c>
      <c r="M63" s="30">
        <v>0</v>
      </c>
    </row>
    <row r="64" spans="1:13" x14ac:dyDescent="0.25">
      <c r="A64" s="29" t="s">
        <v>114</v>
      </c>
      <c r="B64" s="33">
        <v>10198317.68</v>
      </c>
      <c r="C64" s="30">
        <v>19</v>
      </c>
      <c r="D64" s="33">
        <v>1086089.99</v>
      </c>
      <c r="E64" s="30">
        <v>19</v>
      </c>
      <c r="F64" s="30">
        <v>0</v>
      </c>
      <c r="G64" s="30">
        <v>0</v>
      </c>
      <c r="H64" s="33">
        <v>9170955.5899999999</v>
      </c>
      <c r="I64" s="30">
        <v>16</v>
      </c>
      <c r="J64" s="33">
        <v>1072718.94</v>
      </c>
      <c r="K64" s="30">
        <v>15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614500.96</v>
      </c>
      <c r="C65" s="30">
        <v>10</v>
      </c>
      <c r="D65" s="33">
        <v>275029.11</v>
      </c>
      <c r="E65" s="30">
        <v>10</v>
      </c>
      <c r="F65" s="33">
        <v>0</v>
      </c>
      <c r="G65" s="30">
        <v>0</v>
      </c>
      <c r="H65" s="33">
        <v>713526.57</v>
      </c>
      <c r="I65" s="30">
        <v>10</v>
      </c>
      <c r="J65" s="33">
        <v>261964.48</v>
      </c>
      <c r="K65" s="30">
        <v>10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1698945.04</v>
      </c>
      <c r="C66" s="30">
        <v>23</v>
      </c>
      <c r="D66" s="33">
        <v>414915.28</v>
      </c>
      <c r="E66" s="30">
        <v>23</v>
      </c>
      <c r="F66" s="30">
        <v>0</v>
      </c>
      <c r="G66" s="30">
        <v>0</v>
      </c>
      <c r="H66" s="33">
        <v>1288216.0900000001</v>
      </c>
      <c r="I66" s="30">
        <v>20</v>
      </c>
      <c r="J66" s="33">
        <v>436130.31</v>
      </c>
      <c r="K66" s="30">
        <v>19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533523.5</v>
      </c>
      <c r="C67" s="30">
        <v>11</v>
      </c>
      <c r="D67" s="33">
        <v>0</v>
      </c>
      <c r="E67" s="30">
        <v>0</v>
      </c>
      <c r="F67" s="30">
        <v>0</v>
      </c>
      <c r="G67" s="30">
        <v>0</v>
      </c>
      <c r="H67" s="33">
        <v>0</v>
      </c>
      <c r="I67" s="30">
        <v>0</v>
      </c>
      <c r="J67" s="33">
        <v>0</v>
      </c>
      <c r="K67" s="30">
        <v>0</v>
      </c>
      <c r="L67" s="30">
        <v>0</v>
      </c>
      <c r="M67" s="30">
        <v>0</v>
      </c>
    </row>
    <row r="68" spans="1:13" x14ac:dyDescent="0.25">
      <c r="A68" s="29" t="s">
        <v>118</v>
      </c>
      <c r="B68" s="33">
        <v>1722305.85</v>
      </c>
      <c r="C68" s="30">
        <v>28</v>
      </c>
      <c r="D68" s="33">
        <v>535001.87</v>
      </c>
      <c r="E68" s="30">
        <v>26</v>
      </c>
      <c r="F68" s="30">
        <v>0</v>
      </c>
      <c r="G68" s="30">
        <v>0</v>
      </c>
      <c r="H68" s="33">
        <v>1831424.49</v>
      </c>
      <c r="I68" s="30">
        <v>30</v>
      </c>
      <c r="J68" s="33">
        <v>522181.02</v>
      </c>
      <c r="K68" s="30">
        <v>27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0</v>
      </c>
      <c r="C69" s="30">
        <v>0</v>
      </c>
      <c r="D69" s="33">
        <v>0</v>
      </c>
      <c r="E69" s="30">
        <v>0</v>
      </c>
      <c r="F69" s="30">
        <v>0</v>
      </c>
      <c r="G69" s="30">
        <v>0</v>
      </c>
      <c r="H69" s="33">
        <v>739500.28</v>
      </c>
      <c r="I69" s="30">
        <v>10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1033769.85</v>
      </c>
      <c r="C70" s="30">
        <v>17</v>
      </c>
      <c r="D70" s="33">
        <v>353385.8</v>
      </c>
      <c r="E70" s="30">
        <v>14</v>
      </c>
      <c r="F70" s="30">
        <v>0</v>
      </c>
      <c r="G70" s="30">
        <v>0</v>
      </c>
      <c r="H70" s="33">
        <v>1129757.98</v>
      </c>
      <c r="I70" s="30">
        <v>19</v>
      </c>
      <c r="J70" s="33">
        <v>337970.15</v>
      </c>
      <c r="K70" s="30">
        <v>15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7125733.25</v>
      </c>
      <c r="C71" s="30">
        <v>53</v>
      </c>
      <c r="D71" s="33">
        <v>1642284.09</v>
      </c>
      <c r="E71" s="30">
        <v>50</v>
      </c>
      <c r="F71" s="33">
        <v>17371.000000000007</v>
      </c>
      <c r="G71" s="30">
        <v>14</v>
      </c>
      <c r="H71" s="33">
        <v>7403943.0700000003</v>
      </c>
      <c r="I71" s="30">
        <v>52</v>
      </c>
      <c r="J71" s="33">
        <v>1909947.43</v>
      </c>
      <c r="K71" s="30">
        <v>48</v>
      </c>
      <c r="L71" s="33">
        <v>18096.999999999996</v>
      </c>
      <c r="M71" s="30">
        <v>15</v>
      </c>
    </row>
    <row r="72" spans="1:13" x14ac:dyDescent="0.25">
      <c r="A72" s="29" t="s">
        <v>122</v>
      </c>
      <c r="B72" s="33">
        <v>8728979.1600000001</v>
      </c>
      <c r="C72" s="30">
        <v>16</v>
      </c>
      <c r="D72" s="33">
        <v>313870.02</v>
      </c>
      <c r="E72" s="30">
        <v>13</v>
      </c>
      <c r="F72" s="33">
        <v>0</v>
      </c>
      <c r="G72" s="30">
        <v>0</v>
      </c>
      <c r="H72" s="33">
        <v>8773049.5099999998</v>
      </c>
      <c r="I72" s="30">
        <v>15</v>
      </c>
      <c r="J72" s="33">
        <v>299929.3</v>
      </c>
      <c r="K72" s="30">
        <v>11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11452414.140000001</v>
      </c>
      <c r="C73" s="30">
        <v>32</v>
      </c>
      <c r="D73" s="30">
        <v>1828144.82</v>
      </c>
      <c r="E73" s="30">
        <v>30</v>
      </c>
      <c r="F73" s="30">
        <v>48583.000000000029</v>
      </c>
      <c r="G73" s="30">
        <v>10</v>
      </c>
      <c r="H73" s="33">
        <v>13027598.17</v>
      </c>
      <c r="I73" s="30">
        <v>24</v>
      </c>
      <c r="J73" s="30">
        <v>2545029.81</v>
      </c>
      <c r="K73" s="30">
        <v>23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1094183.67</v>
      </c>
      <c r="C74" s="30">
        <v>11</v>
      </c>
      <c r="D74" s="33">
        <v>143263.78</v>
      </c>
      <c r="E74" s="30">
        <v>11</v>
      </c>
      <c r="F74" s="33">
        <v>0</v>
      </c>
      <c r="G74" s="30">
        <v>0</v>
      </c>
      <c r="H74" s="33">
        <v>1424888.65</v>
      </c>
      <c r="I74" s="30">
        <v>13</v>
      </c>
      <c r="J74" s="33">
        <v>186216.17</v>
      </c>
      <c r="K74" s="30">
        <v>12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9114862.1500000004</v>
      </c>
      <c r="C75" s="30">
        <v>41</v>
      </c>
      <c r="D75" s="33">
        <v>1800240.72</v>
      </c>
      <c r="E75" s="30">
        <v>39</v>
      </c>
      <c r="F75" s="33">
        <v>68020.666666666686</v>
      </c>
      <c r="G75" s="30">
        <v>13</v>
      </c>
      <c r="H75" s="33">
        <v>8735176.6999999993</v>
      </c>
      <c r="I75" s="30">
        <v>42</v>
      </c>
      <c r="J75" s="33">
        <v>1632316.43</v>
      </c>
      <c r="K75" s="30">
        <v>41</v>
      </c>
      <c r="L75" s="33">
        <v>158228.00000000003</v>
      </c>
      <c r="M75" s="30">
        <v>10</v>
      </c>
    </row>
    <row r="76" spans="1:13" x14ac:dyDescent="0.25">
      <c r="A76" s="29" t="s">
        <v>126</v>
      </c>
      <c r="B76" s="33">
        <v>5740227.4299999997</v>
      </c>
      <c r="C76" s="30">
        <v>25</v>
      </c>
      <c r="D76" s="33">
        <v>1192867.8600000001</v>
      </c>
      <c r="E76" s="30">
        <v>24</v>
      </c>
      <c r="F76" s="30">
        <v>0</v>
      </c>
      <c r="G76" s="30">
        <v>0</v>
      </c>
      <c r="H76" s="33">
        <v>5147205.09</v>
      </c>
      <c r="I76" s="30">
        <v>24</v>
      </c>
      <c r="J76" s="33">
        <v>1333525.1599999999</v>
      </c>
      <c r="K76" s="30">
        <v>22</v>
      </c>
      <c r="L76" s="30">
        <v>0</v>
      </c>
      <c r="M76" s="30">
        <v>0</v>
      </c>
    </row>
    <row r="77" spans="1:13" x14ac:dyDescent="0.25">
      <c r="A77" t="s">
        <v>127</v>
      </c>
      <c r="B77" s="31">
        <v>52475304.719999999</v>
      </c>
      <c r="C77">
        <v>239</v>
      </c>
      <c r="D77" s="31">
        <v>18485791.82</v>
      </c>
      <c r="E77">
        <v>227</v>
      </c>
      <c r="F77" s="31">
        <v>651674.66666666674</v>
      </c>
      <c r="G77">
        <v>63</v>
      </c>
      <c r="H77" s="31">
        <v>50661767.740000002</v>
      </c>
      <c r="I77">
        <v>228</v>
      </c>
      <c r="J77" s="31">
        <v>18380611.300000001</v>
      </c>
      <c r="K77">
        <v>221</v>
      </c>
      <c r="L77" s="31">
        <v>1060610.666666667</v>
      </c>
      <c r="M77">
        <v>69</v>
      </c>
    </row>
    <row r="78" spans="1:13" x14ac:dyDescent="0.25">
      <c r="A78" t="s">
        <v>128</v>
      </c>
      <c r="B78" s="31">
        <v>19211027.170000002</v>
      </c>
      <c r="C78">
        <v>65</v>
      </c>
      <c r="D78" s="31">
        <v>10785626.859999999</v>
      </c>
      <c r="E78">
        <v>63</v>
      </c>
      <c r="F78" s="31">
        <v>877079.3333333336</v>
      </c>
      <c r="G78">
        <v>21</v>
      </c>
      <c r="H78" s="31">
        <v>31463379.780000001</v>
      </c>
      <c r="I78">
        <v>70</v>
      </c>
      <c r="J78" s="31">
        <v>11473812.52</v>
      </c>
      <c r="K78">
        <v>67</v>
      </c>
      <c r="L78" s="31">
        <v>1427867.4999999967</v>
      </c>
      <c r="M78">
        <v>25</v>
      </c>
    </row>
    <row r="79" spans="1:13" x14ac:dyDescent="0.25">
      <c r="A79" t="s">
        <v>129</v>
      </c>
      <c r="B79" s="31">
        <v>5993966.9400000004</v>
      </c>
      <c r="C79">
        <v>10</v>
      </c>
      <c r="D79" s="31">
        <v>0</v>
      </c>
      <c r="E79">
        <v>0</v>
      </c>
      <c r="F79" s="31">
        <v>0</v>
      </c>
      <c r="G79">
        <v>0</v>
      </c>
      <c r="H79" s="31">
        <v>3319965.82</v>
      </c>
      <c r="I79">
        <v>12</v>
      </c>
      <c r="J79" s="31">
        <v>0</v>
      </c>
      <c r="K79">
        <v>0</v>
      </c>
      <c r="L79" s="31">
        <v>0</v>
      </c>
      <c r="M79">
        <v>0</v>
      </c>
    </row>
    <row r="80" spans="1:13" x14ac:dyDescent="0.25">
      <c r="A80" t="s">
        <v>130</v>
      </c>
      <c r="B80" s="31">
        <v>20354062.050000001</v>
      </c>
      <c r="C80">
        <v>84</v>
      </c>
      <c r="D80" s="31">
        <v>4591488.34</v>
      </c>
      <c r="E80">
        <v>81</v>
      </c>
      <c r="F80" s="31">
        <v>211928.49999999962</v>
      </c>
      <c r="G80">
        <v>13</v>
      </c>
      <c r="H80" s="31">
        <v>46248801.439999998</v>
      </c>
      <c r="I80">
        <v>85</v>
      </c>
      <c r="J80" s="31">
        <v>4834402.24</v>
      </c>
      <c r="K80">
        <v>83</v>
      </c>
      <c r="L80" s="31">
        <v>290353.33333333372</v>
      </c>
      <c r="M80">
        <v>15</v>
      </c>
    </row>
    <row r="81" spans="1:13" x14ac:dyDescent="0.25">
      <c r="A81" t="s">
        <v>131</v>
      </c>
      <c r="B81" s="31">
        <v>184232580.31999999</v>
      </c>
      <c r="C81">
        <v>330</v>
      </c>
      <c r="D81" s="31">
        <v>35093285.740000002</v>
      </c>
      <c r="E81">
        <v>310</v>
      </c>
      <c r="F81" s="31">
        <v>1780260.5000000005</v>
      </c>
      <c r="G81">
        <v>132</v>
      </c>
      <c r="H81" s="31">
        <v>192656303.13999999</v>
      </c>
      <c r="I81">
        <v>312</v>
      </c>
      <c r="J81" s="31">
        <v>34497960.619999997</v>
      </c>
      <c r="K81">
        <v>290</v>
      </c>
      <c r="L81" s="31">
        <v>1238718.0000000005</v>
      </c>
      <c r="M81">
        <v>133</v>
      </c>
    </row>
    <row r="82" spans="1:13" x14ac:dyDescent="0.25">
      <c r="A82" t="s">
        <v>132</v>
      </c>
      <c r="B82" s="31">
        <v>1497236.5</v>
      </c>
      <c r="C82">
        <v>14</v>
      </c>
      <c r="D82" s="31">
        <v>407304.67</v>
      </c>
      <c r="E82">
        <v>14</v>
      </c>
      <c r="F82" s="31">
        <v>0</v>
      </c>
      <c r="G82">
        <v>0</v>
      </c>
      <c r="H82" s="31">
        <v>1397458.85</v>
      </c>
      <c r="I82">
        <v>13</v>
      </c>
      <c r="J82" s="31">
        <v>454442.95</v>
      </c>
      <c r="K82">
        <v>13</v>
      </c>
      <c r="L82" s="31">
        <v>0</v>
      </c>
      <c r="M82">
        <v>0</v>
      </c>
    </row>
    <row r="83" spans="1:13" x14ac:dyDescent="0.25">
      <c r="A83" t="s">
        <v>133</v>
      </c>
      <c r="B83" s="31">
        <v>11731608.15</v>
      </c>
      <c r="C83">
        <v>68</v>
      </c>
      <c r="D83" s="31">
        <v>4764313.58</v>
      </c>
      <c r="E83">
        <v>67</v>
      </c>
      <c r="F83">
        <v>1068154.6666666667</v>
      </c>
      <c r="G83">
        <v>22</v>
      </c>
      <c r="H83" s="31">
        <v>10834730.49</v>
      </c>
      <c r="I83">
        <v>65</v>
      </c>
      <c r="J83" s="31">
        <v>4618525.88</v>
      </c>
      <c r="K83">
        <v>64</v>
      </c>
      <c r="L83">
        <v>96568.166666666628</v>
      </c>
      <c r="M83">
        <v>20</v>
      </c>
    </row>
    <row r="84" spans="1:13" x14ac:dyDescent="0.25">
      <c r="A84" t="s">
        <v>134</v>
      </c>
      <c r="B84" s="31">
        <v>55773441.490000002</v>
      </c>
      <c r="C84">
        <v>105</v>
      </c>
      <c r="D84" s="31">
        <v>5388250.7400000002</v>
      </c>
      <c r="E84">
        <v>102</v>
      </c>
      <c r="F84">
        <v>253844.66666666657</v>
      </c>
      <c r="G84">
        <v>30</v>
      </c>
      <c r="H84" s="31">
        <v>52250251.020000003</v>
      </c>
      <c r="I84">
        <v>88</v>
      </c>
      <c r="J84" s="31">
        <v>5107325.72</v>
      </c>
      <c r="K84">
        <v>86</v>
      </c>
      <c r="L84">
        <v>259051.33333333323</v>
      </c>
      <c r="M84">
        <v>24</v>
      </c>
    </row>
    <row r="85" spans="1:13" x14ac:dyDescent="0.25">
      <c r="A85" t="s">
        <v>135</v>
      </c>
      <c r="B85" s="31">
        <v>21788372.73</v>
      </c>
      <c r="C85">
        <v>34</v>
      </c>
      <c r="D85" s="31">
        <v>7523777.7999999998</v>
      </c>
      <c r="E85">
        <v>32</v>
      </c>
      <c r="F85" s="31">
        <v>172479.00000000003</v>
      </c>
      <c r="G85">
        <v>13</v>
      </c>
      <c r="H85" s="31">
        <v>21537580.41</v>
      </c>
      <c r="I85">
        <v>38</v>
      </c>
      <c r="J85" s="31">
        <v>7427482.1399999997</v>
      </c>
      <c r="K85">
        <v>35</v>
      </c>
      <c r="L85" s="31">
        <v>99963.666666666642</v>
      </c>
      <c r="M85">
        <v>16</v>
      </c>
    </row>
    <row r="86" spans="1:13" x14ac:dyDescent="0.25">
      <c r="A86" t="s">
        <v>136</v>
      </c>
      <c r="B86" s="31">
        <v>20757923.210000001</v>
      </c>
      <c r="C86">
        <v>108</v>
      </c>
      <c r="D86" s="31">
        <v>6975912.8600000003</v>
      </c>
      <c r="E86">
        <v>105</v>
      </c>
      <c r="F86">
        <v>383163.8333333336</v>
      </c>
      <c r="G86">
        <v>41</v>
      </c>
      <c r="H86" s="31">
        <v>20193829.98</v>
      </c>
      <c r="I86">
        <v>107</v>
      </c>
      <c r="J86" s="31">
        <v>6857428.5</v>
      </c>
      <c r="K86">
        <v>106</v>
      </c>
      <c r="L86">
        <v>148153.6666666666</v>
      </c>
      <c r="M86">
        <v>40</v>
      </c>
    </row>
    <row r="87" spans="1:13" x14ac:dyDescent="0.25">
      <c r="A87" t="s">
        <v>137</v>
      </c>
      <c r="B87" s="31">
        <v>23488341.43</v>
      </c>
      <c r="C87">
        <v>104</v>
      </c>
      <c r="D87" s="31">
        <v>14018858.939999999</v>
      </c>
      <c r="E87">
        <v>103</v>
      </c>
      <c r="F87">
        <v>236734.50000000035</v>
      </c>
      <c r="G87">
        <v>23</v>
      </c>
      <c r="H87" s="31">
        <v>25600290.260000002</v>
      </c>
      <c r="I87">
        <v>97</v>
      </c>
      <c r="J87" s="31">
        <v>14405735.380000001</v>
      </c>
      <c r="K87">
        <v>96</v>
      </c>
      <c r="L87">
        <v>396934.83333333326</v>
      </c>
      <c r="M87">
        <v>25</v>
      </c>
    </row>
    <row r="88" spans="1:13" x14ac:dyDescent="0.25">
      <c r="A88" t="s">
        <v>138</v>
      </c>
      <c r="B88" s="31">
        <v>11199728.369999999</v>
      </c>
      <c r="C88">
        <v>50</v>
      </c>
      <c r="D88" s="31">
        <v>1647841.04</v>
      </c>
      <c r="E88">
        <v>49</v>
      </c>
      <c r="F88" s="31">
        <v>28510.000000000022</v>
      </c>
      <c r="G88">
        <v>10</v>
      </c>
      <c r="H88" s="31">
        <v>8143820.4100000001</v>
      </c>
      <c r="I88">
        <v>45</v>
      </c>
      <c r="J88" s="31">
        <v>1511501.85</v>
      </c>
      <c r="K88">
        <v>45</v>
      </c>
      <c r="L88" s="31">
        <v>0</v>
      </c>
      <c r="M88">
        <v>0</v>
      </c>
    </row>
    <row r="89" spans="1:13" x14ac:dyDescent="0.25">
      <c r="A89" t="s">
        <v>139</v>
      </c>
      <c r="B89" s="31">
        <v>995850.03</v>
      </c>
      <c r="C89">
        <v>21</v>
      </c>
      <c r="D89" s="31">
        <v>365021.61</v>
      </c>
      <c r="E89">
        <v>19</v>
      </c>
      <c r="F89">
        <v>0</v>
      </c>
      <c r="G89">
        <v>0</v>
      </c>
      <c r="H89" s="31">
        <v>978706.66</v>
      </c>
      <c r="I89">
        <v>20</v>
      </c>
      <c r="J89" s="31">
        <v>427075.86</v>
      </c>
      <c r="K89">
        <v>20</v>
      </c>
      <c r="L89">
        <v>0</v>
      </c>
      <c r="M89">
        <v>0</v>
      </c>
    </row>
    <row r="90" spans="1:13" x14ac:dyDescent="0.25">
      <c r="A90" t="s">
        <v>140</v>
      </c>
      <c r="B90" s="31">
        <v>1513733.42</v>
      </c>
      <c r="C90">
        <v>11</v>
      </c>
      <c r="D90" s="31">
        <v>264798.27</v>
      </c>
      <c r="E90">
        <v>11</v>
      </c>
      <c r="F90">
        <v>0</v>
      </c>
      <c r="G90">
        <v>0</v>
      </c>
      <c r="H90" s="31">
        <v>1648904.04</v>
      </c>
      <c r="I90">
        <v>11</v>
      </c>
      <c r="J90" s="31">
        <v>277625.99</v>
      </c>
      <c r="K90">
        <v>11</v>
      </c>
      <c r="L90">
        <v>0</v>
      </c>
      <c r="M90">
        <v>0</v>
      </c>
    </row>
    <row r="91" spans="1:13" x14ac:dyDescent="0.25">
      <c r="A91" t="s">
        <v>141</v>
      </c>
      <c r="B91" s="31">
        <v>2927777.5</v>
      </c>
      <c r="C91">
        <v>11</v>
      </c>
      <c r="D91" s="31">
        <v>241191.48</v>
      </c>
      <c r="E91">
        <v>10</v>
      </c>
      <c r="F91">
        <v>0</v>
      </c>
      <c r="G91">
        <v>0</v>
      </c>
      <c r="H91" s="31">
        <v>0</v>
      </c>
      <c r="I91">
        <v>0</v>
      </c>
      <c r="J91" s="31">
        <v>0</v>
      </c>
      <c r="K91">
        <v>0</v>
      </c>
      <c r="L91">
        <v>0</v>
      </c>
      <c r="M91">
        <v>0</v>
      </c>
    </row>
    <row r="92" spans="1:13" x14ac:dyDescent="0.25">
      <c r="A92" t="s">
        <v>142</v>
      </c>
      <c r="B92" s="31">
        <v>10972172.630000001</v>
      </c>
      <c r="C92">
        <v>41</v>
      </c>
      <c r="D92" s="31">
        <v>1412037.3</v>
      </c>
      <c r="E92">
        <v>35</v>
      </c>
      <c r="F92">
        <v>457225.66666666669</v>
      </c>
      <c r="G92">
        <v>12</v>
      </c>
      <c r="H92" s="31">
        <v>11451587.41</v>
      </c>
      <c r="I92">
        <v>36</v>
      </c>
      <c r="J92" s="31">
        <v>1444547.33</v>
      </c>
      <c r="K92">
        <v>33</v>
      </c>
      <c r="L92">
        <v>126884.33333333337</v>
      </c>
      <c r="M92">
        <v>12</v>
      </c>
    </row>
    <row r="93" spans="1:13" x14ac:dyDescent="0.25">
      <c r="A93" t="s">
        <v>143</v>
      </c>
      <c r="B93" s="31">
        <v>1418282.85</v>
      </c>
      <c r="C93">
        <v>10</v>
      </c>
      <c r="D93" s="31">
        <v>0</v>
      </c>
      <c r="E93">
        <v>0</v>
      </c>
      <c r="F93">
        <v>0</v>
      </c>
      <c r="G93">
        <v>0</v>
      </c>
      <c r="H93" s="31">
        <v>890102.34</v>
      </c>
      <c r="I93">
        <v>10</v>
      </c>
      <c r="J93" s="31">
        <v>0</v>
      </c>
      <c r="K93">
        <v>0</v>
      </c>
      <c r="L93">
        <v>0</v>
      </c>
      <c r="M93">
        <v>0</v>
      </c>
    </row>
    <row r="94" spans="1:13" x14ac:dyDescent="0.25">
      <c r="A94" t="s">
        <v>144</v>
      </c>
      <c r="B94" s="31">
        <v>8894436.4299999997</v>
      </c>
      <c r="C94">
        <v>59</v>
      </c>
      <c r="D94" s="31">
        <v>3345083.33</v>
      </c>
      <c r="E94">
        <v>56</v>
      </c>
      <c r="F94" s="31">
        <v>0</v>
      </c>
      <c r="G94">
        <v>0</v>
      </c>
      <c r="H94" s="31">
        <v>9022943.4100000001</v>
      </c>
      <c r="I94">
        <v>62</v>
      </c>
      <c r="J94" s="31">
        <v>3637149.72</v>
      </c>
      <c r="K94">
        <v>59</v>
      </c>
      <c r="L94" s="31">
        <v>0</v>
      </c>
      <c r="M94">
        <v>0</v>
      </c>
    </row>
    <row r="95" spans="1:13" x14ac:dyDescent="0.25">
      <c r="A95" t="s">
        <v>145</v>
      </c>
      <c r="B95" s="31">
        <v>5868230.9500000002</v>
      </c>
      <c r="C95">
        <v>29</v>
      </c>
      <c r="D95" s="31">
        <v>3235342.33</v>
      </c>
      <c r="E95">
        <v>27</v>
      </c>
      <c r="F95">
        <v>0</v>
      </c>
      <c r="G95">
        <v>0</v>
      </c>
      <c r="H95" s="31">
        <v>3105141.75</v>
      </c>
      <c r="I95">
        <v>21</v>
      </c>
      <c r="J95" s="31">
        <v>2423423.54</v>
      </c>
      <c r="K95">
        <v>20</v>
      </c>
      <c r="L95">
        <v>0</v>
      </c>
      <c r="M95">
        <v>0</v>
      </c>
    </row>
    <row r="96" spans="1:13" x14ac:dyDescent="0.25">
      <c r="A96" t="s">
        <v>146</v>
      </c>
      <c r="B96" s="31">
        <v>8652533.5199999996</v>
      </c>
      <c r="C96">
        <v>73</v>
      </c>
      <c r="D96" s="31">
        <v>3449144.64</v>
      </c>
      <c r="E96">
        <v>70</v>
      </c>
      <c r="F96">
        <v>795300.5</v>
      </c>
      <c r="G96">
        <v>16</v>
      </c>
      <c r="H96" s="31">
        <v>8613263.7200000007</v>
      </c>
      <c r="I96">
        <v>67</v>
      </c>
      <c r="J96" s="31">
        <v>3295966.09</v>
      </c>
      <c r="K96">
        <v>65</v>
      </c>
      <c r="L96">
        <v>167541.83333333366</v>
      </c>
      <c r="M96">
        <v>14</v>
      </c>
    </row>
    <row r="97" spans="1:13" x14ac:dyDescent="0.25">
      <c r="A97" t="s">
        <v>147</v>
      </c>
      <c r="B97" s="31">
        <v>1266524.07</v>
      </c>
      <c r="C97">
        <v>15</v>
      </c>
      <c r="D97" s="31">
        <v>267695.84999999998</v>
      </c>
      <c r="E97">
        <v>14</v>
      </c>
      <c r="F97">
        <v>0</v>
      </c>
      <c r="G97">
        <v>0</v>
      </c>
      <c r="H97" s="31">
        <v>1100790.43</v>
      </c>
      <c r="I97">
        <v>13</v>
      </c>
      <c r="J97" s="31">
        <v>257195.15</v>
      </c>
      <c r="K97">
        <v>12</v>
      </c>
      <c r="L97">
        <v>0</v>
      </c>
      <c r="M97">
        <v>0</v>
      </c>
    </row>
    <row r="98" spans="1:13" x14ac:dyDescent="0.25">
      <c r="A98" t="s">
        <v>148</v>
      </c>
      <c r="B98" s="31">
        <v>3409587.13</v>
      </c>
      <c r="C98">
        <v>19</v>
      </c>
      <c r="D98" s="31">
        <v>802478.89</v>
      </c>
      <c r="E98">
        <v>18</v>
      </c>
      <c r="F98" s="31">
        <v>0</v>
      </c>
      <c r="G98">
        <v>0</v>
      </c>
      <c r="H98" s="31">
        <v>3030624.59</v>
      </c>
      <c r="I98">
        <v>20</v>
      </c>
      <c r="J98" s="31">
        <v>684839.42</v>
      </c>
      <c r="K98">
        <v>17</v>
      </c>
      <c r="L98" s="31">
        <v>0</v>
      </c>
      <c r="M98">
        <v>0</v>
      </c>
    </row>
    <row r="99" spans="1:13" x14ac:dyDescent="0.25">
      <c r="A99" t="s">
        <v>149</v>
      </c>
      <c r="B99" s="31">
        <v>3016468.96</v>
      </c>
      <c r="C99">
        <v>21</v>
      </c>
      <c r="D99" s="31">
        <v>501047.75</v>
      </c>
      <c r="E99">
        <v>20</v>
      </c>
      <c r="F99" s="31">
        <v>0</v>
      </c>
      <c r="G99">
        <v>0</v>
      </c>
      <c r="H99" s="31">
        <v>1723732.67</v>
      </c>
      <c r="I99">
        <v>19</v>
      </c>
      <c r="J99" s="31">
        <v>406849.5</v>
      </c>
      <c r="K99">
        <v>17</v>
      </c>
      <c r="L99" s="31">
        <v>0</v>
      </c>
      <c r="M99">
        <v>0</v>
      </c>
    </row>
    <row r="100" spans="1:13" x14ac:dyDescent="0.25">
      <c r="A100" t="s">
        <v>150</v>
      </c>
      <c r="B100">
        <v>282319.96000000002</v>
      </c>
      <c r="C100">
        <v>12</v>
      </c>
      <c r="D100">
        <v>80785.88</v>
      </c>
      <c r="E100">
        <v>11</v>
      </c>
      <c r="F100">
        <v>0</v>
      </c>
      <c r="G100">
        <v>0</v>
      </c>
      <c r="H100">
        <v>297819.39</v>
      </c>
      <c r="I100">
        <v>11</v>
      </c>
      <c r="J100">
        <v>97026.66</v>
      </c>
      <c r="K100">
        <v>11</v>
      </c>
      <c r="L100">
        <v>0</v>
      </c>
      <c r="M100">
        <v>0</v>
      </c>
    </row>
    <row r="101" spans="1:13" x14ac:dyDescent="0.25">
      <c r="A101" t="s">
        <v>151</v>
      </c>
      <c r="B101">
        <v>1278158.24</v>
      </c>
      <c r="C101">
        <v>13</v>
      </c>
      <c r="D101">
        <v>407260.51</v>
      </c>
      <c r="E101">
        <v>13</v>
      </c>
      <c r="F101">
        <v>0</v>
      </c>
      <c r="G101">
        <v>0</v>
      </c>
      <c r="H101">
        <v>1372490.51</v>
      </c>
      <c r="I101">
        <v>13</v>
      </c>
      <c r="J101">
        <v>433353.89</v>
      </c>
      <c r="K101">
        <v>13</v>
      </c>
      <c r="L101">
        <v>0</v>
      </c>
      <c r="M101">
        <v>0</v>
      </c>
    </row>
    <row r="102" spans="1:13" x14ac:dyDescent="0.25">
      <c r="A102" t="s">
        <v>152</v>
      </c>
      <c r="B102">
        <v>76233271.659999996</v>
      </c>
      <c r="C102">
        <v>229</v>
      </c>
      <c r="D102">
        <v>37235544.450000003</v>
      </c>
      <c r="E102">
        <v>212</v>
      </c>
      <c r="F102">
        <v>1568383.8333333337</v>
      </c>
      <c r="G102">
        <v>87</v>
      </c>
      <c r="H102">
        <v>84716655.739999995</v>
      </c>
      <c r="I102">
        <v>227</v>
      </c>
      <c r="J102">
        <v>40000422.530000001</v>
      </c>
      <c r="K102">
        <v>211</v>
      </c>
      <c r="L102">
        <v>1513684.333333333</v>
      </c>
      <c r="M102">
        <v>89</v>
      </c>
    </row>
    <row r="103" spans="1:13" x14ac:dyDescent="0.25">
      <c r="A103" t="s">
        <v>153</v>
      </c>
      <c r="B103">
        <v>4621282.6900000004</v>
      </c>
      <c r="C103">
        <v>34</v>
      </c>
      <c r="D103">
        <v>1432921.99</v>
      </c>
      <c r="E103">
        <v>34</v>
      </c>
      <c r="F103">
        <v>0</v>
      </c>
      <c r="G103">
        <v>0</v>
      </c>
      <c r="H103">
        <v>5702129.4400000004</v>
      </c>
      <c r="I103">
        <v>32</v>
      </c>
      <c r="J103">
        <v>2406921.37</v>
      </c>
      <c r="K103">
        <v>31</v>
      </c>
      <c r="L103">
        <v>0</v>
      </c>
      <c r="M103">
        <v>0</v>
      </c>
    </row>
    <row r="104" spans="1:13" x14ac:dyDescent="0.25">
      <c r="A104" t="s">
        <v>154</v>
      </c>
      <c r="B104">
        <v>3113272.24</v>
      </c>
      <c r="C104">
        <v>33</v>
      </c>
      <c r="D104">
        <v>1143527.1599999999</v>
      </c>
      <c r="E104">
        <v>31</v>
      </c>
      <c r="F104">
        <v>16066.666666666666</v>
      </c>
      <c r="G104">
        <v>10</v>
      </c>
      <c r="H104">
        <v>2779593.79</v>
      </c>
      <c r="I104">
        <v>28</v>
      </c>
      <c r="J104">
        <v>1074268.23</v>
      </c>
      <c r="K104">
        <v>24</v>
      </c>
      <c r="L104">
        <v>19343.833333333336</v>
      </c>
      <c r="M104">
        <v>10</v>
      </c>
    </row>
    <row r="105" spans="1:13" x14ac:dyDescent="0.25">
      <c r="A105" t="s">
        <v>155</v>
      </c>
      <c r="B105">
        <v>1503915.38</v>
      </c>
      <c r="C105">
        <v>12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">
        <v>156</v>
      </c>
      <c r="B106">
        <v>4468879.71</v>
      </c>
      <c r="C106">
        <v>52</v>
      </c>
      <c r="D106">
        <v>1576981.43</v>
      </c>
      <c r="E106">
        <v>44</v>
      </c>
      <c r="F106">
        <v>0</v>
      </c>
      <c r="G106">
        <v>0</v>
      </c>
      <c r="H106">
        <v>11340762.48</v>
      </c>
      <c r="I106">
        <v>51</v>
      </c>
      <c r="J106">
        <v>1659588.3</v>
      </c>
      <c r="K106">
        <v>42</v>
      </c>
      <c r="L106">
        <v>165338.8333333336</v>
      </c>
      <c r="M106">
        <v>11</v>
      </c>
    </row>
    <row r="107" spans="1:13" x14ac:dyDescent="0.25">
      <c r="A107" t="s">
        <v>157</v>
      </c>
      <c r="B107">
        <v>332028.77</v>
      </c>
      <c r="C107">
        <v>12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25">
      <c r="A108" t="s">
        <v>158</v>
      </c>
      <c r="B108">
        <v>8590288.7799999993</v>
      </c>
      <c r="C108">
        <v>55</v>
      </c>
      <c r="D108">
        <v>2443311.21</v>
      </c>
      <c r="E108">
        <v>52</v>
      </c>
      <c r="F108">
        <v>177264.00000000003</v>
      </c>
      <c r="G108">
        <v>15</v>
      </c>
      <c r="H108">
        <v>8827946.1799999997</v>
      </c>
      <c r="I108">
        <v>53</v>
      </c>
      <c r="J108">
        <v>2381476.65</v>
      </c>
      <c r="K108">
        <v>52</v>
      </c>
      <c r="L108">
        <v>152108.66666666672</v>
      </c>
      <c r="M108">
        <v>15</v>
      </c>
    </row>
    <row r="109" spans="1:13" x14ac:dyDescent="0.25">
      <c r="B109"/>
      <c r="D109"/>
      <c r="F109"/>
      <c r="H109"/>
      <c r="J109"/>
      <c r="L109"/>
    </row>
    <row r="110" spans="1:13" x14ac:dyDescent="0.25">
      <c r="B110"/>
      <c r="D110"/>
      <c r="F110"/>
      <c r="H110"/>
      <c r="J110"/>
      <c r="L110"/>
    </row>
    <row r="111" spans="1:13" x14ac:dyDescent="0.25">
      <c r="B111"/>
      <c r="D111"/>
      <c r="F111"/>
      <c r="H111"/>
      <c r="J111"/>
      <c r="L111"/>
    </row>
    <row r="112" spans="1:13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40625" defaultRowHeight="15" x14ac:dyDescent="0.25"/>
  <cols>
    <col min="1" max="1" width="15" customWidth="1"/>
    <col min="2" max="2" width="13.85546875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159</v>
      </c>
      <c r="B2" s="31">
        <v>59131053.859999999</v>
      </c>
      <c r="C2" s="2">
        <v>305</v>
      </c>
      <c r="D2" s="31">
        <v>14303267.41</v>
      </c>
      <c r="E2" s="2">
        <v>289</v>
      </c>
      <c r="F2" s="31">
        <v>775219.6666666664</v>
      </c>
      <c r="G2" s="2">
        <v>66</v>
      </c>
      <c r="H2" s="31">
        <v>68249033</v>
      </c>
      <c r="I2" s="2">
        <v>283</v>
      </c>
      <c r="J2" s="31">
        <v>14423201.460000001</v>
      </c>
      <c r="K2" s="2">
        <v>268</v>
      </c>
      <c r="L2" s="31">
        <v>420869.66666666657</v>
      </c>
      <c r="M2" s="28">
        <v>62</v>
      </c>
    </row>
    <row r="3" spans="1:13" x14ac:dyDescent="0.25">
      <c r="A3" t="s">
        <v>160</v>
      </c>
      <c r="B3" s="31">
        <v>90457481.939999998</v>
      </c>
      <c r="C3" s="2">
        <v>399</v>
      </c>
      <c r="D3" s="31">
        <v>26429408.920000002</v>
      </c>
      <c r="E3" s="2">
        <v>376</v>
      </c>
      <c r="F3" s="31">
        <v>804331.99999999977</v>
      </c>
      <c r="G3" s="2">
        <v>112</v>
      </c>
      <c r="H3" s="31">
        <v>102786489.69</v>
      </c>
      <c r="I3" s="2">
        <v>400</v>
      </c>
      <c r="J3" s="31">
        <v>25758468.789999999</v>
      </c>
      <c r="K3" s="2">
        <v>374</v>
      </c>
      <c r="L3" s="31">
        <v>760338.33333333279</v>
      </c>
      <c r="M3" s="28">
        <v>98</v>
      </c>
    </row>
    <row r="4" spans="1:13" x14ac:dyDescent="0.25">
      <c r="A4" t="s">
        <v>161</v>
      </c>
      <c r="B4" s="31">
        <v>40849964.189999998</v>
      </c>
      <c r="C4" s="2">
        <v>275</v>
      </c>
      <c r="D4" s="31">
        <v>12488809.439999999</v>
      </c>
      <c r="E4" s="2">
        <v>264</v>
      </c>
      <c r="F4" s="31">
        <v>462298.16666666698</v>
      </c>
      <c r="G4" s="2">
        <v>72</v>
      </c>
      <c r="H4" s="31">
        <v>38742804.770000003</v>
      </c>
      <c r="I4" s="2">
        <v>271</v>
      </c>
      <c r="J4" s="31">
        <v>12342960.300000001</v>
      </c>
      <c r="K4" s="2">
        <v>254</v>
      </c>
      <c r="L4" s="31">
        <v>356678.16666666663</v>
      </c>
      <c r="M4" s="28">
        <v>72</v>
      </c>
    </row>
    <row r="5" spans="1:13" x14ac:dyDescent="0.25">
      <c r="A5" t="s">
        <v>162</v>
      </c>
      <c r="B5" s="31">
        <v>575591842.25</v>
      </c>
      <c r="C5" s="32">
        <v>1521</v>
      </c>
      <c r="D5" s="31">
        <v>154878684.75999999</v>
      </c>
      <c r="E5" s="32">
        <v>1417</v>
      </c>
      <c r="F5" s="31">
        <v>6350300.833333334</v>
      </c>
      <c r="G5" s="2">
        <v>432</v>
      </c>
      <c r="H5" s="31">
        <v>643257010.75</v>
      </c>
      <c r="I5" s="32">
        <v>1454</v>
      </c>
      <c r="J5" s="31">
        <v>157310129.86000001</v>
      </c>
      <c r="K5" s="32">
        <v>1344</v>
      </c>
      <c r="L5" s="31">
        <v>6255765.3333333312</v>
      </c>
      <c r="M5" s="28">
        <v>459</v>
      </c>
    </row>
    <row r="6" spans="1:13" x14ac:dyDescent="0.25">
      <c r="A6" t="s">
        <v>163</v>
      </c>
      <c r="B6" s="31">
        <v>1140670.1100000001</v>
      </c>
      <c r="C6" s="2">
        <v>30</v>
      </c>
      <c r="D6" s="31">
        <v>532437.25</v>
      </c>
      <c r="E6" s="2">
        <v>27</v>
      </c>
      <c r="F6">
        <v>0</v>
      </c>
      <c r="G6" s="2">
        <v>0</v>
      </c>
      <c r="H6" s="31">
        <v>958246.63</v>
      </c>
      <c r="I6" s="2">
        <v>29</v>
      </c>
      <c r="J6" s="31">
        <v>412141.54</v>
      </c>
      <c r="K6" s="2">
        <v>26</v>
      </c>
      <c r="L6">
        <v>0</v>
      </c>
      <c r="M6" s="28">
        <v>0</v>
      </c>
    </row>
    <row r="7" spans="1:13" x14ac:dyDescent="0.25">
      <c r="A7" t="s">
        <v>164</v>
      </c>
      <c r="B7" s="31">
        <v>111077645.98</v>
      </c>
      <c r="C7" s="2">
        <v>324</v>
      </c>
      <c r="D7" s="31">
        <v>19216390.550000001</v>
      </c>
      <c r="E7" s="2">
        <v>310</v>
      </c>
      <c r="F7" s="31">
        <v>609323.5</v>
      </c>
      <c r="G7" s="2">
        <v>80</v>
      </c>
      <c r="H7" s="31">
        <v>103490096.09999999</v>
      </c>
      <c r="I7" s="2">
        <v>306</v>
      </c>
      <c r="J7" s="31">
        <v>18468560.719999999</v>
      </c>
      <c r="K7" s="2">
        <v>292</v>
      </c>
      <c r="L7" s="31">
        <v>1185954.9999999995</v>
      </c>
      <c r="M7" s="28">
        <v>81</v>
      </c>
    </row>
    <row r="8" spans="1:13" x14ac:dyDescent="0.25">
      <c r="A8" t="s">
        <v>165</v>
      </c>
      <c r="B8" s="31">
        <v>3142139.91</v>
      </c>
      <c r="C8" s="2">
        <v>45</v>
      </c>
      <c r="D8" s="31">
        <v>1002194.78</v>
      </c>
      <c r="E8" s="2">
        <v>44</v>
      </c>
      <c r="F8">
        <v>0</v>
      </c>
      <c r="G8" s="2">
        <v>0</v>
      </c>
      <c r="H8" s="31">
        <v>3083637.86</v>
      </c>
      <c r="I8" s="2">
        <v>35</v>
      </c>
      <c r="J8" s="31">
        <v>943160.1</v>
      </c>
      <c r="K8" s="2">
        <v>33</v>
      </c>
      <c r="L8">
        <v>0</v>
      </c>
      <c r="M8" s="28">
        <v>0</v>
      </c>
    </row>
    <row r="9" spans="1:13" x14ac:dyDescent="0.25">
      <c r="A9" t="s">
        <v>166</v>
      </c>
      <c r="B9" s="31">
        <v>67199422.599999994</v>
      </c>
      <c r="C9" s="2">
        <v>298</v>
      </c>
      <c r="D9" s="31">
        <v>27661764.25</v>
      </c>
      <c r="E9" s="2">
        <v>291</v>
      </c>
      <c r="F9" s="31">
        <v>670300.16666666721</v>
      </c>
      <c r="G9" s="2">
        <v>81</v>
      </c>
      <c r="H9" s="31">
        <v>68208580.560000002</v>
      </c>
      <c r="I9" s="2">
        <v>290</v>
      </c>
      <c r="J9" s="31">
        <v>28184814.359999999</v>
      </c>
      <c r="K9" s="2">
        <v>284</v>
      </c>
      <c r="L9" s="31">
        <v>897784.00000000023</v>
      </c>
      <c r="M9" s="28">
        <v>79</v>
      </c>
    </row>
    <row r="10" spans="1:13" x14ac:dyDescent="0.25">
      <c r="A10" t="s">
        <v>167</v>
      </c>
      <c r="B10" s="31">
        <v>23633669.510000002</v>
      </c>
      <c r="C10" s="2">
        <v>188</v>
      </c>
      <c r="D10" s="31">
        <v>5338846.25</v>
      </c>
      <c r="E10" s="2">
        <v>174</v>
      </c>
      <c r="F10" s="31">
        <v>114185.66666666672</v>
      </c>
      <c r="G10" s="2">
        <v>58</v>
      </c>
      <c r="H10" s="31">
        <v>23524988.920000002</v>
      </c>
      <c r="I10" s="2">
        <v>183</v>
      </c>
      <c r="J10" s="31">
        <v>5562201.4900000002</v>
      </c>
      <c r="K10" s="2">
        <v>171</v>
      </c>
      <c r="L10" s="31">
        <v>180464.1666666666</v>
      </c>
      <c r="M10" s="28">
        <v>63</v>
      </c>
    </row>
    <row r="11" spans="1:13" x14ac:dyDescent="0.25">
      <c r="A11" t="s">
        <v>168</v>
      </c>
      <c r="B11" s="31">
        <v>65507764.090000004</v>
      </c>
      <c r="C11" s="2">
        <v>262</v>
      </c>
      <c r="D11" s="31">
        <v>15457284.32</v>
      </c>
      <c r="E11" s="2">
        <v>244</v>
      </c>
      <c r="F11" s="31">
        <v>391012.00000000006</v>
      </c>
      <c r="G11" s="2">
        <v>84</v>
      </c>
      <c r="H11" s="31">
        <v>62727445.039999999</v>
      </c>
      <c r="I11" s="2">
        <v>253</v>
      </c>
      <c r="J11" s="31">
        <v>15507550.810000001</v>
      </c>
      <c r="K11" s="2">
        <v>240</v>
      </c>
      <c r="L11" s="31">
        <v>323482.49999999965</v>
      </c>
      <c r="M11" s="28">
        <v>86</v>
      </c>
    </row>
    <row r="12" spans="1:13" x14ac:dyDescent="0.25">
      <c r="A12" t="s">
        <v>169</v>
      </c>
      <c r="B12" s="31">
        <v>803567551.97000003</v>
      </c>
      <c r="C12" s="2">
        <v>3609</v>
      </c>
      <c r="D12" s="31">
        <v>187734576.72</v>
      </c>
      <c r="E12" s="2">
        <v>3007</v>
      </c>
      <c r="F12" s="31">
        <v>5075371.8333333302</v>
      </c>
      <c r="G12" s="2">
        <v>286</v>
      </c>
      <c r="H12" s="31">
        <v>676336315.53999996</v>
      </c>
      <c r="I12" s="2">
        <v>2601</v>
      </c>
      <c r="J12" s="31">
        <v>159395384.75999999</v>
      </c>
      <c r="K12" s="2">
        <v>2085</v>
      </c>
      <c r="L12" s="31">
        <v>5698028.666666666</v>
      </c>
      <c r="M12" s="28">
        <v>271</v>
      </c>
    </row>
    <row r="13" spans="1:13" x14ac:dyDescent="0.25">
      <c r="A13" t="s">
        <v>170</v>
      </c>
      <c r="B13" s="31">
        <v>118609726.84</v>
      </c>
      <c r="C13" s="2">
        <v>623</v>
      </c>
      <c r="D13" s="31">
        <v>48406148.759999998</v>
      </c>
      <c r="E13" s="2">
        <v>589</v>
      </c>
      <c r="F13" s="31">
        <v>3294951.5000000037</v>
      </c>
      <c r="G13" s="2">
        <v>138</v>
      </c>
      <c r="H13" s="31">
        <v>128722739.77</v>
      </c>
      <c r="I13" s="2">
        <v>616</v>
      </c>
      <c r="J13" s="31">
        <v>49472887.619999997</v>
      </c>
      <c r="K13" s="2">
        <v>583</v>
      </c>
      <c r="L13" s="31">
        <v>3262025.1666666642</v>
      </c>
      <c r="M13" s="28">
        <v>150</v>
      </c>
    </row>
    <row r="14" spans="1:13" x14ac:dyDescent="0.25">
      <c r="A14" t="s">
        <v>171</v>
      </c>
      <c r="B14" s="31">
        <v>213583136.84</v>
      </c>
      <c r="C14" s="2">
        <v>609</v>
      </c>
      <c r="D14" s="31">
        <v>38498553.780000001</v>
      </c>
      <c r="E14" s="2">
        <v>577</v>
      </c>
      <c r="F14" s="31">
        <v>2024800.833333333</v>
      </c>
      <c r="G14" s="2">
        <v>153</v>
      </c>
      <c r="H14" s="31">
        <v>212733310.78</v>
      </c>
      <c r="I14" s="2">
        <v>608</v>
      </c>
      <c r="J14" s="31">
        <v>38725470.75</v>
      </c>
      <c r="K14" s="2">
        <v>582</v>
      </c>
      <c r="L14" s="31">
        <v>941552.83333333384</v>
      </c>
      <c r="M14" s="28">
        <v>142</v>
      </c>
    </row>
    <row r="15" spans="1:13" x14ac:dyDescent="0.25">
      <c r="A15" t="s">
        <v>172</v>
      </c>
      <c r="B15" s="31">
        <v>96619167.310000002</v>
      </c>
      <c r="C15" s="2">
        <v>456</v>
      </c>
      <c r="D15" s="31">
        <v>29936314.010000002</v>
      </c>
      <c r="E15" s="2">
        <v>429</v>
      </c>
      <c r="F15" s="31">
        <v>738430.83333333314</v>
      </c>
      <c r="G15" s="2">
        <v>115</v>
      </c>
      <c r="H15" s="31">
        <v>88691061.189999998</v>
      </c>
      <c r="I15" s="2">
        <v>445</v>
      </c>
      <c r="J15" s="31">
        <v>25883520.59</v>
      </c>
      <c r="K15" s="2">
        <v>415</v>
      </c>
      <c r="L15" s="31">
        <v>807218.66666666663</v>
      </c>
      <c r="M15" s="28">
        <v>102</v>
      </c>
    </row>
    <row r="16" spans="1:13" x14ac:dyDescent="0.25">
      <c r="A16" t="s">
        <v>173</v>
      </c>
      <c r="B16">
        <v>88099959.950000003</v>
      </c>
      <c r="C16" s="2">
        <v>494</v>
      </c>
      <c r="D16">
        <v>23957635.850000001</v>
      </c>
      <c r="E16" s="2">
        <v>467</v>
      </c>
      <c r="F16">
        <v>3185103.6666666633</v>
      </c>
      <c r="G16" s="2">
        <v>156</v>
      </c>
      <c r="H16">
        <v>86002230.599999994</v>
      </c>
      <c r="I16" s="2">
        <v>472</v>
      </c>
      <c r="J16">
        <v>28082484.329999998</v>
      </c>
      <c r="K16" s="2">
        <v>445</v>
      </c>
      <c r="L16">
        <v>770940.50000000035</v>
      </c>
      <c r="M16" s="28">
        <v>139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2019-04-03T17:25:27Z</dcterms:modified>
</cp:coreProperties>
</file>