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F87F36F-724D-4A88-98C0-B93D7E952F87}" xr6:coauthVersionLast="43" xr6:coauthVersionMax="43" xr10:uidLastSave="{00000000-0000-0000-0000-000000000000}"/>
  <bookViews>
    <workbookView xWindow="-27270" yWindow="-285" windowWidth="26955" windowHeight="149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K469" i="3" s="1"/>
  <c r="D469" i="3"/>
  <c r="J469" i="3" s="1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J465" i="3" s="1"/>
  <c r="C465" i="3"/>
  <c r="B465" i="3"/>
  <c r="H464" i="3"/>
  <c r="K464" i="3" s="1"/>
  <c r="G464" i="3"/>
  <c r="J464" i="3" s="1"/>
  <c r="F464" i="3"/>
  <c r="E464" i="3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J449" i="3" s="1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G445" i="3"/>
  <c r="F445" i="3"/>
  <c r="I445" i="3" s="1"/>
  <c r="E445" i="3"/>
  <c r="K445" i="3" s="1"/>
  <c r="D445" i="3"/>
  <c r="J445" i="3" s="1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K441" i="3" s="1"/>
  <c r="D441" i="3"/>
  <c r="J441" i="3" s="1"/>
  <c r="C441" i="3"/>
  <c r="B441" i="3"/>
  <c r="J440" i="3"/>
  <c r="H440" i="3"/>
  <c r="K440" i="3" s="1"/>
  <c r="G440" i="3"/>
  <c r="F440" i="3"/>
  <c r="E440" i="3"/>
  <c r="D440" i="3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J437" i="3" s="1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K433" i="3" s="1"/>
  <c r="D433" i="3"/>
  <c r="J433" i="3" s="1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K425" i="3" s="1"/>
  <c r="D425" i="3"/>
  <c r="J425" i="3" s="1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J421" i="3" s="1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J417" i="3" s="1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J413" i="3" s="1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I409" i="3" s="1"/>
  <c r="E409" i="3"/>
  <c r="D409" i="3"/>
  <c r="C409" i="3"/>
  <c r="B409" i="3"/>
  <c r="J408" i="3"/>
  <c r="H408" i="3"/>
  <c r="K408" i="3" s="1"/>
  <c r="G408" i="3"/>
  <c r="F408" i="3"/>
  <c r="E408" i="3"/>
  <c r="D408" i="3"/>
  <c r="C408" i="3"/>
  <c r="I408" i="3" s="1"/>
  <c r="B408" i="3"/>
  <c r="J407" i="3"/>
  <c r="H407" i="3"/>
  <c r="G407" i="3"/>
  <c r="F407" i="3"/>
  <c r="E407" i="3"/>
  <c r="K407" i="3" s="1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I405" i="3" s="1"/>
  <c r="E405" i="3"/>
  <c r="D405" i="3"/>
  <c r="C405" i="3"/>
  <c r="B405" i="3"/>
  <c r="J404" i="3"/>
  <c r="H404" i="3"/>
  <c r="K404" i="3" s="1"/>
  <c r="G404" i="3"/>
  <c r="F404" i="3"/>
  <c r="E404" i="3"/>
  <c r="D404" i="3"/>
  <c r="C404" i="3"/>
  <c r="I404" i="3" s="1"/>
  <c r="B404" i="3"/>
  <c r="J403" i="3"/>
  <c r="H403" i="3"/>
  <c r="G403" i="3"/>
  <c r="F403" i="3"/>
  <c r="E403" i="3"/>
  <c r="K403" i="3" s="1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I401" i="3" s="1"/>
  <c r="E401" i="3"/>
  <c r="D401" i="3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I397" i="3" s="1"/>
  <c r="E397" i="3"/>
  <c r="D397" i="3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J395" i="3"/>
  <c r="H395" i="3"/>
  <c r="G395" i="3"/>
  <c r="F395" i="3"/>
  <c r="E395" i="3"/>
  <c r="K395" i="3" s="1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I393" i="3" s="1"/>
  <c r="E393" i="3"/>
  <c r="D393" i="3"/>
  <c r="C393" i="3"/>
  <c r="B393" i="3"/>
  <c r="J392" i="3"/>
  <c r="H392" i="3"/>
  <c r="K392" i="3" s="1"/>
  <c r="G392" i="3"/>
  <c r="F392" i="3"/>
  <c r="E392" i="3"/>
  <c r="D392" i="3"/>
  <c r="C392" i="3"/>
  <c r="I392" i="3" s="1"/>
  <c r="B392" i="3"/>
  <c r="J391" i="3"/>
  <c r="H391" i="3"/>
  <c r="G391" i="3"/>
  <c r="F391" i="3"/>
  <c r="E391" i="3"/>
  <c r="K391" i="3" s="1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G389" i="3"/>
  <c r="J389" i="3" s="1"/>
  <c r="F389" i="3"/>
  <c r="I389" i="3" s="1"/>
  <c r="E389" i="3"/>
  <c r="K389" i="3" s="1"/>
  <c r="D389" i="3"/>
  <c r="C389" i="3"/>
  <c r="B389" i="3"/>
  <c r="J388" i="3"/>
  <c r="H388" i="3"/>
  <c r="K388" i="3" s="1"/>
  <c r="G388" i="3"/>
  <c r="F388" i="3"/>
  <c r="E388" i="3"/>
  <c r="D388" i="3"/>
  <c r="C388" i="3"/>
  <c r="I388" i="3" s="1"/>
  <c r="B388" i="3"/>
  <c r="J387" i="3"/>
  <c r="H387" i="3"/>
  <c r="G387" i="3"/>
  <c r="F387" i="3"/>
  <c r="E387" i="3"/>
  <c r="K387" i="3" s="1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J385" i="3"/>
  <c r="H385" i="3"/>
  <c r="G385" i="3"/>
  <c r="F385" i="3"/>
  <c r="I385" i="3" s="1"/>
  <c r="E385" i="3"/>
  <c r="K385" i="3" s="1"/>
  <c r="D385" i="3"/>
  <c r="C385" i="3"/>
  <c r="B385" i="3"/>
  <c r="J384" i="3"/>
  <c r="H384" i="3"/>
  <c r="K384" i="3" s="1"/>
  <c r="G384" i="3"/>
  <c r="F384" i="3"/>
  <c r="E384" i="3"/>
  <c r="D384" i="3"/>
  <c r="C384" i="3"/>
  <c r="I384" i="3" s="1"/>
  <c r="B384" i="3"/>
  <c r="J383" i="3"/>
  <c r="H383" i="3"/>
  <c r="G383" i="3"/>
  <c r="F383" i="3"/>
  <c r="E383" i="3"/>
  <c r="K383" i="3" s="1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J381" i="3"/>
  <c r="H381" i="3"/>
  <c r="K381" i="3" s="1"/>
  <c r="G381" i="3"/>
  <c r="F381" i="3"/>
  <c r="I381" i="3" s="1"/>
  <c r="E381" i="3"/>
  <c r="D381" i="3"/>
  <c r="C381" i="3"/>
  <c r="B381" i="3"/>
  <c r="J380" i="3"/>
  <c r="H380" i="3"/>
  <c r="K380" i="3" s="1"/>
  <c r="G380" i="3"/>
  <c r="F380" i="3"/>
  <c r="E380" i="3"/>
  <c r="D380" i="3"/>
  <c r="C380" i="3"/>
  <c r="I380" i="3" s="1"/>
  <c r="B380" i="3"/>
  <c r="J379" i="3"/>
  <c r="H379" i="3"/>
  <c r="G379" i="3"/>
  <c r="F379" i="3"/>
  <c r="E379" i="3"/>
  <c r="K379" i="3" s="1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J377" i="3"/>
  <c r="H377" i="3"/>
  <c r="K377" i="3" s="1"/>
  <c r="G377" i="3"/>
  <c r="F377" i="3"/>
  <c r="I377" i="3" s="1"/>
  <c r="E377" i="3"/>
  <c r="D377" i="3"/>
  <c r="C377" i="3"/>
  <c r="B377" i="3"/>
  <c r="J376" i="3"/>
  <c r="H376" i="3"/>
  <c r="K376" i="3" s="1"/>
  <c r="G376" i="3"/>
  <c r="F376" i="3"/>
  <c r="E376" i="3"/>
  <c r="D376" i="3"/>
  <c r="C376" i="3"/>
  <c r="I376" i="3" s="1"/>
  <c r="B376" i="3"/>
  <c r="J375" i="3"/>
  <c r="H375" i="3"/>
  <c r="G375" i="3"/>
  <c r="F375" i="3"/>
  <c r="E375" i="3"/>
  <c r="K375" i="3" s="1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J373" i="3"/>
  <c r="H373" i="3"/>
  <c r="K373" i="3" s="1"/>
  <c r="G373" i="3"/>
  <c r="F373" i="3"/>
  <c r="I373" i="3" s="1"/>
  <c r="E373" i="3"/>
  <c r="D373" i="3"/>
  <c r="C373" i="3"/>
  <c r="B373" i="3"/>
  <c r="J372" i="3"/>
  <c r="H372" i="3"/>
  <c r="K372" i="3" s="1"/>
  <c r="G372" i="3"/>
  <c r="F372" i="3"/>
  <c r="E372" i="3"/>
  <c r="D372" i="3"/>
  <c r="C372" i="3"/>
  <c r="I372" i="3" s="1"/>
  <c r="B372" i="3"/>
  <c r="J371" i="3"/>
  <c r="H371" i="3"/>
  <c r="G371" i="3"/>
  <c r="F371" i="3"/>
  <c r="E371" i="3"/>
  <c r="K371" i="3" s="1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J369" i="3"/>
  <c r="H369" i="3"/>
  <c r="K369" i="3" s="1"/>
  <c r="G369" i="3"/>
  <c r="F369" i="3"/>
  <c r="I369" i="3" s="1"/>
  <c r="E369" i="3"/>
  <c r="D369" i="3"/>
  <c r="C369" i="3"/>
  <c r="B369" i="3"/>
  <c r="J368" i="3"/>
  <c r="H368" i="3"/>
  <c r="K368" i="3" s="1"/>
  <c r="G368" i="3"/>
  <c r="F368" i="3"/>
  <c r="E368" i="3"/>
  <c r="D368" i="3"/>
  <c r="C368" i="3"/>
  <c r="I368" i="3" s="1"/>
  <c r="B368" i="3"/>
  <c r="J367" i="3"/>
  <c r="H367" i="3"/>
  <c r="G367" i="3"/>
  <c r="F367" i="3"/>
  <c r="E367" i="3"/>
  <c r="K367" i="3" s="1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J365" i="3"/>
  <c r="H365" i="3"/>
  <c r="K365" i="3" s="1"/>
  <c r="G365" i="3"/>
  <c r="F365" i="3"/>
  <c r="I365" i="3" s="1"/>
  <c r="E365" i="3"/>
  <c r="D365" i="3"/>
  <c r="C365" i="3"/>
  <c r="B365" i="3"/>
  <c r="J364" i="3"/>
  <c r="H364" i="3"/>
  <c r="K364" i="3" s="1"/>
  <c r="G364" i="3"/>
  <c r="F364" i="3"/>
  <c r="E364" i="3"/>
  <c r="D364" i="3"/>
  <c r="C364" i="3"/>
  <c r="I364" i="3" s="1"/>
  <c r="B364" i="3"/>
  <c r="J363" i="3"/>
  <c r="H363" i="3"/>
  <c r="G363" i="3"/>
  <c r="F363" i="3"/>
  <c r="E363" i="3"/>
  <c r="K363" i="3" s="1"/>
  <c r="D363" i="3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J361" i="3"/>
  <c r="H361" i="3"/>
  <c r="K361" i="3" s="1"/>
  <c r="G361" i="3"/>
  <c r="F361" i="3"/>
  <c r="I361" i="3" s="1"/>
  <c r="E361" i="3"/>
  <c r="D361" i="3"/>
  <c r="C361" i="3"/>
  <c r="B361" i="3"/>
  <c r="J360" i="3"/>
  <c r="H360" i="3"/>
  <c r="K360" i="3" s="1"/>
  <c r="G360" i="3"/>
  <c r="F360" i="3"/>
  <c r="E360" i="3"/>
  <c r="D360" i="3"/>
  <c r="C360" i="3"/>
  <c r="I360" i="3" s="1"/>
  <c r="B360" i="3"/>
  <c r="J359" i="3"/>
  <c r="H359" i="3"/>
  <c r="G359" i="3"/>
  <c r="F359" i="3"/>
  <c r="E359" i="3"/>
  <c r="K359" i="3" s="1"/>
  <c r="D359" i="3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J357" i="3"/>
  <c r="H357" i="3"/>
  <c r="K357" i="3" s="1"/>
  <c r="G357" i="3"/>
  <c r="F357" i="3"/>
  <c r="I357" i="3" s="1"/>
  <c r="E357" i="3"/>
  <c r="D357" i="3"/>
  <c r="C357" i="3"/>
  <c r="B357" i="3"/>
  <c r="J356" i="3"/>
  <c r="H356" i="3"/>
  <c r="K356" i="3" s="1"/>
  <c r="G356" i="3"/>
  <c r="F356" i="3"/>
  <c r="E356" i="3"/>
  <c r="D356" i="3"/>
  <c r="C356" i="3"/>
  <c r="I356" i="3" s="1"/>
  <c r="B356" i="3"/>
  <c r="J355" i="3"/>
  <c r="H355" i="3"/>
  <c r="G355" i="3"/>
  <c r="F355" i="3"/>
  <c r="E355" i="3"/>
  <c r="K355" i="3" s="1"/>
  <c r="D355" i="3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J353" i="3"/>
  <c r="H353" i="3"/>
  <c r="K353" i="3" s="1"/>
  <c r="G353" i="3"/>
  <c r="F353" i="3"/>
  <c r="I353" i="3" s="1"/>
  <c r="E353" i="3"/>
  <c r="D353" i="3"/>
  <c r="C353" i="3"/>
  <c r="B353" i="3"/>
  <c r="J352" i="3"/>
  <c r="H352" i="3"/>
  <c r="K352" i="3" s="1"/>
  <c r="G352" i="3"/>
  <c r="F352" i="3"/>
  <c r="E352" i="3"/>
  <c r="D352" i="3"/>
  <c r="C352" i="3"/>
  <c r="I352" i="3" s="1"/>
  <c r="B352" i="3"/>
  <c r="J351" i="3"/>
  <c r="H351" i="3"/>
  <c r="G351" i="3"/>
  <c r="F351" i="3"/>
  <c r="E351" i="3"/>
  <c r="K351" i="3" s="1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J349" i="3"/>
  <c r="H349" i="3"/>
  <c r="K349" i="3" s="1"/>
  <c r="G349" i="3"/>
  <c r="F349" i="3"/>
  <c r="I349" i="3" s="1"/>
  <c r="E349" i="3"/>
  <c r="D349" i="3"/>
  <c r="C349" i="3"/>
  <c r="B349" i="3"/>
  <c r="J348" i="3"/>
  <c r="H348" i="3"/>
  <c r="K348" i="3" s="1"/>
  <c r="G348" i="3"/>
  <c r="F348" i="3"/>
  <c r="E348" i="3"/>
  <c r="D348" i="3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H345" i="3"/>
  <c r="K345" i="3" s="1"/>
  <c r="G345" i="3"/>
  <c r="F345" i="3"/>
  <c r="I345" i="3" s="1"/>
  <c r="E345" i="3"/>
  <c r="D345" i="3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H341" i="3"/>
  <c r="K341" i="3" s="1"/>
  <c r="G341" i="3"/>
  <c r="F341" i="3"/>
  <c r="I341" i="3" s="1"/>
  <c r="E341" i="3"/>
  <c r="D341" i="3"/>
  <c r="C341" i="3"/>
  <c r="B341" i="3"/>
  <c r="J340" i="3"/>
  <c r="H340" i="3"/>
  <c r="K340" i="3" s="1"/>
  <c r="G340" i="3"/>
  <c r="F340" i="3"/>
  <c r="E340" i="3"/>
  <c r="D340" i="3"/>
  <c r="C340" i="3"/>
  <c r="I340" i="3" s="1"/>
  <c r="B340" i="3"/>
  <c r="J339" i="3"/>
  <c r="H339" i="3"/>
  <c r="G339" i="3"/>
  <c r="F339" i="3"/>
  <c r="E339" i="3"/>
  <c r="K339" i="3" s="1"/>
  <c r="D339" i="3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H337" i="3"/>
  <c r="K337" i="3" s="1"/>
  <c r="G337" i="3"/>
  <c r="F337" i="3"/>
  <c r="I337" i="3" s="1"/>
  <c r="E337" i="3"/>
  <c r="D337" i="3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J335" i="3"/>
  <c r="H335" i="3"/>
  <c r="G335" i="3"/>
  <c r="F335" i="3"/>
  <c r="E335" i="3"/>
  <c r="K335" i="3" s="1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J333" i="3"/>
  <c r="H333" i="3"/>
  <c r="K333" i="3" s="1"/>
  <c r="G333" i="3"/>
  <c r="F333" i="3"/>
  <c r="I333" i="3" s="1"/>
  <c r="E333" i="3"/>
  <c r="D333" i="3"/>
  <c r="C333" i="3"/>
  <c r="B333" i="3"/>
  <c r="J332" i="3"/>
  <c r="H332" i="3"/>
  <c r="K332" i="3" s="1"/>
  <c r="G332" i="3"/>
  <c r="F332" i="3"/>
  <c r="E332" i="3"/>
  <c r="D332" i="3"/>
  <c r="C332" i="3"/>
  <c r="I332" i="3" s="1"/>
  <c r="B332" i="3"/>
  <c r="J331" i="3"/>
  <c r="H331" i="3"/>
  <c r="G331" i="3"/>
  <c r="F331" i="3"/>
  <c r="E331" i="3"/>
  <c r="K331" i="3" s="1"/>
  <c r="D331" i="3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J329" i="3"/>
  <c r="H329" i="3"/>
  <c r="K329" i="3" s="1"/>
  <c r="G329" i="3"/>
  <c r="F329" i="3"/>
  <c r="I329" i="3" s="1"/>
  <c r="E329" i="3"/>
  <c r="D329" i="3"/>
  <c r="C329" i="3"/>
  <c r="B329" i="3"/>
  <c r="J328" i="3"/>
  <c r="H328" i="3"/>
  <c r="K328" i="3" s="1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J325" i="3"/>
  <c r="H325" i="3"/>
  <c r="K325" i="3" s="1"/>
  <c r="G325" i="3"/>
  <c r="F325" i="3"/>
  <c r="I325" i="3" s="1"/>
  <c r="E325" i="3"/>
  <c r="D325" i="3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C322" i="3"/>
  <c r="B322" i="3"/>
  <c r="J321" i="3"/>
  <c r="H321" i="3"/>
  <c r="K321" i="3" s="1"/>
  <c r="G321" i="3"/>
  <c r="F321" i="3"/>
  <c r="I321" i="3" s="1"/>
  <c r="E321" i="3"/>
  <c r="D321" i="3"/>
  <c r="C321" i="3"/>
  <c r="B321" i="3"/>
  <c r="H320" i="3"/>
  <c r="K320" i="3" s="1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B319" i="3"/>
  <c r="H318" i="3"/>
  <c r="G318" i="3"/>
  <c r="F318" i="3"/>
  <c r="I318" i="3" s="1"/>
  <c r="E318" i="3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J316" i="3"/>
  <c r="H316" i="3"/>
  <c r="K316" i="3" s="1"/>
  <c r="G316" i="3"/>
  <c r="F316" i="3"/>
  <c r="E316" i="3"/>
  <c r="D316" i="3"/>
  <c r="C316" i="3"/>
  <c r="I316" i="3" s="1"/>
  <c r="B316" i="3"/>
  <c r="J315" i="3"/>
  <c r="H315" i="3"/>
  <c r="G315" i="3"/>
  <c r="F315" i="3"/>
  <c r="E315" i="3"/>
  <c r="K315" i="3" s="1"/>
  <c r="D315" i="3"/>
  <c r="C315" i="3"/>
  <c r="B315" i="3"/>
  <c r="H314" i="3"/>
  <c r="G314" i="3"/>
  <c r="F314" i="3"/>
  <c r="I314" i="3" s="1"/>
  <c r="E314" i="3"/>
  <c r="D314" i="3"/>
  <c r="J314" i="3" s="1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J311" i="3"/>
  <c r="H311" i="3"/>
  <c r="G311" i="3"/>
  <c r="F311" i="3"/>
  <c r="E311" i="3"/>
  <c r="K311" i="3" s="1"/>
  <c r="D311" i="3"/>
  <c r="C311" i="3"/>
  <c r="B311" i="3"/>
  <c r="H310" i="3"/>
  <c r="G310" i="3"/>
  <c r="F310" i="3"/>
  <c r="I310" i="3" s="1"/>
  <c r="E310" i="3"/>
  <c r="K310" i="3" s="1"/>
  <c r="D310" i="3"/>
  <c r="C310" i="3"/>
  <c r="B310" i="3"/>
  <c r="J309" i="3"/>
  <c r="H309" i="3"/>
  <c r="K309" i="3" s="1"/>
  <c r="G309" i="3"/>
  <c r="F309" i="3"/>
  <c r="I309" i="3" s="1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E305" i="3"/>
  <c r="K305" i="3" s="1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J303" i="3"/>
  <c r="H303" i="3"/>
  <c r="G303" i="3"/>
  <c r="F303" i="3"/>
  <c r="I303" i="3" s="1"/>
  <c r="E303" i="3"/>
  <c r="D303" i="3"/>
  <c r="C303" i="3"/>
  <c r="B303" i="3"/>
  <c r="H302" i="3"/>
  <c r="K302" i="3" s="1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B299" i="3"/>
  <c r="H298" i="3"/>
  <c r="G298" i="3"/>
  <c r="F298" i="3"/>
  <c r="E298" i="3"/>
  <c r="K298" i="3" s="1"/>
  <c r="D298" i="3"/>
  <c r="J298" i="3" s="1"/>
  <c r="C298" i="3"/>
  <c r="I298" i="3" s="1"/>
  <c r="B298" i="3"/>
  <c r="J297" i="3"/>
  <c r="H297" i="3"/>
  <c r="G297" i="3"/>
  <c r="F297" i="3"/>
  <c r="E297" i="3"/>
  <c r="K297" i="3" s="1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B295" i="3"/>
  <c r="H294" i="3"/>
  <c r="G294" i="3"/>
  <c r="F294" i="3"/>
  <c r="E294" i="3"/>
  <c r="K294" i="3" s="1"/>
  <c r="D294" i="3"/>
  <c r="J294" i="3" s="1"/>
  <c r="C294" i="3"/>
  <c r="I294" i="3" s="1"/>
  <c r="B294" i="3"/>
  <c r="J293" i="3"/>
  <c r="H293" i="3"/>
  <c r="G293" i="3"/>
  <c r="F293" i="3"/>
  <c r="E293" i="3"/>
  <c r="K293" i="3" s="1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B291" i="3"/>
  <c r="H290" i="3"/>
  <c r="G290" i="3"/>
  <c r="F290" i="3"/>
  <c r="E290" i="3"/>
  <c r="K290" i="3" s="1"/>
  <c r="D290" i="3"/>
  <c r="J290" i="3" s="1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B287" i="3"/>
  <c r="H286" i="3"/>
  <c r="G286" i="3"/>
  <c r="F286" i="3"/>
  <c r="E286" i="3"/>
  <c r="K286" i="3" s="1"/>
  <c r="D286" i="3"/>
  <c r="J286" i="3" s="1"/>
  <c r="C286" i="3"/>
  <c r="I286" i="3" s="1"/>
  <c r="B286" i="3"/>
  <c r="J285" i="3"/>
  <c r="H285" i="3"/>
  <c r="G285" i="3"/>
  <c r="F285" i="3"/>
  <c r="E285" i="3"/>
  <c r="K285" i="3" s="1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B283" i="3"/>
  <c r="H282" i="3"/>
  <c r="G282" i="3"/>
  <c r="F282" i="3"/>
  <c r="E282" i="3"/>
  <c r="K282" i="3" s="1"/>
  <c r="D282" i="3"/>
  <c r="J282" i="3" s="1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B279" i="3"/>
  <c r="H278" i="3"/>
  <c r="G278" i="3"/>
  <c r="F278" i="3"/>
  <c r="E278" i="3"/>
  <c r="K278" i="3" s="1"/>
  <c r="D278" i="3"/>
  <c r="J278" i="3" s="1"/>
  <c r="C278" i="3"/>
  <c r="I278" i="3" s="1"/>
  <c r="B278" i="3"/>
  <c r="J277" i="3"/>
  <c r="H277" i="3"/>
  <c r="G277" i="3"/>
  <c r="F277" i="3"/>
  <c r="E277" i="3"/>
  <c r="K277" i="3" s="1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B275" i="3"/>
  <c r="H274" i="3"/>
  <c r="G274" i="3"/>
  <c r="F274" i="3"/>
  <c r="E274" i="3"/>
  <c r="K274" i="3" s="1"/>
  <c r="D274" i="3"/>
  <c r="J274" i="3" s="1"/>
  <c r="C274" i="3"/>
  <c r="I274" i="3" s="1"/>
  <c r="B274" i="3"/>
  <c r="J273" i="3"/>
  <c r="H273" i="3"/>
  <c r="G273" i="3"/>
  <c r="F273" i="3"/>
  <c r="E273" i="3"/>
  <c r="K273" i="3" s="1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B271" i="3"/>
  <c r="H270" i="3"/>
  <c r="G270" i="3"/>
  <c r="F270" i="3"/>
  <c r="E270" i="3"/>
  <c r="K270" i="3" s="1"/>
  <c r="D270" i="3"/>
  <c r="J270" i="3" s="1"/>
  <c r="C270" i="3"/>
  <c r="I270" i="3" s="1"/>
  <c r="B270" i="3"/>
  <c r="J269" i="3"/>
  <c r="H269" i="3"/>
  <c r="G269" i="3"/>
  <c r="F269" i="3"/>
  <c r="E269" i="3"/>
  <c r="K269" i="3" s="1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B267" i="3"/>
  <c r="H266" i="3"/>
  <c r="G266" i="3"/>
  <c r="F266" i="3"/>
  <c r="E266" i="3"/>
  <c r="K266" i="3" s="1"/>
  <c r="D266" i="3"/>
  <c r="J266" i="3" s="1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B263" i="3"/>
  <c r="H262" i="3"/>
  <c r="G262" i="3"/>
  <c r="F262" i="3"/>
  <c r="E262" i="3"/>
  <c r="K262" i="3" s="1"/>
  <c r="D262" i="3"/>
  <c r="J262" i="3" s="1"/>
  <c r="C262" i="3"/>
  <c r="I262" i="3" s="1"/>
  <c r="B262" i="3"/>
  <c r="J261" i="3"/>
  <c r="H261" i="3"/>
  <c r="G261" i="3"/>
  <c r="F261" i="3"/>
  <c r="E261" i="3"/>
  <c r="K261" i="3" s="1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B259" i="3"/>
  <c r="H258" i="3"/>
  <c r="G258" i="3"/>
  <c r="F258" i="3"/>
  <c r="E258" i="3"/>
  <c r="K258" i="3" s="1"/>
  <c r="D258" i="3"/>
  <c r="J258" i="3" s="1"/>
  <c r="C258" i="3"/>
  <c r="I258" i="3" s="1"/>
  <c r="B258" i="3"/>
  <c r="J257" i="3"/>
  <c r="H257" i="3"/>
  <c r="G257" i="3"/>
  <c r="F257" i="3"/>
  <c r="E257" i="3"/>
  <c r="K257" i="3" s="1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B255" i="3"/>
  <c r="H254" i="3"/>
  <c r="G254" i="3"/>
  <c r="F254" i="3"/>
  <c r="E254" i="3"/>
  <c r="K254" i="3" s="1"/>
  <c r="D254" i="3"/>
  <c r="J254" i="3" s="1"/>
  <c r="C254" i="3"/>
  <c r="I254" i="3" s="1"/>
  <c r="B254" i="3"/>
  <c r="J253" i="3"/>
  <c r="H253" i="3"/>
  <c r="G253" i="3"/>
  <c r="F253" i="3"/>
  <c r="E253" i="3"/>
  <c r="K253" i="3" s="1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B251" i="3"/>
  <c r="H250" i="3"/>
  <c r="G250" i="3"/>
  <c r="F250" i="3"/>
  <c r="E250" i="3"/>
  <c r="K250" i="3" s="1"/>
  <c r="D250" i="3"/>
  <c r="J250" i="3" s="1"/>
  <c r="C250" i="3"/>
  <c r="I250" i="3" s="1"/>
  <c r="B250" i="3"/>
  <c r="J249" i="3"/>
  <c r="H249" i="3"/>
  <c r="G249" i="3"/>
  <c r="F249" i="3"/>
  <c r="E249" i="3"/>
  <c r="K249" i="3" s="1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B247" i="3"/>
  <c r="H246" i="3"/>
  <c r="G246" i="3"/>
  <c r="F246" i="3"/>
  <c r="E246" i="3"/>
  <c r="K246" i="3" s="1"/>
  <c r="D246" i="3"/>
  <c r="J246" i="3" s="1"/>
  <c r="C246" i="3"/>
  <c r="I246" i="3" s="1"/>
  <c r="B246" i="3"/>
  <c r="J245" i="3"/>
  <c r="H245" i="3"/>
  <c r="G245" i="3"/>
  <c r="F245" i="3"/>
  <c r="E245" i="3"/>
  <c r="K245" i="3" s="1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B243" i="3"/>
  <c r="H242" i="3"/>
  <c r="G242" i="3"/>
  <c r="F242" i="3"/>
  <c r="E242" i="3"/>
  <c r="K242" i="3" s="1"/>
  <c r="D242" i="3"/>
  <c r="J242" i="3" s="1"/>
  <c r="C242" i="3"/>
  <c r="I242" i="3" s="1"/>
  <c r="B242" i="3"/>
  <c r="J241" i="3"/>
  <c r="H241" i="3"/>
  <c r="G241" i="3"/>
  <c r="F241" i="3"/>
  <c r="E241" i="3"/>
  <c r="K241" i="3" s="1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B239" i="3"/>
  <c r="H238" i="3"/>
  <c r="G238" i="3"/>
  <c r="F238" i="3"/>
  <c r="E238" i="3"/>
  <c r="K238" i="3" s="1"/>
  <c r="D238" i="3"/>
  <c r="J238" i="3" s="1"/>
  <c r="C238" i="3"/>
  <c r="I238" i="3" s="1"/>
  <c r="B238" i="3"/>
  <c r="J237" i="3"/>
  <c r="H237" i="3"/>
  <c r="G237" i="3"/>
  <c r="F237" i="3"/>
  <c r="E237" i="3"/>
  <c r="K237" i="3" s="1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B235" i="3"/>
  <c r="H234" i="3"/>
  <c r="G234" i="3"/>
  <c r="F234" i="3"/>
  <c r="E234" i="3"/>
  <c r="K234" i="3" s="1"/>
  <c r="D234" i="3"/>
  <c r="J234" i="3" s="1"/>
  <c r="C234" i="3"/>
  <c r="I234" i="3" s="1"/>
  <c r="B234" i="3"/>
  <c r="J233" i="3"/>
  <c r="H233" i="3"/>
  <c r="G233" i="3"/>
  <c r="F233" i="3"/>
  <c r="E233" i="3"/>
  <c r="K233" i="3" s="1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B231" i="3"/>
  <c r="H230" i="3"/>
  <c r="G230" i="3"/>
  <c r="F230" i="3"/>
  <c r="E230" i="3"/>
  <c r="K230" i="3" s="1"/>
  <c r="D230" i="3"/>
  <c r="J230" i="3" s="1"/>
  <c r="C230" i="3"/>
  <c r="I230" i="3" s="1"/>
  <c r="B230" i="3"/>
  <c r="J229" i="3"/>
  <c r="H229" i="3"/>
  <c r="G229" i="3"/>
  <c r="F229" i="3"/>
  <c r="E229" i="3"/>
  <c r="K229" i="3" s="1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B227" i="3"/>
  <c r="H226" i="3"/>
  <c r="G226" i="3"/>
  <c r="F226" i="3"/>
  <c r="E226" i="3"/>
  <c r="K226" i="3" s="1"/>
  <c r="D226" i="3"/>
  <c r="J226" i="3" s="1"/>
  <c r="C226" i="3"/>
  <c r="I226" i="3" s="1"/>
  <c r="B226" i="3"/>
  <c r="J225" i="3"/>
  <c r="H225" i="3"/>
  <c r="G225" i="3"/>
  <c r="F225" i="3"/>
  <c r="E225" i="3"/>
  <c r="K225" i="3" s="1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B223" i="3"/>
  <c r="H222" i="3"/>
  <c r="G222" i="3"/>
  <c r="F222" i="3"/>
  <c r="E222" i="3"/>
  <c r="K222" i="3" s="1"/>
  <c r="D222" i="3"/>
  <c r="J222" i="3" s="1"/>
  <c r="C222" i="3"/>
  <c r="I222" i="3" s="1"/>
  <c r="B222" i="3"/>
  <c r="J221" i="3"/>
  <c r="H221" i="3"/>
  <c r="G221" i="3"/>
  <c r="F221" i="3"/>
  <c r="E221" i="3"/>
  <c r="K221" i="3" s="1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B219" i="3"/>
  <c r="H218" i="3"/>
  <c r="G218" i="3"/>
  <c r="F218" i="3"/>
  <c r="E218" i="3"/>
  <c r="K218" i="3" s="1"/>
  <c r="D218" i="3"/>
  <c r="J218" i="3" s="1"/>
  <c r="C218" i="3"/>
  <c r="I218" i="3" s="1"/>
  <c r="B218" i="3"/>
  <c r="J217" i="3"/>
  <c r="H217" i="3"/>
  <c r="G217" i="3"/>
  <c r="F217" i="3"/>
  <c r="E217" i="3"/>
  <c r="K217" i="3" s="1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B215" i="3"/>
  <c r="H214" i="3"/>
  <c r="G214" i="3"/>
  <c r="F214" i="3"/>
  <c r="E214" i="3"/>
  <c r="K214" i="3" s="1"/>
  <c r="D214" i="3"/>
  <c r="J214" i="3" s="1"/>
  <c r="C214" i="3"/>
  <c r="I214" i="3" s="1"/>
  <c r="B214" i="3"/>
  <c r="J213" i="3"/>
  <c r="H213" i="3"/>
  <c r="G213" i="3"/>
  <c r="F213" i="3"/>
  <c r="E213" i="3"/>
  <c r="K213" i="3" s="1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B211" i="3"/>
  <c r="H210" i="3"/>
  <c r="G210" i="3"/>
  <c r="F210" i="3"/>
  <c r="E210" i="3"/>
  <c r="K210" i="3" s="1"/>
  <c r="D210" i="3"/>
  <c r="J210" i="3" s="1"/>
  <c r="C210" i="3"/>
  <c r="I210" i="3" s="1"/>
  <c r="B210" i="3"/>
  <c r="J209" i="3"/>
  <c r="H209" i="3"/>
  <c r="G209" i="3"/>
  <c r="F209" i="3"/>
  <c r="E209" i="3"/>
  <c r="K209" i="3" s="1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B207" i="3"/>
  <c r="H206" i="3"/>
  <c r="G206" i="3"/>
  <c r="F206" i="3"/>
  <c r="E206" i="3"/>
  <c r="K206" i="3" s="1"/>
  <c r="D206" i="3"/>
  <c r="J206" i="3" s="1"/>
  <c r="C206" i="3"/>
  <c r="I206" i="3" s="1"/>
  <c r="B206" i="3"/>
  <c r="J205" i="3"/>
  <c r="H205" i="3"/>
  <c r="G205" i="3"/>
  <c r="F205" i="3"/>
  <c r="E205" i="3"/>
  <c r="K205" i="3" s="1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B203" i="3"/>
  <c r="H202" i="3"/>
  <c r="G202" i="3"/>
  <c r="F202" i="3"/>
  <c r="E202" i="3"/>
  <c r="K202" i="3" s="1"/>
  <c r="D202" i="3"/>
  <c r="J202" i="3" s="1"/>
  <c r="C202" i="3"/>
  <c r="I202" i="3" s="1"/>
  <c r="B202" i="3"/>
  <c r="J201" i="3"/>
  <c r="H201" i="3"/>
  <c r="G201" i="3"/>
  <c r="F201" i="3"/>
  <c r="E201" i="3"/>
  <c r="K201" i="3" s="1"/>
  <c r="D201" i="3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B199" i="3"/>
  <c r="H198" i="3"/>
  <c r="G198" i="3"/>
  <c r="F198" i="3"/>
  <c r="E198" i="3"/>
  <c r="K198" i="3" s="1"/>
  <c r="D198" i="3"/>
  <c r="J198" i="3" s="1"/>
  <c r="C198" i="3"/>
  <c r="I198" i="3" s="1"/>
  <c r="B198" i="3"/>
  <c r="J197" i="3"/>
  <c r="H197" i="3"/>
  <c r="G197" i="3"/>
  <c r="F197" i="3"/>
  <c r="E197" i="3"/>
  <c r="K197" i="3" s="1"/>
  <c r="D197" i="3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B195" i="3"/>
  <c r="H194" i="3"/>
  <c r="G194" i="3"/>
  <c r="F194" i="3"/>
  <c r="E194" i="3"/>
  <c r="K194" i="3" s="1"/>
  <c r="D194" i="3"/>
  <c r="J194" i="3" s="1"/>
  <c r="C194" i="3"/>
  <c r="I194" i="3" s="1"/>
  <c r="B194" i="3"/>
  <c r="J193" i="3"/>
  <c r="H193" i="3"/>
  <c r="G193" i="3"/>
  <c r="F193" i="3"/>
  <c r="E193" i="3"/>
  <c r="K193" i="3" s="1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B191" i="3"/>
  <c r="H190" i="3"/>
  <c r="G190" i="3"/>
  <c r="F190" i="3"/>
  <c r="E190" i="3"/>
  <c r="K190" i="3" s="1"/>
  <c r="D190" i="3"/>
  <c r="J190" i="3" s="1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J185" i="3"/>
  <c r="H185" i="3"/>
  <c r="G185" i="3"/>
  <c r="F185" i="3"/>
  <c r="E185" i="3"/>
  <c r="K185" i="3" s="1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B183" i="3"/>
  <c r="H182" i="3"/>
  <c r="G182" i="3"/>
  <c r="F182" i="3"/>
  <c r="E182" i="3"/>
  <c r="K182" i="3" s="1"/>
  <c r="D182" i="3"/>
  <c r="J182" i="3" s="1"/>
  <c r="C182" i="3"/>
  <c r="I182" i="3" s="1"/>
  <c r="B182" i="3"/>
  <c r="J181" i="3"/>
  <c r="H181" i="3"/>
  <c r="G181" i="3"/>
  <c r="F181" i="3"/>
  <c r="E181" i="3"/>
  <c r="K181" i="3" s="1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J177" i="3" s="1"/>
  <c r="F177" i="3"/>
  <c r="E177" i="3"/>
  <c r="K177" i="3" s="1"/>
  <c r="D177" i="3"/>
  <c r="C177" i="3"/>
  <c r="B177" i="3"/>
  <c r="I176" i="3"/>
  <c r="H176" i="3"/>
  <c r="G176" i="3"/>
  <c r="F176" i="3"/>
  <c r="E176" i="3"/>
  <c r="K176" i="3" s="1"/>
  <c r="D176" i="3"/>
  <c r="C176" i="3"/>
  <c r="B176" i="3"/>
  <c r="K175" i="3"/>
  <c r="J175" i="3"/>
  <c r="I175" i="3"/>
  <c r="H175" i="3"/>
  <c r="G175" i="3"/>
  <c r="F175" i="3"/>
  <c r="E175" i="3"/>
  <c r="D175" i="3"/>
  <c r="C175" i="3"/>
  <c r="B175" i="3"/>
  <c r="H174" i="3"/>
  <c r="K174" i="3" s="1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E173" i="3"/>
  <c r="K173" i="3" s="1"/>
  <c r="D173" i="3"/>
  <c r="C173" i="3"/>
  <c r="B173" i="3"/>
  <c r="I172" i="3"/>
  <c r="H172" i="3"/>
  <c r="G172" i="3"/>
  <c r="F172" i="3"/>
  <c r="E172" i="3"/>
  <c r="D172" i="3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H169" i="3"/>
  <c r="G169" i="3"/>
  <c r="F169" i="3"/>
  <c r="E169" i="3"/>
  <c r="K169" i="3" s="1"/>
  <c r="D169" i="3"/>
  <c r="C169" i="3"/>
  <c r="I169" i="3" s="1"/>
  <c r="B169" i="3"/>
  <c r="I168" i="3"/>
  <c r="H168" i="3"/>
  <c r="G168" i="3"/>
  <c r="F168" i="3"/>
  <c r="E168" i="3"/>
  <c r="D168" i="3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J161" i="3" s="1"/>
  <c r="F161" i="3"/>
  <c r="E161" i="3"/>
  <c r="K161" i="3" s="1"/>
  <c r="D161" i="3"/>
  <c r="C161" i="3"/>
  <c r="B161" i="3"/>
  <c r="I160" i="3"/>
  <c r="H160" i="3"/>
  <c r="G160" i="3"/>
  <c r="F160" i="3"/>
  <c r="E160" i="3"/>
  <c r="K160" i="3" s="1"/>
  <c r="D160" i="3"/>
  <c r="C160" i="3"/>
  <c r="B160" i="3"/>
  <c r="K159" i="3"/>
  <c r="J159" i="3"/>
  <c r="I159" i="3"/>
  <c r="H159" i="3"/>
  <c r="G159" i="3"/>
  <c r="F159" i="3"/>
  <c r="E159" i="3"/>
  <c r="D159" i="3"/>
  <c r="C159" i="3"/>
  <c r="B159" i="3"/>
  <c r="H158" i="3"/>
  <c r="K158" i="3" s="1"/>
  <c r="G158" i="3"/>
  <c r="F158" i="3"/>
  <c r="E158" i="3"/>
  <c r="D158" i="3"/>
  <c r="J158" i="3" s="1"/>
  <c r="C158" i="3"/>
  <c r="I158" i="3" s="1"/>
  <c r="B158" i="3"/>
  <c r="H157" i="3"/>
  <c r="G157" i="3"/>
  <c r="J157" i="3" s="1"/>
  <c r="F157" i="3"/>
  <c r="E157" i="3"/>
  <c r="K157" i="3" s="1"/>
  <c r="D157" i="3"/>
  <c r="C157" i="3"/>
  <c r="B157" i="3"/>
  <c r="I156" i="3"/>
  <c r="H156" i="3"/>
  <c r="G156" i="3"/>
  <c r="F156" i="3"/>
  <c r="E156" i="3"/>
  <c r="D156" i="3"/>
  <c r="C156" i="3"/>
  <c r="B156" i="3"/>
  <c r="K155" i="3"/>
  <c r="J155" i="3"/>
  <c r="I155" i="3"/>
  <c r="H155" i="3"/>
  <c r="G155" i="3"/>
  <c r="F155" i="3"/>
  <c r="E155" i="3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E153" i="3"/>
  <c r="K153" i="3" s="1"/>
  <c r="D153" i="3"/>
  <c r="C153" i="3"/>
  <c r="I153" i="3" s="1"/>
  <c r="B153" i="3"/>
  <c r="I152" i="3"/>
  <c r="H152" i="3"/>
  <c r="G152" i="3"/>
  <c r="F152" i="3"/>
  <c r="E152" i="3"/>
  <c r="D152" i="3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J149" i="3"/>
  <c r="H149" i="3"/>
  <c r="G149" i="3"/>
  <c r="F149" i="3"/>
  <c r="E149" i="3"/>
  <c r="K149" i="3" s="1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J145" i="3" s="1"/>
  <c r="F145" i="3"/>
  <c r="E145" i="3"/>
  <c r="K145" i="3" s="1"/>
  <c r="D145" i="3"/>
  <c r="C145" i="3"/>
  <c r="B145" i="3"/>
  <c r="I144" i="3"/>
  <c r="H144" i="3"/>
  <c r="G144" i="3"/>
  <c r="F144" i="3"/>
  <c r="E144" i="3"/>
  <c r="D144" i="3"/>
  <c r="J144" i="3" s="1"/>
  <c r="C144" i="3"/>
  <c r="B144" i="3"/>
  <c r="K143" i="3"/>
  <c r="J143" i="3"/>
  <c r="I143" i="3"/>
  <c r="H143" i="3"/>
  <c r="G143" i="3"/>
  <c r="F143" i="3"/>
  <c r="E143" i="3"/>
  <c r="D143" i="3"/>
  <c r="C143" i="3"/>
  <c r="B143" i="3"/>
  <c r="K142" i="3"/>
  <c r="H142" i="3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I140" i="3"/>
  <c r="H140" i="3"/>
  <c r="G140" i="3"/>
  <c r="F140" i="3"/>
  <c r="E140" i="3"/>
  <c r="D140" i="3"/>
  <c r="J140" i="3" s="1"/>
  <c r="C140" i="3"/>
  <c r="B140" i="3"/>
  <c r="K139" i="3"/>
  <c r="H139" i="3"/>
  <c r="G139" i="3"/>
  <c r="F139" i="3"/>
  <c r="I139" i="3" s="1"/>
  <c r="E139" i="3"/>
  <c r="D139" i="3"/>
  <c r="J139" i="3" s="1"/>
  <c r="C139" i="3"/>
  <c r="B139" i="3"/>
  <c r="H138" i="3"/>
  <c r="G138" i="3"/>
  <c r="F138" i="3"/>
  <c r="E138" i="3"/>
  <c r="K138" i="3" s="1"/>
  <c r="D138" i="3"/>
  <c r="J138" i="3" s="1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J136" i="3"/>
  <c r="I136" i="3"/>
  <c r="H136" i="3"/>
  <c r="G136" i="3"/>
  <c r="F136" i="3"/>
  <c r="E136" i="3"/>
  <c r="D136" i="3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J134" i="3" s="1"/>
  <c r="F134" i="3"/>
  <c r="E134" i="3"/>
  <c r="K134" i="3" s="1"/>
  <c r="D134" i="3"/>
  <c r="C134" i="3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J130" i="3" s="1"/>
  <c r="F130" i="3"/>
  <c r="E130" i="3"/>
  <c r="K130" i="3" s="1"/>
  <c r="D130" i="3"/>
  <c r="C130" i="3"/>
  <c r="B130" i="3"/>
  <c r="I129" i="3"/>
  <c r="H129" i="3"/>
  <c r="G129" i="3"/>
  <c r="F129" i="3"/>
  <c r="E129" i="3"/>
  <c r="K129" i="3" s="1"/>
  <c r="D129" i="3"/>
  <c r="C129" i="3"/>
  <c r="B129" i="3"/>
  <c r="K128" i="3"/>
  <c r="J128" i="3"/>
  <c r="I128" i="3"/>
  <c r="H128" i="3"/>
  <c r="G128" i="3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J126" i="3" s="1"/>
  <c r="F126" i="3"/>
  <c r="E126" i="3"/>
  <c r="K126" i="3" s="1"/>
  <c r="D126" i="3"/>
  <c r="C126" i="3"/>
  <c r="B126" i="3"/>
  <c r="I125" i="3"/>
  <c r="H125" i="3"/>
  <c r="G125" i="3"/>
  <c r="F125" i="3"/>
  <c r="E125" i="3"/>
  <c r="D125" i="3"/>
  <c r="C125" i="3"/>
  <c r="B125" i="3"/>
  <c r="K124" i="3"/>
  <c r="J124" i="3"/>
  <c r="I124" i="3"/>
  <c r="H124" i="3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J122" i="3" s="1"/>
  <c r="F122" i="3"/>
  <c r="E122" i="3"/>
  <c r="K122" i="3" s="1"/>
  <c r="D122" i="3"/>
  <c r="C122" i="3"/>
  <c r="I122" i="3" s="1"/>
  <c r="B122" i="3"/>
  <c r="I121" i="3"/>
  <c r="H121" i="3"/>
  <c r="G121" i="3"/>
  <c r="F121" i="3"/>
  <c r="E121" i="3"/>
  <c r="D121" i="3"/>
  <c r="C121" i="3"/>
  <c r="B121" i="3"/>
  <c r="K120" i="3"/>
  <c r="J120" i="3"/>
  <c r="I120" i="3"/>
  <c r="H120" i="3"/>
  <c r="G120" i="3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J118" i="3" s="1"/>
  <c r="F118" i="3"/>
  <c r="E118" i="3"/>
  <c r="K118" i="3" s="1"/>
  <c r="D118" i="3"/>
  <c r="C118" i="3"/>
  <c r="I118" i="3" s="1"/>
  <c r="B118" i="3"/>
  <c r="I117" i="3"/>
  <c r="H117" i="3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J114" i="3" s="1"/>
  <c r="F114" i="3"/>
  <c r="E114" i="3"/>
  <c r="K114" i="3" s="1"/>
  <c r="D114" i="3"/>
  <c r="C114" i="3"/>
  <c r="I114" i="3" s="1"/>
  <c r="B114" i="3"/>
  <c r="I113" i="3"/>
  <c r="H113" i="3"/>
  <c r="G113" i="3"/>
  <c r="F113" i="3"/>
  <c r="E113" i="3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H110" i="3"/>
  <c r="G110" i="3"/>
  <c r="J110" i="3" s="1"/>
  <c r="F110" i="3"/>
  <c r="E110" i="3"/>
  <c r="K110" i="3" s="1"/>
  <c r="D110" i="3"/>
  <c r="C110" i="3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I108" i="3"/>
  <c r="H108" i="3"/>
  <c r="G108" i="3"/>
  <c r="J108" i="3" s="1"/>
  <c r="F108" i="3"/>
  <c r="E108" i="3"/>
  <c r="D108" i="3"/>
  <c r="C108" i="3"/>
  <c r="B108" i="3"/>
  <c r="K107" i="3"/>
  <c r="I107" i="3"/>
  <c r="H107" i="3"/>
  <c r="G107" i="3"/>
  <c r="F107" i="3"/>
  <c r="E107" i="3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J105" i="3" s="1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J101" i="3" s="1"/>
  <c r="F101" i="3"/>
  <c r="E101" i="3"/>
  <c r="K101" i="3" s="1"/>
  <c r="D101" i="3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H98" i="3"/>
  <c r="G98" i="3"/>
  <c r="J98" i="3" s="1"/>
  <c r="F98" i="3"/>
  <c r="E98" i="3"/>
  <c r="K98" i="3" s="1"/>
  <c r="D98" i="3"/>
  <c r="C98" i="3"/>
  <c r="B98" i="3"/>
  <c r="I97" i="3"/>
  <c r="H97" i="3"/>
  <c r="G97" i="3"/>
  <c r="J97" i="3" s="1"/>
  <c r="F97" i="3"/>
  <c r="E97" i="3"/>
  <c r="K97" i="3" s="1"/>
  <c r="D97" i="3"/>
  <c r="C97" i="3"/>
  <c r="B97" i="3"/>
  <c r="K96" i="3"/>
  <c r="I96" i="3"/>
  <c r="H96" i="3"/>
  <c r="G96" i="3"/>
  <c r="J96" i="3" s="1"/>
  <c r="F96" i="3"/>
  <c r="E96" i="3"/>
  <c r="D96" i="3"/>
  <c r="C96" i="3"/>
  <c r="B96" i="3"/>
  <c r="K95" i="3"/>
  <c r="I95" i="3"/>
  <c r="H95" i="3"/>
  <c r="G95" i="3"/>
  <c r="F95" i="3"/>
  <c r="E95" i="3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I93" i="3"/>
  <c r="H93" i="3"/>
  <c r="G93" i="3"/>
  <c r="J93" i="3" s="1"/>
  <c r="F93" i="3"/>
  <c r="E93" i="3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J90" i="3" s="1"/>
  <c r="F90" i="3"/>
  <c r="E90" i="3"/>
  <c r="K90" i="3" s="1"/>
  <c r="D90" i="3"/>
  <c r="C90" i="3"/>
  <c r="I90" i="3" s="1"/>
  <c r="B90" i="3"/>
  <c r="I89" i="3"/>
  <c r="H89" i="3"/>
  <c r="G89" i="3"/>
  <c r="J89" i="3" s="1"/>
  <c r="F89" i="3"/>
  <c r="E89" i="3"/>
  <c r="K89" i="3" s="1"/>
  <c r="D89" i="3"/>
  <c r="C89" i="3"/>
  <c r="B89" i="3"/>
  <c r="K88" i="3"/>
  <c r="I88" i="3"/>
  <c r="H88" i="3"/>
  <c r="G88" i="3"/>
  <c r="J88" i="3" s="1"/>
  <c r="F88" i="3"/>
  <c r="E88" i="3"/>
  <c r="D88" i="3"/>
  <c r="C88" i="3"/>
  <c r="B88" i="3"/>
  <c r="I87" i="3"/>
  <c r="H87" i="3"/>
  <c r="G87" i="3"/>
  <c r="F87" i="3"/>
  <c r="E87" i="3"/>
  <c r="K87" i="3" s="1"/>
  <c r="D87" i="3"/>
  <c r="J87" i="3" s="1"/>
  <c r="C87" i="3"/>
  <c r="B87" i="3"/>
  <c r="H86" i="3"/>
  <c r="G86" i="3"/>
  <c r="J86" i="3" s="1"/>
  <c r="F86" i="3"/>
  <c r="E86" i="3"/>
  <c r="K86" i="3" s="1"/>
  <c r="D86" i="3"/>
  <c r="C86" i="3"/>
  <c r="B86" i="3"/>
  <c r="I85" i="3"/>
  <c r="H85" i="3"/>
  <c r="G85" i="3"/>
  <c r="J85" i="3" s="1"/>
  <c r="F85" i="3"/>
  <c r="E85" i="3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J81" i="3" s="1"/>
  <c r="F81" i="3"/>
  <c r="E81" i="3"/>
  <c r="D81" i="3"/>
  <c r="C81" i="3"/>
  <c r="B81" i="3"/>
  <c r="K80" i="3"/>
  <c r="H80" i="3"/>
  <c r="G80" i="3"/>
  <c r="J80" i="3" s="1"/>
  <c r="F80" i="3"/>
  <c r="E80" i="3"/>
  <c r="D80" i="3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J78" i="3" s="1"/>
  <c r="F78" i="3"/>
  <c r="E78" i="3"/>
  <c r="K78" i="3" s="1"/>
  <c r="D78" i="3"/>
  <c r="C78" i="3"/>
  <c r="B78" i="3"/>
  <c r="I77" i="3"/>
  <c r="H77" i="3"/>
  <c r="G77" i="3"/>
  <c r="J77" i="3" s="1"/>
  <c r="F77" i="3"/>
  <c r="E77" i="3"/>
  <c r="K77" i="3" s="1"/>
  <c r="D77" i="3"/>
  <c r="C77" i="3"/>
  <c r="B77" i="3"/>
  <c r="K76" i="3"/>
  <c r="I76" i="3"/>
  <c r="H76" i="3"/>
  <c r="G76" i="3"/>
  <c r="J76" i="3" s="1"/>
  <c r="F76" i="3"/>
  <c r="E76" i="3"/>
  <c r="D76" i="3"/>
  <c r="C76" i="3"/>
  <c r="B76" i="3"/>
  <c r="K75" i="3"/>
  <c r="I75" i="3"/>
  <c r="H75" i="3"/>
  <c r="G75" i="3"/>
  <c r="F75" i="3"/>
  <c r="E75" i="3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J73" i="3" s="1"/>
  <c r="F73" i="3"/>
  <c r="E73" i="3"/>
  <c r="D73" i="3"/>
  <c r="C73" i="3"/>
  <c r="B73" i="3"/>
  <c r="K72" i="3"/>
  <c r="J72" i="3"/>
  <c r="I72" i="3"/>
  <c r="H72" i="3"/>
  <c r="G72" i="3"/>
  <c r="F72" i="3"/>
  <c r="E72" i="3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J69" i="3" s="1"/>
  <c r="F69" i="3"/>
  <c r="E69" i="3"/>
  <c r="K69" i="3" s="1"/>
  <c r="D69" i="3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H66" i="3"/>
  <c r="G66" i="3"/>
  <c r="J66" i="3" s="1"/>
  <c r="F66" i="3"/>
  <c r="E66" i="3"/>
  <c r="K66" i="3" s="1"/>
  <c r="D66" i="3"/>
  <c r="C66" i="3"/>
  <c r="B66" i="3"/>
  <c r="I65" i="3"/>
  <c r="H65" i="3"/>
  <c r="G65" i="3"/>
  <c r="J65" i="3" s="1"/>
  <c r="F65" i="3"/>
  <c r="E65" i="3"/>
  <c r="K65" i="3" s="1"/>
  <c r="D65" i="3"/>
  <c r="C65" i="3"/>
  <c r="B65" i="3"/>
  <c r="K64" i="3"/>
  <c r="I64" i="3"/>
  <c r="H64" i="3"/>
  <c r="G64" i="3"/>
  <c r="J64" i="3" s="1"/>
  <c r="F64" i="3"/>
  <c r="E64" i="3"/>
  <c r="D64" i="3"/>
  <c r="C64" i="3"/>
  <c r="B64" i="3"/>
  <c r="K63" i="3"/>
  <c r="I63" i="3"/>
  <c r="H63" i="3"/>
  <c r="G63" i="3"/>
  <c r="F63" i="3"/>
  <c r="E63" i="3"/>
  <c r="D63" i="3"/>
  <c r="J63" i="3" s="1"/>
  <c r="C63" i="3"/>
  <c r="B63" i="3"/>
  <c r="K62" i="3"/>
  <c r="H62" i="3"/>
  <c r="G62" i="3"/>
  <c r="J62" i="3" s="1"/>
  <c r="F62" i="3"/>
  <c r="E62" i="3"/>
  <c r="D62" i="3"/>
  <c r="C62" i="3"/>
  <c r="I62" i="3" s="1"/>
  <c r="B62" i="3"/>
  <c r="I61" i="3"/>
  <c r="H61" i="3"/>
  <c r="G61" i="3"/>
  <c r="J61" i="3" s="1"/>
  <c r="F61" i="3"/>
  <c r="E61" i="3"/>
  <c r="D61" i="3"/>
  <c r="C61" i="3"/>
  <c r="B61" i="3"/>
  <c r="K60" i="3"/>
  <c r="J60" i="3"/>
  <c r="H60" i="3"/>
  <c r="G60" i="3"/>
  <c r="F60" i="3"/>
  <c r="E60" i="3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J58" i="3" s="1"/>
  <c r="F58" i="3"/>
  <c r="E58" i="3"/>
  <c r="K58" i="3" s="1"/>
  <c r="D58" i="3"/>
  <c r="C58" i="3"/>
  <c r="I58" i="3" s="1"/>
  <c r="B58" i="3"/>
  <c r="I57" i="3"/>
  <c r="H57" i="3"/>
  <c r="G57" i="3"/>
  <c r="J57" i="3" s="1"/>
  <c r="F57" i="3"/>
  <c r="E57" i="3"/>
  <c r="K57" i="3" s="1"/>
  <c r="D57" i="3"/>
  <c r="C57" i="3"/>
  <c r="B57" i="3"/>
  <c r="K56" i="3"/>
  <c r="I56" i="3"/>
  <c r="H56" i="3"/>
  <c r="G56" i="3"/>
  <c r="J56" i="3" s="1"/>
  <c r="F56" i="3"/>
  <c r="E56" i="3"/>
  <c r="D56" i="3"/>
  <c r="C56" i="3"/>
  <c r="B56" i="3"/>
  <c r="K55" i="3"/>
  <c r="I55" i="3"/>
  <c r="H55" i="3"/>
  <c r="G55" i="3"/>
  <c r="F55" i="3"/>
  <c r="E55" i="3"/>
  <c r="D55" i="3"/>
  <c r="J55" i="3" s="1"/>
  <c r="C55" i="3"/>
  <c r="B55" i="3"/>
  <c r="H54" i="3"/>
  <c r="G54" i="3"/>
  <c r="J54" i="3" s="1"/>
  <c r="F54" i="3"/>
  <c r="E54" i="3"/>
  <c r="K54" i="3" s="1"/>
  <c r="D54" i="3"/>
  <c r="C54" i="3"/>
  <c r="B54" i="3"/>
  <c r="I53" i="3"/>
  <c r="H53" i="3"/>
  <c r="G53" i="3"/>
  <c r="J53" i="3" s="1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I51" i="3"/>
  <c r="H51" i="3"/>
  <c r="G51" i="3"/>
  <c r="F51" i="3"/>
  <c r="E51" i="3"/>
  <c r="D51" i="3"/>
  <c r="J51" i="3" s="1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J49" i="3" s="1"/>
  <c r="F49" i="3"/>
  <c r="E49" i="3"/>
  <c r="K49" i="3" s="1"/>
  <c r="D49" i="3"/>
  <c r="C49" i="3"/>
  <c r="B49" i="3"/>
  <c r="K48" i="3"/>
  <c r="H48" i="3"/>
  <c r="G48" i="3"/>
  <c r="J48" i="3" s="1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J46" i="3" s="1"/>
  <c r="F46" i="3"/>
  <c r="E46" i="3"/>
  <c r="K46" i="3" s="1"/>
  <c r="D46" i="3"/>
  <c r="C46" i="3"/>
  <c r="B46" i="3"/>
  <c r="I45" i="3"/>
  <c r="H45" i="3"/>
  <c r="G45" i="3"/>
  <c r="J45" i="3" s="1"/>
  <c r="F45" i="3"/>
  <c r="E45" i="3"/>
  <c r="K45" i="3" s="1"/>
  <c r="D45" i="3"/>
  <c r="C45" i="3"/>
  <c r="B45" i="3"/>
  <c r="K44" i="3"/>
  <c r="I44" i="3"/>
  <c r="H44" i="3"/>
  <c r="G44" i="3"/>
  <c r="J44" i="3" s="1"/>
  <c r="F44" i="3"/>
  <c r="E44" i="3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K42" i="3"/>
  <c r="H42" i="3"/>
  <c r="G42" i="3"/>
  <c r="J42" i="3" s="1"/>
  <c r="F42" i="3"/>
  <c r="E42" i="3"/>
  <c r="D42" i="3"/>
  <c r="C42" i="3"/>
  <c r="I42" i="3" s="1"/>
  <c r="B42" i="3"/>
  <c r="I41" i="3"/>
  <c r="H41" i="3"/>
  <c r="G41" i="3"/>
  <c r="J41" i="3" s="1"/>
  <c r="F41" i="3"/>
  <c r="E41" i="3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J38" i="3" s="1"/>
  <c r="F38" i="3"/>
  <c r="E38" i="3"/>
  <c r="K38" i="3" s="1"/>
  <c r="D38" i="3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H34" i="3"/>
  <c r="G34" i="3"/>
  <c r="J34" i="3" s="1"/>
  <c r="F34" i="3"/>
  <c r="E34" i="3"/>
  <c r="K34" i="3" s="1"/>
  <c r="D34" i="3"/>
  <c r="C34" i="3"/>
  <c r="B34" i="3"/>
  <c r="I33" i="3"/>
  <c r="H33" i="3"/>
  <c r="G33" i="3"/>
  <c r="J33" i="3" s="1"/>
  <c r="F33" i="3"/>
  <c r="E33" i="3"/>
  <c r="K33" i="3" s="1"/>
  <c r="D33" i="3"/>
  <c r="C33" i="3"/>
  <c r="B33" i="3"/>
  <c r="K32" i="3"/>
  <c r="I32" i="3"/>
  <c r="H32" i="3"/>
  <c r="G32" i="3"/>
  <c r="J32" i="3" s="1"/>
  <c r="F32" i="3"/>
  <c r="E32" i="3"/>
  <c r="D32" i="3"/>
  <c r="C32" i="3"/>
  <c r="B32" i="3"/>
  <c r="K31" i="3"/>
  <c r="I31" i="3"/>
  <c r="H31" i="3"/>
  <c r="G31" i="3"/>
  <c r="F31" i="3"/>
  <c r="E31" i="3"/>
  <c r="D31" i="3"/>
  <c r="J31" i="3" s="1"/>
  <c r="C31" i="3"/>
  <c r="B31" i="3"/>
  <c r="K30" i="3"/>
  <c r="H30" i="3"/>
  <c r="G30" i="3"/>
  <c r="J30" i="3" s="1"/>
  <c r="F30" i="3"/>
  <c r="E30" i="3"/>
  <c r="D30" i="3"/>
  <c r="C30" i="3"/>
  <c r="I30" i="3" s="1"/>
  <c r="B30" i="3"/>
  <c r="I29" i="3"/>
  <c r="H29" i="3"/>
  <c r="G29" i="3"/>
  <c r="J29" i="3" s="1"/>
  <c r="F29" i="3"/>
  <c r="E29" i="3"/>
  <c r="D29" i="3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J26" i="3" s="1"/>
  <c r="F26" i="3"/>
  <c r="E26" i="3"/>
  <c r="K26" i="3" s="1"/>
  <c r="D26" i="3"/>
  <c r="C26" i="3"/>
  <c r="I26" i="3" s="1"/>
  <c r="B26" i="3"/>
  <c r="I25" i="3"/>
  <c r="H25" i="3"/>
  <c r="G25" i="3"/>
  <c r="J25" i="3" s="1"/>
  <c r="F25" i="3"/>
  <c r="E25" i="3"/>
  <c r="K25" i="3" s="1"/>
  <c r="D25" i="3"/>
  <c r="C25" i="3"/>
  <c r="B25" i="3"/>
  <c r="K24" i="3"/>
  <c r="I24" i="3"/>
  <c r="H24" i="3"/>
  <c r="G24" i="3"/>
  <c r="J24" i="3" s="1"/>
  <c r="F24" i="3"/>
  <c r="E24" i="3"/>
  <c r="D24" i="3"/>
  <c r="C24" i="3"/>
  <c r="B24" i="3"/>
  <c r="K23" i="3"/>
  <c r="I23" i="3"/>
  <c r="H23" i="3"/>
  <c r="G23" i="3"/>
  <c r="F23" i="3"/>
  <c r="E23" i="3"/>
  <c r="D23" i="3"/>
  <c r="J23" i="3" s="1"/>
  <c r="C23" i="3"/>
  <c r="B23" i="3"/>
  <c r="K22" i="3"/>
  <c r="H22" i="3"/>
  <c r="G22" i="3"/>
  <c r="J22" i="3" s="1"/>
  <c r="F22" i="3"/>
  <c r="E22" i="3"/>
  <c r="D22" i="3"/>
  <c r="C22" i="3"/>
  <c r="B22" i="3"/>
  <c r="I21" i="3"/>
  <c r="H21" i="3"/>
  <c r="G21" i="3"/>
  <c r="J21" i="3" s="1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I19" i="3"/>
  <c r="H19" i="3"/>
  <c r="G19" i="3"/>
  <c r="F19" i="3"/>
  <c r="E19" i="3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G17" i="3"/>
  <c r="J17" i="3" s="1"/>
  <c r="F17" i="3"/>
  <c r="E17" i="3"/>
  <c r="K17" i="3" s="1"/>
  <c r="D17" i="3"/>
  <c r="C17" i="3"/>
  <c r="B17" i="3"/>
  <c r="K16" i="3"/>
  <c r="H16" i="3"/>
  <c r="G16" i="3"/>
  <c r="J16" i="3" s="1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J14" i="3" s="1"/>
  <c r="F14" i="3"/>
  <c r="E14" i="3"/>
  <c r="K14" i="3" s="1"/>
  <c r="D14" i="3"/>
  <c r="C14" i="3"/>
  <c r="B14" i="3"/>
  <c r="I13" i="3"/>
  <c r="H13" i="3"/>
  <c r="G13" i="3"/>
  <c r="J13" i="3" s="1"/>
  <c r="F13" i="3"/>
  <c r="E13" i="3"/>
  <c r="K13" i="3" s="1"/>
  <c r="D13" i="3"/>
  <c r="C13" i="3"/>
  <c r="B13" i="3"/>
  <c r="K12" i="3"/>
  <c r="I12" i="3"/>
  <c r="H12" i="3"/>
  <c r="G12" i="3"/>
  <c r="J12" i="3" s="1"/>
  <c r="F12" i="3"/>
  <c r="E12" i="3"/>
  <c r="D12" i="3"/>
  <c r="C12" i="3"/>
  <c r="B12" i="3"/>
  <c r="K11" i="3"/>
  <c r="I11" i="3"/>
  <c r="H11" i="3"/>
  <c r="G11" i="3"/>
  <c r="F11" i="3"/>
  <c r="E11" i="3"/>
  <c r="D11" i="3"/>
  <c r="J11" i="3" s="1"/>
  <c r="C11" i="3"/>
  <c r="B11" i="3"/>
  <c r="K10" i="3"/>
  <c r="H10" i="3"/>
  <c r="G10" i="3"/>
  <c r="J10" i="3" s="1"/>
  <c r="F10" i="3"/>
  <c r="E10" i="3"/>
  <c r="D10" i="3"/>
  <c r="C10" i="3"/>
  <c r="I10" i="3" s="1"/>
  <c r="B10" i="3"/>
  <c r="I9" i="3"/>
  <c r="H9" i="3"/>
  <c r="G9" i="3"/>
  <c r="J9" i="3" s="1"/>
  <c r="F9" i="3"/>
  <c r="E9" i="3"/>
  <c r="D9" i="3"/>
  <c r="C9" i="3"/>
  <c r="B9" i="3"/>
  <c r="K8" i="3"/>
  <c r="J8" i="3"/>
  <c r="I8" i="3"/>
  <c r="H8" i="3"/>
  <c r="G8" i="3"/>
  <c r="F8" i="3"/>
  <c r="E8" i="3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J6" i="3" s="1"/>
  <c r="F6" i="3"/>
  <c r="E6" i="3"/>
  <c r="K6" i="3" s="1"/>
  <c r="D6" i="3"/>
  <c r="C6" i="3"/>
  <c r="I6" i="3" s="1"/>
  <c r="B6" i="3"/>
  <c r="F4" i="3"/>
  <c r="C4" i="3"/>
  <c r="I2" i="3"/>
  <c r="G2" i="3"/>
  <c r="K234" i="2"/>
  <c r="I234" i="2"/>
  <c r="H234" i="2"/>
  <c r="G234" i="2"/>
  <c r="F234" i="2"/>
  <c r="E234" i="2"/>
  <c r="D234" i="2"/>
  <c r="J234" i="2" s="1"/>
  <c r="C234" i="2"/>
  <c r="B234" i="2"/>
  <c r="H233" i="2"/>
  <c r="K233" i="2" s="1"/>
  <c r="G233" i="2"/>
  <c r="J233" i="2" s="1"/>
  <c r="F233" i="2"/>
  <c r="E233" i="2"/>
  <c r="D233" i="2"/>
  <c r="C233" i="2"/>
  <c r="I233" i="2" s="1"/>
  <c r="B233" i="2"/>
  <c r="J232" i="2"/>
  <c r="I232" i="2"/>
  <c r="H232" i="2"/>
  <c r="G232" i="2"/>
  <c r="F232" i="2"/>
  <c r="E232" i="2"/>
  <c r="D232" i="2"/>
  <c r="C232" i="2"/>
  <c r="B232" i="2"/>
  <c r="K231" i="2"/>
  <c r="J231" i="2"/>
  <c r="H231" i="2"/>
  <c r="G231" i="2"/>
  <c r="F231" i="2"/>
  <c r="E231" i="2"/>
  <c r="D231" i="2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H229" i="2"/>
  <c r="G229" i="2"/>
  <c r="J229" i="2" s="1"/>
  <c r="F229" i="2"/>
  <c r="E229" i="2"/>
  <c r="K229" i="2" s="1"/>
  <c r="D229" i="2"/>
  <c r="C229" i="2"/>
  <c r="I229" i="2" s="1"/>
  <c r="B229" i="2"/>
  <c r="H228" i="2"/>
  <c r="G228" i="2"/>
  <c r="J228" i="2" s="1"/>
  <c r="F228" i="2"/>
  <c r="E228" i="2"/>
  <c r="K228" i="2" s="1"/>
  <c r="D228" i="2"/>
  <c r="C228" i="2"/>
  <c r="I228" i="2" s="1"/>
  <c r="B228" i="2"/>
  <c r="I227" i="2"/>
  <c r="H227" i="2"/>
  <c r="G227" i="2"/>
  <c r="J227" i="2" s="1"/>
  <c r="F227" i="2"/>
  <c r="E227" i="2"/>
  <c r="K227" i="2" s="1"/>
  <c r="D227" i="2"/>
  <c r="C227" i="2"/>
  <c r="B227" i="2"/>
  <c r="K226" i="2"/>
  <c r="I226" i="2"/>
  <c r="H226" i="2"/>
  <c r="G226" i="2"/>
  <c r="F226" i="2"/>
  <c r="E226" i="2"/>
  <c r="D226" i="2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J221" i="2" s="1"/>
  <c r="F221" i="2"/>
  <c r="I221" i="2" s="1"/>
  <c r="E221" i="2"/>
  <c r="D221" i="2"/>
  <c r="C221" i="2"/>
  <c r="B221" i="2"/>
  <c r="J220" i="2"/>
  <c r="I220" i="2"/>
  <c r="H220" i="2"/>
  <c r="K220" i="2" s="1"/>
  <c r="G220" i="2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J217" i="2" s="1"/>
  <c r="F217" i="2"/>
  <c r="E217" i="2"/>
  <c r="K217" i="2" s="1"/>
  <c r="D217" i="2"/>
  <c r="C217" i="2"/>
  <c r="I217" i="2" s="1"/>
  <c r="B217" i="2"/>
  <c r="I216" i="2"/>
  <c r="H216" i="2"/>
  <c r="G216" i="2"/>
  <c r="J216" i="2" s="1"/>
  <c r="F216" i="2"/>
  <c r="E216" i="2"/>
  <c r="K216" i="2" s="1"/>
  <c r="D216" i="2"/>
  <c r="C216" i="2"/>
  <c r="B216" i="2"/>
  <c r="K215" i="2"/>
  <c r="J215" i="2"/>
  <c r="I215" i="2"/>
  <c r="H215" i="2"/>
  <c r="G215" i="2"/>
  <c r="F215" i="2"/>
  <c r="E215" i="2"/>
  <c r="D215" i="2"/>
  <c r="C215" i="2"/>
  <c r="B215" i="2"/>
  <c r="K214" i="2"/>
  <c r="I214" i="2"/>
  <c r="H214" i="2"/>
  <c r="G214" i="2"/>
  <c r="F214" i="2"/>
  <c r="E214" i="2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H212" i="2"/>
  <c r="G212" i="2"/>
  <c r="J212" i="2" s="1"/>
  <c r="F212" i="2"/>
  <c r="E212" i="2"/>
  <c r="K212" i="2" s="1"/>
  <c r="D212" i="2"/>
  <c r="C212" i="2"/>
  <c r="I212" i="2" s="1"/>
  <c r="B212" i="2"/>
  <c r="I211" i="2"/>
  <c r="H211" i="2"/>
  <c r="G211" i="2"/>
  <c r="J211" i="2" s="1"/>
  <c r="F211" i="2"/>
  <c r="E211" i="2"/>
  <c r="K211" i="2" s="1"/>
  <c r="D211" i="2"/>
  <c r="C211" i="2"/>
  <c r="B211" i="2"/>
  <c r="K210" i="2"/>
  <c r="I210" i="2"/>
  <c r="H210" i="2"/>
  <c r="G210" i="2"/>
  <c r="F210" i="2"/>
  <c r="E210" i="2"/>
  <c r="D210" i="2"/>
  <c r="C210" i="2"/>
  <c r="B210" i="2"/>
  <c r="K209" i="2"/>
  <c r="I209" i="2"/>
  <c r="H209" i="2"/>
  <c r="G209" i="2"/>
  <c r="J209" i="2" s="1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H206" i="2"/>
  <c r="G206" i="2"/>
  <c r="F206" i="2"/>
  <c r="I206" i="2" s="1"/>
  <c r="E206" i="2"/>
  <c r="K206" i="2" s="1"/>
  <c r="D206" i="2"/>
  <c r="C206" i="2"/>
  <c r="B206" i="2"/>
  <c r="H205" i="2"/>
  <c r="G205" i="2"/>
  <c r="J205" i="2" s="1"/>
  <c r="F205" i="2"/>
  <c r="I205" i="2" s="1"/>
  <c r="E205" i="2"/>
  <c r="D205" i="2"/>
  <c r="C205" i="2"/>
  <c r="B205" i="2"/>
  <c r="J204" i="2"/>
  <c r="I204" i="2"/>
  <c r="H204" i="2"/>
  <c r="K204" i="2" s="1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H201" i="2"/>
  <c r="G201" i="2"/>
  <c r="J201" i="2" s="1"/>
  <c r="F201" i="2"/>
  <c r="I201" i="2" s="1"/>
  <c r="E201" i="2"/>
  <c r="K201" i="2" s="1"/>
  <c r="D201" i="2"/>
  <c r="C201" i="2"/>
  <c r="B201" i="2"/>
  <c r="I200" i="2"/>
  <c r="H200" i="2"/>
  <c r="K200" i="2" s="1"/>
  <c r="G200" i="2"/>
  <c r="J200" i="2" s="1"/>
  <c r="F200" i="2"/>
  <c r="E200" i="2"/>
  <c r="D200" i="2"/>
  <c r="C200" i="2"/>
  <c r="B200" i="2"/>
  <c r="K199" i="2"/>
  <c r="J199" i="2"/>
  <c r="I199" i="2"/>
  <c r="H199" i="2"/>
  <c r="G199" i="2"/>
  <c r="F199" i="2"/>
  <c r="E199" i="2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H197" i="2"/>
  <c r="G197" i="2"/>
  <c r="J197" i="2" s="1"/>
  <c r="F197" i="2"/>
  <c r="E197" i="2"/>
  <c r="K197" i="2" s="1"/>
  <c r="D197" i="2"/>
  <c r="C197" i="2"/>
  <c r="I197" i="2" s="1"/>
  <c r="B197" i="2"/>
  <c r="I196" i="2"/>
  <c r="H196" i="2"/>
  <c r="G196" i="2"/>
  <c r="J196" i="2" s="1"/>
  <c r="F196" i="2"/>
  <c r="E196" i="2"/>
  <c r="D196" i="2"/>
  <c r="C196" i="2"/>
  <c r="B196" i="2"/>
  <c r="K195" i="2"/>
  <c r="J195" i="2"/>
  <c r="I195" i="2"/>
  <c r="H195" i="2"/>
  <c r="G195" i="2"/>
  <c r="F195" i="2"/>
  <c r="E195" i="2"/>
  <c r="D195" i="2"/>
  <c r="C195" i="2"/>
  <c r="B195" i="2"/>
  <c r="K194" i="2"/>
  <c r="I194" i="2"/>
  <c r="H194" i="2"/>
  <c r="G194" i="2"/>
  <c r="F194" i="2"/>
  <c r="E194" i="2"/>
  <c r="D194" i="2"/>
  <c r="J194" i="2" s="1"/>
  <c r="C194" i="2"/>
  <c r="B194" i="2"/>
  <c r="J193" i="2"/>
  <c r="H193" i="2"/>
  <c r="G193" i="2"/>
  <c r="F193" i="2"/>
  <c r="E193" i="2"/>
  <c r="K193" i="2" s="1"/>
  <c r="D193" i="2"/>
  <c r="C193" i="2"/>
  <c r="I193" i="2" s="1"/>
  <c r="B193" i="2"/>
  <c r="I192" i="2"/>
  <c r="H192" i="2"/>
  <c r="G192" i="2"/>
  <c r="F192" i="2"/>
  <c r="E192" i="2"/>
  <c r="K192" i="2" s="1"/>
  <c r="D192" i="2"/>
  <c r="C192" i="2"/>
  <c r="B192" i="2"/>
  <c r="K191" i="2"/>
  <c r="I191" i="2"/>
  <c r="H191" i="2"/>
  <c r="G191" i="2"/>
  <c r="J191" i="2" s="1"/>
  <c r="F191" i="2"/>
  <c r="E191" i="2"/>
  <c r="D191" i="2"/>
  <c r="C191" i="2"/>
  <c r="B191" i="2"/>
  <c r="K190" i="2"/>
  <c r="I190" i="2"/>
  <c r="H190" i="2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J187" i="2" s="1"/>
  <c r="F187" i="2"/>
  <c r="I187" i="2" s="1"/>
  <c r="E187" i="2"/>
  <c r="D187" i="2"/>
  <c r="C187" i="2"/>
  <c r="B187" i="2"/>
  <c r="J186" i="2"/>
  <c r="I186" i="2"/>
  <c r="H186" i="2"/>
  <c r="K186" i="2" s="1"/>
  <c r="G186" i="2"/>
  <c r="F186" i="2"/>
  <c r="E186" i="2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B184" i="2"/>
  <c r="H183" i="2"/>
  <c r="G183" i="2"/>
  <c r="J183" i="2" s="1"/>
  <c r="F183" i="2"/>
  <c r="I183" i="2" s="1"/>
  <c r="E183" i="2"/>
  <c r="D183" i="2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B180" i="2"/>
  <c r="H179" i="2"/>
  <c r="G179" i="2"/>
  <c r="J179" i="2" s="1"/>
  <c r="F179" i="2"/>
  <c r="I179" i="2" s="1"/>
  <c r="E179" i="2"/>
  <c r="D179" i="2"/>
  <c r="C179" i="2"/>
  <c r="B179" i="2"/>
  <c r="J178" i="2"/>
  <c r="I178" i="2"/>
  <c r="H178" i="2"/>
  <c r="K178" i="2" s="1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B176" i="2"/>
  <c r="H175" i="2"/>
  <c r="G175" i="2"/>
  <c r="J175" i="2" s="1"/>
  <c r="F175" i="2"/>
  <c r="I175" i="2" s="1"/>
  <c r="E175" i="2"/>
  <c r="D175" i="2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C172" i="2"/>
  <c r="B172" i="2"/>
  <c r="I171" i="2"/>
  <c r="H171" i="2"/>
  <c r="G171" i="2"/>
  <c r="J171" i="2" s="1"/>
  <c r="F171" i="2"/>
  <c r="E171" i="2"/>
  <c r="K171" i="2" s="1"/>
  <c r="D171" i="2"/>
  <c r="C171" i="2"/>
  <c r="B171" i="2"/>
  <c r="K170" i="2"/>
  <c r="J170" i="2"/>
  <c r="I170" i="2"/>
  <c r="H170" i="2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C168" i="2"/>
  <c r="I168" i="2" s="1"/>
  <c r="B168" i="2"/>
  <c r="I167" i="2"/>
  <c r="H167" i="2"/>
  <c r="G167" i="2"/>
  <c r="J167" i="2" s="1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I163" i="2"/>
  <c r="H163" i="2"/>
  <c r="G163" i="2"/>
  <c r="J163" i="2" s="1"/>
  <c r="F163" i="2"/>
  <c r="E163" i="2"/>
  <c r="K163" i="2" s="1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H160" i="2"/>
  <c r="G160" i="2"/>
  <c r="F160" i="2"/>
  <c r="E160" i="2"/>
  <c r="K160" i="2" s="1"/>
  <c r="D160" i="2"/>
  <c r="C160" i="2"/>
  <c r="I160" i="2" s="1"/>
  <c r="B160" i="2"/>
  <c r="H159" i="2"/>
  <c r="G159" i="2"/>
  <c r="J159" i="2" s="1"/>
  <c r="F159" i="2"/>
  <c r="I159" i="2" s="1"/>
  <c r="E159" i="2"/>
  <c r="K159" i="2" s="1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C156" i="2"/>
  <c r="B156" i="2"/>
  <c r="I155" i="2"/>
  <c r="H155" i="2"/>
  <c r="G155" i="2"/>
  <c r="J155" i="2" s="1"/>
  <c r="F155" i="2"/>
  <c r="E155" i="2"/>
  <c r="K155" i="2" s="1"/>
  <c r="D155" i="2"/>
  <c r="C155" i="2"/>
  <c r="B155" i="2"/>
  <c r="K154" i="2"/>
  <c r="J154" i="2"/>
  <c r="I154" i="2"/>
  <c r="H154" i="2"/>
  <c r="G154" i="2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E152" i="2"/>
  <c r="K152" i="2" s="1"/>
  <c r="D152" i="2"/>
  <c r="C152" i="2"/>
  <c r="I152" i="2" s="1"/>
  <c r="B152" i="2"/>
  <c r="I151" i="2"/>
  <c r="H151" i="2"/>
  <c r="G151" i="2"/>
  <c r="J151" i="2" s="1"/>
  <c r="F151" i="2"/>
  <c r="E151" i="2"/>
  <c r="D151" i="2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I147" i="2"/>
  <c r="H147" i="2"/>
  <c r="G147" i="2"/>
  <c r="J147" i="2" s="1"/>
  <c r="F147" i="2"/>
  <c r="E147" i="2"/>
  <c r="K147" i="2" s="1"/>
  <c r="D147" i="2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G144" i="2"/>
  <c r="F144" i="2"/>
  <c r="E144" i="2"/>
  <c r="K144" i="2" s="1"/>
  <c r="D144" i="2"/>
  <c r="C144" i="2"/>
  <c r="I144" i="2" s="1"/>
  <c r="B144" i="2"/>
  <c r="H143" i="2"/>
  <c r="G143" i="2"/>
  <c r="J143" i="2" s="1"/>
  <c r="F143" i="2"/>
  <c r="I143" i="2" s="1"/>
  <c r="E143" i="2"/>
  <c r="K143" i="2" s="1"/>
  <c r="D143" i="2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C140" i="2"/>
  <c r="B140" i="2"/>
  <c r="I139" i="2"/>
  <c r="H139" i="2"/>
  <c r="G139" i="2"/>
  <c r="J139" i="2" s="1"/>
  <c r="F139" i="2"/>
  <c r="E139" i="2"/>
  <c r="K139" i="2" s="1"/>
  <c r="D139" i="2"/>
  <c r="C139" i="2"/>
  <c r="B139" i="2"/>
  <c r="K138" i="2"/>
  <c r="J138" i="2"/>
  <c r="I138" i="2"/>
  <c r="H138" i="2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E136" i="2"/>
  <c r="K136" i="2" s="1"/>
  <c r="D136" i="2"/>
  <c r="C136" i="2"/>
  <c r="I136" i="2" s="1"/>
  <c r="B136" i="2"/>
  <c r="I135" i="2"/>
  <c r="H135" i="2"/>
  <c r="G135" i="2"/>
  <c r="J135" i="2" s="1"/>
  <c r="F135" i="2"/>
  <c r="E135" i="2"/>
  <c r="D135" i="2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E128" i="2"/>
  <c r="K128" i="2" s="1"/>
  <c r="D128" i="2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C124" i="2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I122" i="2"/>
  <c r="H122" i="2"/>
  <c r="G122" i="2"/>
  <c r="F122" i="2"/>
  <c r="E122" i="2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D120" i="2"/>
  <c r="C120" i="2"/>
  <c r="I120" i="2" s="1"/>
  <c r="B120" i="2"/>
  <c r="J119" i="2"/>
  <c r="I119" i="2"/>
  <c r="H119" i="2"/>
  <c r="G119" i="2"/>
  <c r="F119" i="2"/>
  <c r="E119" i="2"/>
  <c r="D119" i="2"/>
  <c r="C119" i="2"/>
  <c r="B119" i="2"/>
  <c r="K118" i="2"/>
  <c r="I118" i="2"/>
  <c r="H118" i="2"/>
  <c r="G118" i="2"/>
  <c r="F118" i="2"/>
  <c r="E118" i="2"/>
  <c r="D118" i="2"/>
  <c r="J118" i="2" s="1"/>
  <c r="C118" i="2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J115" i="2" s="1"/>
  <c r="F115" i="2"/>
  <c r="I115" i="2" s="1"/>
  <c r="E115" i="2"/>
  <c r="K115" i="2" s="1"/>
  <c r="D115" i="2"/>
  <c r="C115" i="2"/>
  <c r="B115" i="2"/>
  <c r="I114" i="2"/>
  <c r="H114" i="2"/>
  <c r="K114" i="2" s="1"/>
  <c r="G114" i="2"/>
  <c r="J114" i="2" s="1"/>
  <c r="F114" i="2"/>
  <c r="E114" i="2"/>
  <c r="D114" i="2"/>
  <c r="C114" i="2"/>
  <c r="B114" i="2"/>
  <c r="K113" i="2"/>
  <c r="I113" i="2"/>
  <c r="H113" i="2"/>
  <c r="G113" i="2"/>
  <c r="F113" i="2"/>
  <c r="E113" i="2"/>
  <c r="D113" i="2"/>
  <c r="J113" i="2" s="1"/>
  <c r="C113" i="2"/>
  <c r="B113" i="2"/>
  <c r="K112" i="2"/>
  <c r="H112" i="2"/>
  <c r="G112" i="2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D111" i="2"/>
  <c r="C111" i="2"/>
  <c r="B111" i="2"/>
  <c r="K110" i="2"/>
  <c r="I110" i="2"/>
  <c r="H110" i="2"/>
  <c r="G110" i="2"/>
  <c r="F110" i="2"/>
  <c r="E110" i="2"/>
  <c r="D110" i="2"/>
  <c r="J110" i="2" s="1"/>
  <c r="C110" i="2"/>
  <c r="B110" i="2"/>
  <c r="K109" i="2"/>
  <c r="H109" i="2"/>
  <c r="G109" i="2"/>
  <c r="F109" i="2"/>
  <c r="I109" i="2" s="1"/>
  <c r="E109" i="2"/>
  <c r="D109" i="2"/>
  <c r="J109" i="2" s="1"/>
  <c r="C109" i="2"/>
  <c r="B109" i="2"/>
  <c r="H108" i="2"/>
  <c r="K108" i="2" s="1"/>
  <c r="G108" i="2"/>
  <c r="F108" i="2"/>
  <c r="E108" i="2"/>
  <c r="D108" i="2"/>
  <c r="J108" i="2" s="1"/>
  <c r="C108" i="2"/>
  <c r="B108" i="2"/>
  <c r="J107" i="2"/>
  <c r="H107" i="2"/>
  <c r="K107" i="2" s="1"/>
  <c r="G107" i="2"/>
  <c r="F107" i="2"/>
  <c r="E107" i="2"/>
  <c r="D107" i="2"/>
  <c r="C107" i="2"/>
  <c r="I107" i="2" s="1"/>
  <c r="B107" i="2"/>
  <c r="J106" i="2"/>
  <c r="H106" i="2"/>
  <c r="G106" i="2"/>
  <c r="F106" i="2"/>
  <c r="E106" i="2"/>
  <c r="K106" i="2" s="1"/>
  <c r="D106" i="2"/>
  <c r="C106" i="2"/>
  <c r="I106" i="2" s="1"/>
  <c r="B106" i="2"/>
  <c r="H105" i="2"/>
  <c r="G105" i="2"/>
  <c r="F105" i="2"/>
  <c r="I105" i="2" s="1"/>
  <c r="E105" i="2"/>
  <c r="K105" i="2" s="1"/>
  <c r="D105" i="2"/>
  <c r="J105" i="2" s="1"/>
  <c r="C105" i="2"/>
  <c r="B105" i="2"/>
  <c r="H104" i="2"/>
  <c r="G104" i="2"/>
  <c r="F104" i="2"/>
  <c r="E104" i="2"/>
  <c r="K104" i="2" s="1"/>
  <c r="D104" i="2"/>
  <c r="C104" i="2"/>
  <c r="I104" i="2" s="1"/>
  <c r="B104" i="2"/>
  <c r="I103" i="2"/>
  <c r="H103" i="2"/>
  <c r="G103" i="2"/>
  <c r="J103" i="2" s="1"/>
  <c r="F103" i="2"/>
  <c r="E103" i="2"/>
  <c r="K103" i="2" s="1"/>
  <c r="D103" i="2"/>
  <c r="C103" i="2"/>
  <c r="B103" i="2"/>
  <c r="K102" i="2"/>
  <c r="I102" i="2"/>
  <c r="H102" i="2"/>
  <c r="G102" i="2"/>
  <c r="F102" i="2"/>
  <c r="E102" i="2"/>
  <c r="D102" i="2"/>
  <c r="J102" i="2" s="1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K100" i="2"/>
  <c r="H100" i="2"/>
  <c r="G100" i="2"/>
  <c r="F100" i="2"/>
  <c r="I100" i="2" s="1"/>
  <c r="E100" i="2"/>
  <c r="D100" i="2"/>
  <c r="J100" i="2" s="1"/>
  <c r="C100" i="2"/>
  <c r="B100" i="2"/>
  <c r="H99" i="2"/>
  <c r="K99" i="2" s="1"/>
  <c r="G99" i="2"/>
  <c r="J99" i="2" s="1"/>
  <c r="F99" i="2"/>
  <c r="I99" i="2" s="1"/>
  <c r="E99" i="2"/>
  <c r="D99" i="2"/>
  <c r="C99" i="2"/>
  <c r="B99" i="2"/>
  <c r="J98" i="2"/>
  <c r="H98" i="2"/>
  <c r="K98" i="2" s="1"/>
  <c r="G98" i="2"/>
  <c r="F98" i="2"/>
  <c r="E98" i="2"/>
  <c r="D98" i="2"/>
  <c r="C98" i="2"/>
  <c r="I98" i="2" s="1"/>
  <c r="B98" i="2"/>
  <c r="J97" i="2"/>
  <c r="H97" i="2"/>
  <c r="G97" i="2"/>
  <c r="F97" i="2"/>
  <c r="E97" i="2"/>
  <c r="K97" i="2" s="1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J95" i="2" s="1"/>
  <c r="F95" i="2"/>
  <c r="E95" i="2"/>
  <c r="K95" i="2" s="1"/>
  <c r="D95" i="2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K93" i="2"/>
  <c r="I93" i="2"/>
  <c r="H93" i="2"/>
  <c r="G93" i="2"/>
  <c r="F93" i="2"/>
  <c r="E93" i="2"/>
  <c r="D93" i="2"/>
  <c r="J93" i="2" s="1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J91" i="2" s="1"/>
  <c r="F91" i="2"/>
  <c r="E91" i="2"/>
  <c r="K91" i="2" s="1"/>
  <c r="D91" i="2"/>
  <c r="C91" i="2"/>
  <c r="I91" i="2" s="1"/>
  <c r="B91" i="2"/>
  <c r="I90" i="2"/>
  <c r="H90" i="2"/>
  <c r="G90" i="2"/>
  <c r="J90" i="2" s="1"/>
  <c r="F90" i="2"/>
  <c r="E90" i="2"/>
  <c r="K90" i="2" s="1"/>
  <c r="D90" i="2"/>
  <c r="C90" i="2"/>
  <c r="B90" i="2"/>
  <c r="K89" i="2"/>
  <c r="I89" i="2"/>
  <c r="H89" i="2"/>
  <c r="G89" i="2"/>
  <c r="F89" i="2"/>
  <c r="E89" i="2"/>
  <c r="D89" i="2"/>
  <c r="J89" i="2" s="1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J87" i="2" s="1"/>
  <c r="F87" i="2"/>
  <c r="E87" i="2"/>
  <c r="K87" i="2" s="1"/>
  <c r="D87" i="2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J83" i="2" s="1"/>
  <c r="F83" i="2"/>
  <c r="E83" i="2"/>
  <c r="K83" i="2" s="1"/>
  <c r="D83" i="2"/>
  <c r="C83" i="2"/>
  <c r="I83" i="2" s="1"/>
  <c r="B83" i="2"/>
  <c r="I82" i="2"/>
  <c r="H82" i="2"/>
  <c r="G82" i="2"/>
  <c r="J82" i="2" s="1"/>
  <c r="F82" i="2"/>
  <c r="E82" i="2"/>
  <c r="K82" i="2" s="1"/>
  <c r="D82" i="2"/>
  <c r="C82" i="2"/>
  <c r="B82" i="2"/>
  <c r="K81" i="2"/>
  <c r="I81" i="2"/>
  <c r="H81" i="2"/>
  <c r="G81" i="2"/>
  <c r="F81" i="2"/>
  <c r="E81" i="2"/>
  <c r="D81" i="2"/>
  <c r="J81" i="2" s="1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J79" i="2" s="1"/>
  <c r="F79" i="2"/>
  <c r="E79" i="2"/>
  <c r="K79" i="2" s="1"/>
  <c r="D79" i="2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J75" i="2" s="1"/>
  <c r="F75" i="2"/>
  <c r="E75" i="2"/>
  <c r="K75" i="2" s="1"/>
  <c r="D75" i="2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I73" i="2"/>
  <c r="H73" i="2"/>
  <c r="G73" i="2"/>
  <c r="F73" i="2"/>
  <c r="E73" i="2"/>
  <c r="D73" i="2"/>
  <c r="J73" i="2" s="1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J71" i="2" s="1"/>
  <c r="F71" i="2"/>
  <c r="E71" i="2"/>
  <c r="K71" i="2" s="1"/>
  <c r="D71" i="2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J67" i="2" s="1"/>
  <c r="F67" i="2"/>
  <c r="E67" i="2"/>
  <c r="K67" i="2" s="1"/>
  <c r="D67" i="2"/>
  <c r="C67" i="2"/>
  <c r="I67" i="2" s="1"/>
  <c r="B67" i="2"/>
  <c r="I66" i="2"/>
  <c r="H66" i="2"/>
  <c r="G66" i="2"/>
  <c r="J66" i="2" s="1"/>
  <c r="F66" i="2"/>
  <c r="E66" i="2"/>
  <c r="K66" i="2" s="1"/>
  <c r="D66" i="2"/>
  <c r="C66" i="2"/>
  <c r="B66" i="2"/>
  <c r="K65" i="2"/>
  <c r="I65" i="2"/>
  <c r="H65" i="2"/>
  <c r="G65" i="2"/>
  <c r="F65" i="2"/>
  <c r="E65" i="2"/>
  <c r="D65" i="2"/>
  <c r="J65" i="2" s="1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J63" i="2" s="1"/>
  <c r="F63" i="2"/>
  <c r="E63" i="2"/>
  <c r="K63" i="2" s="1"/>
  <c r="D63" i="2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I61" i="2"/>
  <c r="H61" i="2"/>
  <c r="G61" i="2"/>
  <c r="F61" i="2"/>
  <c r="E61" i="2"/>
  <c r="D61" i="2"/>
  <c r="J61" i="2" s="1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J59" i="2" s="1"/>
  <c r="F59" i="2"/>
  <c r="E59" i="2"/>
  <c r="K59" i="2" s="1"/>
  <c r="D59" i="2"/>
  <c r="C59" i="2"/>
  <c r="I59" i="2" s="1"/>
  <c r="B59" i="2"/>
  <c r="I58" i="2"/>
  <c r="H58" i="2"/>
  <c r="G58" i="2"/>
  <c r="J58" i="2" s="1"/>
  <c r="F58" i="2"/>
  <c r="E58" i="2"/>
  <c r="K58" i="2" s="1"/>
  <c r="D58" i="2"/>
  <c r="C58" i="2"/>
  <c r="B58" i="2"/>
  <c r="K57" i="2"/>
  <c r="I57" i="2"/>
  <c r="H57" i="2"/>
  <c r="G57" i="2"/>
  <c r="F57" i="2"/>
  <c r="E57" i="2"/>
  <c r="D57" i="2"/>
  <c r="J57" i="2" s="1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J55" i="2" s="1"/>
  <c r="F55" i="2"/>
  <c r="E55" i="2"/>
  <c r="K55" i="2" s="1"/>
  <c r="D55" i="2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I53" i="2"/>
  <c r="H53" i="2"/>
  <c r="G53" i="2"/>
  <c r="F53" i="2"/>
  <c r="E53" i="2"/>
  <c r="D53" i="2"/>
  <c r="J53" i="2" s="1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J51" i="2" s="1"/>
  <c r="F51" i="2"/>
  <c r="E51" i="2"/>
  <c r="K51" i="2" s="1"/>
  <c r="D51" i="2"/>
  <c r="C51" i="2"/>
  <c r="I51" i="2" s="1"/>
  <c r="B51" i="2"/>
  <c r="I50" i="2"/>
  <c r="H50" i="2"/>
  <c r="G50" i="2"/>
  <c r="J50" i="2" s="1"/>
  <c r="F50" i="2"/>
  <c r="E50" i="2"/>
  <c r="K50" i="2" s="1"/>
  <c r="D50" i="2"/>
  <c r="C50" i="2"/>
  <c r="B50" i="2"/>
  <c r="K49" i="2"/>
  <c r="I49" i="2"/>
  <c r="H49" i="2"/>
  <c r="G49" i="2"/>
  <c r="F49" i="2"/>
  <c r="E49" i="2"/>
  <c r="D49" i="2"/>
  <c r="J49" i="2" s="1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J47" i="2" s="1"/>
  <c r="F47" i="2"/>
  <c r="E47" i="2"/>
  <c r="K47" i="2" s="1"/>
  <c r="D47" i="2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I45" i="2"/>
  <c r="H45" i="2"/>
  <c r="G45" i="2"/>
  <c r="F45" i="2"/>
  <c r="E45" i="2"/>
  <c r="D45" i="2"/>
  <c r="J45" i="2" s="1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J43" i="2" s="1"/>
  <c r="F43" i="2"/>
  <c r="E43" i="2"/>
  <c r="K43" i="2" s="1"/>
  <c r="D43" i="2"/>
  <c r="C43" i="2"/>
  <c r="I43" i="2" s="1"/>
  <c r="B43" i="2"/>
  <c r="I42" i="2"/>
  <c r="H42" i="2"/>
  <c r="G42" i="2"/>
  <c r="J42" i="2" s="1"/>
  <c r="F42" i="2"/>
  <c r="E42" i="2"/>
  <c r="K42" i="2" s="1"/>
  <c r="D42" i="2"/>
  <c r="C42" i="2"/>
  <c r="B42" i="2"/>
  <c r="K41" i="2"/>
  <c r="I41" i="2"/>
  <c r="H41" i="2"/>
  <c r="G41" i="2"/>
  <c r="F41" i="2"/>
  <c r="E41" i="2"/>
  <c r="D41" i="2"/>
  <c r="J41" i="2" s="1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J39" i="2" s="1"/>
  <c r="F39" i="2"/>
  <c r="E39" i="2"/>
  <c r="K39" i="2" s="1"/>
  <c r="D39" i="2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I37" i="2"/>
  <c r="H37" i="2"/>
  <c r="G37" i="2"/>
  <c r="F37" i="2"/>
  <c r="E37" i="2"/>
  <c r="D37" i="2"/>
  <c r="J37" i="2" s="1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J35" i="2" s="1"/>
  <c r="F35" i="2"/>
  <c r="E35" i="2"/>
  <c r="K35" i="2" s="1"/>
  <c r="D35" i="2"/>
  <c r="C35" i="2"/>
  <c r="I35" i="2" s="1"/>
  <c r="B35" i="2"/>
  <c r="I34" i="2"/>
  <c r="H34" i="2"/>
  <c r="G34" i="2"/>
  <c r="J34" i="2" s="1"/>
  <c r="F34" i="2"/>
  <c r="E34" i="2"/>
  <c r="K34" i="2" s="1"/>
  <c r="D34" i="2"/>
  <c r="C34" i="2"/>
  <c r="B34" i="2"/>
  <c r="K33" i="2"/>
  <c r="I33" i="2"/>
  <c r="H33" i="2"/>
  <c r="G33" i="2"/>
  <c r="F33" i="2"/>
  <c r="E33" i="2"/>
  <c r="D33" i="2"/>
  <c r="J33" i="2" s="1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J31" i="2" s="1"/>
  <c r="F31" i="2"/>
  <c r="E31" i="2"/>
  <c r="K31" i="2" s="1"/>
  <c r="D31" i="2"/>
  <c r="C31" i="2"/>
  <c r="I31" i="2" s="1"/>
  <c r="B31" i="2"/>
  <c r="I30" i="2"/>
  <c r="H30" i="2"/>
  <c r="G30" i="2"/>
  <c r="J30" i="2" s="1"/>
  <c r="F30" i="2"/>
  <c r="E30" i="2"/>
  <c r="K30" i="2" s="1"/>
  <c r="D30" i="2"/>
  <c r="C30" i="2"/>
  <c r="B30" i="2"/>
  <c r="K29" i="2"/>
  <c r="I29" i="2"/>
  <c r="H29" i="2"/>
  <c r="G29" i="2"/>
  <c r="F29" i="2"/>
  <c r="E29" i="2"/>
  <c r="D29" i="2"/>
  <c r="J29" i="2" s="1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J27" i="2" s="1"/>
  <c r="F27" i="2"/>
  <c r="E27" i="2"/>
  <c r="K27" i="2" s="1"/>
  <c r="D27" i="2"/>
  <c r="C27" i="2"/>
  <c r="I27" i="2" s="1"/>
  <c r="B27" i="2"/>
  <c r="I26" i="2"/>
  <c r="H26" i="2"/>
  <c r="G26" i="2"/>
  <c r="J26" i="2" s="1"/>
  <c r="F26" i="2"/>
  <c r="E26" i="2"/>
  <c r="K26" i="2" s="1"/>
  <c r="D26" i="2"/>
  <c r="C26" i="2"/>
  <c r="B26" i="2"/>
  <c r="K25" i="2"/>
  <c r="I25" i="2"/>
  <c r="H25" i="2"/>
  <c r="G25" i="2"/>
  <c r="F25" i="2"/>
  <c r="E25" i="2"/>
  <c r="D25" i="2"/>
  <c r="J25" i="2" s="1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J23" i="2" s="1"/>
  <c r="F23" i="2"/>
  <c r="E23" i="2"/>
  <c r="K23" i="2" s="1"/>
  <c r="D23" i="2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I21" i="2"/>
  <c r="H21" i="2"/>
  <c r="G21" i="2"/>
  <c r="F21" i="2"/>
  <c r="E21" i="2"/>
  <c r="D21" i="2"/>
  <c r="J21" i="2" s="1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J19" i="2" s="1"/>
  <c r="F19" i="2"/>
  <c r="E19" i="2"/>
  <c r="K19" i="2" s="1"/>
  <c r="D19" i="2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I17" i="2"/>
  <c r="H17" i="2"/>
  <c r="G17" i="2"/>
  <c r="F17" i="2"/>
  <c r="E17" i="2"/>
  <c r="D17" i="2"/>
  <c r="J17" i="2" s="1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J15" i="2" s="1"/>
  <c r="F15" i="2"/>
  <c r="E15" i="2"/>
  <c r="K15" i="2" s="1"/>
  <c r="D15" i="2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I13" i="2"/>
  <c r="H13" i="2"/>
  <c r="G13" i="2"/>
  <c r="F13" i="2"/>
  <c r="E13" i="2"/>
  <c r="D13" i="2"/>
  <c r="J13" i="2" s="1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J11" i="2" s="1"/>
  <c r="F11" i="2"/>
  <c r="E11" i="2"/>
  <c r="K11" i="2" s="1"/>
  <c r="D11" i="2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I9" i="2"/>
  <c r="H9" i="2"/>
  <c r="G9" i="2"/>
  <c r="F9" i="2"/>
  <c r="E9" i="2"/>
  <c r="D9" i="2"/>
  <c r="D6" i="2" s="1"/>
  <c r="J6" i="2" s="1"/>
  <c r="C9" i="2"/>
  <c r="B9" i="2"/>
  <c r="K8" i="2"/>
  <c r="H8" i="2"/>
  <c r="G8" i="2"/>
  <c r="F8" i="2"/>
  <c r="F6" i="2" s="1"/>
  <c r="E8" i="2"/>
  <c r="D8" i="2"/>
  <c r="J8" i="2" s="1"/>
  <c r="C8" i="2"/>
  <c r="I8" i="2" s="1"/>
  <c r="B8" i="2"/>
  <c r="H7" i="2"/>
  <c r="H6" i="2" s="1"/>
  <c r="G7" i="2"/>
  <c r="J7" i="2" s="1"/>
  <c r="F7" i="2"/>
  <c r="E7" i="2"/>
  <c r="K7" i="2" s="1"/>
  <c r="D7" i="2"/>
  <c r="C7" i="2"/>
  <c r="I7" i="2" s="1"/>
  <c r="B7" i="2"/>
  <c r="G6" i="2"/>
  <c r="F4" i="2"/>
  <c r="C4" i="2"/>
  <c r="I2" i="2"/>
  <c r="G2" i="2"/>
  <c r="E6" i="2" l="1"/>
  <c r="K6" i="2" s="1"/>
  <c r="J104" i="2"/>
  <c r="I116" i="2"/>
  <c r="J128" i="2"/>
  <c r="J144" i="2"/>
  <c r="J160" i="2"/>
  <c r="K175" i="2"/>
  <c r="K179" i="2"/>
  <c r="K183" i="2"/>
  <c r="K187" i="2"/>
  <c r="J192" i="2"/>
  <c r="J9" i="2"/>
  <c r="K111" i="2"/>
  <c r="J112" i="2"/>
  <c r="K119" i="2"/>
  <c r="J120" i="2"/>
  <c r="J136" i="2"/>
  <c r="J152" i="2"/>
  <c r="J168" i="2"/>
  <c r="C6" i="2"/>
  <c r="I6" i="2" s="1"/>
  <c r="K120" i="2"/>
  <c r="I124" i="2"/>
  <c r="K135" i="2"/>
  <c r="I140" i="2"/>
  <c r="K151" i="2"/>
  <c r="I156" i="2"/>
  <c r="K167" i="2"/>
  <c r="I172" i="2"/>
  <c r="I176" i="2"/>
  <c r="I180" i="2"/>
  <c r="I184" i="2"/>
  <c r="K196" i="2"/>
  <c r="I108" i="2"/>
  <c r="J124" i="2"/>
  <c r="J140" i="2"/>
  <c r="J156" i="2"/>
  <c r="J172" i="2"/>
  <c r="K205" i="2"/>
  <c r="K81" i="3"/>
  <c r="K113" i="3"/>
  <c r="J117" i="3"/>
  <c r="I163" i="3"/>
  <c r="J210" i="2"/>
  <c r="J226" i="2"/>
  <c r="K232" i="2"/>
  <c r="I22" i="3"/>
  <c r="K29" i="3"/>
  <c r="I54" i="3"/>
  <c r="K61" i="3"/>
  <c r="I86" i="3"/>
  <c r="K93" i="3"/>
  <c r="K117" i="3"/>
  <c r="J121" i="3"/>
  <c r="I126" i="3"/>
  <c r="K9" i="3"/>
  <c r="I34" i="3"/>
  <c r="K41" i="3"/>
  <c r="I66" i="3"/>
  <c r="K73" i="3"/>
  <c r="I98" i="3"/>
  <c r="K105" i="3"/>
  <c r="K121" i="3"/>
  <c r="J125" i="3"/>
  <c r="I130" i="3"/>
  <c r="J206" i="2"/>
  <c r="J222" i="2"/>
  <c r="I14" i="3"/>
  <c r="K21" i="3"/>
  <c r="I46" i="3"/>
  <c r="K53" i="3"/>
  <c r="I78" i="3"/>
  <c r="K85" i="3"/>
  <c r="I110" i="3"/>
  <c r="K125" i="3"/>
  <c r="J129" i="3"/>
  <c r="I134" i="3"/>
  <c r="I179" i="3"/>
  <c r="K140" i="3"/>
  <c r="I142" i="3"/>
  <c r="J152" i="3"/>
  <c r="J168" i="3"/>
  <c r="K152" i="3"/>
  <c r="I157" i="3"/>
  <c r="K168" i="3"/>
  <c r="I173" i="3"/>
  <c r="J156" i="3"/>
  <c r="J172" i="3"/>
  <c r="I145" i="3"/>
  <c r="K156" i="3"/>
  <c r="I161" i="3"/>
  <c r="K172" i="3"/>
  <c r="I177" i="3"/>
  <c r="K144" i="3"/>
  <c r="J160" i="3"/>
  <c r="J176" i="3"/>
  <c r="I183" i="3"/>
  <c r="I187" i="3"/>
  <c r="I191" i="3"/>
  <c r="I195" i="3"/>
  <c r="I199" i="3"/>
  <c r="I203" i="3"/>
  <c r="I207" i="3"/>
  <c r="I211" i="3"/>
  <c r="I215" i="3"/>
  <c r="I219" i="3"/>
  <c r="I223" i="3"/>
  <c r="I227" i="3"/>
  <c r="I231" i="3"/>
  <c r="I235" i="3"/>
  <c r="I239" i="3"/>
  <c r="I243" i="3"/>
  <c r="I247" i="3"/>
  <c r="I251" i="3"/>
  <c r="I255" i="3"/>
  <c r="I259" i="3"/>
  <c r="I263" i="3"/>
  <c r="I267" i="3"/>
  <c r="I271" i="3"/>
  <c r="I275" i="3"/>
  <c r="I279" i="3"/>
  <c r="I283" i="3"/>
  <c r="I287" i="3"/>
  <c r="I291" i="3"/>
  <c r="I295" i="3"/>
  <c r="I299" i="3"/>
  <c r="K314" i="3"/>
  <c r="J318" i="3"/>
  <c r="K318" i="3"/>
  <c r="J322" i="3"/>
  <c r="K306" i="3"/>
  <c r="I311" i="3"/>
  <c r="I315" i="3"/>
  <c r="J310" i="3"/>
  <c r="I319" i="3"/>
</calcChain>
</file>

<file path=xl/sharedStrings.xml><?xml version="1.0" encoding="utf-8"?>
<sst xmlns="http://schemas.openxmlformats.org/spreadsheetml/2006/main" count="282" uniqueCount="245">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</sst>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43374</v>
      </c>
      <c r="F7" s="3" t="s">
        <v>3</v>
      </c>
      <c r="G7" s="5">
        <v>43465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K28" sqref="K28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10/01/2018 - 12/31/2018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10/01/2017 - 12/31/2017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8064014261.6300011</v>
      </c>
      <c r="D6" s="43">
        <f t="shared" si="0"/>
        <v>1755431178.7499998</v>
      </c>
      <c r="E6" s="44">
        <f t="shared" si="0"/>
        <v>77263650.666666657</v>
      </c>
      <c r="F6" s="42">
        <f t="shared" si="0"/>
        <v>7594703393.1600008</v>
      </c>
      <c r="G6" s="43">
        <f t="shared" si="0"/>
        <v>1638915829.3699999</v>
      </c>
      <c r="H6" s="44">
        <f t="shared" si="0"/>
        <v>72203738.333333343</v>
      </c>
      <c r="I6" s="20">
        <f t="shared" ref="I6:I69" si="1">IFERROR((C6-F6)/F6,"")</f>
        <v>6.179449600265819E-2</v>
      </c>
      <c r="J6" s="20">
        <f t="shared" ref="J6:J69" si="2">IFERROR((D6-G6)/G6,"")</f>
        <v>7.1092942841847126E-2</v>
      </c>
      <c r="K6" s="20">
        <f t="shared" ref="K6:K69" si="3">IFERROR((E6-H6)/H6,"")</f>
        <v>7.0078259798320872E-2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220621032.81</v>
      </c>
      <c r="D7" s="50">
        <f>IF('County Data'!E2&gt;9,'County Data'!D2,"*")</f>
        <v>45688470.340000004</v>
      </c>
      <c r="E7" s="51">
        <f>IF('County Data'!G2&gt;9,'County Data'!F2,"*")</f>
        <v>2290655.833333334</v>
      </c>
      <c r="F7" s="50">
        <f>IF('County Data'!I2&gt;9,'County Data'!H2,"*")</f>
        <v>230607797.09</v>
      </c>
      <c r="G7" s="50">
        <f>IF('County Data'!K2&gt;9,'County Data'!J2,"*")</f>
        <v>47024589.270000003</v>
      </c>
      <c r="H7" s="51">
        <f>IF('County Data'!M2&gt;9,'County Data'!L2,"*")</f>
        <v>1442786.9999999995</v>
      </c>
      <c r="I7" s="22">
        <f t="shared" si="1"/>
        <v>-4.33062732744567E-2</v>
      </c>
      <c r="J7" s="22">
        <f t="shared" si="2"/>
        <v>-2.8413197238756013E-2</v>
      </c>
      <c r="K7" s="22">
        <f t="shared" si="3"/>
        <v>0.58766043312930782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321806196.95999998</v>
      </c>
      <c r="D8" s="50">
        <f>IF('County Data'!E3&gt;9,'County Data'!D3,"*")</f>
        <v>77488560</v>
      </c>
      <c r="E8" s="51">
        <f>IF('County Data'!G3&gt;9,'County Data'!F3,"*")</f>
        <v>2445024.6666666656</v>
      </c>
      <c r="F8" s="50">
        <f>IF('County Data'!I3&gt;9,'County Data'!H3,"*")</f>
        <v>305445867.63999999</v>
      </c>
      <c r="G8" s="50">
        <f>IF('County Data'!K3&gt;9,'County Data'!J3,"*")</f>
        <v>74630488.079999998</v>
      </c>
      <c r="H8" s="51">
        <f>IF('County Data'!M3&gt;9,'County Data'!L3,"*")</f>
        <v>2614964.333333334</v>
      </c>
      <c r="I8" s="22">
        <f t="shared" si="1"/>
        <v>5.3562123614264635E-2</v>
      </c>
      <c r="J8" s="22">
        <f t="shared" si="2"/>
        <v>3.829630481494771E-2</v>
      </c>
      <c r="K8" s="22">
        <f t="shared" si="3"/>
        <v>-6.4987374588793625E-2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156381704.87</v>
      </c>
      <c r="D9" s="46">
        <f>IF('County Data'!E4&gt;9,'County Data'!D4,"*")</f>
        <v>39280010</v>
      </c>
      <c r="E9" s="47">
        <f>IF('County Data'!G4&gt;9,'County Data'!F4,"*")</f>
        <v>1103807.666666667</v>
      </c>
      <c r="F9" s="48">
        <f>IF('County Data'!I4&gt;9,'County Data'!H4,"*")</f>
        <v>149769612.84999999</v>
      </c>
      <c r="G9" s="46">
        <f>IF('County Data'!K4&gt;9,'County Data'!J4,"*")</f>
        <v>38584335.829999998</v>
      </c>
      <c r="H9" s="47">
        <f>IF('County Data'!M4&gt;9,'County Data'!L4,"*")</f>
        <v>1114399.833333333</v>
      </c>
      <c r="I9" s="9">
        <f t="shared" si="1"/>
        <v>4.4148421660288824E-2</v>
      </c>
      <c r="J9" s="9">
        <f t="shared" si="2"/>
        <v>1.8029963585873179E-2</v>
      </c>
      <c r="K9" s="9">
        <f t="shared" si="3"/>
        <v>-9.5048171669079706E-3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1871468325.49</v>
      </c>
      <c r="D10" s="50">
        <f>IF('County Data'!E5&gt;9,'County Data'!D5,"*")</f>
        <v>444393708.42000002</v>
      </c>
      <c r="E10" s="51">
        <f>IF('County Data'!G5&gt;9,'County Data'!F5,"*")</f>
        <v>18818912.833333336</v>
      </c>
      <c r="F10" s="50">
        <f>IF('County Data'!I5&gt;9,'County Data'!H5,"*")</f>
        <v>1989450457.5699999</v>
      </c>
      <c r="G10" s="50">
        <f>IF('County Data'!K5&gt;9,'County Data'!J5,"*")</f>
        <v>431444578.94</v>
      </c>
      <c r="H10" s="51">
        <f>IF('County Data'!M5&gt;9,'County Data'!L5,"*")</f>
        <v>20226437.166666672</v>
      </c>
      <c r="I10" s="22">
        <f t="shared" si="1"/>
        <v>-5.9303880441490542E-2</v>
      </c>
      <c r="J10" s="22">
        <f t="shared" si="2"/>
        <v>3.0013424926590222E-2</v>
      </c>
      <c r="K10" s="22">
        <f t="shared" si="3"/>
        <v>-6.9588347257368052E-2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6729835.4500000002</v>
      </c>
      <c r="D11" s="46">
        <f>IF('County Data'!E6&gt;9,'County Data'!D6,"*")</f>
        <v>2228315.1800000002</v>
      </c>
      <c r="E11" s="47">
        <f>IF('County Data'!G6&gt;9,'County Data'!F6,"*")</f>
        <v>14611.666666666677</v>
      </c>
      <c r="F11" s="48">
        <f>IF('County Data'!I6&gt;9,'County Data'!H6,"*")</f>
        <v>4103492.36</v>
      </c>
      <c r="G11" s="46">
        <f>IF('County Data'!K6&gt;9,'County Data'!J6,"*")</f>
        <v>1492919.66</v>
      </c>
      <c r="H11" s="47" t="str">
        <f>IF('County Data'!M6&gt;9,'County Data'!L6,"*")</f>
        <v>*</v>
      </c>
      <c r="I11" s="9">
        <f t="shared" si="1"/>
        <v>0.64002631407360544</v>
      </c>
      <c r="J11" s="9">
        <f t="shared" si="2"/>
        <v>0.49258881084063177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373240146.56999999</v>
      </c>
      <c r="D12" s="50">
        <f>IF('County Data'!E7&gt;9,'County Data'!D7,"*")</f>
        <v>67283381.230000004</v>
      </c>
      <c r="E12" s="51">
        <f>IF('County Data'!G7&gt;9,'County Data'!F7,"*")</f>
        <v>2153809.1666666665</v>
      </c>
      <c r="F12" s="50">
        <f>IF('County Data'!I7&gt;9,'County Data'!H7,"*")</f>
        <v>349870912.57999998</v>
      </c>
      <c r="G12" s="50">
        <f>IF('County Data'!K7&gt;9,'County Data'!J7,"*")</f>
        <v>64152150.5</v>
      </c>
      <c r="H12" s="51">
        <f>IF('County Data'!M7&gt;9,'County Data'!L7,"*")</f>
        <v>2635808.333333334</v>
      </c>
      <c r="I12" s="22">
        <f t="shared" si="1"/>
        <v>6.6793874968547148E-2</v>
      </c>
      <c r="J12" s="22">
        <f t="shared" si="2"/>
        <v>4.8809442950786257E-2</v>
      </c>
      <c r="K12" s="22">
        <f t="shared" si="3"/>
        <v>-0.18286578753513336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11735649.859999999</v>
      </c>
      <c r="D13" s="46">
        <f>IF('County Data'!E8&gt;9,'County Data'!D8,"*")</f>
        <v>3160317.61</v>
      </c>
      <c r="E13" s="47">
        <f>IF('County Data'!G8&gt;9,'County Data'!F8,"*")</f>
        <v>68464.833333333343</v>
      </c>
      <c r="F13" s="48">
        <f>IF('County Data'!I8&gt;9,'County Data'!H8,"*")</f>
        <v>12646054.279999999</v>
      </c>
      <c r="G13" s="46">
        <f>IF('County Data'!K8&gt;9,'County Data'!J8,"*")</f>
        <v>3052073.81</v>
      </c>
      <c r="H13" s="47">
        <f>IF('County Data'!M8&gt;9,'County Data'!L8,"*")</f>
        <v>120080.5</v>
      </c>
      <c r="I13" s="9">
        <f t="shared" si="1"/>
        <v>-7.1991183956866586E-2</v>
      </c>
      <c r="J13" s="9">
        <f t="shared" si="2"/>
        <v>3.5465656055021756E-2</v>
      </c>
      <c r="K13" s="9">
        <f t="shared" si="3"/>
        <v>-0.42984220307765753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192411264.25</v>
      </c>
      <c r="D14" s="50">
        <f>IF('County Data'!E9&gt;9,'County Data'!D9,"*")</f>
        <v>64839818.880000003</v>
      </c>
      <c r="E14" s="51">
        <f>IF('County Data'!G9&gt;9,'County Data'!F9,"*")</f>
        <v>3249197.1666666651</v>
      </c>
      <c r="F14" s="50">
        <f>IF('County Data'!I9&gt;9,'County Data'!H9,"*")</f>
        <v>183974829.78999999</v>
      </c>
      <c r="G14" s="50">
        <f>IF('County Data'!K9&gt;9,'County Data'!J9,"*")</f>
        <v>65449697.399999999</v>
      </c>
      <c r="H14" s="51">
        <f>IF('County Data'!M9&gt;9,'County Data'!L9,"*")</f>
        <v>2568388.5</v>
      </c>
      <c r="I14" s="22">
        <f t="shared" si="1"/>
        <v>4.5856460199636358E-2</v>
      </c>
      <c r="J14" s="22">
        <f t="shared" si="2"/>
        <v>-9.3182786816061857E-3</v>
      </c>
      <c r="K14" s="22">
        <f t="shared" si="3"/>
        <v>0.26507230766165829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117390169.73999999</v>
      </c>
      <c r="D15" s="56">
        <f>IF('County Data'!E10&gt;9,'County Data'!D10,"*")</f>
        <v>18497038.399999999</v>
      </c>
      <c r="E15" s="55">
        <f>IF('County Data'!G10&gt;9,'County Data'!F10,"*")</f>
        <v>505770.66666666669</v>
      </c>
      <c r="F15" s="56">
        <f>IF('County Data'!I10&gt;9,'County Data'!H10,"*")</f>
        <v>109585614.26000001</v>
      </c>
      <c r="G15" s="56">
        <f>IF('County Data'!K10&gt;9,'County Data'!J10,"*")</f>
        <v>18809820.699999999</v>
      </c>
      <c r="H15" s="55">
        <f>IF('County Data'!M10&gt;9,'County Data'!L10,"*")</f>
        <v>708187</v>
      </c>
      <c r="I15" s="23">
        <f t="shared" si="1"/>
        <v>7.1218795758018955E-2</v>
      </c>
      <c r="J15" s="23">
        <f t="shared" si="2"/>
        <v>-1.6628669937295084E-2</v>
      </c>
      <c r="K15" s="23">
        <f t="shared" si="3"/>
        <v>-0.28582328302176307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226499479.15000001</v>
      </c>
      <c r="D16" s="50">
        <f>IF('County Data'!E11&gt;9,'County Data'!D11,"*")</f>
        <v>47687829.340000004</v>
      </c>
      <c r="E16" s="51">
        <f>IF('County Data'!G11&gt;9,'County Data'!F11,"*")</f>
        <v>1651707.1666666658</v>
      </c>
      <c r="F16" s="50">
        <f>IF('County Data'!I11&gt;9,'County Data'!H11,"*")</f>
        <v>209273069.63</v>
      </c>
      <c r="G16" s="50">
        <f>IF('County Data'!K11&gt;9,'County Data'!J11,"*")</f>
        <v>46289362.219999999</v>
      </c>
      <c r="H16" s="51">
        <f>IF('County Data'!M11&gt;9,'County Data'!L11,"*")</f>
        <v>1657690.9999999998</v>
      </c>
      <c r="I16" s="22">
        <f t="shared" si="1"/>
        <v>8.2315462522037516E-2</v>
      </c>
      <c r="J16" s="22">
        <f t="shared" si="2"/>
        <v>3.0211414738304097E-2</v>
      </c>
      <c r="K16" s="22">
        <f t="shared" si="3"/>
        <v>-3.609739893221327E-3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2893520254.04</v>
      </c>
      <c r="D17" s="46">
        <f>IF('County Data'!E12&gt;9,'County Data'!D12,"*")</f>
        <v>546990676.37</v>
      </c>
      <c r="E17" s="47">
        <f>IF('County Data'!G12&gt;9,'County Data'!F12,"*")</f>
        <v>18207284.333333328</v>
      </c>
      <c r="F17" s="48">
        <f>IF('County Data'!I12&gt;9,'County Data'!H12,"*")</f>
        <v>2399698194.1399999</v>
      </c>
      <c r="G17" s="46">
        <f>IF('County Data'!K12&gt;9,'County Data'!J12,"*")</f>
        <v>458073421.87</v>
      </c>
      <c r="H17" s="47">
        <f>IF('County Data'!M12&gt;9,'County Data'!L12,"*")</f>
        <v>20014183.16666666</v>
      </c>
      <c r="I17" s="9">
        <f t="shared" si="1"/>
        <v>0.20578506959996079</v>
      </c>
      <c r="J17" s="9">
        <f t="shared" si="2"/>
        <v>0.19411135912887448</v>
      </c>
      <c r="K17" s="9">
        <f t="shared" si="3"/>
        <v>-9.028091820118328E-2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396505874.66000003</v>
      </c>
      <c r="D18" s="50">
        <f>IF('County Data'!E13&gt;9,'County Data'!D13,"*")</f>
        <v>133098267.62</v>
      </c>
      <c r="E18" s="51">
        <f>IF('County Data'!G13&gt;9,'County Data'!F13,"*")</f>
        <v>13185815.499999993</v>
      </c>
      <c r="F18" s="50">
        <f>IF('County Data'!I13&gt;9,'County Data'!H13,"*")</f>
        <v>387932901</v>
      </c>
      <c r="G18" s="50">
        <f>IF('County Data'!K13&gt;9,'County Data'!J13,"*")</f>
        <v>128587012.41</v>
      </c>
      <c r="H18" s="51">
        <f>IF('County Data'!M13&gt;9,'County Data'!L13,"*")</f>
        <v>8685141.1666666679</v>
      </c>
      <c r="I18" s="22">
        <f t="shared" si="1"/>
        <v>2.2099114661068734E-2</v>
      </c>
      <c r="J18" s="22">
        <f t="shared" si="2"/>
        <v>3.5083288159894879E-2</v>
      </c>
      <c r="K18" s="22">
        <f t="shared" si="3"/>
        <v>0.51820393554531829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693737421.88</v>
      </c>
      <c r="D19" s="46">
        <f>IF('County Data'!E14&gt;9,'County Data'!D14,"*")</f>
        <v>113788915.78</v>
      </c>
      <c r="E19" s="47">
        <f>IF('County Data'!G14&gt;9,'County Data'!F14,"*")</f>
        <v>5056850.3333333321</v>
      </c>
      <c r="F19" s="48">
        <f>IF('County Data'!I14&gt;9,'County Data'!H14,"*")</f>
        <v>708849665.83000004</v>
      </c>
      <c r="G19" s="46">
        <f>IF('County Data'!K14&gt;9,'County Data'!J14,"*")</f>
        <v>111976972.59</v>
      </c>
      <c r="H19" s="47">
        <f>IF('County Data'!M14&gt;9,'County Data'!L14,"*")</f>
        <v>3677438.833333333</v>
      </c>
      <c r="I19" s="9">
        <f t="shared" si="1"/>
        <v>-2.1319392077733368E-2</v>
      </c>
      <c r="J19" s="9">
        <f t="shared" si="2"/>
        <v>1.6181391120783092E-2</v>
      </c>
      <c r="K19" s="9">
        <f t="shared" si="3"/>
        <v>0.37510114036340397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283746892.81</v>
      </c>
      <c r="D20" s="50">
        <f>IF('County Data'!E15&gt;9,'County Data'!D15,"*")</f>
        <v>73173297.840000004</v>
      </c>
      <c r="E20" s="51">
        <f>IF('County Data'!G15&gt;9,'County Data'!F15,"*")</f>
        <v>2795385.8333333326</v>
      </c>
      <c r="F20" s="50">
        <f>IF('County Data'!I15&gt;9,'County Data'!H15,"*")</f>
        <v>273287432.22000003</v>
      </c>
      <c r="G20" s="50">
        <f>IF('County Data'!K15&gt;9,'County Data'!J15,"*")</f>
        <v>67654741.079999998</v>
      </c>
      <c r="H20" s="51">
        <f>IF('County Data'!M15&gt;9,'County Data'!L15,"*")</f>
        <v>3292511.333333333</v>
      </c>
      <c r="I20" s="22">
        <f t="shared" si="1"/>
        <v>3.8272746408550426E-2</v>
      </c>
      <c r="J20" s="22">
        <f t="shared" si="2"/>
        <v>8.1569401817301365E-2</v>
      </c>
      <c r="K20" s="22">
        <f t="shared" si="3"/>
        <v>-0.15098672401431384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298220013.08999997</v>
      </c>
      <c r="D21" s="46">
        <f>IF('County Data'!E16&gt;9,'County Data'!D16,"*")</f>
        <v>77832571.739999995</v>
      </c>
      <c r="E21" s="47">
        <f>IF('County Data'!G16&gt;9,'County Data'!F16,"*")</f>
        <v>5716353</v>
      </c>
      <c r="F21" s="48">
        <f>IF('County Data'!I16&gt;9,'County Data'!H16,"*")</f>
        <v>280207491.92000002</v>
      </c>
      <c r="G21" s="46">
        <f>IF('County Data'!K16&gt;9,'County Data'!J16,"*")</f>
        <v>81693665.010000005</v>
      </c>
      <c r="H21" s="47">
        <f>IF('County Data'!M16&gt;9,'County Data'!L16,"*")</f>
        <v>3445720.166666666</v>
      </c>
      <c r="I21" s="9">
        <f t="shared" si="1"/>
        <v>6.4282796461211614E-2</v>
      </c>
      <c r="J21" s="9">
        <f t="shared" si="2"/>
        <v>-4.7263068311690748E-2</v>
      </c>
      <c r="K21" s="9">
        <f t="shared" si="3"/>
        <v>0.65897191980331571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N22" sqref="N22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10/01/2018 - 12/31/2018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10/01/2017 - 12/31/2017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1143412.3600000001</v>
      </c>
      <c r="D6" s="43">
        <f>IF('Town Data'!E2&gt;9,'Town Data'!D2,"*")</f>
        <v>299822.28000000003</v>
      </c>
      <c r="E6" s="44" t="str">
        <f>IF('Town Data'!G2&gt;9,'Town Data'!F2,"*")</f>
        <v>*</v>
      </c>
      <c r="F6" s="43">
        <f>IF('Town Data'!I2&gt;9,'Town Data'!H2,"*")</f>
        <v>1134026.33</v>
      </c>
      <c r="G6" s="43">
        <f>IF('Town Data'!K2&gt;9,'Town Data'!J2,"*")</f>
        <v>282721.40000000002</v>
      </c>
      <c r="H6" s="44" t="str">
        <f>IF('Town Data'!M2&gt;9,'Town Data'!L2,"*")</f>
        <v>*</v>
      </c>
      <c r="I6" s="20">
        <f t="shared" ref="I6:I69" si="0">IFERROR((C6-F6)/F6,"")</f>
        <v>8.2767302237153756E-3</v>
      </c>
      <c r="J6" s="20">
        <f t="shared" ref="J6:J69" si="1">IFERROR((D6-G6)/G6,"")</f>
        <v>6.0486684064241347E-2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3550747.8</v>
      </c>
      <c r="D7" s="46">
        <f>IF('Town Data'!E3&gt;9,'Town Data'!D3,"*")</f>
        <v>980020.92</v>
      </c>
      <c r="E7" s="47" t="str">
        <f>IF('Town Data'!G3&gt;9,'Town Data'!F3,"*")</f>
        <v>*</v>
      </c>
      <c r="F7" s="48">
        <f>IF('Town Data'!I3&gt;9,'Town Data'!H3,"*")</f>
        <v>3390578.95</v>
      </c>
      <c r="G7" s="46">
        <f>IF('Town Data'!K3&gt;9,'Town Data'!J3,"*")</f>
        <v>937397.37</v>
      </c>
      <c r="H7" s="47" t="str">
        <f>IF('Town Data'!M3&gt;9,'Town Data'!L3,"*")</f>
        <v>*</v>
      </c>
      <c r="I7" s="9">
        <f t="shared" si="0"/>
        <v>4.7239380755313073E-2</v>
      </c>
      <c r="J7" s="9">
        <f t="shared" si="1"/>
        <v>4.5470097702535739E-2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37042046.840000004</v>
      </c>
      <c r="D8" s="50">
        <f>IF('Town Data'!E4&gt;9,'Town Data'!D4,"*")</f>
        <v>1534053.73</v>
      </c>
      <c r="E8" s="51">
        <f>IF('Town Data'!G4&gt;9,'Town Data'!F4,"*")</f>
        <v>98006.999999999942</v>
      </c>
      <c r="F8" s="50">
        <f>IF('Town Data'!I4&gt;9,'Town Data'!H4,"*")</f>
        <v>31141651</v>
      </c>
      <c r="G8" s="50">
        <f>IF('Town Data'!K4&gt;9,'Town Data'!J4,"*")</f>
        <v>1481166.52</v>
      </c>
      <c r="H8" s="51">
        <f>IF('Town Data'!M4&gt;9,'Town Data'!L4,"*")</f>
        <v>251528.00000000035</v>
      </c>
      <c r="I8" s="22">
        <f t="shared" si="0"/>
        <v>0.1894695897786538</v>
      </c>
      <c r="J8" s="22">
        <f t="shared" si="1"/>
        <v>3.5706457907244596E-2</v>
      </c>
      <c r="K8" s="22">
        <f t="shared" si="2"/>
        <v>-0.61035351929009973</v>
      </c>
      <c r="L8" s="15"/>
    </row>
    <row r="9" spans="1:12" x14ac:dyDescent="0.25">
      <c r="A9" s="15"/>
      <c r="B9" s="15" t="str">
        <f>'Town Data'!A5</f>
        <v>BARNARD</v>
      </c>
      <c r="C9" s="45">
        <f>IF('Town Data'!C5&gt;9,'Town Data'!B5,"*")</f>
        <v>249513.06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246233.64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1.3318326448002732E-2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49">
        <f>IF('Town Data'!C6&gt;9,'Town Data'!B6,"*")</f>
        <v>1699477.83</v>
      </c>
      <c r="D10" s="50">
        <f>IF('Town Data'!E6&gt;9,'Town Data'!D6,"*")</f>
        <v>410376.65</v>
      </c>
      <c r="E10" s="51" t="str">
        <f>IF('Town Data'!G6&gt;9,'Town Data'!F6,"*")</f>
        <v>*</v>
      </c>
      <c r="F10" s="50">
        <f>IF('Town Data'!I6&gt;9,'Town Data'!H6,"*")</f>
        <v>1549100.5</v>
      </c>
      <c r="G10" s="50">
        <f>IF('Town Data'!K6&gt;9,'Town Data'!J6,"*")</f>
        <v>406704.83</v>
      </c>
      <c r="H10" s="51" t="str">
        <f>IF('Town Data'!M6&gt;9,'Town Data'!L6,"*")</f>
        <v>*</v>
      </c>
      <c r="I10" s="22">
        <f t="shared" si="0"/>
        <v>9.7073966472801518E-2</v>
      </c>
      <c r="J10" s="22">
        <f t="shared" si="1"/>
        <v>9.0282183272817462E-3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45">
        <f>IF('Town Data'!C7&gt;9,'Town Data'!B7,"*")</f>
        <v>139018981.69</v>
      </c>
      <c r="D11" s="46">
        <f>IF('Town Data'!E7&gt;9,'Town Data'!D7,"*")</f>
        <v>32376868.539999999</v>
      </c>
      <c r="E11" s="47">
        <f>IF('Town Data'!G7&gt;9,'Town Data'!F7,"*")</f>
        <v>1033750.1666666664</v>
      </c>
      <c r="F11" s="48">
        <f>IF('Town Data'!I7&gt;9,'Town Data'!H7,"*")</f>
        <v>149303633.28</v>
      </c>
      <c r="G11" s="46">
        <f>IF('Town Data'!K7&gt;9,'Town Data'!J7,"*")</f>
        <v>33394518.079999998</v>
      </c>
      <c r="H11" s="47">
        <f>IF('Town Data'!M7&gt;9,'Town Data'!L7,"*")</f>
        <v>896447.50000000012</v>
      </c>
      <c r="I11" s="9">
        <f t="shared" si="0"/>
        <v>-6.8884134726396415E-2</v>
      </c>
      <c r="J11" s="9">
        <f t="shared" si="1"/>
        <v>-3.0473550705601295E-2</v>
      </c>
      <c r="K11" s="9">
        <f t="shared" si="2"/>
        <v>0.15316308726017561</v>
      </c>
      <c r="L11" s="15"/>
    </row>
    <row r="12" spans="1:12" x14ac:dyDescent="0.25">
      <c r="A12" s="15"/>
      <c r="B12" s="27" t="str">
        <f>'Town Data'!A8</f>
        <v>BARRE TOWN</v>
      </c>
      <c r="C12" s="49">
        <f>IF('Town Data'!C8&gt;9,'Town Data'!B8,"*")</f>
        <v>33339317.32</v>
      </c>
      <c r="D12" s="50">
        <f>IF('Town Data'!E8&gt;9,'Town Data'!D8,"*")</f>
        <v>3469246.06</v>
      </c>
      <c r="E12" s="51">
        <f>IF('Town Data'!G8&gt;9,'Town Data'!F8,"*")</f>
        <v>241030.66666666663</v>
      </c>
      <c r="F12" s="50">
        <f>IF('Town Data'!I8&gt;9,'Town Data'!H8,"*")</f>
        <v>57994442.82</v>
      </c>
      <c r="G12" s="50">
        <f>IF('Town Data'!K8&gt;9,'Town Data'!J8,"*")</f>
        <v>3569128.49</v>
      </c>
      <c r="H12" s="51">
        <f>IF('Town Data'!M8&gt;9,'Town Data'!L8,"*")</f>
        <v>259386.00000000032</v>
      </c>
      <c r="I12" s="22">
        <f t="shared" si="0"/>
        <v>-0.42512910377505031</v>
      </c>
      <c r="J12" s="22">
        <f t="shared" si="1"/>
        <v>-2.7985103444678777E-2</v>
      </c>
      <c r="K12" s="22">
        <f t="shared" si="2"/>
        <v>-7.0764549101854646E-2</v>
      </c>
      <c r="L12" s="15"/>
    </row>
    <row r="13" spans="1:12" x14ac:dyDescent="0.25">
      <c r="A13" s="15"/>
      <c r="B13" s="15" t="str">
        <f>'Town Data'!A9</f>
        <v>BARTON</v>
      </c>
      <c r="C13" s="45">
        <f>IF('Town Data'!C9&gt;9,'Town Data'!B9,"*")</f>
        <v>57911468.390000001</v>
      </c>
      <c r="D13" s="46">
        <f>IF('Town Data'!E9&gt;9,'Town Data'!D9,"*")</f>
        <v>3618671.86</v>
      </c>
      <c r="E13" s="47">
        <f>IF('Town Data'!G9&gt;9,'Town Data'!F9,"*")</f>
        <v>113448.16666666667</v>
      </c>
      <c r="F13" s="48">
        <f>IF('Town Data'!I9&gt;9,'Town Data'!H9,"*")</f>
        <v>53341999.700000003</v>
      </c>
      <c r="G13" s="46">
        <f>IF('Town Data'!K9&gt;9,'Town Data'!J9,"*")</f>
        <v>3395108.18</v>
      </c>
      <c r="H13" s="47">
        <f>IF('Town Data'!M9&gt;9,'Town Data'!L9,"*")</f>
        <v>70321.499999999898</v>
      </c>
      <c r="I13" s="9">
        <f t="shared" si="0"/>
        <v>8.5663618081419576E-2</v>
      </c>
      <c r="J13" s="9">
        <f t="shared" si="1"/>
        <v>6.5848764795471026E-2</v>
      </c>
      <c r="K13" s="9">
        <f t="shared" si="2"/>
        <v>0.61327853738425431</v>
      </c>
      <c r="L13" s="15"/>
    </row>
    <row r="14" spans="1:12" x14ac:dyDescent="0.25">
      <c r="A14" s="15"/>
      <c r="B14" s="27" t="str">
        <f>'Town Data'!A10</f>
        <v>BENNINGTON</v>
      </c>
      <c r="C14" s="49">
        <f>IF('Town Data'!C10&gt;9,'Town Data'!B10,"*")</f>
        <v>136624252.88</v>
      </c>
      <c r="D14" s="50">
        <f>IF('Town Data'!E10&gt;9,'Town Data'!D10,"*")</f>
        <v>37715819.259999998</v>
      </c>
      <c r="E14" s="51">
        <f>IF('Town Data'!G10&gt;9,'Town Data'!F10,"*")</f>
        <v>731516.99999999965</v>
      </c>
      <c r="F14" s="50">
        <f>IF('Town Data'!I10&gt;9,'Town Data'!H10,"*")</f>
        <v>110624441.59999999</v>
      </c>
      <c r="G14" s="50">
        <f>IF('Town Data'!K10&gt;9,'Town Data'!J10,"*")</f>
        <v>37468679.25</v>
      </c>
      <c r="H14" s="51">
        <f>IF('Town Data'!M10&gt;9,'Town Data'!L10,"*")</f>
        <v>768862.50000000012</v>
      </c>
      <c r="I14" s="22">
        <f t="shared" si="0"/>
        <v>0.23502772898968471</v>
      </c>
      <c r="J14" s="22">
        <f t="shared" si="1"/>
        <v>6.5959093020338559E-3</v>
      </c>
      <c r="K14" s="22">
        <f t="shared" si="2"/>
        <v>-4.8572404038433999E-2</v>
      </c>
      <c r="L14" s="15"/>
    </row>
    <row r="15" spans="1:12" x14ac:dyDescent="0.25">
      <c r="A15" s="15"/>
      <c r="B15" s="15" t="str">
        <f>'Town Data'!A11</f>
        <v>BENSON</v>
      </c>
      <c r="C15" s="45">
        <f>IF('Town Data'!C11&gt;9,'Town Data'!B11,"*")</f>
        <v>879054.2</v>
      </c>
      <c r="D15" s="46">
        <f>IF('Town Data'!E11&gt;9,'Town Data'!D11,"*")</f>
        <v>279195.34999999998</v>
      </c>
      <c r="E15" s="47" t="str">
        <f>IF('Town Data'!G11&gt;9,'Town Data'!F11,"*")</f>
        <v>*</v>
      </c>
      <c r="F15" s="48">
        <f>IF('Town Data'!I11&gt;9,'Town Data'!H11,"*")</f>
        <v>820227.55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7.1719914796814499E-2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BERLIN</v>
      </c>
      <c r="C16" s="52">
        <f>IF('Town Data'!C12&gt;9,'Town Data'!B12,"*")</f>
        <v>67324807.290000007</v>
      </c>
      <c r="D16" s="53">
        <f>IF('Town Data'!E12&gt;9,'Town Data'!D12,"*")</f>
        <v>20713939.649999999</v>
      </c>
      <c r="E16" s="54">
        <f>IF('Town Data'!G12&gt;9,'Town Data'!F12,"*")</f>
        <v>321245.66666666692</v>
      </c>
      <c r="F16" s="53">
        <f>IF('Town Data'!I12&gt;9,'Town Data'!H12,"*")</f>
        <v>63496849.619999997</v>
      </c>
      <c r="G16" s="53">
        <f>IF('Town Data'!K12&gt;9,'Town Data'!J12,"*")</f>
        <v>19549188.329999998</v>
      </c>
      <c r="H16" s="54">
        <f>IF('Town Data'!M12&gt;9,'Town Data'!L12,"*")</f>
        <v>360324.83333333331</v>
      </c>
      <c r="I16" s="26">
        <f t="shared" si="0"/>
        <v>6.0285788868402281E-2</v>
      </c>
      <c r="J16" s="26">
        <f t="shared" si="1"/>
        <v>5.9580546278363081E-2</v>
      </c>
      <c r="K16" s="26">
        <f t="shared" si="2"/>
        <v>-0.1084553798447597</v>
      </c>
      <c r="L16" s="15"/>
    </row>
    <row r="17" spans="1:12" x14ac:dyDescent="0.25">
      <c r="A17" s="15"/>
      <c r="B17" s="27" t="str">
        <f>'Town Data'!A13</f>
        <v>BETHEL</v>
      </c>
      <c r="C17" s="49">
        <f>IF('Town Data'!C13&gt;9,'Town Data'!B13,"*")</f>
        <v>15638674.640000001</v>
      </c>
      <c r="D17" s="50">
        <f>IF('Town Data'!E13&gt;9,'Town Data'!D13,"*")</f>
        <v>4532608.09</v>
      </c>
      <c r="E17" s="51">
        <f>IF('Town Data'!G13&gt;9,'Town Data'!F13,"*")</f>
        <v>252906.83333333337</v>
      </c>
      <c r="F17" s="50">
        <f>IF('Town Data'!I13&gt;9,'Town Data'!H13,"*")</f>
        <v>13955012.949999999</v>
      </c>
      <c r="G17" s="50">
        <f>IF('Town Data'!K13&gt;9,'Town Data'!J13,"*")</f>
        <v>4213393.6399999997</v>
      </c>
      <c r="H17" s="51">
        <f>IF('Town Data'!M13&gt;9,'Town Data'!L13,"*")</f>
        <v>241726.50000000035</v>
      </c>
      <c r="I17" s="22">
        <f t="shared" si="0"/>
        <v>0.12064923880991464</v>
      </c>
      <c r="J17" s="22">
        <f t="shared" si="1"/>
        <v>7.5761838858236896E-2</v>
      </c>
      <c r="K17" s="22">
        <f t="shared" si="2"/>
        <v>4.625199691938206E-2</v>
      </c>
      <c r="L17" s="15"/>
    </row>
    <row r="18" spans="1:12" x14ac:dyDescent="0.25">
      <c r="A18" s="15"/>
      <c r="B18" s="15" t="str">
        <f>'Town Data'!A14</f>
        <v>BRADFORD</v>
      </c>
      <c r="C18" s="45">
        <f>IF('Town Data'!C14&gt;9,'Town Data'!B14,"*")</f>
        <v>25779828.84</v>
      </c>
      <c r="D18" s="46">
        <f>IF('Town Data'!E14&gt;9,'Town Data'!D14,"*")</f>
        <v>5477578.4699999997</v>
      </c>
      <c r="E18" s="47">
        <f>IF('Town Data'!G14&gt;9,'Town Data'!F14,"*")</f>
        <v>222230.8333333334</v>
      </c>
      <c r="F18" s="48">
        <f>IF('Town Data'!I14&gt;9,'Town Data'!H14,"*")</f>
        <v>23690051.32</v>
      </c>
      <c r="G18" s="46">
        <f>IF('Town Data'!K14&gt;9,'Town Data'!J14,"*")</f>
        <v>5285626.5199999996</v>
      </c>
      <c r="H18" s="47">
        <f>IF('Town Data'!M14&gt;9,'Town Data'!L14,"*")</f>
        <v>283592.00000000006</v>
      </c>
      <c r="I18" s="9">
        <f t="shared" si="0"/>
        <v>8.8213296449709822E-2</v>
      </c>
      <c r="J18" s="9">
        <f t="shared" si="1"/>
        <v>3.6315836783715888E-2</v>
      </c>
      <c r="K18" s="9">
        <f t="shared" si="2"/>
        <v>-0.21637128927003105</v>
      </c>
      <c r="L18" s="15"/>
    </row>
    <row r="19" spans="1:12" x14ac:dyDescent="0.25">
      <c r="A19" s="15"/>
      <c r="B19" s="27" t="str">
        <f>'Town Data'!A15</f>
        <v>BRAINTREE</v>
      </c>
      <c r="C19" s="49" t="str">
        <f>IF('Town Data'!C15&gt;9,'Town Data'!B15,"*")</f>
        <v>*</v>
      </c>
      <c r="D19" s="50" t="str">
        <f>IF('Town Data'!E15&gt;9,'Town Data'!D15,"*")</f>
        <v>*</v>
      </c>
      <c r="E19" s="51" t="str">
        <f>IF('Town Data'!G15&gt;9,'Town Data'!F15,"*")</f>
        <v>*</v>
      </c>
      <c r="F19" s="50">
        <f>IF('Town Data'!I15&gt;9,'Town Data'!H15,"*")</f>
        <v>362966.93</v>
      </c>
      <c r="G19" s="50" t="str">
        <f>IF('Town Data'!K15&gt;9,'Town Data'!J15,"*")</f>
        <v>*</v>
      </c>
      <c r="H19" s="51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BRANDON</v>
      </c>
      <c r="C20" s="45">
        <f>IF('Town Data'!C16&gt;9,'Town Data'!B16,"*")</f>
        <v>31686075.27</v>
      </c>
      <c r="D20" s="46">
        <f>IF('Town Data'!E16&gt;9,'Town Data'!D16,"*")</f>
        <v>3513077.44</v>
      </c>
      <c r="E20" s="47">
        <f>IF('Town Data'!G16&gt;9,'Town Data'!F16,"*")</f>
        <v>133950.33333333331</v>
      </c>
      <c r="F20" s="48">
        <f>IF('Town Data'!I16&gt;9,'Town Data'!H16,"*")</f>
        <v>21443970.300000001</v>
      </c>
      <c r="G20" s="46">
        <f>IF('Town Data'!K16&gt;9,'Town Data'!J16,"*")</f>
        <v>4037311.95</v>
      </c>
      <c r="H20" s="47">
        <f>IF('Town Data'!M16&gt;9,'Town Data'!L16,"*")</f>
        <v>335200.66666666698</v>
      </c>
      <c r="I20" s="9">
        <f t="shared" si="0"/>
        <v>0.47762167297909375</v>
      </c>
      <c r="J20" s="9">
        <f t="shared" si="1"/>
        <v>-0.12984741245966891</v>
      </c>
      <c r="K20" s="9">
        <f t="shared" si="2"/>
        <v>-0.60038762850511473</v>
      </c>
      <c r="L20" s="15"/>
    </row>
    <row r="21" spans="1:12" x14ac:dyDescent="0.25">
      <c r="A21" s="15"/>
      <c r="B21" s="27" t="str">
        <f>'Town Data'!A17</f>
        <v>BRATTLEBORO</v>
      </c>
      <c r="C21" s="49">
        <f>IF('Town Data'!C17&gt;9,'Town Data'!B17,"*")</f>
        <v>139951746.44999999</v>
      </c>
      <c r="D21" s="50">
        <f>IF('Town Data'!E17&gt;9,'Town Data'!D17,"*")</f>
        <v>25226867.039999999</v>
      </c>
      <c r="E21" s="51">
        <f>IF('Town Data'!G17&gt;9,'Town Data'!F17,"*")</f>
        <v>1161112.333333334</v>
      </c>
      <c r="F21" s="50">
        <f>IF('Town Data'!I17&gt;9,'Town Data'!H17,"*")</f>
        <v>141097636.24000001</v>
      </c>
      <c r="G21" s="50">
        <f>IF('Town Data'!K17&gt;9,'Town Data'!J17,"*")</f>
        <v>25611013.579999998</v>
      </c>
      <c r="H21" s="51">
        <f>IF('Town Data'!M17&gt;9,'Town Data'!L17,"*")</f>
        <v>1545841.1666666665</v>
      </c>
      <c r="I21" s="22">
        <f t="shared" si="0"/>
        <v>-8.1212543351960927E-3</v>
      </c>
      <c r="J21" s="22">
        <f t="shared" si="1"/>
        <v>-1.4999271262734582E-2</v>
      </c>
      <c r="K21" s="22">
        <f t="shared" si="2"/>
        <v>-0.24887992481331853</v>
      </c>
      <c r="L21" s="15"/>
    </row>
    <row r="22" spans="1:12" x14ac:dyDescent="0.25">
      <c r="A22" s="15"/>
      <c r="B22" s="15" t="str">
        <f>'Town Data'!A18</f>
        <v>BRIDGEWATER</v>
      </c>
      <c r="C22" s="45">
        <f>IF('Town Data'!C18&gt;9,'Town Data'!B18,"*")</f>
        <v>1513883.07</v>
      </c>
      <c r="D22" s="46">
        <f>IF('Town Data'!E18&gt;9,'Town Data'!D18,"*")</f>
        <v>495507.04</v>
      </c>
      <c r="E22" s="47" t="str">
        <f>IF('Town Data'!G18&gt;9,'Town Data'!F18,"*")</f>
        <v>*</v>
      </c>
      <c r="F22" s="48">
        <f>IF('Town Data'!I18&gt;9,'Town Data'!H18,"*")</f>
        <v>1384584.57</v>
      </c>
      <c r="G22" s="46">
        <f>IF('Town Data'!K18&gt;9,'Town Data'!J18,"*")</f>
        <v>558418.68000000005</v>
      </c>
      <c r="H22" s="47" t="str">
        <f>IF('Town Data'!M18&gt;9,'Town Data'!L18,"*")</f>
        <v>*</v>
      </c>
      <c r="I22" s="9">
        <f t="shared" si="0"/>
        <v>9.3384328268225611E-2</v>
      </c>
      <c r="J22" s="9">
        <f t="shared" si="1"/>
        <v>-0.1126603429527108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BRIDPORT</v>
      </c>
      <c r="C23" s="49">
        <f>IF('Town Data'!C19&gt;9,'Town Data'!B19,"*")</f>
        <v>5028430.4400000004</v>
      </c>
      <c r="D23" s="50">
        <f>IF('Town Data'!E19&gt;9,'Town Data'!D19,"*")</f>
        <v>1068655.29</v>
      </c>
      <c r="E23" s="51" t="str">
        <f>IF('Town Data'!G19&gt;9,'Town Data'!F19,"*")</f>
        <v>*</v>
      </c>
      <c r="F23" s="50">
        <f>IF('Town Data'!I19&gt;9,'Town Data'!H19,"*")</f>
        <v>4761501.6900000004</v>
      </c>
      <c r="G23" s="50">
        <f>IF('Town Data'!K19&gt;9,'Town Data'!J19,"*")</f>
        <v>1085158.1100000001</v>
      </c>
      <c r="H23" s="51" t="str">
        <f>IF('Town Data'!M19&gt;9,'Town Data'!L19,"*")</f>
        <v>*</v>
      </c>
      <c r="I23" s="22">
        <f t="shared" si="0"/>
        <v>5.605978268591142E-2</v>
      </c>
      <c r="J23" s="22">
        <f t="shared" si="1"/>
        <v>-1.520775622273151E-2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BRIGHTON</v>
      </c>
      <c r="C24" s="45">
        <f>IF('Town Data'!C20&gt;9,'Town Data'!B20,"*")</f>
        <v>1526060.65</v>
      </c>
      <c r="D24" s="46">
        <f>IF('Town Data'!E20&gt;9,'Town Data'!D20,"*")</f>
        <v>771548.35</v>
      </c>
      <c r="E24" s="47" t="str">
        <f>IF('Town Data'!G20&gt;9,'Town Data'!F20,"*")</f>
        <v>*</v>
      </c>
      <c r="F24" s="48">
        <f>IF('Town Data'!I20&gt;9,'Town Data'!H20,"*")</f>
        <v>1537061.32</v>
      </c>
      <c r="G24" s="46">
        <f>IF('Town Data'!K20&gt;9,'Town Data'!J20,"*")</f>
        <v>747819.87</v>
      </c>
      <c r="H24" s="47" t="str">
        <f>IF('Town Data'!M20&gt;9,'Town Data'!L20,"*")</f>
        <v>*</v>
      </c>
      <c r="I24" s="9">
        <f t="shared" si="0"/>
        <v>-7.1569493401864789E-3</v>
      </c>
      <c r="J24" s="9">
        <f t="shared" si="1"/>
        <v>3.1730207971071941E-2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BRISTOL</v>
      </c>
      <c r="C25" s="49">
        <f>IF('Town Data'!C21&gt;9,'Town Data'!B21,"*")</f>
        <v>15478015.630000001</v>
      </c>
      <c r="D25" s="50">
        <f>IF('Town Data'!E21&gt;9,'Town Data'!D21,"*")</f>
        <v>4365864.43</v>
      </c>
      <c r="E25" s="51">
        <f>IF('Town Data'!G21&gt;9,'Town Data'!F21,"*")</f>
        <v>190980.16666666663</v>
      </c>
      <c r="F25" s="50">
        <f>IF('Town Data'!I21&gt;9,'Town Data'!H21,"*")</f>
        <v>16848344.379999999</v>
      </c>
      <c r="G25" s="50">
        <f>IF('Town Data'!K21&gt;9,'Town Data'!J21,"*")</f>
        <v>4574952.53</v>
      </c>
      <c r="H25" s="51">
        <f>IF('Town Data'!M21&gt;9,'Town Data'!L21,"*")</f>
        <v>200374.16666666674</v>
      </c>
      <c r="I25" s="22">
        <f t="shared" si="0"/>
        <v>-8.1333139867835386E-2</v>
      </c>
      <c r="J25" s="22">
        <f t="shared" si="1"/>
        <v>-4.5702791150053865E-2</v>
      </c>
      <c r="K25" s="22">
        <f t="shared" si="2"/>
        <v>-4.6882291047166492E-2</v>
      </c>
      <c r="L25" s="15"/>
    </row>
    <row r="26" spans="1:12" x14ac:dyDescent="0.25">
      <c r="A26" s="15"/>
      <c r="B26" s="15" t="str">
        <f>'Town Data'!A22</f>
        <v>BROOKFIELD</v>
      </c>
      <c r="C26" s="45">
        <f>IF('Town Data'!C22&gt;9,'Town Data'!B22,"*")</f>
        <v>15649333.83</v>
      </c>
      <c r="D26" s="46" t="str">
        <f>IF('Town Data'!E22&gt;9,'Town Data'!D22,"*")</f>
        <v>*</v>
      </c>
      <c r="E26" s="47" t="str">
        <f>IF('Town Data'!G22&gt;9,'Town Data'!F22,"*")</f>
        <v>*</v>
      </c>
      <c r="F26" s="48">
        <f>IF('Town Data'!I22&gt;9,'Town Data'!H22,"*")</f>
        <v>11137977.960000001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0.40504262858139101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BURKE</v>
      </c>
      <c r="C27" s="49">
        <f>IF('Town Data'!C23&gt;9,'Town Data'!B23,"*")</f>
        <v>2917185.28</v>
      </c>
      <c r="D27" s="50">
        <f>IF('Town Data'!E23&gt;9,'Town Data'!D23,"*")</f>
        <v>1288337.26</v>
      </c>
      <c r="E27" s="51" t="str">
        <f>IF('Town Data'!G23&gt;9,'Town Data'!F23,"*")</f>
        <v>*</v>
      </c>
      <c r="F27" s="50">
        <f>IF('Town Data'!I23&gt;9,'Town Data'!H23,"*")</f>
        <v>2331540.9700000002</v>
      </c>
      <c r="G27" s="50">
        <f>IF('Town Data'!K23&gt;9,'Town Data'!J23,"*")</f>
        <v>1177924.73</v>
      </c>
      <c r="H27" s="51" t="str">
        <f>IF('Town Data'!M23&gt;9,'Town Data'!L23,"*")</f>
        <v>*</v>
      </c>
      <c r="I27" s="22">
        <f t="shared" si="0"/>
        <v>0.25118336650974638</v>
      </c>
      <c r="J27" s="22">
        <f t="shared" si="1"/>
        <v>9.3734792375061202E-2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BURLINGTON</v>
      </c>
      <c r="C28" s="45">
        <f>IF('Town Data'!C24&gt;9,'Town Data'!B24,"*")</f>
        <v>240199619.66999999</v>
      </c>
      <c r="D28" s="46">
        <f>IF('Town Data'!E24&gt;9,'Town Data'!D24,"*")</f>
        <v>64368120.920000002</v>
      </c>
      <c r="E28" s="47">
        <f>IF('Town Data'!G24&gt;9,'Town Data'!F24,"*")</f>
        <v>2201373</v>
      </c>
      <c r="F28" s="48">
        <f>IF('Town Data'!I24&gt;9,'Town Data'!H24,"*")</f>
        <v>234745900.69</v>
      </c>
      <c r="G28" s="46">
        <f>IF('Town Data'!K24&gt;9,'Town Data'!J24,"*")</f>
        <v>62331022.939999998</v>
      </c>
      <c r="H28" s="47">
        <f>IF('Town Data'!M24&gt;9,'Town Data'!L24,"*")</f>
        <v>2219036.1666666656</v>
      </c>
      <c r="I28" s="9">
        <f t="shared" si="0"/>
        <v>2.3232435428987723E-2</v>
      </c>
      <c r="J28" s="9">
        <f t="shared" si="1"/>
        <v>3.2681927616700912E-2</v>
      </c>
      <c r="K28" s="9">
        <f t="shared" si="2"/>
        <v>-7.9598372176143389E-3</v>
      </c>
      <c r="L28" s="15"/>
    </row>
    <row r="29" spans="1:12" x14ac:dyDescent="0.25">
      <c r="A29" s="15"/>
      <c r="B29" s="27" t="str">
        <f>'Town Data'!A25</f>
        <v>CABOT</v>
      </c>
      <c r="C29" s="49">
        <f>IF('Town Data'!C25&gt;9,'Town Data'!B25,"*")</f>
        <v>253878782.78999999</v>
      </c>
      <c r="D29" s="50">
        <f>IF('Town Data'!E25&gt;9,'Town Data'!D25,"*")</f>
        <v>654270.17000000004</v>
      </c>
      <c r="E29" s="51" t="str">
        <f>IF('Town Data'!G25&gt;9,'Town Data'!F25,"*")</f>
        <v>*</v>
      </c>
      <c r="F29" s="50">
        <f>IF('Town Data'!I25&gt;9,'Town Data'!H25,"*")</f>
        <v>260523102.28</v>
      </c>
      <c r="G29" s="50">
        <f>IF('Town Data'!K25&gt;9,'Town Data'!J25,"*")</f>
        <v>670788.43000000005</v>
      </c>
      <c r="H29" s="51" t="str">
        <f>IF('Town Data'!M25&gt;9,'Town Data'!L25,"*")</f>
        <v>*</v>
      </c>
      <c r="I29" s="22">
        <f t="shared" si="0"/>
        <v>-2.5503763128303901E-2</v>
      </c>
      <c r="J29" s="22">
        <f t="shared" si="1"/>
        <v>-2.4625141492079713E-2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CALAIS</v>
      </c>
      <c r="C30" s="45">
        <f>IF('Town Data'!C26&gt;9,'Town Data'!B26,"*")</f>
        <v>514414.89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>
        <f>IF('Town Data'!I26&gt;9,'Town Data'!H26,"*")</f>
        <v>478608.29</v>
      </c>
      <c r="G30" s="46">
        <f>IF('Town Data'!K26&gt;9,'Town Data'!J26,"*")</f>
        <v>143212.73000000001</v>
      </c>
      <c r="H30" s="47" t="str">
        <f>IF('Town Data'!M26&gt;9,'Town Data'!L26,"*")</f>
        <v>*</v>
      </c>
      <c r="I30" s="9">
        <f t="shared" si="0"/>
        <v>7.4813998729524794E-2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CAMBRIDGE</v>
      </c>
      <c r="C31" s="49">
        <f>IF('Town Data'!C27&gt;9,'Town Data'!B27,"*")</f>
        <v>18321393.010000002</v>
      </c>
      <c r="D31" s="50">
        <f>IF('Town Data'!E27&gt;9,'Town Data'!D27,"*")</f>
        <v>6881131.4800000004</v>
      </c>
      <c r="E31" s="51">
        <f>IF('Town Data'!G27&gt;9,'Town Data'!F27,"*")</f>
        <v>163426.99999999971</v>
      </c>
      <c r="F31" s="50">
        <f>IF('Town Data'!I27&gt;9,'Town Data'!H27,"*")</f>
        <v>14691511.83</v>
      </c>
      <c r="G31" s="50">
        <f>IF('Town Data'!K27&gt;9,'Town Data'!J27,"*")</f>
        <v>6672819.5999999996</v>
      </c>
      <c r="H31" s="51" t="str">
        <f>IF('Town Data'!M27&gt;9,'Town Data'!L27,"*")</f>
        <v>*</v>
      </c>
      <c r="I31" s="22">
        <f t="shared" si="0"/>
        <v>0.24707335922963358</v>
      </c>
      <c r="J31" s="22">
        <f t="shared" si="1"/>
        <v>3.1217969687057152E-2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CANAAN</v>
      </c>
      <c r="C32" s="45">
        <f>IF('Town Data'!C28&gt;9,'Town Data'!B28,"*")</f>
        <v>1305357.29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8" t="str">
        <f>IF('Town Data'!I28&gt;9,'Town Data'!H28,"*")</f>
        <v>*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CASTLETON</v>
      </c>
      <c r="C33" s="49">
        <f>IF('Town Data'!C29&gt;9,'Town Data'!B29,"*")</f>
        <v>15294560.949999999</v>
      </c>
      <c r="D33" s="50">
        <f>IF('Town Data'!E29&gt;9,'Town Data'!D29,"*")</f>
        <v>4429597.2699999996</v>
      </c>
      <c r="E33" s="51" t="str">
        <f>IF('Town Data'!G29&gt;9,'Town Data'!F29,"*")</f>
        <v>*</v>
      </c>
      <c r="F33" s="50">
        <f>IF('Town Data'!I29&gt;9,'Town Data'!H29,"*")</f>
        <v>19784007.510000002</v>
      </c>
      <c r="G33" s="50">
        <f>IF('Town Data'!K29&gt;9,'Town Data'!J29,"*")</f>
        <v>4095182.7</v>
      </c>
      <c r="H33" s="51" t="str">
        <f>IF('Town Data'!M29&gt;9,'Town Data'!L29,"*")</f>
        <v>*</v>
      </c>
      <c r="I33" s="22">
        <f t="shared" si="0"/>
        <v>-0.22692301131258527</v>
      </c>
      <c r="J33" s="22">
        <f t="shared" si="1"/>
        <v>8.1660476344559516E-2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CAVENDISH</v>
      </c>
      <c r="C34" s="45">
        <f>IF('Town Data'!C30&gt;9,'Town Data'!B30,"*")</f>
        <v>1798433.57</v>
      </c>
      <c r="D34" s="46">
        <f>IF('Town Data'!E30&gt;9,'Town Data'!D30,"*")</f>
        <v>345791.05</v>
      </c>
      <c r="E34" s="47" t="str">
        <f>IF('Town Data'!G30&gt;9,'Town Data'!F30,"*")</f>
        <v>*</v>
      </c>
      <c r="F34" s="48">
        <f>IF('Town Data'!I30&gt;9,'Town Data'!H30,"*")</f>
        <v>1810335.6</v>
      </c>
      <c r="G34" s="46">
        <f>IF('Town Data'!K30&gt;9,'Town Data'!J30,"*")</f>
        <v>268062.74</v>
      </c>
      <c r="H34" s="47" t="str">
        <f>IF('Town Data'!M30&gt;9,'Town Data'!L30,"*")</f>
        <v>*</v>
      </c>
      <c r="I34" s="9">
        <f t="shared" si="0"/>
        <v>-6.5744881777721363E-3</v>
      </c>
      <c r="J34" s="9">
        <f t="shared" si="1"/>
        <v>0.28996312579659522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CHARLESTON</v>
      </c>
      <c r="C35" s="49">
        <f>IF('Town Data'!C31&gt;9,'Town Data'!B31,"*")</f>
        <v>298572.93</v>
      </c>
      <c r="D35" s="50" t="str">
        <f>IF('Town Data'!E31&gt;9,'Town Data'!D31,"*")</f>
        <v>*</v>
      </c>
      <c r="E35" s="51" t="str">
        <f>IF('Town Data'!G31&gt;9,'Town Data'!F31,"*")</f>
        <v>*</v>
      </c>
      <c r="F35" s="50">
        <f>IF('Town Data'!I31&gt;9,'Town Data'!H31,"*")</f>
        <v>899226.7</v>
      </c>
      <c r="G35" s="50" t="str">
        <f>IF('Town Data'!K31&gt;9,'Town Data'!J31,"*")</f>
        <v>*</v>
      </c>
      <c r="H35" s="51" t="str">
        <f>IF('Town Data'!M31&gt;9,'Town Data'!L31,"*")</f>
        <v>*</v>
      </c>
      <c r="I35" s="22">
        <f t="shared" si="0"/>
        <v>-0.66796700987637492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CHARLOTTE</v>
      </c>
      <c r="C36" s="45">
        <f>IF('Town Data'!C32&gt;9,'Town Data'!B32,"*")</f>
        <v>5092917.29</v>
      </c>
      <c r="D36" s="46">
        <f>IF('Town Data'!E32&gt;9,'Town Data'!D32,"*")</f>
        <v>1333711.3999999999</v>
      </c>
      <c r="E36" s="47">
        <f>IF('Town Data'!G32&gt;9,'Town Data'!F32,"*")</f>
        <v>78234.5</v>
      </c>
      <c r="F36" s="48">
        <f>IF('Town Data'!I32&gt;9,'Town Data'!H32,"*")</f>
        <v>4795331.57</v>
      </c>
      <c r="G36" s="46">
        <f>IF('Town Data'!K32&gt;9,'Town Data'!J32,"*")</f>
        <v>1453482.37</v>
      </c>
      <c r="H36" s="47">
        <f>IF('Town Data'!M32&gt;9,'Town Data'!L32,"*")</f>
        <v>84079.333333333285</v>
      </c>
      <c r="I36" s="9">
        <f t="shared" si="0"/>
        <v>6.2057381362682233E-2</v>
      </c>
      <c r="J36" s="9">
        <f t="shared" si="1"/>
        <v>-8.2402767637284921E-2</v>
      </c>
      <c r="K36" s="9">
        <f t="shared" si="2"/>
        <v>-6.9515695493937726E-2</v>
      </c>
      <c r="L36" s="15"/>
    </row>
    <row r="37" spans="1:12" x14ac:dyDescent="0.25">
      <c r="A37" s="15"/>
      <c r="B37" s="27" t="str">
        <f>'Town Data'!A33</f>
        <v>CHELSEA</v>
      </c>
      <c r="C37" s="49">
        <f>IF('Town Data'!C33&gt;9,'Town Data'!B33,"*")</f>
        <v>3277264.69</v>
      </c>
      <c r="D37" s="50">
        <f>IF('Town Data'!E33&gt;9,'Town Data'!D33,"*")</f>
        <v>304957.34000000003</v>
      </c>
      <c r="E37" s="51" t="str">
        <f>IF('Town Data'!G33&gt;9,'Town Data'!F33,"*")</f>
        <v>*</v>
      </c>
      <c r="F37" s="50">
        <f>IF('Town Data'!I33&gt;9,'Town Data'!H33,"*")</f>
        <v>2831008.49</v>
      </c>
      <c r="G37" s="50">
        <f>IF('Town Data'!K33&gt;9,'Town Data'!J33,"*")</f>
        <v>269618.02</v>
      </c>
      <c r="H37" s="51" t="str">
        <f>IF('Town Data'!M33&gt;9,'Town Data'!L33,"*")</f>
        <v>*</v>
      </c>
      <c r="I37" s="22">
        <f t="shared" si="0"/>
        <v>0.15763153009830772</v>
      </c>
      <c r="J37" s="22">
        <f t="shared" si="1"/>
        <v>0.13107180299002272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CHESTER</v>
      </c>
      <c r="C38" s="45">
        <f>IF('Town Data'!C34&gt;9,'Town Data'!B34,"*")</f>
        <v>8932148.4199999999</v>
      </c>
      <c r="D38" s="46">
        <f>IF('Town Data'!E34&gt;9,'Town Data'!D34,"*")</f>
        <v>2235404.02</v>
      </c>
      <c r="E38" s="47">
        <f>IF('Town Data'!G34&gt;9,'Town Data'!F34,"*")</f>
        <v>119287.3333333333</v>
      </c>
      <c r="F38" s="48">
        <f>IF('Town Data'!I34&gt;9,'Town Data'!H34,"*")</f>
        <v>9015613.1099999994</v>
      </c>
      <c r="G38" s="46">
        <f>IF('Town Data'!K34&gt;9,'Town Data'!J34,"*")</f>
        <v>2307386.94</v>
      </c>
      <c r="H38" s="47">
        <f>IF('Town Data'!M34&gt;9,'Town Data'!L34,"*")</f>
        <v>160831.33333333299</v>
      </c>
      <c r="I38" s="9">
        <f t="shared" si="0"/>
        <v>-9.2577941157902556E-3</v>
      </c>
      <c r="J38" s="9">
        <f t="shared" si="1"/>
        <v>-3.1196726804737798E-2</v>
      </c>
      <c r="K38" s="9">
        <f t="shared" si="2"/>
        <v>-0.25830787533109084</v>
      </c>
      <c r="L38" s="15"/>
    </row>
    <row r="39" spans="1:12" x14ac:dyDescent="0.25">
      <c r="A39" s="15"/>
      <c r="B39" s="27" t="str">
        <f>'Town Data'!A35</f>
        <v>CHITTENDEN</v>
      </c>
      <c r="C39" s="49" t="str">
        <f>IF('Town Data'!C35&gt;9,'Town Data'!B35,"*")</f>
        <v>*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494663.28</v>
      </c>
      <c r="G39" s="50">
        <f>IF('Town Data'!K35&gt;9,'Town Data'!J35,"*")</f>
        <v>219387.07</v>
      </c>
      <c r="H39" s="51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CLARENDON</v>
      </c>
      <c r="C40" s="45">
        <f>IF('Town Data'!C36&gt;9,'Town Data'!B36,"*")</f>
        <v>25975397.16</v>
      </c>
      <c r="D40" s="46">
        <f>IF('Town Data'!E36&gt;9,'Town Data'!D36,"*")</f>
        <v>5162916.6500000004</v>
      </c>
      <c r="E40" s="47">
        <f>IF('Town Data'!G36&gt;9,'Town Data'!F36,"*")</f>
        <v>96626.66666666673</v>
      </c>
      <c r="F40" s="48">
        <f>IF('Town Data'!I36&gt;9,'Town Data'!H36,"*")</f>
        <v>26636148.73</v>
      </c>
      <c r="G40" s="46">
        <f>IF('Town Data'!K36&gt;9,'Town Data'!J36,"*")</f>
        <v>4599420.8099999996</v>
      </c>
      <c r="H40" s="47">
        <f>IF('Town Data'!M36&gt;9,'Town Data'!L36,"*")</f>
        <v>134078.5</v>
      </c>
      <c r="I40" s="9">
        <f t="shared" si="0"/>
        <v>-2.4806573078479738E-2</v>
      </c>
      <c r="J40" s="9">
        <f t="shared" si="1"/>
        <v>0.12251452156211835</v>
      </c>
      <c r="K40" s="9">
        <f t="shared" si="2"/>
        <v>-0.27932765755384548</v>
      </c>
      <c r="L40" s="15"/>
    </row>
    <row r="41" spans="1:12" x14ac:dyDescent="0.25">
      <c r="A41" s="15"/>
      <c r="B41" s="27" t="str">
        <f>'Town Data'!A37</f>
        <v>COLCHESTER</v>
      </c>
      <c r="C41" s="49">
        <f>IF('Town Data'!C37&gt;9,'Town Data'!B37,"*")</f>
        <v>421677880.00999999</v>
      </c>
      <c r="D41" s="50">
        <f>IF('Town Data'!E37&gt;9,'Town Data'!D37,"*")</f>
        <v>85798717.069999993</v>
      </c>
      <c r="E41" s="51">
        <f>IF('Town Data'!G37&gt;9,'Town Data'!F37,"*")</f>
        <v>4383445.1666666698</v>
      </c>
      <c r="F41" s="50">
        <f>IF('Town Data'!I37&gt;9,'Town Data'!H37,"*")</f>
        <v>405842411.64999998</v>
      </c>
      <c r="G41" s="50">
        <f>IF('Town Data'!K37&gt;9,'Town Data'!J37,"*")</f>
        <v>82623808.25</v>
      </c>
      <c r="H41" s="51">
        <f>IF('Town Data'!M37&gt;9,'Town Data'!L37,"*")</f>
        <v>4753645.5000000075</v>
      </c>
      <c r="I41" s="22">
        <f t="shared" si="0"/>
        <v>3.9018761729753819E-2</v>
      </c>
      <c r="J41" s="22">
        <f t="shared" si="1"/>
        <v>3.8426077026048881E-2</v>
      </c>
      <c r="K41" s="22">
        <f t="shared" si="2"/>
        <v>-7.7877143622370901E-2</v>
      </c>
      <c r="L41" s="15"/>
    </row>
    <row r="42" spans="1:12" x14ac:dyDescent="0.25">
      <c r="A42" s="15"/>
      <c r="B42" s="15" t="str">
        <f>'Town Data'!A38</f>
        <v>CONCORD</v>
      </c>
      <c r="C42" s="45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518668.6</v>
      </c>
      <c r="G42" s="46">
        <f>IF('Town Data'!K38&gt;9,'Town Data'!J38,"*")</f>
        <v>222358.7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CORINTH</v>
      </c>
      <c r="C43" s="49">
        <f>IF('Town Data'!C39&gt;9,'Town Data'!B39,"*")</f>
        <v>1220112.5</v>
      </c>
      <c r="D43" s="50">
        <f>IF('Town Data'!E39&gt;9,'Town Data'!D39,"*")</f>
        <v>453545.77</v>
      </c>
      <c r="E43" s="51" t="str">
        <f>IF('Town Data'!G39&gt;9,'Town Data'!F39,"*")</f>
        <v>*</v>
      </c>
      <c r="F43" s="50">
        <f>IF('Town Data'!I39&gt;9,'Town Data'!H39,"*")</f>
        <v>1147609.49</v>
      </c>
      <c r="G43" s="50">
        <f>IF('Town Data'!K39&gt;9,'Town Data'!J39,"*")</f>
        <v>440929.97</v>
      </c>
      <c r="H43" s="51" t="str">
        <f>IF('Town Data'!M39&gt;9,'Town Data'!L39,"*")</f>
        <v>*</v>
      </c>
      <c r="I43" s="22">
        <f t="shared" si="0"/>
        <v>6.3177422835706959E-2</v>
      </c>
      <c r="J43" s="22">
        <f t="shared" si="1"/>
        <v>2.861179973772263E-2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CORNWALL</v>
      </c>
      <c r="C44" s="45">
        <f>IF('Town Data'!C40&gt;9,'Town Data'!B40,"*")</f>
        <v>1654850.88</v>
      </c>
      <c r="D44" s="46" t="str">
        <f>IF('Town Data'!E40&gt;9,'Town Data'!D40,"*")</f>
        <v>*</v>
      </c>
      <c r="E44" s="47" t="str">
        <f>IF('Town Data'!G40&gt;9,'Town Data'!F40,"*")</f>
        <v>*</v>
      </c>
      <c r="F44" s="48">
        <f>IF('Town Data'!I40&gt;9,'Town Data'!H40,"*")</f>
        <v>914165.62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0.81023092948955999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COVENTRY</v>
      </c>
      <c r="C45" s="49">
        <f>IF('Town Data'!C41&gt;9,'Town Data'!B41,"*")</f>
        <v>2277346.35</v>
      </c>
      <c r="D45" s="50" t="str">
        <f>IF('Town Data'!E41&gt;9,'Town Data'!D41,"*")</f>
        <v>*</v>
      </c>
      <c r="E45" s="51" t="str">
        <f>IF('Town Data'!G41&gt;9,'Town Data'!F41,"*")</f>
        <v>*</v>
      </c>
      <c r="F45" s="50">
        <f>IF('Town Data'!I41&gt;9,'Town Data'!H41,"*")</f>
        <v>2184321.25</v>
      </c>
      <c r="G45" s="50">
        <f>IF('Town Data'!K41&gt;9,'Town Data'!J41,"*")</f>
        <v>798633.38</v>
      </c>
      <c r="H45" s="51" t="str">
        <f>IF('Town Data'!M41&gt;9,'Town Data'!L41,"*")</f>
        <v>*</v>
      </c>
      <c r="I45" s="22">
        <f t="shared" si="0"/>
        <v>4.2587645933490827E-2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CRAFTSBURY</v>
      </c>
      <c r="C46" s="45">
        <f>IF('Town Data'!C42&gt;9,'Town Data'!B42,"*")</f>
        <v>1995010.19</v>
      </c>
      <c r="D46" s="46">
        <f>IF('Town Data'!E42&gt;9,'Town Data'!D42,"*")</f>
        <v>1040832.78</v>
      </c>
      <c r="E46" s="47" t="str">
        <f>IF('Town Data'!G42&gt;9,'Town Data'!F42,"*")</f>
        <v>*</v>
      </c>
      <c r="F46" s="48">
        <f>IF('Town Data'!I42&gt;9,'Town Data'!H42,"*")</f>
        <v>1386468.41</v>
      </c>
      <c r="G46" s="46">
        <f>IF('Town Data'!K42&gt;9,'Town Data'!J42,"*")</f>
        <v>614013.42000000004</v>
      </c>
      <c r="H46" s="47" t="str">
        <f>IF('Town Data'!M42&gt;9,'Town Data'!L42,"*")</f>
        <v>*</v>
      </c>
      <c r="I46" s="9">
        <f t="shared" si="0"/>
        <v>0.43891499843115794</v>
      </c>
      <c r="J46" s="9">
        <f t="shared" si="1"/>
        <v>0.69513034421951225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DANBY</v>
      </c>
      <c r="C47" s="49">
        <f>IF('Town Data'!C43&gt;9,'Town Data'!B43,"*")</f>
        <v>3685384.75</v>
      </c>
      <c r="D47" s="50">
        <f>IF('Town Data'!E43&gt;9,'Town Data'!D43,"*")</f>
        <v>654673.91</v>
      </c>
      <c r="E47" s="51" t="str">
        <f>IF('Town Data'!G43&gt;9,'Town Data'!F43,"*")</f>
        <v>*</v>
      </c>
      <c r="F47" s="50">
        <f>IF('Town Data'!I43&gt;9,'Town Data'!H43,"*")</f>
        <v>3215913.38</v>
      </c>
      <c r="G47" s="50">
        <f>IF('Town Data'!K43&gt;9,'Town Data'!J43,"*")</f>
        <v>521464.14</v>
      </c>
      <c r="H47" s="51" t="str">
        <f>IF('Town Data'!M43&gt;9,'Town Data'!L43,"*")</f>
        <v>*</v>
      </c>
      <c r="I47" s="22">
        <f t="shared" si="0"/>
        <v>0.14598383554721245</v>
      </c>
      <c r="J47" s="22">
        <f t="shared" si="1"/>
        <v>0.25545336636187488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DANVILLE</v>
      </c>
      <c r="C48" s="45">
        <f>IF('Town Data'!C44&gt;9,'Town Data'!B44,"*")</f>
        <v>3849523.45</v>
      </c>
      <c r="D48" s="46">
        <f>IF('Town Data'!E44&gt;9,'Town Data'!D44,"*")</f>
        <v>1834529.37</v>
      </c>
      <c r="E48" s="47" t="str">
        <f>IF('Town Data'!G44&gt;9,'Town Data'!F44,"*")</f>
        <v>*</v>
      </c>
      <c r="F48" s="48">
        <f>IF('Town Data'!I44&gt;9,'Town Data'!H44,"*")</f>
        <v>2504819.79</v>
      </c>
      <c r="G48" s="46">
        <f>IF('Town Data'!K44&gt;9,'Town Data'!J44,"*")</f>
        <v>1670861.47</v>
      </c>
      <c r="H48" s="47" t="str">
        <f>IF('Town Data'!M44&gt;9,'Town Data'!L44,"*")</f>
        <v>*</v>
      </c>
      <c r="I48" s="9">
        <f t="shared" si="0"/>
        <v>0.53684646910267353</v>
      </c>
      <c r="J48" s="9">
        <f t="shared" si="1"/>
        <v>9.7954200835093846E-2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DERBY</v>
      </c>
      <c r="C49" s="49">
        <f>IF('Town Data'!C45&gt;9,'Town Data'!B45,"*")</f>
        <v>69668655.170000002</v>
      </c>
      <c r="D49" s="50">
        <f>IF('Town Data'!E45&gt;9,'Town Data'!D45,"*")</f>
        <v>23336711.620000001</v>
      </c>
      <c r="E49" s="51">
        <f>IF('Town Data'!G45&gt;9,'Town Data'!F45,"*")</f>
        <v>288827.33333333337</v>
      </c>
      <c r="F49" s="50">
        <f>IF('Town Data'!I45&gt;9,'Town Data'!H45,"*")</f>
        <v>65680422.909999996</v>
      </c>
      <c r="G49" s="50">
        <f>IF('Town Data'!K45&gt;9,'Town Data'!J45,"*")</f>
        <v>23268946.609999999</v>
      </c>
      <c r="H49" s="51">
        <f>IF('Town Data'!M45&gt;9,'Town Data'!L45,"*")</f>
        <v>397768.83333333337</v>
      </c>
      <c r="I49" s="22">
        <f t="shared" si="0"/>
        <v>6.0721781061991116E-2</v>
      </c>
      <c r="J49" s="22">
        <f t="shared" si="1"/>
        <v>2.9122508696151775E-3</v>
      </c>
      <c r="K49" s="22">
        <f t="shared" si="2"/>
        <v>-0.27388143783680047</v>
      </c>
      <c r="L49" s="15"/>
    </row>
    <row r="50" spans="1:12" x14ac:dyDescent="0.25">
      <c r="A50" s="15"/>
      <c r="B50" s="15" t="str">
        <f>'Town Data'!A46</f>
        <v>DORSET</v>
      </c>
      <c r="C50" s="45">
        <f>IF('Town Data'!C46&gt;9,'Town Data'!B46,"*")</f>
        <v>6672807.2699999996</v>
      </c>
      <c r="D50" s="46">
        <f>IF('Town Data'!E46&gt;9,'Town Data'!D46,"*")</f>
        <v>1816393.7</v>
      </c>
      <c r="E50" s="47" t="str">
        <f>IF('Town Data'!G46&gt;9,'Town Data'!F46,"*")</f>
        <v>*</v>
      </c>
      <c r="F50" s="48">
        <f>IF('Town Data'!I46&gt;9,'Town Data'!H46,"*")</f>
        <v>7055972.1500000004</v>
      </c>
      <c r="G50" s="46">
        <f>IF('Town Data'!K46&gt;9,'Town Data'!J46,"*")</f>
        <v>1827813.66</v>
      </c>
      <c r="H50" s="47" t="str">
        <f>IF('Town Data'!M46&gt;9,'Town Data'!L46,"*")</f>
        <v>*</v>
      </c>
      <c r="I50" s="9">
        <f t="shared" si="0"/>
        <v>-5.4303627034582441E-2</v>
      </c>
      <c r="J50" s="9">
        <f t="shared" si="1"/>
        <v>-6.2478797756659521E-3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DOVER</v>
      </c>
      <c r="C51" s="49">
        <f>IF('Town Data'!C47&gt;9,'Town Data'!B47,"*")</f>
        <v>15004830.99</v>
      </c>
      <c r="D51" s="50">
        <f>IF('Town Data'!E47&gt;9,'Town Data'!D47,"*")</f>
        <v>12279253.1</v>
      </c>
      <c r="E51" s="51" t="str">
        <f>IF('Town Data'!G47&gt;9,'Town Data'!F47,"*")</f>
        <v>*</v>
      </c>
      <c r="F51" s="50">
        <f>IF('Town Data'!I47&gt;9,'Town Data'!H47,"*")</f>
        <v>10302063.01</v>
      </c>
      <c r="G51" s="50">
        <f>IF('Town Data'!K47&gt;9,'Town Data'!J47,"*")</f>
        <v>8034739.7999999998</v>
      </c>
      <c r="H51" s="51" t="str">
        <f>IF('Town Data'!M47&gt;9,'Town Data'!L47,"*")</f>
        <v>*</v>
      </c>
      <c r="I51" s="22">
        <f t="shared" si="0"/>
        <v>0.45648798453621575</v>
      </c>
      <c r="J51" s="22">
        <f t="shared" si="1"/>
        <v>0.52827016252598491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DUMMERSTON</v>
      </c>
      <c r="C52" s="45">
        <f>IF('Town Data'!C48&gt;9,'Town Data'!B48,"*")</f>
        <v>4946360.3200000003</v>
      </c>
      <c r="D52" s="46">
        <f>IF('Town Data'!E48&gt;9,'Town Data'!D48,"*")</f>
        <v>852679.15</v>
      </c>
      <c r="E52" s="47" t="str">
        <f>IF('Town Data'!G48&gt;9,'Town Data'!F48,"*")</f>
        <v>*</v>
      </c>
      <c r="F52" s="48">
        <f>IF('Town Data'!I48&gt;9,'Town Data'!H48,"*")</f>
        <v>4468765.01</v>
      </c>
      <c r="G52" s="46">
        <f>IF('Town Data'!K48&gt;9,'Town Data'!J48,"*")</f>
        <v>754067.86</v>
      </c>
      <c r="H52" s="47" t="str">
        <f>IF('Town Data'!M48&gt;9,'Town Data'!L48,"*")</f>
        <v>*</v>
      </c>
      <c r="I52" s="9">
        <f t="shared" si="0"/>
        <v>0.1068741159875848</v>
      </c>
      <c r="J52" s="9">
        <f t="shared" si="1"/>
        <v>0.13077243472490663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DUXBURY</v>
      </c>
      <c r="C53" s="49">
        <f>IF('Town Data'!C49&gt;9,'Town Data'!B49,"*")</f>
        <v>544692.17000000004</v>
      </c>
      <c r="D53" s="50">
        <f>IF('Town Data'!E49&gt;9,'Town Data'!D49,"*")</f>
        <v>294194.98</v>
      </c>
      <c r="E53" s="51" t="str">
        <f>IF('Town Data'!G49&gt;9,'Town Data'!F49,"*")</f>
        <v>*</v>
      </c>
      <c r="F53" s="50">
        <f>IF('Town Data'!I49&gt;9,'Town Data'!H49,"*")</f>
        <v>532035.56999999995</v>
      </c>
      <c r="G53" s="50" t="str">
        <f>IF('Town Data'!K49&gt;9,'Town Data'!J49,"*")</f>
        <v>*</v>
      </c>
      <c r="H53" s="51" t="str">
        <f>IF('Town Data'!M49&gt;9,'Town Data'!L49,"*")</f>
        <v>*</v>
      </c>
      <c r="I53" s="22">
        <f t="shared" si="0"/>
        <v>2.3789010949023755E-2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EAST MONTPELIER</v>
      </c>
      <c r="C54" s="45">
        <f>IF('Town Data'!C50&gt;9,'Town Data'!B50,"*")</f>
        <v>13877577.279999999</v>
      </c>
      <c r="D54" s="46">
        <f>IF('Town Data'!E50&gt;9,'Town Data'!D50,"*")</f>
        <v>3269757.06</v>
      </c>
      <c r="E54" s="47">
        <f>IF('Town Data'!G50&gt;9,'Town Data'!F50,"*")</f>
        <v>314964.83333333296</v>
      </c>
      <c r="F54" s="48">
        <f>IF('Town Data'!I50&gt;9,'Town Data'!H50,"*")</f>
        <v>13180482.18</v>
      </c>
      <c r="G54" s="46">
        <f>IF('Town Data'!K50&gt;9,'Town Data'!J50,"*")</f>
        <v>3570201.83</v>
      </c>
      <c r="H54" s="47">
        <f>IF('Town Data'!M50&gt;9,'Town Data'!L50,"*")</f>
        <v>152173.99999999988</v>
      </c>
      <c r="I54" s="9">
        <f t="shared" si="0"/>
        <v>5.2888436893285165E-2</v>
      </c>
      <c r="J54" s="9">
        <f t="shared" si="1"/>
        <v>-8.4153441263571369E-2</v>
      </c>
      <c r="K54" s="9">
        <f t="shared" si="2"/>
        <v>1.0697677220374913</v>
      </c>
      <c r="L54" s="15"/>
    </row>
    <row r="55" spans="1:12" x14ac:dyDescent="0.25">
      <c r="A55" s="15"/>
      <c r="B55" s="27" t="str">
        <f>'Town Data'!A51</f>
        <v>EDEN</v>
      </c>
      <c r="C55" s="49">
        <f>IF('Town Data'!C51&gt;9,'Town Data'!B51,"*")</f>
        <v>1322733.03</v>
      </c>
      <c r="D55" s="50">
        <f>IF('Town Data'!E51&gt;9,'Town Data'!D51,"*")</f>
        <v>467892.33</v>
      </c>
      <c r="E55" s="51" t="str">
        <f>IF('Town Data'!G51&gt;9,'Town Data'!F51,"*")</f>
        <v>*</v>
      </c>
      <c r="F55" s="50">
        <f>IF('Town Data'!I51&gt;9,'Town Data'!H51,"*")</f>
        <v>992117.84</v>
      </c>
      <c r="G55" s="50">
        <f>IF('Town Data'!K51&gt;9,'Town Data'!J51,"*")</f>
        <v>459708.39</v>
      </c>
      <c r="H55" s="51" t="str">
        <f>IF('Town Data'!M51&gt;9,'Town Data'!L51,"*")</f>
        <v>*</v>
      </c>
      <c r="I55" s="22">
        <f t="shared" si="0"/>
        <v>0.33324185562473108</v>
      </c>
      <c r="J55" s="22">
        <f t="shared" si="1"/>
        <v>1.7802459511343707E-2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ENOSBURG</v>
      </c>
      <c r="C56" s="45">
        <f>IF('Town Data'!C52&gt;9,'Town Data'!B52,"*")</f>
        <v>19645931.629999999</v>
      </c>
      <c r="D56" s="46">
        <f>IF('Town Data'!E52&gt;9,'Town Data'!D52,"*")</f>
        <v>4854280.26</v>
      </c>
      <c r="E56" s="47">
        <f>IF('Town Data'!G52&gt;9,'Town Data'!F52,"*")</f>
        <v>77724.833333333343</v>
      </c>
      <c r="F56" s="48">
        <f>IF('Town Data'!I52&gt;9,'Town Data'!H52,"*")</f>
        <v>16286039.029999999</v>
      </c>
      <c r="G56" s="46">
        <f>IF('Town Data'!K52&gt;9,'Town Data'!J52,"*")</f>
        <v>4748487.32</v>
      </c>
      <c r="H56" s="47">
        <f>IF('Town Data'!M52&gt;9,'Town Data'!L52,"*")</f>
        <v>199880.3333333334</v>
      </c>
      <c r="I56" s="9">
        <f t="shared" si="0"/>
        <v>0.20630508092304381</v>
      </c>
      <c r="J56" s="9">
        <f t="shared" si="1"/>
        <v>2.2279292934912896E-2</v>
      </c>
      <c r="K56" s="9">
        <f t="shared" si="2"/>
        <v>-0.61114316732845164</v>
      </c>
      <c r="L56" s="15"/>
    </row>
    <row r="57" spans="1:12" x14ac:dyDescent="0.25">
      <c r="A57" s="15"/>
      <c r="B57" s="27" t="str">
        <f>'Town Data'!A53</f>
        <v>ESSEX</v>
      </c>
      <c r="C57" s="49">
        <f>IF('Town Data'!C53&gt;9,'Town Data'!B53,"*")</f>
        <v>166470664.97</v>
      </c>
      <c r="D57" s="50">
        <f>IF('Town Data'!E53&gt;9,'Town Data'!D53,"*")</f>
        <v>37535248.289999999</v>
      </c>
      <c r="E57" s="51">
        <f>IF('Town Data'!G53&gt;9,'Town Data'!F53,"*")</f>
        <v>734047.83333333349</v>
      </c>
      <c r="F57" s="50">
        <f>IF('Town Data'!I53&gt;9,'Town Data'!H53,"*")</f>
        <v>155422770.61000001</v>
      </c>
      <c r="G57" s="50">
        <f>IF('Town Data'!K53&gt;9,'Town Data'!J53,"*")</f>
        <v>38403859.549999997</v>
      </c>
      <c r="H57" s="51">
        <f>IF('Town Data'!M53&gt;9,'Town Data'!L53,"*")</f>
        <v>1091394.6666666674</v>
      </c>
      <c r="I57" s="22">
        <f t="shared" si="0"/>
        <v>7.1082855598567973E-2</v>
      </c>
      <c r="J57" s="22">
        <f t="shared" si="1"/>
        <v>-2.2617811599615591E-2</v>
      </c>
      <c r="K57" s="22">
        <f t="shared" si="2"/>
        <v>-0.32742219130018385</v>
      </c>
      <c r="L57" s="15"/>
    </row>
    <row r="58" spans="1:12" x14ac:dyDescent="0.25">
      <c r="A58" s="15"/>
      <c r="B58" s="15" t="str">
        <f>'Town Data'!A54</f>
        <v>FAIR HAVEN</v>
      </c>
      <c r="C58" s="45">
        <f>IF('Town Data'!C54&gt;9,'Town Data'!B54,"*")</f>
        <v>19200518.170000002</v>
      </c>
      <c r="D58" s="46">
        <f>IF('Town Data'!E54&gt;9,'Town Data'!D54,"*")</f>
        <v>3804770.75</v>
      </c>
      <c r="E58" s="47" t="str">
        <f>IF('Town Data'!G54&gt;9,'Town Data'!F54,"*")</f>
        <v>*</v>
      </c>
      <c r="F58" s="48">
        <f>IF('Town Data'!I54&gt;9,'Town Data'!H54,"*")</f>
        <v>18321516.109999999</v>
      </c>
      <c r="G58" s="46">
        <f>IF('Town Data'!K54&gt;9,'Town Data'!J54,"*")</f>
        <v>3652174.54</v>
      </c>
      <c r="H58" s="47" t="str">
        <f>IF('Town Data'!M54&gt;9,'Town Data'!L54,"*")</f>
        <v>*</v>
      </c>
      <c r="I58" s="9">
        <f t="shared" si="0"/>
        <v>4.7976491395285648E-2</v>
      </c>
      <c r="J58" s="9">
        <f t="shared" si="1"/>
        <v>4.1782288422611905E-2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FAIRFAX</v>
      </c>
      <c r="C59" s="49">
        <f>IF('Town Data'!C55&gt;9,'Town Data'!B55,"*")</f>
        <v>11790546.779999999</v>
      </c>
      <c r="D59" s="50">
        <f>IF('Town Data'!E55&gt;9,'Town Data'!D55,"*")</f>
        <v>3695703.19</v>
      </c>
      <c r="E59" s="51" t="str">
        <f>IF('Town Data'!G55&gt;9,'Town Data'!F55,"*")</f>
        <v>*</v>
      </c>
      <c r="F59" s="50">
        <f>IF('Town Data'!I55&gt;9,'Town Data'!H55,"*")</f>
        <v>10722542.83</v>
      </c>
      <c r="G59" s="50">
        <f>IF('Town Data'!K55&gt;9,'Town Data'!J55,"*")</f>
        <v>3416160.75</v>
      </c>
      <c r="H59" s="51" t="str">
        <f>IF('Town Data'!M55&gt;9,'Town Data'!L55,"*")</f>
        <v>*</v>
      </c>
      <c r="I59" s="22">
        <f t="shared" si="0"/>
        <v>9.9603607738631833E-2</v>
      </c>
      <c r="J59" s="22">
        <f t="shared" si="1"/>
        <v>8.1829416253318854E-2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FAIRFIELD</v>
      </c>
      <c r="C60" s="45">
        <f>IF('Town Data'!C56&gt;9,'Town Data'!B56,"*")</f>
        <v>2411138.8199999998</v>
      </c>
      <c r="D60" s="46">
        <f>IF('Town Data'!E56&gt;9,'Town Data'!D56,"*")</f>
        <v>573831.56000000006</v>
      </c>
      <c r="E60" s="47" t="str">
        <f>IF('Town Data'!G56&gt;9,'Town Data'!F56,"*")</f>
        <v>*</v>
      </c>
      <c r="F60" s="48">
        <f>IF('Town Data'!I56&gt;9,'Town Data'!H56,"*")</f>
        <v>1979212.99</v>
      </c>
      <c r="G60" s="46">
        <f>IF('Town Data'!K56&gt;9,'Town Data'!J56,"*")</f>
        <v>498853.73</v>
      </c>
      <c r="H60" s="47" t="str">
        <f>IF('Town Data'!M56&gt;9,'Town Data'!L56,"*")</f>
        <v>*</v>
      </c>
      <c r="I60" s="9">
        <f t="shared" si="0"/>
        <v>0.21823110103981272</v>
      </c>
      <c r="J60" s="9">
        <f t="shared" si="1"/>
        <v>0.15030022928765127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FAIRLEE</v>
      </c>
      <c r="C61" s="49">
        <f>IF('Town Data'!C57&gt;9,'Town Data'!B57,"*")</f>
        <v>10686901.42</v>
      </c>
      <c r="D61" s="50">
        <f>IF('Town Data'!E57&gt;9,'Town Data'!D57,"*")</f>
        <v>1376760.88</v>
      </c>
      <c r="E61" s="51">
        <f>IF('Town Data'!G57&gt;9,'Town Data'!F57,"*")</f>
        <v>38669.833333333372</v>
      </c>
      <c r="F61" s="50">
        <f>IF('Town Data'!I57&gt;9,'Town Data'!H57,"*")</f>
        <v>10673839.880000001</v>
      </c>
      <c r="G61" s="50">
        <f>IF('Town Data'!K57&gt;9,'Town Data'!J57,"*")</f>
        <v>1413685.3</v>
      </c>
      <c r="H61" s="51">
        <f>IF('Town Data'!M57&gt;9,'Town Data'!L57,"*")</f>
        <v>51149.833333333314</v>
      </c>
      <c r="I61" s="22">
        <f t="shared" si="0"/>
        <v>1.2236964529019245E-3</v>
      </c>
      <c r="J61" s="22">
        <f t="shared" si="1"/>
        <v>-2.6119264308683238E-2</v>
      </c>
      <c r="K61" s="22">
        <f t="shared" si="2"/>
        <v>-0.24398906480633589</v>
      </c>
      <c r="L61" s="15"/>
    </row>
    <row r="62" spans="1:12" x14ac:dyDescent="0.25">
      <c r="A62" s="15"/>
      <c r="B62" s="15" t="str">
        <f>'Town Data'!A58</f>
        <v>FAYSTON</v>
      </c>
      <c r="C62" s="45">
        <f>IF('Town Data'!C58&gt;9,'Town Data'!B58,"*")</f>
        <v>1615205.22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3338579.5</v>
      </c>
      <c r="G62" s="46">
        <f>IF('Town Data'!K58&gt;9,'Town Data'!J58,"*")</f>
        <v>804421.77</v>
      </c>
      <c r="H62" s="47" t="str">
        <f>IF('Town Data'!M58&gt;9,'Town Data'!L58,"*")</f>
        <v>*</v>
      </c>
      <c r="I62" s="9">
        <f t="shared" si="0"/>
        <v>-0.51619986284586006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FERRISBURGH</v>
      </c>
      <c r="C63" s="49">
        <f>IF('Town Data'!C59&gt;9,'Town Data'!B59,"*")</f>
        <v>6039455.8300000001</v>
      </c>
      <c r="D63" s="50">
        <f>IF('Town Data'!E59&gt;9,'Town Data'!D59,"*")</f>
        <v>2075557.01</v>
      </c>
      <c r="E63" s="51" t="str">
        <f>IF('Town Data'!G59&gt;9,'Town Data'!F59,"*")</f>
        <v>*</v>
      </c>
      <c r="F63" s="50">
        <f>IF('Town Data'!I59&gt;9,'Town Data'!H59,"*")</f>
        <v>5642621.4199999999</v>
      </c>
      <c r="G63" s="50">
        <f>IF('Town Data'!K59&gt;9,'Town Data'!J59,"*")</f>
        <v>1905580.1</v>
      </c>
      <c r="H63" s="51" t="str">
        <f>IF('Town Data'!M59&gt;9,'Town Data'!L59,"*")</f>
        <v>*</v>
      </c>
      <c r="I63" s="22">
        <f t="shared" si="0"/>
        <v>7.0328023176149959E-2</v>
      </c>
      <c r="J63" s="22">
        <f t="shared" si="1"/>
        <v>8.9199561855206139E-2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FRANKLIN</v>
      </c>
      <c r="C64" s="45">
        <f>IF('Town Data'!C60&gt;9,'Town Data'!B60,"*")</f>
        <v>1665910.44</v>
      </c>
      <c r="D64" s="46">
        <f>IF('Town Data'!E60&gt;9,'Town Data'!D60,"*")</f>
        <v>399087.35</v>
      </c>
      <c r="E64" s="47" t="str">
        <f>IF('Town Data'!G60&gt;9,'Town Data'!F60,"*")</f>
        <v>*</v>
      </c>
      <c r="F64" s="48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GEORGIA</v>
      </c>
      <c r="C65" s="49">
        <f>IF('Town Data'!C61&gt;9,'Town Data'!B61,"*")</f>
        <v>3813814.05</v>
      </c>
      <c r="D65" s="50">
        <f>IF('Town Data'!E61&gt;9,'Town Data'!D61,"*")</f>
        <v>1883253.59</v>
      </c>
      <c r="E65" s="51" t="str">
        <f>IF('Town Data'!G61&gt;9,'Town Data'!F61,"*")</f>
        <v>*</v>
      </c>
      <c r="F65" s="50">
        <f>IF('Town Data'!I61&gt;9,'Town Data'!H61,"*")</f>
        <v>3623899.02</v>
      </c>
      <c r="G65" s="50">
        <f>IF('Town Data'!K61&gt;9,'Town Data'!J61,"*")</f>
        <v>1704263.19</v>
      </c>
      <c r="H65" s="51" t="str">
        <f>IF('Town Data'!M61&gt;9,'Town Data'!L61,"*")</f>
        <v>*</v>
      </c>
      <c r="I65" s="22">
        <f t="shared" si="0"/>
        <v>5.2406269863446632E-2</v>
      </c>
      <c r="J65" s="22">
        <f t="shared" si="1"/>
        <v>0.10502509298461123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GLOVER</v>
      </c>
      <c r="C66" s="45">
        <f>IF('Town Data'!C62&gt;9,'Town Data'!B62,"*")</f>
        <v>159490.92000000001</v>
      </c>
      <c r="D66" s="46">
        <f>IF('Town Data'!E62&gt;9,'Town Data'!D62,"*")</f>
        <v>55974.62</v>
      </c>
      <c r="E66" s="47" t="str">
        <f>IF('Town Data'!G62&gt;9,'Town Data'!F62,"*")</f>
        <v>*</v>
      </c>
      <c r="F66" s="48">
        <f>IF('Town Data'!I62&gt;9,'Town Data'!H62,"*")</f>
        <v>207653</v>
      </c>
      <c r="G66" s="46">
        <f>IF('Town Data'!K62&gt;9,'Town Data'!J62,"*")</f>
        <v>177457.56</v>
      </c>
      <c r="H66" s="47" t="str">
        <f>IF('Town Data'!M62&gt;9,'Town Data'!L62,"*")</f>
        <v>*</v>
      </c>
      <c r="I66" s="9">
        <f t="shared" si="0"/>
        <v>-0.23193539221682319</v>
      </c>
      <c r="J66" s="9">
        <f t="shared" si="1"/>
        <v>-0.68457461040262246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GRAFTON</v>
      </c>
      <c r="C67" s="49" t="str">
        <f>IF('Town Data'!C63&gt;9,'Town Data'!B63,"*")</f>
        <v>*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468809.58</v>
      </c>
      <c r="G67" s="50">
        <f>IF('Town Data'!K63&gt;9,'Town Data'!J63,"*")</f>
        <v>214799.82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GRAND ISLE</v>
      </c>
      <c r="C68" s="45">
        <f>IF('Town Data'!C64&gt;9,'Town Data'!B64,"*")</f>
        <v>2002763.2</v>
      </c>
      <c r="D68" s="46">
        <f>IF('Town Data'!E64&gt;9,'Town Data'!D64,"*")</f>
        <v>542478.21</v>
      </c>
      <c r="E68" s="47" t="str">
        <f>IF('Town Data'!G64&gt;9,'Town Data'!F64,"*")</f>
        <v>*</v>
      </c>
      <c r="F68" s="48">
        <f>IF('Town Data'!I64&gt;9,'Town Data'!H64,"*")</f>
        <v>3445202.97</v>
      </c>
      <c r="G68" s="46">
        <f>IF('Town Data'!K64&gt;9,'Town Data'!J64,"*")</f>
        <v>452348.94</v>
      </c>
      <c r="H68" s="47" t="str">
        <f>IF('Town Data'!M64&gt;9,'Town Data'!L64,"*")</f>
        <v>*</v>
      </c>
      <c r="I68" s="9">
        <f t="shared" si="0"/>
        <v>-0.41868063581751763</v>
      </c>
      <c r="J68" s="9">
        <f t="shared" si="1"/>
        <v>0.19924722273031073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GREENSBORO</v>
      </c>
      <c r="C69" s="49">
        <f>IF('Town Data'!C65&gt;9,'Town Data'!B65,"*")</f>
        <v>2646407.64</v>
      </c>
      <c r="D69" s="50">
        <f>IF('Town Data'!E65&gt;9,'Town Data'!D65,"*")</f>
        <v>1695631.52</v>
      </c>
      <c r="E69" s="51" t="str">
        <f>IF('Town Data'!G65&gt;9,'Town Data'!F65,"*")</f>
        <v>*</v>
      </c>
      <c r="F69" s="50">
        <f>IF('Town Data'!I65&gt;9,'Town Data'!H65,"*")</f>
        <v>2774201.22</v>
      </c>
      <c r="G69" s="50">
        <f>IF('Town Data'!K65&gt;9,'Town Data'!J65,"*")</f>
        <v>1687175.53</v>
      </c>
      <c r="H69" s="51" t="str">
        <f>IF('Town Data'!M65&gt;9,'Town Data'!L65,"*")</f>
        <v>*</v>
      </c>
      <c r="I69" s="22">
        <f t="shared" si="0"/>
        <v>-4.6065000288623641E-2</v>
      </c>
      <c r="J69" s="22">
        <f t="shared" si="1"/>
        <v>5.0119207217283373E-3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GROTON</v>
      </c>
      <c r="C70" s="45">
        <f>IF('Town Data'!C66&gt;9,'Town Data'!B66,"*")</f>
        <v>858886.75</v>
      </c>
      <c r="D70" s="46">
        <f>IF('Town Data'!E66&gt;9,'Town Data'!D66,"*")</f>
        <v>410299.79</v>
      </c>
      <c r="E70" s="47" t="str">
        <f>IF('Town Data'!G66&gt;9,'Town Data'!F66,"*")</f>
        <v>*</v>
      </c>
      <c r="F70" s="48">
        <f>IF('Town Data'!I66&gt;9,'Town Data'!H66,"*")</f>
        <v>1277775.49</v>
      </c>
      <c r="G70" s="46">
        <f>IF('Town Data'!K66&gt;9,'Town Data'!J66,"*")</f>
        <v>669913.15</v>
      </c>
      <c r="H70" s="47" t="str">
        <f>IF('Town Data'!M66&gt;9,'Town Data'!L66,"*")</f>
        <v>*</v>
      </c>
      <c r="I70" s="9">
        <f t="shared" ref="I70:I133" si="3">IFERROR((C70-F70)/F70,"")</f>
        <v>-0.32782655738685362</v>
      </c>
      <c r="J70" s="9">
        <f t="shared" ref="J70:J133" si="4">IFERROR((D70-G70)/G70,"")</f>
        <v>-0.38753286153585736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GUILFORD</v>
      </c>
      <c r="C71" s="49">
        <f>IF('Town Data'!C67&gt;9,'Town Data'!B67,"*")</f>
        <v>914653.4</v>
      </c>
      <c r="D71" s="50">
        <f>IF('Town Data'!E67&gt;9,'Town Data'!D67,"*")</f>
        <v>357977.21</v>
      </c>
      <c r="E71" s="51" t="str">
        <f>IF('Town Data'!G67&gt;9,'Town Data'!F67,"*")</f>
        <v>*</v>
      </c>
      <c r="F71" s="50">
        <f>IF('Town Data'!I67&gt;9,'Town Data'!H67,"*")</f>
        <v>879952.87</v>
      </c>
      <c r="G71" s="50">
        <f>IF('Town Data'!K67&gt;9,'Town Data'!J67,"*")</f>
        <v>402968.57</v>
      </c>
      <c r="H71" s="51" t="str">
        <f>IF('Town Data'!M67&gt;9,'Town Data'!L67,"*")</f>
        <v>*</v>
      </c>
      <c r="I71" s="22">
        <f t="shared" si="3"/>
        <v>3.9434532442629601E-2</v>
      </c>
      <c r="J71" s="22">
        <f t="shared" si="4"/>
        <v>-0.11164979938757999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HALIFAX</v>
      </c>
      <c r="C72" s="45">
        <f>IF('Town Data'!C68&gt;9,'Town Data'!B68,"*")</f>
        <v>543095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HARDWICK</v>
      </c>
      <c r="C73" s="49">
        <f>IF('Town Data'!C69&gt;9,'Town Data'!B69,"*")</f>
        <v>26464735.25</v>
      </c>
      <c r="D73" s="50">
        <f>IF('Town Data'!E69&gt;9,'Town Data'!D69,"*")</f>
        <v>4338208.38</v>
      </c>
      <c r="E73" s="51">
        <f>IF('Town Data'!G69&gt;9,'Town Data'!F69,"*")</f>
        <v>25299.333333333339</v>
      </c>
      <c r="F73" s="50">
        <f>IF('Town Data'!I69&gt;9,'Town Data'!H69,"*")</f>
        <v>23455504.98</v>
      </c>
      <c r="G73" s="50">
        <f>IF('Town Data'!K69&gt;9,'Town Data'!J69,"*")</f>
        <v>4336787.32</v>
      </c>
      <c r="H73" s="51" t="str">
        <f>IF('Town Data'!M69&gt;9,'Town Data'!L69,"*")</f>
        <v>*</v>
      </c>
      <c r="I73" s="22">
        <f t="shared" si="3"/>
        <v>0.12829526682823095</v>
      </c>
      <c r="J73" s="22">
        <f t="shared" si="4"/>
        <v>3.2767574131340848E-4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HARTFORD</v>
      </c>
      <c r="C74" s="45">
        <f>IF('Town Data'!C70&gt;9,'Town Data'!B70,"*")</f>
        <v>106896871.48</v>
      </c>
      <c r="D74" s="46">
        <f>IF('Town Data'!E70&gt;9,'Town Data'!D70,"*")</f>
        <v>20706326.260000002</v>
      </c>
      <c r="E74" s="47">
        <f>IF('Town Data'!G70&gt;9,'Town Data'!F70,"*")</f>
        <v>2046806.6666666667</v>
      </c>
      <c r="F74" s="48">
        <f>IF('Town Data'!I70&gt;9,'Town Data'!H70,"*")</f>
        <v>97294853.609999999</v>
      </c>
      <c r="G74" s="46">
        <f>IF('Town Data'!K70&gt;9,'Town Data'!J70,"*")</f>
        <v>20898794.34</v>
      </c>
      <c r="H74" s="47">
        <f>IF('Town Data'!M70&gt;9,'Town Data'!L70,"*")</f>
        <v>490221.00000000012</v>
      </c>
      <c r="I74" s="9">
        <f t="shared" si="3"/>
        <v>9.8689884549177279E-2</v>
      </c>
      <c r="J74" s="9">
        <f t="shared" si="4"/>
        <v>-9.2095303139864398E-3</v>
      </c>
      <c r="K74" s="9">
        <f t="shared" si="5"/>
        <v>3.1752733291039474</v>
      </c>
      <c r="L74" s="15"/>
    </row>
    <row r="75" spans="1:12" x14ac:dyDescent="0.25">
      <c r="A75" s="15"/>
      <c r="B75" s="27" t="str">
        <f>'Town Data'!A71</f>
        <v>HARTLAND</v>
      </c>
      <c r="C75" s="49">
        <f>IF('Town Data'!C71&gt;9,'Town Data'!B71,"*")</f>
        <v>4277381.93</v>
      </c>
      <c r="D75" s="50">
        <f>IF('Town Data'!E71&gt;9,'Town Data'!D71,"*")</f>
        <v>1367140.25</v>
      </c>
      <c r="E75" s="51">
        <f>IF('Town Data'!G71&gt;9,'Town Data'!F71,"*")</f>
        <v>63928.333333333336</v>
      </c>
      <c r="F75" s="50">
        <f>IF('Town Data'!I71&gt;9,'Town Data'!H71,"*")</f>
        <v>3903496.01</v>
      </c>
      <c r="G75" s="50">
        <f>IF('Town Data'!K71&gt;9,'Town Data'!J71,"*")</f>
        <v>1321745.08</v>
      </c>
      <c r="H75" s="51" t="str">
        <f>IF('Town Data'!M71&gt;9,'Town Data'!L71,"*")</f>
        <v>*</v>
      </c>
      <c r="I75" s="22">
        <f t="shared" si="3"/>
        <v>9.578232411207202E-2</v>
      </c>
      <c r="J75" s="22">
        <f t="shared" si="4"/>
        <v>3.4344875337080825E-2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HIGHGATE</v>
      </c>
      <c r="C76" s="45">
        <f>IF('Town Data'!C72&gt;9,'Town Data'!B72,"*")</f>
        <v>5685350.2599999998</v>
      </c>
      <c r="D76" s="46">
        <f>IF('Town Data'!E72&gt;9,'Town Data'!D72,"*")</f>
        <v>1606508.08</v>
      </c>
      <c r="E76" s="47" t="str">
        <f>IF('Town Data'!G72&gt;9,'Town Data'!F72,"*")</f>
        <v>*</v>
      </c>
      <c r="F76" s="48">
        <f>IF('Town Data'!I72&gt;9,'Town Data'!H72,"*")</f>
        <v>5250585.3499999996</v>
      </c>
      <c r="G76" s="46">
        <f>IF('Town Data'!K72&gt;9,'Town Data'!J72,"*")</f>
        <v>1724316.15</v>
      </c>
      <c r="H76" s="47" t="str">
        <f>IF('Town Data'!M72&gt;9,'Town Data'!L72,"*")</f>
        <v>*</v>
      </c>
      <c r="I76" s="9">
        <f t="shared" si="3"/>
        <v>8.2803131654644979E-2</v>
      </c>
      <c r="J76" s="9">
        <f t="shared" si="4"/>
        <v>-6.8321618399270825E-2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HINESBURG</v>
      </c>
      <c r="C77" s="49">
        <f>IF('Town Data'!C73&gt;9,'Town Data'!B73,"*")</f>
        <v>17250013.960000001</v>
      </c>
      <c r="D77" s="50">
        <f>IF('Town Data'!E73&gt;9,'Town Data'!D73,"*")</f>
        <v>4487992.59</v>
      </c>
      <c r="E77" s="51">
        <f>IF('Town Data'!G73&gt;9,'Town Data'!F73,"*")</f>
        <v>64260</v>
      </c>
      <c r="F77" s="50">
        <f>IF('Town Data'!I73&gt;9,'Town Data'!H73,"*")</f>
        <v>25040982.379999999</v>
      </c>
      <c r="G77" s="50">
        <f>IF('Town Data'!K73&gt;9,'Town Data'!J73,"*")</f>
        <v>4065681.28</v>
      </c>
      <c r="H77" s="51">
        <f>IF('Town Data'!M73&gt;9,'Town Data'!L73,"*")</f>
        <v>29835.666666666661</v>
      </c>
      <c r="I77" s="22">
        <f t="shared" si="3"/>
        <v>-0.31112870500729928</v>
      </c>
      <c r="J77" s="22">
        <f t="shared" si="4"/>
        <v>0.10387221253113084</v>
      </c>
      <c r="K77" s="22">
        <f t="shared" si="5"/>
        <v>1.1537980269699581</v>
      </c>
      <c r="L77" s="15"/>
    </row>
    <row r="78" spans="1:12" x14ac:dyDescent="0.25">
      <c r="A78" s="15"/>
      <c r="B78" s="15" t="str">
        <f>'Town Data'!A74</f>
        <v>HUNTINGTON</v>
      </c>
      <c r="C78" s="45">
        <f>IF('Town Data'!C74&gt;9,'Town Data'!B74,"*")</f>
        <v>660948.16</v>
      </c>
      <c r="D78" s="46">
        <f>IF('Town Data'!E74&gt;9,'Town Data'!D74,"*")</f>
        <v>359487.95</v>
      </c>
      <c r="E78" s="47" t="str">
        <f>IF('Town Data'!G74&gt;9,'Town Data'!F74,"*")</f>
        <v>*</v>
      </c>
      <c r="F78" s="48">
        <f>IF('Town Data'!I74&gt;9,'Town Data'!H74,"*")</f>
        <v>673166.77</v>
      </c>
      <c r="G78" s="46">
        <f>IF('Town Data'!K74&gt;9,'Town Data'!J74,"*")</f>
        <v>386843.21</v>
      </c>
      <c r="H78" s="47" t="str">
        <f>IF('Town Data'!M74&gt;9,'Town Data'!L74,"*")</f>
        <v>*</v>
      </c>
      <c r="I78" s="9">
        <f t="shared" si="3"/>
        <v>-1.8150940516567664E-2</v>
      </c>
      <c r="J78" s="9">
        <f t="shared" si="4"/>
        <v>-7.0714075607014037E-2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HYDE PARK</v>
      </c>
      <c r="C79" s="49">
        <f>IF('Town Data'!C75&gt;9,'Town Data'!B75,"*")</f>
        <v>10751664.380000001</v>
      </c>
      <c r="D79" s="50">
        <f>IF('Town Data'!E75&gt;9,'Town Data'!D75,"*")</f>
        <v>1084094.94</v>
      </c>
      <c r="E79" s="51" t="str">
        <f>IF('Town Data'!G75&gt;9,'Town Data'!F75,"*")</f>
        <v>*</v>
      </c>
      <c r="F79" s="50">
        <f>IF('Town Data'!I75&gt;9,'Town Data'!H75,"*")</f>
        <v>11284422.810000001</v>
      </c>
      <c r="G79" s="50">
        <f>IF('Town Data'!K75&gt;9,'Town Data'!J75,"*")</f>
        <v>1007264.67</v>
      </c>
      <c r="H79" s="51" t="str">
        <f>IF('Town Data'!M75&gt;9,'Town Data'!L75,"*")</f>
        <v>*</v>
      </c>
      <c r="I79" s="22">
        <f t="shared" si="3"/>
        <v>-4.7211845831217986E-2</v>
      </c>
      <c r="J79" s="22">
        <f t="shared" si="4"/>
        <v>7.6276148949014466E-2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IRASBURG</v>
      </c>
      <c r="C80" s="45">
        <f>IF('Town Data'!C76&gt;9,'Town Data'!B76,"*")</f>
        <v>4681020.09</v>
      </c>
      <c r="D80" s="46">
        <f>IF('Town Data'!E76&gt;9,'Town Data'!D76,"*")</f>
        <v>563880.9</v>
      </c>
      <c r="E80" s="47" t="str">
        <f>IF('Town Data'!G76&gt;9,'Town Data'!F76,"*")</f>
        <v>*</v>
      </c>
      <c r="F80" s="48">
        <f>IF('Town Data'!I76&gt;9,'Town Data'!H76,"*")</f>
        <v>2890617.15</v>
      </c>
      <c r="G80" s="46">
        <f>IF('Town Data'!K76&gt;9,'Town Data'!J76,"*")</f>
        <v>477850.5</v>
      </c>
      <c r="H80" s="47" t="str">
        <f>IF('Town Data'!M76&gt;9,'Town Data'!L76,"*")</f>
        <v>*</v>
      </c>
      <c r="I80" s="9">
        <f t="shared" si="3"/>
        <v>0.61938432074963645</v>
      </c>
      <c r="J80" s="9">
        <f t="shared" si="4"/>
        <v>0.180036224718819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JAMAICA</v>
      </c>
      <c r="C81" s="49">
        <f>IF('Town Data'!C77&gt;9,'Town Data'!B77,"*")</f>
        <v>6010452.3399999999</v>
      </c>
      <c r="D81" s="50">
        <f>IF('Town Data'!E77&gt;9,'Town Data'!D77,"*")</f>
        <v>1639085.93</v>
      </c>
      <c r="E81" s="51" t="str">
        <f>IF('Town Data'!G77&gt;9,'Town Data'!F77,"*")</f>
        <v>*</v>
      </c>
      <c r="F81" s="50">
        <f>IF('Town Data'!I77&gt;9,'Town Data'!H77,"*")</f>
        <v>4390688.22</v>
      </c>
      <c r="G81" s="50">
        <f>IF('Town Data'!K77&gt;9,'Town Data'!J77,"*")</f>
        <v>1422745.91</v>
      </c>
      <c r="H81" s="51" t="str">
        <f>IF('Town Data'!M77&gt;9,'Town Data'!L77,"*")</f>
        <v>*</v>
      </c>
      <c r="I81" s="22">
        <f t="shared" si="3"/>
        <v>0.36890893610296022</v>
      </c>
      <c r="J81" s="22">
        <f t="shared" si="4"/>
        <v>0.15205808604292528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JAY</v>
      </c>
      <c r="C82" s="45">
        <f>IF('Town Data'!C78&gt;9,'Town Data'!B78,"*")</f>
        <v>7141256.0599999996</v>
      </c>
      <c r="D82" s="46">
        <f>IF('Town Data'!E78&gt;9,'Town Data'!D78,"*")</f>
        <v>2596063.1</v>
      </c>
      <c r="E82" s="47" t="str">
        <f>IF('Town Data'!G78&gt;9,'Town Data'!F78,"*")</f>
        <v>*</v>
      </c>
      <c r="F82" s="48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JERICHO</v>
      </c>
      <c r="C83" s="49">
        <f>IF('Town Data'!C79&gt;9,'Town Data'!B79,"*")</f>
        <v>9617479.3000000007</v>
      </c>
      <c r="D83" s="50">
        <f>IF('Town Data'!E79&gt;9,'Town Data'!D79,"*")</f>
        <v>2641166.2200000002</v>
      </c>
      <c r="E83" s="51">
        <f>IF('Town Data'!G79&gt;9,'Town Data'!F79,"*")</f>
        <v>38984.166666666635</v>
      </c>
      <c r="F83" s="50">
        <f>IF('Town Data'!I79&gt;9,'Town Data'!H79,"*")</f>
        <v>7502704.7000000002</v>
      </c>
      <c r="G83" s="50">
        <f>IF('Town Data'!K79&gt;9,'Town Data'!J79,"*")</f>
        <v>2492422.2200000002</v>
      </c>
      <c r="H83" s="51">
        <f>IF('Town Data'!M79&gt;9,'Town Data'!L79,"*")</f>
        <v>8117.9999999999936</v>
      </c>
      <c r="I83" s="22">
        <f t="shared" si="3"/>
        <v>0.28186829744212116</v>
      </c>
      <c r="J83" s="22">
        <f t="shared" si="4"/>
        <v>5.9678492193830625E-2</v>
      </c>
      <c r="K83" s="22">
        <f t="shared" si="5"/>
        <v>3.8021885521885523</v>
      </c>
      <c r="L83" s="15"/>
    </row>
    <row r="84" spans="1:12" x14ac:dyDescent="0.25">
      <c r="A84" s="15"/>
      <c r="B84" s="15" t="str">
        <f>'Town Data'!A80</f>
        <v>JOHNSON</v>
      </c>
      <c r="C84" s="45">
        <f>IF('Town Data'!C80&gt;9,'Town Data'!B80,"*")</f>
        <v>28217076.25</v>
      </c>
      <c r="D84" s="48">
        <f>IF('Town Data'!E80&gt;9,'Town Data'!D80,"*")</f>
        <v>6910691.3499999996</v>
      </c>
      <c r="E84" s="55">
        <f>IF('Town Data'!G80&gt;9,'Town Data'!F80,"*")</f>
        <v>346269.99999999971</v>
      </c>
      <c r="F84" s="48">
        <f>IF('Town Data'!I80&gt;9,'Town Data'!H80,"*")</f>
        <v>28813594.379999999</v>
      </c>
      <c r="G84" s="46">
        <f>IF('Town Data'!K80&gt;9,'Town Data'!J80,"*")</f>
        <v>8672154.8000000007</v>
      </c>
      <c r="H84" s="47" t="str">
        <f>IF('Town Data'!M80&gt;9,'Town Data'!L80,"*")</f>
        <v>*</v>
      </c>
      <c r="I84" s="9">
        <f t="shared" si="3"/>
        <v>-2.0702662851881201E-2</v>
      </c>
      <c r="J84" s="9">
        <f t="shared" si="4"/>
        <v>-0.20311715953225384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KILLINGTON</v>
      </c>
      <c r="C85" s="49">
        <f>IF('Town Data'!C81&gt;9,'Town Data'!B81,"*")</f>
        <v>25058801.609999999</v>
      </c>
      <c r="D85" s="50">
        <f>IF('Town Data'!E81&gt;9,'Town Data'!D81,"*")</f>
        <v>20563745.48</v>
      </c>
      <c r="E85" s="51" t="str">
        <f>IF('Town Data'!G81&gt;9,'Town Data'!F81,"*")</f>
        <v>*</v>
      </c>
      <c r="F85" s="50">
        <f>IF('Town Data'!I81&gt;9,'Town Data'!H81,"*")</f>
        <v>21248002.280000001</v>
      </c>
      <c r="G85" s="50">
        <f>IF('Town Data'!K81&gt;9,'Town Data'!J81,"*")</f>
        <v>17613455.43</v>
      </c>
      <c r="H85" s="51">
        <f>IF('Town Data'!M81&gt;9,'Town Data'!L81,"*")</f>
        <v>1489279.4999999967</v>
      </c>
      <c r="I85" s="22">
        <f t="shared" si="3"/>
        <v>0.17934859380107324</v>
      </c>
      <c r="J85" s="22">
        <f t="shared" si="4"/>
        <v>0.16750205896424725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LINCOLN</v>
      </c>
      <c r="C86" s="45">
        <f>IF('Town Data'!C82&gt;9,'Town Data'!B82,"*")</f>
        <v>758540.23</v>
      </c>
      <c r="D86" s="46">
        <f>IF('Town Data'!E82&gt;9,'Town Data'!D82,"*")</f>
        <v>257301.45</v>
      </c>
      <c r="E86" s="47" t="str">
        <f>IF('Town Data'!G82&gt;9,'Town Data'!F82,"*")</f>
        <v>*</v>
      </c>
      <c r="F86" s="48">
        <f>IF('Town Data'!I82&gt;9,'Town Data'!H82,"*")</f>
        <v>874893.05</v>
      </c>
      <c r="G86" s="46">
        <f>IF('Town Data'!K82&gt;9,'Town Data'!J82,"*")</f>
        <v>315426.46999999997</v>
      </c>
      <c r="H86" s="47" t="str">
        <f>IF('Town Data'!M82&gt;9,'Town Data'!L82,"*")</f>
        <v>*</v>
      </c>
      <c r="I86" s="9">
        <f t="shared" si="3"/>
        <v>-0.13299090671711253</v>
      </c>
      <c r="J86" s="9">
        <f t="shared" si="4"/>
        <v>-0.18427438889323386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LONDONDERRY</v>
      </c>
      <c r="C87" s="49">
        <f>IF('Town Data'!C83&gt;9,'Town Data'!B83,"*")</f>
        <v>10018684.27</v>
      </c>
      <c r="D87" s="50">
        <f>IF('Town Data'!E83&gt;9,'Town Data'!D83,"*")</f>
        <v>3517542.5</v>
      </c>
      <c r="E87" s="51" t="str">
        <f>IF('Town Data'!G83&gt;9,'Town Data'!F83,"*")</f>
        <v>*</v>
      </c>
      <c r="F87" s="50">
        <f>IF('Town Data'!I83&gt;9,'Town Data'!H83,"*")</f>
        <v>9997819.8599999994</v>
      </c>
      <c r="G87" s="50">
        <f>IF('Town Data'!K83&gt;9,'Town Data'!J83,"*")</f>
        <v>3602670.56</v>
      </c>
      <c r="H87" s="51" t="str">
        <f>IF('Town Data'!M83&gt;9,'Town Data'!L83,"*")</f>
        <v>*</v>
      </c>
      <c r="I87" s="22">
        <f t="shared" si="3"/>
        <v>2.0868959725385719E-3</v>
      </c>
      <c r="J87" s="22">
        <f t="shared" si="4"/>
        <v>-2.362915470128361E-2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LUDLOW</v>
      </c>
      <c r="C88" s="45">
        <f>IF('Town Data'!C84&gt;9,'Town Data'!B84,"*")</f>
        <v>19465874.309999999</v>
      </c>
      <c r="D88" s="46">
        <f>IF('Town Data'!E84&gt;9,'Town Data'!D84,"*")</f>
        <v>10048440.189999999</v>
      </c>
      <c r="E88" s="47">
        <f>IF('Town Data'!G84&gt;9,'Town Data'!F84,"*")</f>
        <v>502517.66666666657</v>
      </c>
      <c r="F88" s="48">
        <f>IF('Town Data'!I84&gt;9,'Town Data'!H84,"*")</f>
        <v>27051767.32</v>
      </c>
      <c r="G88" s="46">
        <f>IF('Town Data'!K84&gt;9,'Town Data'!J84,"*")</f>
        <v>16685635.77</v>
      </c>
      <c r="H88" s="47">
        <f>IF('Town Data'!M84&gt;9,'Town Data'!L84,"*")</f>
        <v>334294.33333333331</v>
      </c>
      <c r="I88" s="9">
        <f t="shared" si="3"/>
        <v>-0.28042134623831305</v>
      </c>
      <c r="J88" s="9">
        <f t="shared" si="4"/>
        <v>-0.39777900413800055</v>
      </c>
      <c r="K88" s="9">
        <f t="shared" si="5"/>
        <v>0.5032192189916469</v>
      </c>
      <c r="L88" s="15"/>
    </row>
    <row r="89" spans="1:12" x14ac:dyDescent="0.25">
      <c r="A89" s="15"/>
      <c r="B89" s="27" t="str">
        <f>'Town Data'!A85</f>
        <v>LUNENBURG</v>
      </c>
      <c r="C89" s="49">
        <f>IF('Town Data'!C85&gt;9,'Town Data'!B85,"*")</f>
        <v>2001497.38</v>
      </c>
      <c r="D89" s="50">
        <f>IF('Town Data'!E85&gt;9,'Town Data'!D85,"*")</f>
        <v>531808.03</v>
      </c>
      <c r="E89" s="51" t="str">
        <f>IF('Town Data'!G85&gt;9,'Town Data'!F85,"*")</f>
        <v>*</v>
      </c>
      <c r="F89" s="50" t="str">
        <f>IF('Town Data'!I85&gt;9,'Town Data'!H85,"*")</f>
        <v>*</v>
      </c>
      <c r="G89" s="50" t="str">
        <f>IF('Town Data'!K85&gt;9,'Town Data'!J85,"*")</f>
        <v>*</v>
      </c>
      <c r="H89" s="51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LYNDON</v>
      </c>
      <c r="C90" s="45">
        <f>IF('Town Data'!C86&gt;9,'Town Data'!B86,"*")</f>
        <v>30997623.190000001</v>
      </c>
      <c r="D90" s="46">
        <f>IF('Town Data'!E86&gt;9,'Town Data'!D86,"*")</f>
        <v>8814784.1899999995</v>
      </c>
      <c r="E90" s="47">
        <f>IF('Town Data'!G86&gt;9,'Town Data'!F86,"*")</f>
        <v>151119.49999999997</v>
      </c>
      <c r="F90" s="48">
        <f>IF('Town Data'!I86&gt;9,'Town Data'!H86,"*")</f>
        <v>32086333.289999999</v>
      </c>
      <c r="G90" s="46">
        <f>IF('Town Data'!K86&gt;9,'Town Data'!J86,"*")</f>
        <v>8634305.5899999999</v>
      </c>
      <c r="H90" s="47">
        <f>IF('Town Data'!M86&gt;9,'Town Data'!L86,"*")</f>
        <v>216098.49999999997</v>
      </c>
      <c r="I90" s="9">
        <f t="shared" si="3"/>
        <v>-3.3930648608555852E-2</v>
      </c>
      <c r="J90" s="9">
        <f t="shared" si="4"/>
        <v>2.0902503173969737E-2</v>
      </c>
      <c r="K90" s="9">
        <f t="shared" si="5"/>
        <v>-0.30069158277359637</v>
      </c>
      <c r="L90" s="15"/>
    </row>
    <row r="91" spans="1:12" x14ac:dyDescent="0.25">
      <c r="A91" s="15"/>
      <c r="B91" s="27" t="str">
        <f>'Town Data'!A87</f>
        <v>MANCHESTER</v>
      </c>
      <c r="C91" s="49">
        <f>IF('Town Data'!C87&gt;9,'Town Data'!B87,"*")</f>
        <v>108842017.04000001</v>
      </c>
      <c r="D91" s="50">
        <f>IF('Town Data'!E87&gt;9,'Town Data'!D87,"*")</f>
        <v>29016564.699999999</v>
      </c>
      <c r="E91" s="51">
        <f>IF('Town Data'!G87&gt;9,'Town Data'!F87,"*")</f>
        <v>1229754.833333333</v>
      </c>
      <c r="F91" s="50">
        <f>IF('Town Data'!I87&gt;9,'Town Data'!H87,"*")</f>
        <v>128805090.09</v>
      </c>
      <c r="G91" s="50">
        <f>IF('Town Data'!K87&gt;9,'Town Data'!J87,"*")</f>
        <v>26806862.48</v>
      </c>
      <c r="H91" s="51">
        <f>IF('Town Data'!M87&gt;9,'Town Data'!L87,"*")</f>
        <v>1166945.0000000005</v>
      </c>
      <c r="I91" s="22">
        <f t="shared" si="3"/>
        <v>-0.1549866782131917</v>
      </c>
      <c r="J91" s="22">
        <f t="shared" si="4"/>
        <v>8.243046800604166E-2</v>
      </c>
      <c r="K91" s="22">
        <f t="shared" si="5"/>
        <v>5.3824159093472726E-2</v>
      </c>
      <c r="L91" s="15"/>
    </row>
    <row r="92" spans="1:12" x14ac:dyDescent="0.25">
      <c r="A92" s="15"/>
      <c r="B92" s="15" t="str">
        <f>'Town Data'!A88</f>
        <v>MARLBORO</v>
      </c>
      <c r="C92" s="45">
        <f>IF('Town Data'!C88&gt;9,'Town Data'!B88,"*")</f>
        <v>392398.88</v>
      </c>
      <c r="D92" s="46">
        <f>IF('Town Data'!E88&gt;9,'Town Data'!D88,"*")</f>
        <v>122649.65</v>
      </c>
      <c r="E92" s="47" t="str">
        <f>IF('Town Data'!G88&gt;9,'Town Data'!F88,"*")</f>
        <v>*</v>
      </c>
      <c r="F92" s="48">
        <f>IF('Town Data'!I88&gt;9,'Town Data'!H88,"*")</f>
        <v>358038.96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9.5966986386062519E-2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MARSHFIELD</v>
      </c>
      <c r="C93" s="49">
        <f>IF('Town Data'!C89&gt;9,'Town Data'!B89,"*")</f>
        <v>2744552.52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2564045.9500000002</v>
      </c>
      <c r="G93" s="50">
        <f>IF('Town Data'!K89&gt;9,'Town Data'!J89,"*")</f>
        <v>620920.06999999995</v>
      </c>
      <c r="H93" s="51" t="str">
        <f>IF('Town Data'!M89&gt;9,'Town Data'!L89,"*")</f>
        <v>*</v>
      </c>
      <c r="I93" s="22">
        <f t="shared" si="3"/>
        <v>7.0399116677296605E-2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MENDON</v>
      </c>
      <c r="C94" s="45">
        <f>IF('Town Data'!C90&gt;9,'Town Data'!B90,"*")</f>
        <v>6153345.4400000004</v>
      </c>
      <c r="D94" s="46">
        <f>IF('Town Data'!E90&gt;9,'Town Data'!D90,"*")</f>
        <v>888152.7</v>
      </c>
      <c r="E94" s="47" t="str">
        <f>IF('Town Data'!G90&gt;9,'Town Data'!F90,"*")</f>
        <v>*</v>
      </c>
      <c r="F94" s="48">
        <f>IF('Town Data'!I90&gt;9,'Town Data'!H90,"*")</f>
        <v>5704274.6299999999</v>
      </c>
      <c r="G94" s="46">
        <f>IF('Town Data'!K90&gt;9,'Town Data'!J90,"*")</f>
        <v>1000743.16</v>
      </c>
      <c r="H94" s="47" t="str">
        <f>IF('Town Data'!M90&gt;9,'Town Data'!L90,"*")</f>
        <v>*</v>
      </c>
      <c r="I94" s="9">
        <f t="shared" si="3"/>
        <v>7.8725313756501325E-2</v>
      </c>
      <c r="J94" s="9">
        <f t="shared" si="4"/>
        <v>-0.11250684940979269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MIDDLEBURY</v>
      </c>
      <c r="C95" s="49">
        <f>IF('Town Data'!C91&gt;9,'Town Data'!B91,"*")</f>
        <v>97863513.340000004</v>
      </c>
      <c r="D95" s="50">
        <f>IF('Town Data'!E91&gt;9,'Town Data'!D91,"*")</f>
        <v>28840673.100000001</v>
      </c>
      <c r="E95" s="51">
        <f>IF('Town Data'!G91&gt;9,'Town Data'!F91,"*")</f>
        <v>507471.49999999965</v>
      </c>
      <c r="F95" s="50">
        <f>IF('Town Data'!I91&gt;9,'Town Data'!H91,"*")</f>
        <v>102984711.16</v>
      </c>
      <c r="G95" s="50">
        <f>IF('Town Data'!K91&gt;9,'Town Data'!J91,"*")</f>
        <v>29918239.52</v>
      </c>
      <c r="H95" s="51">
        <f>IF('Town Data'!M91&gt;9,'Town Data'!L91,"*")</f>
        <v>430279.1666666668</v>
      </c>
      <c r="I95" s="22">
        <f t="shared" si="3"/>
        <v>-4.9727748539718224E-2</v>
      </c>
      <c r="J95" s="22">
        <f t="shared" si="4"/>
        <v>-3.6017039681751906E-2</v>
      </c>
      <c r="K95" s="22">
        <f t="shared" si="5"/>
        <v>0.17940058295486339</v>
      </c>
      <c r="L95" s="15"/>
    </row>
    <row r="96" spans="1:12" x14ac:dyDescent="0.25">
      <c r="A96" s="15"/>
      <c r="B96" s="15" t="str">
        <f>'Town Data'!A92</f>
        <v>MIDDLESEX</v>
      </c>
      <c r="C96" s="45">
        <f>IF('Town Data'!C92&gt;9,'Town Data'!B92,"*")</f>
        <v>15705821.810000001</v>
      </c>
      <c r="D96" s="46">
        <f>IF('Town Data'!E92&gt;9,'Town Data'!D92,"*")</f>
        <v>663419.47</v>
      </c>
      <c r="E96" s="47" t="str">
        <f>IF('Town Data'!G92&gt;9,'Town Data'!F92,"*")</f>
        <v>*</v>
      </c>
      <c r="F96" s="48">
        <f>IF('Town Data'!I92&gt;9,'Town Data'!H92,"*")</f>
        <v>6127428.79</v>
      </c>
      <c r="G96" s="46">
        <f>IF('Town Data'!K92&gt;9,'Town Data'!J92,"*")</f>
        <v>610162.93000000005</v>
      </c>
      <c r="H96" s="47" t="str">
        <f>IF('Town Data'!M92&gt;9,'Town Data'!L92,"*")</f>
        <v>*</v>
      </c>
      <c r="I96" s="9">
        <f t="shared" si="3"/>
        <v>1.5631994019468645</v>
      </c>
      <c r="J96" s="9">
        <f t="shared" si="4"/>
        <v>8.7282490268623683E-2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MIDDLETOWN SPRINGS</v>
      </c>
      <c r="C97" s="49">
        <f>IF('Town Data'!C93&gt;9,'Town Data'!B93,"*")</f>
        <v>720876.71</v>
      </c>
      <c r="D97" s="50">
        <f>IF('Town Data'!E93&gt;9,'Town Data'!D93,"*")</f>
        <v>137124.91</v>
      </c>
      <c r="E97" s="51" t="str">
        <f>IF('Town Data'!G93&gt;9,'Town Data'!F93,"*")</f>
        <v>*</v>
      </c>
      <c r="F97" s="50">
        <f>IF('Town Data'!I93&gt;9,'Town Data'!H93,"*")</f>
        <v>668790.09</v>
      </c>
      <c r="G97" s="50">
        <f>IF('Town Data'!K93&gt;9,'Town Data'!J93,"*")</f>
        <v>162724.79</v>
      </c>
      <c r="H97" s="51" t="str">
        <f>IF('Town Data'!M93&gt;9,'Town Data'!L93,"*")</f>
        <v>*</v>
      </c>
      <c r="I97" s="22">
        <f t="shared" si="3"/>
        <v>7.7881865743554893E-2</v>
      </c>
      <c r="J97" s="22">
        <f t="shared" si="4"/>
        <v>-0.15732009855412935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MILTON</v>
      </c>
      <c r="C98" s="45">
        <f>IF('Town Data'!C94&gt;9,'Town Data'!B94,"*")</f>
        <v>48501258.579999998</v>
      </c>
      <c r="D98" s="46">
        <f>IF('Town Data'!E94&gt;9,'Town Data'!D94,"*")</f>
        <v>10600379.49</v>
      </c>
      <c r="E98" s="47">
        <f>IF('Town Data'!G94&gt;9,'Town Data'!F94,"*")</f>
        <v>171746.00000000009</v>
      </c>
      <c r="F98" s="48">
        <f>IF('Town Data'!I94&gt;9,'Town Data'!H94,"*")</f>
        <v>58205112.170000002</v>
      </c>
      <c r="G98" s="46">
        <f>IF('Town Data'!K94&gt;9,'Town Data'!J94,"*")</f>
        <v>10742342.949999999</v>
      </c>
      <c r="H98" s="47">
        <f>IF('Town Data'!M94&gt;9,'Town Data'!L94,"*")</f>
        <v>219065.16666666663</v>
      </c>
      <c r="I98" s="9">
        <f t="shared" si="3"/>
        <v>-0.1667182353614903</v>
      </c>
      <c r="J98" s="9">
        <f t="shared" si="4"/>
        <v>-1.321531631048877E-2</v>
      </c>
      <c r="K98" s="9">
        <f t="shared" si="5"/>
        <v>-0.21600497873159455</v>
      </c>
      <c r="L98" s="15"/>
    </row>
    <row r="99" spans="1:12" x14ac:dyDescent="0.25">
      <c r="A99" s="15"/>
      <c r="B99" s="27" t="str">
        <f>'Town Data'!A95</f>
        <v>MONKTON</v>
      </c>
      <c r="C99" s="49">
        <f>IF('Town Data'!C95&gt;9,'Town Data'!B95,"*")</f>
        <v>1005669.95</v>
      </c>
      <c r="D99" s="50">
        <f>IF('Town Data'!E95&gt;9,'Town Data'!D95,"*")</f>
        <v>156558.70000000001</v>
      </c>
      <c r="E99" s="51" t="str">
        <f>IF('Town Data'!G95&gt;9,'Town Data'!F95,"*")</f>
        <v>*</v>
      </c>
      <c r="F99" s="50">
        <f>IF('Town Data'!I95&gt;9,'Town Data'!H95,"*")</f>
        <v>1381719.76</v>
      </c>
      <c r="G99" s="50" t="str">
        <f>IF('Town Data'!K95&gt;9,'Town Data'!J95,"*")</f>
        <v>*</v>
      </c>
      <c r="H99" s="51" t="str">
        <f>IF('Town Data'!M95&gt;9,'Town Data'!L95,"*")</f>
        <v>*</v>
      </c>
      <c r="I99" s="22">
        <f t="shared" si="3"/>
        <v>-0.27216069487201955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MONTGOMERY</v>
      </c>
      <c r="C100" s="49">
        <f>IF('Town Data'!C96&gt;9,'Town Data'!B96,"*")</f>
        <v>2101389.5699999998</v>
      </c>
      <c r="D100" s="50">
        <f>IF('Town Data'!E96&gt;9,'Town Data'!D96,"*")</f>
        <v>605054.89</v>
      </c>
      <c r="E100" s="51" t="str">
        <f>IF('Town Data'!G96&gt;9,'Town Data'!F96,"*")</f>
        <v>*</v>
      </c>
      <c r="F100" s="50">
        <f>IF('Town Data'!I96&gt;9,'Town Data'!H96,"*")</f>
        <v>2141933.66</v>
      </c>
      <c r="G100" s="50">
        <f>IF('Town Data'!K96&gt;9,'Town Data'!J96,"*")</f>
        <v>535497.18000000005</v>
      </c>
      <c r="H100" s="51" t="str">
        <f>IF('Town Data'!M96&gt;9,'Town Data'!L96,"*")</f>
        <v>*</v>
      </c>
      <c r="I100" s="22">
        <f t="shared" si="3"/>
        <v>-1.8928732834797655E-2</v>
      </c>
      <c r="J100" s="22">
        <f t="shared" si="4"/>
        <v>0.12989369990706573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MONTPELIER</v>
      </c>
      <c r="C101" s="49">
        <f>IF('Town Data'!C97&gt;9,'Town Data'!B97,"*")</f>
        <v>55091119.469999999</v>
      </c>
      <c r="D101" s="50">
        <f>IF('Town Data'!E97&gt;9,'Town Data'!D97,"*")</f>
        <v>18519054.960000001</v>
      </c>
      <c r="E101" s="51">
        <f>IF('Town Data'!G97&gt;9,'Town Data'!F97,"*")</f>
        <v>782884.83333333372</v>
      </c>
      <c r="F101" s="50">
        <f>IF('Town Data'!I97&gt;9,'Town Data'!H97,"*")</f>
        <v>55768813.490000002</v>
      </c>
      <c r="G101" s="50">
        <f>IF('Town Data'!K97&gt;9,'Town Data'!J97,"*")</f>
        <v>18669178.59</v>
      </c>
      <c r="H101" s="51">
        <f>IF('Town Data'!M97&gt;9,'Town Data'!L97,"*")</f>
        <v>490258.16666666657</v>
      </c>
      <c r="I101" s="22">
        <f t="shared" si="3"/>
        <v>-1.2151845764506388E-2</v>
      </c>
      <c r="J101" s="22">
        <f t="shared" si="4"/>
        <v>-8.041255231251123E-3</v>
      </c>
      <c r="K101" s="22">
        <f t="shared" si="5"/>
        <v>0.59688279882470197</v>
      </c>
      <c r="L101" s="15"/>
    </row>
    <row r="102" spans="1:12" x14ac:dyDescent="0.25">
      <c r="B102" s="27" t="str">
        <f>'Town Data'!A98</f>
        <v>MORETOWN</v>
      </c>
      <c r="C102" s="49">
        <f>IF('Town Data'!C98&gt;9,'Town Data'!B98,"*")</f>
        <v>2071596.74</v>
      </c>
      <c r="D102" s="50">
        <f>IF('Town Data'!E98&gt;9,'Town Data'!D98,"*")</f>
        <v>569566.96</v>
      </c>
      <c r="E102" s="51" t="str">
        <f>IF('Town Data'!G98&gt;9,'Town Data'!F98,"*")</f>
        <v>*</v>
      </c>
      <c r="F102" s="50">
        <f>IF('Town Data'!I98&gt;9,'Town Data'!H98,"*")</f>
        <v>1780522.7</v>
      </c>
      <c r="G102" s="50">
        <f>IF('Town Data'!K98&gt;9,'Town Data'!J98,"*")</f>
        <v>627609.92000000004</v>
      </c>
      <c r="H102" s="51" t="str">
        <f>IF('Town Data'!M98&gt;9,'Town Data'!L98,"*")</f>
        <v>*</v>
      </c>
      <c r="I102" s="22">
        <f t="shared" si="3"/>
        <v>0.16347673635388082</v>
      </c>
      <c r="J102" s="22">
        <f t="shared" si="4"/>
        <v>-9.2482540747603342E-2</v>
      </c>
      <c r="K102" s="22" t="str">
        <f t="shared" si="5"/>
        <v/>
      </c>
      <c r="L102" s="15"/>
    </row>
    <row r="103" spans="1:12" x14ac:dyDescent="0.25">
      <c r="B103" s="27" t="str">
        <f>'Town Data'!A99</f>
        <v>MORRISTOWN</v>
      </c>
      <c r="C103" s="49">
        <f>IF('Town Data'!C99&gt;9,'Town Data'!B99,"*")</f>
        <v>74172701.040000007</v>
      </c>
      <c r="D103" s="50">
        <f>IF('Town Data'!E99&gt;9,'Town Data'!D99,"*")</f>
        <v>21652888.719999999</v>
      </c>
      <c r="E103" s="51">
        <f>IF('Town Data'!G99&gt;9,'Town Data'!F99,"*")</f>
        <v>700832.1666666664</v>
      </c>
      <c r="F103" s="50">
        <f>IF('Town Data'!I99&gt;9,'Town Data'!H99,"*")</f>
        <v>70655837.140000001</v>
      </c>
      <c r="G103" s="50">
        <f>IF('Town Data'!K99&gt;9,'Town Data'!J99,"*")</f>
        <v>21512160.359999999</v>
      </c>
      <c r="H103" s="51">
        <f>IF('Town Data'!M99&gt;9,'Town Data'!L99,"*")</f>
        <v>860618.99999999977</v>
      </c>
      <c r="I103" s="22">
        <f t="shared" si="3"/>
        <v>4.9774569835349433E-2</v>
      </c>
      <c r="J103" s="22">
        <f t="shared" si="4"/>
        <v>6.5418050834946178E-3</v>
      </c>
      <c r="K103" s="22">
        <f t="shared" si="5"/>
        <v>-0.18566500778315773</v>
      </c>
      <c r="L103" s="15"/>
    </row>
    <row r="104" spans="1:12" x14ac:dyDescent="0.25">
      <c r="B104" s="27" t="str">
        <f>'Town Data'!A100</f>
        <v>MOUNT HOLLY</v>
      </c>
      <c r="C104" s="49">
        <f>IF('Town Data'!C100&gt;9,'Town Data'!B100,"*")</f>
        <v>1551934.5</v>
      </c>
      <c r="D104" s="50">
        <f>IF('Town Data'!E100&gt;9,'Town Data'!D100,"*")</f>
        <v>335571.35</v>
      </c>
      <c r="E104" s="51" t="str">
        <f>IF('Town Data'!G100&gt;9,'Town Data'!F100,"*")</f>
        <v>*</v>
      </c>
      <c r="F104" s="50">
        <f>IF('Town Data'!I100&gt;9,'Town Data'!H100,"*")</f>
        <v>1368584.62</v>
      </c>
      <c r="G104" s="50">
        <f>IF('Town Data'!K100&gt;9,'Town Data'!J100,"*")</f>
        <v>285588.09000000003</v>
      </c>
      <c r="H104" s="51" t="str">
        <f>IF('Town Data'!M100&gt;9,'Town Data'!L100,"*")</f>
        <v>*</v>
      </c>
      <c r="I104" s="22">
        <f t="shared" si="3"/>
        <v>0.13397043728286226</v>
      </c>
      <c r="J104" s="22">
        <f t="shared" si="4"/>
        <v>0.1750187131403132</v>
      </c>
      <c r="K104" s="22" t="str">
        <f t="shared" si="5"/>
        <v/>
      </c>
      <c r="L104" s="15"/>
    </row>
    <row r="105" spans="1:12" x14ac:dyDescent="0.25">
      <c r="B105" s="27" t="str">
        <f>'Town Data'!A101</f>
        <v>NEW HAVEN</v>
      </c>
      <c r="C105" s="49">
        <f>IF('Town Data'!C101&gt;9,'Town Data'!B101,"*")</f>
        <v>29483843.190000001</v>
      </c>
      <c r="D105" s="50">
        <f>IF('Town Data'!E101&gt;9,'Town Data'!D101,"*")</f>
        <v>1608238.54</v>
      </c>
      <c r="E105" s="51" t="str">
        <f>IF('Town Data'!G101&gt;9,'Town Data'!F101,"*")</f>
        <v>*</v>
      </c>
      <c r="F105" s="50">
        <f>IF('Town Data'!I101&gt;9,'Town Data'!H101,"*")</f>
        <v>31950645.440000001</v>
      </c>
      <c r="G105" s="50">
        <f>IF('Town Data'!K101&gt;9,'Town Data'!J101,"*")</f>
        <v>1552910.67</v>
      </c>
      <c r="H105" s="51" t="str">
        <f>IF('Town Data'!M101&gt;9,'Town Data'!L101,"*")</f>
        <v>*</v>
      </c>
      <c r="I105" s="22">
        <f t="shared" si="3"/>
        <v>-7.7206648442592465E-2</v>
      </c>
      <c r="J105" s="22">
        <f t="shared" si="4"/>
        <v>3.5628494973249242E-2</v>
      </c>
      <c r="K105" s="22" t="str">
        <f t="shared" si="5"/>
        <v/>
      </c>
      <c r="L105" s="15"/>
    </row>
    <row r="106" spans="1:12" x14ac:dyDescent="0.25">
      <c r="B106" s="27" t="str">
        <f>'Town Data'!A102</f>
        <v>NEWBURY</v>
      </c>
      <c r="C106" s="49">
        <f>IF('Town Data'!C102&gt;9,'Town Data'!B102,"*")</f>
        <v>10262298.59</v>
      </c>
      <c r="D106" s="50">
        <f>IF('Town Data'!E102&gt;9,'Town Data'!D102,"*")</f>
        <v>871088.64000000001</v>
      </c>
      <c r="E106" s="51" t="str">
        <f>IF('Town Data'!G102&gt;9,'Town Data'!F102,"*")</f>
        <v>*</v>
      </c>
      <c r="F106" s="50">
        <f>IF('Town Data'!I102&gt;9,'Town Data'!H102,"*")</f>
        <v>10103147.49</v>
      </c>
      <c r="G106" s="50">
        <f>IF('Town Data'!K102&gt;9,'Town Data'!J102,"*")</f>
        <v>797012.98</v>
      </c>
      <c r="H106" s="51" t="str">
        <f>IF('Town Data'!M102&gt;9,'Town Data'!L102,"*")</f>
        <v>*</v>
      </c>
      <c r="I106" s="22">
        <f t="shared" si="3"/>
        <v>1.5752625620632173E-2</v>
      </c>
      <c r="J106" s="22">
        <f t="shared" si="4"/>
        <v>9.2941598015128982E-2</v>
      </c>
      <c r="K106" s="22" t="str">
        <f t="shared" si="5"/>
        <v/>
      </c>
      <c r="L106" s="15"/>
    </row>
    <row r="107" spans="1:12" x14ac:dyDescent="0.25">
      <c r="B107" s="27" t="str">
        <f>'Town Data'!A103</f>
        <v>NEWFANE</v>
      </c>
      <c r="C107" s="49">
        <f>IF('Town Data'!C103&gt;9,'Town Data'!B103,"*")</f>
        <v>2403558.88</v>
      </c>
      <c r="D107" s="50">
        <f>IF('Town Data'!E103&gt;9,'Town Data'!D103,"*")</f>
        <v>1711649.27</v>
      </c>
      <c r="E107" s="51" t="str">
        <f>IF('Town Data'!G103&gt;9,'Town Data'!F103,"*")</f>
        <v>*</v>
      </c>
      <c r="F107" s="50">
        <f>IF('Town Data'!I103&gt;9,'Town Data'!H103,"*")</f>
        <v>2608337.89</v>
      </c>
      <c r="G107" s="50">
        <f>IF('Town Data'!K103&gt;9,'Town Data'!J103,"*")</f>
        <v>1370274.49</v>
      </c>
      <c r="H107" s="51" t="str">
        <f>IF('Town Data'!M103&gt;9,'Town Data'!L103,"*")</f>
        <v>*</v>
      </c>
      <c r="I107" s="22">
        <f t="shared" si="3"/>
        <v>-7.8509387447498316E-2</v>
      </c>
      <c r="J107" s="22">
        <f t="shared" si="4"/>
        <v>0.24912875667706549</v>
      </c>
      <c r="K107" s="22" t="str">
        <f t="shared" si="5"/>
        <v/>
      </c>
      <c r="L107" s="15"/>
    </row>
    <row r="108" spans="1:12" x14ac:dyDescent="0.25">
      <c r="B108" s="27" t="str">
        <f>'Town Data'!A104</f>
        <v>NEWPORT</v>
      </c>
      <c r="C108" s="49">
        <f>IF('Town Data'!C104&gt;9,'Town Data'!B104,"*")</f>
        <v>67010011.68</v>
      </c>
      <c r="D108" s="50">
        <f>IF('Town Data'!E104&gt;9,'Town Data'!D104,"*")</f>
        <v>12023717.189999999</v>
      </c>
      <c r="E108" s="51">
        <f>IF('Town Data'!G104&gt;9,'Town Data'!F104,"*")</f>
        <v>329216.66666666622</v>
      </c>
      <c r="F108" s="50">
        <f>IF('Town Data'!I104&gt;9,'Town Data'!H104,"*")</f>
        <v>61958381.969999999</v>
      </c>
      <c r="G108" s="50">
        <f>IF('Town Data'!K104&gt;9,'Town Data'!J104,"*")</f>
        <v>12036822.24</v>
      </c>
      <c r="H108" s="51">
        <f>IF('Town Data'!M104&gt;9,'Town Data'!L104,"*")</f>
        <v>382616.33333333331</v>
      </c>
      <c r="I108" s="22">
        <f t="shared" si="3"/>
        <v>8.1532628021919296E-2</v>
      </c>
      <c r="J108" s="22">
        <f t="shared" si="4"/>
        <v>-1.0887466591016754E-3</v>
      </c>
      <c r="K108" s="22">
        <f t="shared" si="5"/>
        <v>-0.13956452460210472</v>
      </c>
      <c r="L108" s="15"/>
    </row>
    <row r="109" spans="1:12" x14ac:dyDescent="0.25">
      <c r="B109" s="27" t="str">
        <f>'Town Data'!A105</f>
        <v>NEWPORT TOWN</v>
      </c>
      <c r="C109" s="49">
        <f>IF('Town Data'!C105&gt;9,'Town Data'!B105,"*")</f>
        <v>1471402.63</v>
      </c>
      <c r="D109" s="50">
        <f>IF('Town Data'!E105&gt;9,'Town Data'!D105,"*")</f>
        <v>386509.72</v>
      </c>
      <c r="E109" s="51" t="str">
        <f>IF('Town Data'!G105&gt;9,'Town Data'!F105,"*")</f>
        <v>*</v>
      </c>
      <c r="F109" s="50">
        <f>IF('Town Data'!I105&gt;9,'Town Data'!H105,"*")</f>
        <v>1449581.68</v>
      </c>
      <c r="G109" s="50">
        <f>IF('Town Data'!K105&gt;9,'Town Data'!J105,"*")</f>
        <v>316225.88</v>
      </c>
      <c r="H109" s="51" t="str">
        <f>IF('Town Data'!M105&gt;9,'Town Data'!L105,"*")</f>
        <v>*</v>
      </c>
      <c r="I109" s="22">
        <f t="shared" si="3"/>
        <v>1.5053273852081212E-2</v>
      </c>
      <c r="J109" s="22">
        <f t="shared" si="4"/>
        <v>0.22225834267581124</v>
      </c>
      <c r="K109" s="22" t="str">
        <f t="shared" si="5"/>
        <v/>
      </c>
      <c r="L109" s="15"/>
    </row>
    <row r="110" spans="1:12" x14ac:dyDescent="0.25">
      <c r="B110" s="27" t="str">
        <f>'Town Data'!A106</f>
        <v>NORTH HERO</v>
      </c>
      <c r="C110" s="49">
        <f>IF('Town Data'!C106&gt;9,'Town Data'!B106,"*")</f>
        <v>1184155.75</v>
      </c>
      <c r="D110" s="50">
        <f>IF('Town Data'!E106&gt;9,'Town Data'!D106,"*")</f>
        <v>291582.96999999997</v>
      </c>
      <c r="E110" s="51" t="str">
        <f>IF('Town Data'!G106&gt;9,'Town Data'!F106,"*")</f>
        <v>*</v>
      </c>
      <c r="F110" s="50">
        <f>IF('Town Data'!I106&gt;9,'Town Data'!H106,"*")</f>
        <v>1138938.72</v>
      </c>
      <c r="G110" s="50">
        <f>IF('Town Data'!K106&gt;9,'Town Data'!J106,"*")</f>
        <v>274706.81</v>
      </c>
      <c r="H110" s="51" t="str">
        <f>IF('Town Data'!M106&gt;9,'Town Data'!L106,"*")</f>
        <v>*</v>
      </c>
      <c r="I110" s="22">
        <f t="shared" si="3"/>
        <v>3.9701020964499324E-2</v>
      </c>
      <c r="J110" s="22">
        <f t="shared" si="4"/>
        <v>6.1433351433843139E-2</v>
      </c>
      <c r="K110" s="22" t="str">
        <f t="shared" si="5"/>
        <v/>
      </c>
      <c r="L110" s="15"/>
    </row>
    <row r="111" spans="1:12" x14ac:dyDescent="0.25">
      <c r="B111" s="27" t="str">
        <f>'Town Data'!A107</f>
        <v>NORTHFIELD</v>
      </c>
      <c r="C111" s="49">
        <f>IF('Town Data'!C107&gt;9,'Town Data'!B107,"*")</f>
        <v>20105236.579999998</v>
      </c>
      <c r="D111" s="50">
        <f>IF('Town Data'!E107&gt;9,'Town Data'!D107,"*")</f>
        <v>4012121.63</v>
      </c>
      <c r="E111" s="51" t="str">
        <f>IF('Town Data'!G107&gt;9,'Town Data'!F107,"*")</f>
        <v>*</v>
      </c>
      <c r="F111" s="50">
        <f>IF('Town Data'!I107&gt;9,'Town Data'!H107,"*")</f>
        <v>18251813.91</v>
      </c>
      <c r="G111" s="50">
        <f>IF('Town Data'!K107&gt;9,'Town Data'!J107,"*")</f>
        <v>3705286.61</v>
      </c>
      <c r="H111" s="51">
        <f>IF('Town Data'!M107&gt;9,'Town Data'!L107,"*")</f>
        <v>444927.16666666628</v>
      </c>
      <c r="I111" s="22">
        <f t="shared" si="3"/>
        <v>0.10154731355136844</v>
      </c>
      <c r="J111" s="22">
        <f t="shared" si="4"/>
        <v>8.281006364579177E-2</v>
      </c>
      <c r="K111" s="22" t="str">
        <f t="shared" si="5"/>
        <v/>
      </c>
      <c r="L111" s="15"/>
    </row>
    <row r="112" spans="1:12" x14ac:dyDescent="0.25">
      <c r="B112" s="27" t="str">
        <f>'Town Data'!A108</f>
        <v>NORWICH</v>
      </c>
      <c r="C112" s="49">
        <f>IF('Town Data'!C108&gt;9,'Town Data'!B108,"*")</f>
        <v>29340178.280000001</v>
      </c>
      <c r="D112" s="50">
        <f>IF('Town Data'!E108&gt;9,'Town Data'!D108,"*")</f>
        <v>3669833.62</v>
      </c>
      <c r="E112" s="51">
        <f>IF('Town Data'!G108&gt;9,'Town Data'!F108,"*")</f>
        <v>192811.49999999994</v>
      </c>
      <c r="F112" s="50">
        <f>IF('Town Data'!I108&gt;9,'Town Data'!H108,"*")</f>
        <v>26999716.07</v>
      </c>
      <c r="G112" s="50">
        <f>IF('Town Data'!K108&gt;9,'Town Data'!J108,"*")</f>
        <v>3500370.19</v>
      </c>
      <c r="H112" s="51">
        <f>IF('Town Data'!M108&gt;9,'Town Data'!L108,"*")</f>
        <v>169854.66666666634</v>
      </c>
      <c r="I112" s="22">
        <f t="shared" si="3"/>
        <v>8.6684697125409466E-2</v>
      </c>
      <c r="J112" s="22">
        <f t="shared" si="4"/>
        <v>4.8413002283052863E-2</v>
      </c>
      <c r="K112" s="22">
        <f t="shared" si="5"/>
        <v>0.13515574098641378</v>
      </c>
      <c r="L112" s="15"/>
    </row>
    <row r="113" spans="2:12" x14ac:dyDescent="0.25">
      <c r="B113" s="27" t="str">
        <f>'Town Data'!A109</f>
        <v>ORWELL</v>
      </c>
      <c r="C113" s="49">
        <f>IF('Town Data'!C109&gt;9,'Town Data'!B109,"*")</f>
        <v>5829084.96</v>
      </c>
      <c r="D113" s="50">
        <f>IF('Town Data'!E109&gt;9,'Town Data'!D109,"*")</f>
        <v>980664.95</v>
      </c>
      <c r="E113" s="51" t="str">
        <f>IF('Town Data'!G109&gt;9,'Town Data'!F109,"*")</f>
        <v>*</v>
      </c>
      <c r="F113" s="50">
        <f>IF('Town Data'!I109&gt;9,'Town Data'!H109,"*")</f>
        <v>5650455.9500000002</v>
      </c>
      <c r="G113" s="50">
        <f>IF('Town Data'!K109&gt;9,'Town Data'!J109,"*")</f>
        <v>974354.77</v>
      </c>
      <c r="H113" s="51" t="str">
        <f>IF('Town Data'!M109&gt;9,'Town Data'!L109,"*")</f>
        <v>*</v>
      </c>
      <c r="I113" s="22">
        <f t="shared" si="3"/>
        <v>3.1613202824809165E-2</v>
      </c>
      <c r="J113" s="22">
        <f t="shared" si="4"/>
        <v>6.4762653135058135E-3</v>
      </c>
      <c r="K113" s="22" t="str">
        <f t="shared" si="5"/>
        <v/>
      </c>
      <c r="L113" s="15"/>
    </row>
    <row r="114" spans="2:12" x14ac:dyDescent="0.25">
      <c r="B114" s="27" t="str">
        <f>'Town Data'!A110</f>
        <v>PAWLET</v>
      </c>
      <c r="C114" s="49">
        <f>IF('Town Data'!C110&gt;9,'Town Data'!B110,"*")</f>
        <v>2887719.08</v>
      </c>
      <c r="D114" s="50">
        <f>IF('Town Data'!E110&gt;9,'Town Data'!D110,"*")</f>
        <v>914013.86</v>
      </c>
      <c r="E114" s="51" t="str">
        <f>IF('Town Data'!G110&gt;9,'Town Data'!F110,"*")</f>
        <v>*</v>
      </c>
      <c r="F114" s="50">
        <f>IF('Town Data'!I110&gt;9,'Town Data'!H110,"*")</f>
        <v>3257852.17</v>
      </c>
      <c r="G114" s="50">
        <f>IF('Town Data'!K110&gt;9,'Town Data'!J110,"*")</f>
        <v>900934</v>
      </c>
      <c r="H114" s="51" t="str">
        <f>IF('Town Data'!M110&gt;9,'Town Data'!L110,"*")</f>
        <v>*</v>
      </c>
      <c r="I114" s="22">
        <f t="shared" si="3"/>
        <v>-0.11361261060534857</v>
      </c>
      <c r="J114" s="22">
        <f t="shared" si="4"/>
        <v>1.4518111204594328E-2</v>
      </c>
      <c r="K114" s="22" t="str">
        <f t="shared" si="5"/>
        <v/>
      </c>
      <c r="L114" s="15"/>
    </row>
    <row r="115" spans="2:12" x14ac:dyDescent="0.25">
      <c r="B115" s="27" t="str">
        <f>'Town Data'!A111</f>
        <v>PERU</v>
      </c>
      <c r="C115" s="49">
        <f>IF('Town Data'!C111&gt;9,'Town Data'!B111,"*")</f>
        <v>2296793.52</v>
      </c>
      <c r="D115" s="50">
        <f>IF('Town Data'!E111&gt;9,'Town Data'!D111,"*")</f>
        <v>1991114.4</v>
      </c>
      <c r="E115" s="51" t="str">
        <f>IF('Town Data'!G111&gt;9,'Town Data'!F111,"*")</f>
        <v>*</v>
      </c>
      <c r="F115" s="50">
        <f>IF('Town Data'!I111&gt;9,'Town Data'!H111,"*")</f>
        <v>2157635.58</v>
      </c>
      <c r="G115" s="50">
        <f>IF('Town Data'!K111&gt;9,'Town Data'!J111,"*")</f>
        <v>1848581.79</v>
      </c>
      <c r="H115" s="51" t="str">
        <f>IF('Town Data'!M111&gt;9,'Town Data'!L111,"*")</f>
        <v>*</v>
      </c>
      <c r="I115" s="22">
        <f t="shared" si="3"/>
        <v>6.4495571583038105E-2</v>
      </c>
      <c r="J115" s="22">
        <f t="shared" si="4"/>
        <v>7.7103761797848211E-2</v>
      </c>
      <c r="K115" s="22" t="str">
        <f t="shared" si="5"/>
        <v/>
      </c>
      <c r="L115" s="15"/>
    </row>
    <row r="116" spans="2:12" x14ac:dyDescent="0.25">
      <c r="B116" s="27" t="str">
        <f>'Town Data'!A112</f>
        <v>PITTSFORD</v>
      </c>
      <c r="C116" s="49">
        <f>IF('Town Data'!C112&gt;9,'Town Data'!B112,"*")</f>
        <v>9949192.75</v>
      </c>
      <c r="D116" s="50">
        <f>IF('Town Data'!E112&gt;9,'Town Data'!D112,"*")</f>
        <v>2218741.67</v>
      </c>
      <c r="E116" s="51" t="str">
        <f>IF('Town Data'!G112&gt;9,'Town Data'!F112,"*")</f>
        <v>*</v>
      </c>
      <c r="F116" s="50">
        <f>IF('Town Data'!I112&gt;9,'Town Data'!H112,"*")</f>
        <v>8651325.4399999995</v>
      </c>
      <c r="G116" s="50">
        <f>IF('Town Data'!K112&gt;9,'Town Data'!J112,"*")</f>
        <v>2106185.25</v>
      </c>
      <c r="H116" s="51" t="str">
        <f>IF('Town Data'!M112&gt;9,'Town Data'!L112,"*")</f>
        <v>*</v>
      </c>
      <c r="I116" s="22">
        <f t="shared" si="3"/>
        <v>0.15001947609082206</v>
      </c>
      <c r="J116" s="22">
        <f t="shared" si="4"/>
        <v>5.3440892722992871E-2</v>
      </c>
      <c r="K116" s="22" t="str">
        <f t="shared" si="5"/>
        <v/>
      </c>
      <c r="L116" s="15"/>
    </row>
    <row r="117" spans="2:12" x14ac:dyDescent="0.25">
      <c r="B117" s="27" t="str">
        <f>'Town Data'!A113</f>
        <v>PLAINFIELD</v>
      </c>
      <c r="C117" s="49">
        <f>IF('Town Data'!C113&gt;9,'Town Data'!B113,"*")</f>
        <v>1389729.24</v>
      </c>
      <c r="D117" s="50">
        <f>IF('Town Data'!E113&gt;9,'Town Data'!D113,"*")</f>
        <v>287561.68</v>
      </c>
      <c r="E117" s="51" t="str">
        <f>IF('Town Data'!G113&gt;9,'Town Data'!F113,"*")</f>
        <v>*</v>
      </c>
      <c r="F117" s="50">
        <f>IF('Town Data'!I113&gt;9,'Town Data'!H113,"*")</f>
        <v>1024389.65</v>
      </c>
      <c r="G117" s="50">
        <f>IF('Town Data'!K113&gt;9,'Town Data'!J113,"*")</f>
        <v>284749.14</v>
      </c>
      <c r="H117" s="51" t="str">
        <f>IF('Town Data'!M113&gt;9,'Town Data'!L113,"*")</f>
        <v>*</v>
      </c>
      <c r="I117" s="22">
        <f t="shared" si="3"/>
        <v>0.35664123510033507</v>
      </c>
      <c r="J117" s="22">
        <f t="shared" si="4"/>
        <v>9.8772554677425146E-3</v>
      </c>
      <c r="K117" s="22" t="str">
        <f t="shared" si="5"/>
        <v/>
      </c>
      <c r="L117" s="15"/>
    </row>
    <row r="118" spans="2:12" x14ac:dyDescent="0.25">
      <c r="B118" s="27" t="str">
        <f>'Town Data'!A114</f>
        <v>PLYMOUTH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>
        <f>IF('Town Data'!I114&gt;9,'Town Data'!H114,"*")</f>
        <v>335562.08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 t="str">
        <f>'Town Data'!A115</f>
        <v>POMFRET</v>
      </c>
      <c r="C119" s="49">
        <f>IF('Town Data'!C115&gt;9,'Town Data'!B115,"*")</f>
        <v>664925.92000000004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>
        <f>IF('Town Data'!I115&gt;9,'Town Data'!H115,"*")</f>
        <v>592311.74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>
        <f t="shared" si="3"/>
        <v>0.12259453104880219</v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 t="str">
        <f>'Town Data'!A116</f>
        <v>POULTNEY</v>
      </c>
      <c r="C120" s="49">
        <f>IF('Town Data'!C116&gt;9,'Town Data'!B116,"*")</f>
        <v>10902943.5</v>
      </c>
      <c r="D120" s="50">
        <f>IF('Town Data'!E116&gt;9,'Town Data'!D116,"*")</f>
        <v>1901510.67</v>
      </c>
      <c r="E120" s="51" t="str">
        <f>IF('Town Data'!G116&gt;9,'Town Data'!F116,"*")</f>
        <v>*</v>
      </c>
      <c r="F120" s="50">
        <f>IF('Town Data'!I116&gt;9,'Town Data'!H116,"*")</f>
        <v>11490615.02</v>
      </c>
      <c r="G120" s="50">
        <f>IF('Town Data'!K116&gt;9,'Town Data'!J116,"*")</f>
        <v>1917217.53</v>
      </c>
      <c r="H120" s="51" t="str">
        <f>IF('Town Data'!M116&gt;9,'Town Data'!L116,"*")</f>
        <v>*</v>
      </c>
      <c r="I120" s="22">
        <f t="shared" si="3"/>
        <v>-5.1143608847492271E-2</v>
      </c>
      <c r="J120" s="22">
        <f t="shared" si="4"/>
        <v>-8.1925288884668723E-3</v>
      </c>
      <c r="K120" s="22" t="str">
        <f t="shared" si="5"/>
        <v/>
      </c>
      <c r="L120" s="15"/>
    </row>
    <row r="121" spans="2:12" x14ac:dyDescent="0.25">
      <c r="B121" s="27" t="str">
        <f>'Town Data'!A117</f>
        <v>POWNAL</v>
      </c>
      <c r="C121" s="49">
        <f>IF('Town Data'!C117&gt;9,'Town Data'!B117,"*")</f>
        <v>3019279.77</v>
      </c>
      <c r="D121" s="50">
        <f>IF('Town Data'!E117&gt;9,'Town Data'!D117,"*")</f>
        <v>1317798.06</v>
      </c>
      <c r="E121" s="51" t="str">
        <f>IF('Town Data'!G117&gt;9,'Town Data'!F117,"*")</f>
        <v>*</v>
      </c>
      <c r="F121" s="50">
        <f>IF('Town Data'!I117&gt;9,'Town Data'!H117,"*")</f>
        <v>3047035.88</v>
      </c>
      <c r="G121" s="50">
        <f>IF('Town Data'!K117&gt;9,'Town Data'!J117,"*")</f>
        <v>1339007.8500000001</v>
      </c>
      <c r="H121" s="51" t="str">
        <f>IF('Town Data'!M117&gt;9,'Town Data'!L117,"*")</f>
        <v>*</v>
      </c>
      <c r="I121" s="22">
        <f t="shared" si="3"/>
        <v>-9.1092166594375218E-3</v>
      </c>
      <c r="J121" s="22">
        <f t="shared" si="4"/>
        <v>-1.5839929541861936E-2</v>
      </c>
      <c r="K121" s="22" t="str">
        <f t="shared" si="5"/>
        <v/>
      </c>
      <c r="L121" s="15"/>
    </row>
    <row r="122" spans="2:12" x14ac:dyDescent="0.25">
      <c r="B122" s="27" t="str">
        <f>'Town Data'!A118</f>
        <v>PROCTOR</v>
      </c>
      <c r="C122" s="49">
        <f>IF('Town Data'!C118&gt;9,'Town Data'!B118,"*")</f>
        <v>3855858.76</v>
      </c>
      <c r="D122" s="50">
        <f>IF('Town Data'!E118&gt;9,'Town Data'!D118,"*")</f>
        <v>463217.42</v>
      </c>
      <c r="E122" s="51" t="str">
        <f>IF('Town Data'!G118&gt;9,'Town Data'!F118,"*")</f>
        <v>*</v>
      </c>
      <c r="F122" s="50">
        <f>IF('Town Data'!I118&gt;9,'Town Data'!H118,"*")</f>
        <v>3655647.59</v>
      </c>
      <c r="G122" s="50">
        <f>IF('Town Data'!K118&gt;9,'Town Data'!J118,"*")</f>
        <v>427263.92</v>
      </c>
      <c r="H122" s="51" t="str">
        <f>IF('Town Data'!M118&gt;9,'Town Data'!L118,"*")</f>
        <v>*</v>
      </c>
      <c r="I122" s="22">
        <f t="shared" si="3"/>
        <v>5.4767634207322467E-2</v>
      </c>
      <c r="J122" s="22">
        <f t="shared" si="4"/>
        <v>8.4148223889346896E-2</v>
      </c>
      <c r="K122" s="22" t="str">
        <f t="shared" si="5"/>
        <v/>
      </c>
      <c r="L122" s="15"/>
    </row>
    <row r="123" spans="2:12" x14ac:dyDescent="0.25">
      <c r="B123" s="27" t="str">
        <f>'Town Data'!A119</f>
        <v>PUTNEY</v>
      </c>
      <c r="C123" s="49">
        <f>IF('Town Data'!C119&gt;9,'Town Data'!B119,"*")</f>
        <v>15209278.27</v>
      </c>
      <c r="D123" s="50">
        <f>IF('Town Data'!E119&gt;9,'Town Data'!D119,"*")</f>
        <v>1361113.15</v>
      </c>
      <c r="E123" s="51">
        <f>IF('Town Data'!G119&gt;9,'Town Data'!F119,"*")</f>
        <v>170515.99999999991</v>
      </c>
      <c r="F123" s="50">
        <f>IF('Town Data'!I119&gt;9,'Town Data'!H119,"*")</f>
        <v>14815625.57</v>
      </c>
      <c r="G123" s="50">
        <f>IF('Town Data'!K119&gt;9,'Town Data'!J119,"*")</f>
        <v>1130791.3</v>
      </c>
      <c r="H123" s="51">
        <f>IF('Town Data'!M119&gt;9,'Town Data'!L119,"*")</f>
        <v>91934.66666666673</v>
      </c>
      <c r="I123" s="22">
        <f t="shared" si="3"/>
        <v>2.6570103175197837E-2</v>
      </c>
      <c r="J123" s="22">
        <f t="shared" si="4"/>
        <v>0.203682014532655</v>
      </c>
      <c r="K123" s="22">
        <f t="shared" si="5"/>
        <v>0.85475192528026922</v>
      </c>
      <c r="L123" s="15"/>
    </row>
    <row r="124" spans="2:12" x14ac:dyDescent="0.25">
      <c r="B124" s="27" t="str">
        <f>'Town Data'!A120</f>
        <v>RANDOLPH</v>
      </c>
      <c r="C124" s="49">
        <f>IF('Town Data'!C120&gt;9,'Town Data'!B120,"*")</f>
        <v>38187192.93</v>
      </c>
      <c r="D124" s="50">
        <f>IF('Town Data'!E120&gt;9,'Town Data'!D120,"*")</f>
        <v>6067284</v>
      </c>
      <c r="E124" s="51">
        <f>IF('Town Data'!G120&gt;9,'Town Data'!F120,"*")</f>
        <v>71613.5</v>
      </c>
      <c r="F124" s="50">
        <f>IF('Town Data'!I120&gt;9,'Town Data'!H120,"*")</f>
        <v>37484966.189999998</v>
      </c>
      <c r="G124" s="50">
        <f>IF('Town Data'!K120&gt;9,'Town Data'!J120,"*")</f>
        <v>6447413.6200000001</v>
      </c>
      <c r="H124" s="51">
        <f>IF('Town Data'!M120&gt;9,'Town Data'!L120,"*")</f>
        <v>127629.16666666666</v>
      </c>
      <c r="I124" s="22">
        <f t="shared" si="3"/>
        <v>1.8733556712859933E-2</v>
      </c>
      <c r="J124" s="22">
        <f t="shared" si="4"/>
        <v>-5.8958466511413316E-2</v>
      </c>
      <c r="K124" s="22">
        <f t="shared" si="5"/>
        <v>-0.43889393098494983</v>
      </c>
      <c r="L124" s="15"/>
    </row>
    <row r="125" spans="2:12" x14ac:dyDescent="0.25">
      <c r="B125" s="27" t="str">
        <f>'Town Data'!A121</f>
        <v>READING</v>
      </c>
      <c r="C125" s="49">
        <f>IF('Town Data'!C121&gt;9,'Town Data'!B121,"*")</f>
        <v>302395.25</v>
      </c>
      <c r="D125" s="50">
        <f>IF('Town Data'!E121&gt;9,'Town Data'!D121,"*")</f>
        <v>133893.66</v>
      </c>
      <c r="E125" s="51" t="str">
        <f>IF('Town Data'!G121&gt;9,'Town Data'!F121,"*")</f>
        <v>*</v>
      </c>
      <c r="F125" s="50">
        <f>IF('Town Data'!I121&gt;9,'Town Data'!H121,"*")</f>
        <v>259909.27</v>
      </c>
      <c r="G125" s="50">
        <f>IF('Town Data'!K121&gt;9,'Town Data'!J121,"*")</f>
        <v>123091.66</v>
      </c>
      <c r="H125" s="51" t="str">
        <f>IF('Town Data'!M121&gt;9,'Town Data'!L121,"*")</f>
        <v>*</v>
      </c>
      <c r="I125" s="22">
        <f t="shared" si="3"/>
        <v>0.16346465826324708</v>
      </c>
      <c r="J125" s="22">
        <f t="shared" si="4"/>
        <v>8.7755742346800752E-2</v>
      </c>
      <c r="K125" s="22" t="str">
        <f t="shared" si="5"/>
        <v/>
      </c>
      <c r="L125" s="15"/>
    </row>
    <row r="126" spans="2:12" x14ac:dyDescent="0.25">
      <c r="B126" s="27" t="str">
        <f>'Town Data'!A122</f>
        <v>READSBORO</v>
      </c>
      <c r="C126" s="49">
        <f>IF('Town Data'!C122&gt;9,'Town Data'!B122,"*")</f>
        <v>438056.07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 t="str">
        <f>'Town Data'!A123</f>
        <v>RICHFORD</v>
      </c>
      <c r="C127" s="49">
        <f>IF('Town Data'!C123&gt;9,'Town Data'!B123,"*")</f>
        <v>18996286.710000001</v>
      </c>
      <c r="D127" s="50">
        <f>IF('Town Data'!E123&gt;9,'Town Data'!D123,"*")</f>
        <v>886370.82</v>
      </c>
      <c r="E127" s="51" t="str">
        <f>IF('Town Data'!G123&gt;9,'Town Data'!F123,"*")</f>
        <v>*</v>
      </c>
      <c r="F127" s="50">
        <f>IF('Town Data'!I123&gt;9,'Town Data'!H123,"*")</f>
        <v>18784793.739999998</v>
      </c>
      <c r="G127" s="50">
        <f>IF('Town Data'!K123&gt;9,'Town Data'!J123,"*")</f>
        <v>824607.78</v>
      </c>
      <c r="H127" s="51" t="str">
        <f>IF('Town Data'!M123&gt;9,'Town Data'!L123,"*")</f>
        <v>*</v>
      </c>
      <c r="I127" s="22">
        <f t="shared" si="3"/>
        <v>1.1258732617843615E-2</v>
      </c>
      <c r="J127" s="22">
        <f t="shared" si="4"/>
        <v>7.4899899683216573E-2</v>
      </c>
      <c r="K127" s="22" t="str">
        <f t="shared" si="5"/>
        <v/>
      </c>
    </row>
    <row r="128" spans="2:12" x14ac:dyDescent="0.25">
      <c r="B128" s="27" t="str">
        <f>'Town Data'!A124</f>
        <v>RICHMOND</v>
      </c>
      <c r="C128" s="49">
        <f>IF('Town Data'!C124&gt;9,'Town Data'!B124,"*")</f>
        <v>32425463</v>
      </c>
      <c r="D128" s="50">
        <f>IF('Town Data'!E124&gt;9,'Town Data'!D124,"*")</f>
        <v>7165582.5700000003</v>
      </c>
      <c r="E128" s="51">
        <f>IF('Town Data'!G124&gt;9,'Town Data'!F124,"*")</f>
        <v>268553.33333333343</v>
      </c>
      <c r="F128" s="50">
        <f>IF('Town Data'!I124&gt;9,'Town Data'!H124,"*")</f>
        <v>34632977.859999999</v>
      </c>
      <c r="G128" s="50">
        <f>IF('Town Data'!K124&gt;9,'Town Data'!J124,"*")</f>
        <v>7425121.5499999998</v>
      </c>
      <c r="H128" s="51">
        <f>IF('Town Data'!M124&gt;9,'Town Data'!L124,"*")</f>
        <v>290081.83333333291</v>
      </c>
      <c r="I128" s="22">
        <f t="shared" si="3"/>
        <v>-6.3740255571543267E-2</v>
      </c>
      <c r="J128" s="22">
        <f t="shared" si="4"/>
        <v>-3.4954172568393782E-2</v>
      </c>
      <c r="K128" s="22">
        <f t="shared" si="5"/>
        <v>-7.4215264543164572E-2</v>
      </c>
    </row>
    <row r="129" spans="2:11" x14ac:dyDescent="0.25">
      <c r="B129" s="27" t="str">
        <f>'Town Data'!A125</f>
        <v>ROCHESTER</v>
      </c>
      <c r="C129" s="49">
        <f>IF('Town Data'!C125&gt;9,'Town Data'!B125,"*")</f>
        <v>4459538.63</v>
      </c>
      <c r="D129" s="50">
        <f>IF('Town Data'!E125&gt;9,'Town Data'!D125,"*")</f>
        <v>622734.34</v>
      </c>
      <c r="E129" s="51" t="str">
        <f>IF('Town Data'!G125&gt;9,'Town Data'!F125,"*")</f>
        <v>*</v>
      </c>
      <c r="F129" s="50">
        <f>IF('Town Data'!I125&gt;9,'Town Data'!H125,"*")</f>
        <v>4557578.7</v>
      </c>
      <c r="G129" s="50">
        <f>IF('Town Data'!K125&gt;9,'Town Data'!J125,"*")</f>
        <v>705329.65</v>
      </c>
      <c r="H129" s="51" t="str">
        <f>IF('Town Data'!M125&gt;9,'Town Data'!L125,"*")</f>
        <v>*</v>
      </c>
      <c r="I129" s="22">
        <f t="shared" si="3"/>
        <v>-2.1511437641219513E-2</v>
      </c>
      <c r="J129" s="22">
        <f t="shared" si="4"/>
        <v>-0.11710171265308364</v>
      </c>
      <c r="K129" s="22" t="str">
        <f t="shared" si="5"/>
        <v/>
      </c>
    </row>
    <row r="130" spans="2:11" x14ac:dyDescent="0.25">
      <c r="B130" s="27" t="str">
        <f>'Town Data'!A126</f>
        <v>ROCKINGHAM</v>
      </c>
      <c r="C130" s="49">
        <f>IF('Town Data'!C126&gt;9,'Town Data'!B126,"*")</f>
        <v>30047300.34</v>
      </c>
      <c r="D130" s="50">
        <f>IF('Town Data'!E126&gt;9,'Town Data'!D126,"*")</f>
        <v>4835190.83</v>
      </c>
      <c r="E130" s="51">
        <f>IF('Town Data'!G126&gt;9,'Town Data'!F126,"*")</f>
        <v>233190.33333333296</v>
      </c>
      <c r="F130" s="50">
        <f>IF('Town Data'!I126&gt;9,'Town Data'!H126,"*")</f>
        <v>28366038.59</v>
      </c>
      <c r="G130" s="50">
        <f>IF('Town Data'!K126&gt;9,'Town Data'!J126,"*")</f>
        <v>4593382.05</v>
      </c>
      <c r="H130" s="51">
        <f>IF('Town Data'!M126&gt;9,'Town Data'!L126,"*")</f>
        <v>307016.3333333336</v>
      </c>
      <c r="I130" s="22">
        <f t="shared" si="3"/>
        <v>5.9270234180415389E-2</v>
      </c>
      <c r="J130" s="22">
        <f t="shared" si="4"/>
        <v>5.2642862572252237E-2</v>
      </c>
      <c r="K130" s="22">
        <f t="shared" si="5"/>
        <v>-0.24046277668180707</v>
      </c>
    </row>
    <row r="131" spans="2:11" x14ac:dyDescent="0.25">
      <c r="B131" s="27" t="str">
        <f>'Town Data'!A127</f>
        <v>ROYALTON</v>
      </c>
      <c r="C131" s="49">
        <f>IF('Town Data'!C127&gt;9,'Town Data'!B127,"*")</f>
        <v>17219888.530000001</v>
      </c>
      <c r="D131" s="50">
        <f>IF('Town Data'!E127&gt;9,'Town Data'!D127,"*")</f>
        <v>3837201.02</v>
      </c>
      <c r="E131" s="51">
        <f>IF('Town Data'!G127&gt;9,'Town Data'!F127,"*")</f>
        <v>19038.833333333296</v>
      </c>
      <c r="F131" s="50">
        <f>IF('Town Data'!I127&gt;9,'Town Data'!H127,"*")</f>
        <v>12530362.66</v>
      </c>
      <c r="G131" s="50">
        <f>IF('Town Data'!K127&gt;9,'Town Data'!J127,"*")</f>
        <v>3677784.28</v>
      </c>
      <c r="H131" s="51">
        <f>IF('Town Data'!M127&gt;9,'Town Data'!L127,"*")</f>
        <v>16740.666666666661</v>
      </c>
      <c r="I131" s="22">
        <f t="shared" si="3"/>
        <v>0.3742530042622087</v>
      </c>
      <c r="J131" s="22">
        <f t="shared" si="4"/>
        <v>4.3345864755286907E-2</v>
      </c>
      <c r="K131" s="22">
        <f t="shared" si="5"/>
        <v>0.13728047469236407</v>
      </c>
    </row>
    <row r="132" spans="2:11" x14ac:dyDescent="0.25">
      <c r="B132" s="27" t="str">
        <f>'Town Data'!A128</f>
        <v>RUTLAND</v>
      </c>
      <c r="C132" s="49">
        <f>IF('Town Data'!C128&gt;9,'Town Data'!B128,"*")</f>
        <v>154976510.12</v>
      </c>
      <c r="D132" s="50">
        <f>IF('Town Data'!E128&gt;9,'Town Data'!D128,"*")</f>
        <v>51018551.520000003</v>
      </c>
      <c r="E132" s="51">
        <f>IF('Town Data'!G128&gt;9,'Town Data'!F128,"*")</f>
        <v>1968991.8333333326</v>
      </c>
      <c r="F132" s="50">
        <f>IF('Town Data'!I128&gt;9,'Town Data'!H128,"*")</f>
        <v>144544123.11000001</v>
      </c>
      <c r="G132" s="50">
        <f>IF('Town Data'!K128&gt;9,'Town Data'!J128,"*")</f>
        <v>49854843.850000001</v>
      </c>
      <c r="H132" s="51">
        <f>IF('Town Data'!M128&gt;9,'Town Data'!L128,"*")</f>
        <v>2083070.8333333328</v>
      </c>
      <c r="I132" s="22">
        <f t="shared" si="3"/>
        <v>7.217441142218424E-2</v>
      </c>
      <c r="J132" s="22">
        <f t="shared" si="4"/>
        <v>2.3341917858599445E-2</v>
      </c>
      <c r="K132" s="22">
        <f t="shared" si="5"/>
        <v>-5.4764820367366414E-2</v>
      </c>
    </row>
    <row r="133" spans="2:11" x14ac:dyDescent="0.25">
      <c r="B133" s="27" t="str">
        <f>'Town Data'!A129</f>
        <v>RUTLAND TOWN</v>
      </c>
      <c r="C133" s="49">
        <f>IF('Town Data'!C129&gt;9,'Town Data'!B129,"*")</f>
        <v>60822433.5</v>
      </c>
      <c r="D133" s="50">
        <f>IF('Town Data'!E129&gt;9,'Town Data'!D129,"*")</f>
        <v>31308427.93</v>
      </c>
      <c r="E133" s="51">
        <f>IF('Town Data'!G129&gt;9,'Town Data'!F129,"*")</f>
        <v>3084881.9999999963</v>
      </c>
      <c r="F133" s="50">
        <f>IF('Town Data'!I129&gt;9,'Town Data'!H129,"*")</f>
        <v>75715544.790000007</v>
      </c>
      <c r="G133" s="50">
        <f>IF('Town Data'!K129&gt;9,'Town Data'!J129,"*")</f>
        <v>32142476.039999999</v>
      </c>
      <c r="H133" s="51">
        <f>IF('Town Data'!M129&gt;9,'Town Data'!L129,"*")</f>
        <v>3864224.5000000042</v>
      </c>
      <c r="I133" s="22">
        <f t="shared" si="3"/>
        <v>-0.19669819891419427</v>
      </c>
      <c r="J133" s="22">
        <f t="shared" si="4"/>
        <v>-2.5948471081134527E-2</v>
      </c>
      <c r="K133" s="22">
        <f t="shared" si="5"/>
        <v>-0.20168147580452614</v>
      </c>
    </row>
    <row r="134" spans="2:11" x14ac:dyDescent="0.25">
      <c r="B134" s="27" t="str">
        <f>'Town Data'!A130</f>
        <v>RYEGATE</v>
      </c>
      <c r="C134" s="49">
        <f>IF('Town Data'!C130&gt;9,'Town Data'!B130,"*")</f>
        <v>5782243.75</v>
      </c>
      <c r="D134" s="50">
        <f>IF('Town Data'!E130&gt;9,'Town Data'!D130,"*")</f>
        <v>109398.88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SALISBURY</v>
      </c>
      <c r="C135" s="49">
        <f>IF('Town Data'!C131&gt;9,'Town Data'!B131,"*")</f>
        <v>230102.48</v>
      </c>
      <c r="D135" s="50">
        <f>IF('Town Data'!E131&gt;9,'Town Data'!D131,"*")</f>
        <v>150335.48000000001</v>
      </c>
      <c r="E135" s="51" t="str">
        <f>IF('Town Data'!G131&gt;9,'Town Data'!F131,"*")</f>
        <v>*</v>
      </c>
      <c r="F135" s="50">
        <f>IF('Town Data'!I131&gt;9,'Town Data'!H131,"*")</f>
        <v>203604.1</v>
      </c>
      <c r="G135" s="50">
        <f>IF('Town Data'!K131&gt;9,'Town Data'!J131,"*")</f>
        <v>145248.89000000001</v>
      </c>
      <c r="H135" s="51" t="str">
        <f>IF('Town Data'!M131&gt;9,'Town Data'!L131,"*")</f>
        <v>*</v>
      </c>
      <c r="I135" s="22">
        <f t="shared" si="6"/>
        <v>0.13014659331516409</v>
      </c>
      <c r="J135" s="22">
        <f t="shared" si="7"/>
        <v>3.5019820117041828E-2</v>
      </c>
      <c r="K135" s="22" t="str">
        <f t="shared" si="8"/>
        <v/>
      </c>
    </row>
    <row r="136" spans="2:11" x14ac:dyDescent="0.25">
      <c r="B136" s="27" t="str">
        <f>'Town Data'!A132</f>
        <v>SHAFTSBURY</v>
      </c>
      <c r="C136" s="49">
        <f>IF('Town Data'!C132&gt;9,'Town Data'!B132,"*")</f>
        <v>21431443.91</v>
      </c>
      <c r="D136" s="50">
        <f>IF('Town Data'!E132&gt;9,'Town Data'!D132,"*")</f>
        <v>1617258.38</v>
      </c>
      <c r="E136" s="51" t="str">
        <f>IF('Town Data'!G132&gt;9,'Town Data'!F132,"*")</f>
        <v>*</v>
      </c>
      <c r="F136" s="50">
        <f>IF('Town Data'!I132&gt;9,'Town Data'!H132,"*")</f>
        <v>14369811.039999999</v>
      </c>
      <c r="G136" s="50">
        <f>IF('Town Data'!K132&gt;9,'Town Data'!J132,"*")</f>
        <v>1637315.49</v>
      </c>
      <c r="H136" s="51" t="str">
        <f>IF('Town Data'!M132&gt;9,'Town Data'!L132,"*")</f>
        <v>*</v>
      </c>
      <c r="I136" s="22">
        <f t="shared" si="6"/>
        <v>0.49142141468270839</v>
      </c>
      <c r="J136" s="22">
        <f t="shared" si="7"/>
        <v>-1.2249997097382925E-2</v>
      </c>
      <c r="K136" s="22" t="str">
        <f t="shared" si="8"/>
        <v/>
      </c>
    </row>
    <row r="137" spans="2:11" x14ac:dyDescent="0.25">
      <c r="B137" s="27" t="str">
        <f>'Town Data'!A133</f>
        <v>SHARON</v>
      </c>
      <c r="C137" s="49">
        <f>IF('Town Data'!C133&gt;9,'Town Data'!B133,"*")</f>
        <v>930385.62</v>
      </c>
      <c r="D137" s="50">
        <f>IF('Town Data'!E133&gt;9,'Town Data'!D133,"*")</f>
        <v>357684.24</v>
      </c>
      <c r="E137" s="51" t="str">
        <f>IF('Town Data'!G133&gt;9,'Town Data'!F133,"*")</f>
        <v>*</v>
      </c>
      <c r="F137" s="50">
        <f>IF('Town Data'!I133&gt;9,'Town Data'!H133,"*")</f>
        <v>1330575.56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>
        <f t="shared" si="6"/>
        <v>-0.30076453531132047</v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 t="str">
        <f>'Town Data'!A134</f>
        <v>SHELBURNE</v>
      </c>
      <c r="C138" s="49">
        <f>IF('Town Data'!C134&gt;9,'Town Data'!B134,"*")</f>
        <v>73115766.819999993</v>
      </c>
      <c r="D138" s="50">
        <f>IF('Town Data'!E134&gt;9,'Town Data'!D134,"*")</f>
        <v>18648390.579999998</v>
      </c>
      <c r="E138" s="51">
        <f>IF('Town Data'!G134&gt;9,'Town Data'!F134,"*")</f>
        <v>653111.33333333326</v>
      </c>
      <c r="F138" s="50">
        <f>IF('Town Data'!I134&gt;9,'Town Data'!H134,"*")</f>
        <v>109771585.43000001</v>
      </c>
      <c r="G138" s="50">
        <f>IF('Town Data'!K134&gt;9,'Town Data'!J134,"*")</f>
        <v>17261787.050000001</v>
      </c>
      <c r="H138" s="51">
        <f>IF('Town Data'!M134&gt;9,'Town Data'!L134,"*")</f>
        <v>695484.66666666593</v>
      </c>
      <c r="I138" s="22">
        <f t="shared" si="6"/>
        <v>-0.33392811506193448</v>
      </c>
      <c r="J138" s="22">
        <f t="shared" si="7"/>
        <v>8.0327924680312718E-2</v>
      </c>
      <c r="K138" s="22">
        <f t="shared" si="8"/>
        <v>-6.092633722094911E-2</v>
      </c>
    </row>
    <row r="139" spans="2:11" x14ac:dyDescent="0.25">
      <c r="B139" s="27" t="str">
        <f>'Town Data'!A135</f>
        <v>SHELDON</v>
      </c>
      <c r="C139" s="49">
        <f>IF('Town Data'!C135&gt;9,'Town Data'!B135,"*")</f>
        <v>8526084.8499999996</v>
      </c>
      <c r="D139" s="50">
        <f>IF('Town Data'!E135&gt;9,'Town Data'!D135,"*")</f>
        <v>402785.62</v>
      </c>
      <c r="E139" s="51" t="str">
        <f>IF('Town Data'!G135&gt;9,'Town Data'!F135,"*")</f>
        <v>*</v>
      </c>
      <c r="F139" s="50">
        <f>IF('Town Data'!I135&gt;9,'Town Data'!H135,"*")</f>
        <v>7630620.8099999996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>
        <f t="shared" si="6"/>
        <v>0.11735140066539358</v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 t="str">
        <f>'Town Data'!A136</f>
        <v>SHOREHAM</v>
      </c>
      <c r="C140" s="49">
        <f>IF('Town Data'!C136&gt;9,'Town Data'!B136,"*")</f>
        <v>12564111</v>
      </c>
      <c r="D140" s="50">
        <f>IF('Town Data'!E136&gt;9,'Town Data'!D136,"*")</f>
        <v>420035.9</v>
      </c>
      <c r="E140" s="51" t="str">
        <f>IF('Town Data'!G136&gt;9,'Town Data'!F136,"*")</f>
        <v>*</v>
      </c>
      <c r="F140" s="50">
        <f>IF('Town Data'!I136&gt;9,'Town Data'!H136,"*")</f>
        <v>11368176.58</v>
      </c>
      <c r="G140" s="50">
        <f>IF('Town Data'!K136&gt;9,'Town Data'!J136,"*")</f>
        <v>505120.82</v>
      </c>
      <c r="H140" s="51" t="str">
        <f>IF('Town Data'!M136&gt;9,'Town Data'!L136,"*")</f>
        <v>*</v>
      </c>
      <c r="I140" s="22">
        <f t="shared" si="6"/>
        <v>0.10520019737413332</v>
      </c>
      <c r="J140" s="22">
        <f t="shared" si="7"/>
        <v>-0.16844469012384003</v>
      </c>
      <c r="K140" s="22" t="str">
        <f t="shared" si="8"/>
        <v/>
      </c>
    </row>
    <row r="141" spans="2:11" x14ac:dyDescent="0.25">
      <c r="B141" s="27" t="str">
        <f>'Town Data'!A137</f>
        <v>SHREWSBURY</v>
      </c>
      <c r="C141" s="49">
        <f>IF('Town Data'!C137&gt;9,'Town Data'!B137,"*")</f>
        <v>431644.05</v>
      </c>
      <c r="D141" s="50">
        <f>IF('Town Data'!E137&gt;9,'Town Data'!D137,"*")</f>
        <v>328838.27</v>
      </c>
      <c r="E141" s="51" t="str">
        <f>IF('Town Data'!G137&gt;9,'Town Data'!F137,"*")</f>
        <v>*</v>
      </c>
      <c r="F141" s="50">
        <f>IF('Town Data'!I137&gt;9,'Town Data'!H137,"*")</f>
        <v>389557.02</v>
      </c>
      <c r="G141" s="50">
        <f>IF('Town Data'!K137&gt;9,'Town Data'!J137,"*")</f>
        <v>327360.90999999997</v>
      </c>
      <c r="H141" s="51" t="str">
        <f>IF('Town Data'!M137&gt;9,'Town Data'!L137,"*")</f>
        <v>*</v>
      </c>
      <c r="I141" s="22">
        <f t="shared" si="6"/>
        <v>0.10803817628546385</v>
      </c>
      <c r="J141" s="22">
        <f t="shared" si="7"/>
        <v>4.5129395565281279E-3</v>
      </c>
      <c r="K141" s="22" t="str">
        <f t="shared" si="8"/>
        <v/>
      </c>
    </row>
    <row r="142" spans="2:11" x14ac:dyDescent="0.25">
      <c r="B142" s="27" t="str">
        <f>'Town Data'!A138</f>
        <v>SOUTH BURLINGTON</v>
      </c>
      <c r="C142" s="49">
        <f>IF('Town Data'!C138&gt;9,'Town Data'!B138,"*")</f>
        <v>521047628.51999998</v>
      </c>
      <c r="D142" s="50">
        <f>IF('Town Data'!E138&gt;9,'Town Data'!D138,"*")</f>
        <v>96850001.219999999</v>
      </c>
      <c r="E142" s="51">
        <f>IF('Town Data'!G138&gt;9,'Town Data'!F138,"*")</f>
        <v>4614529.9999999991</v>
      </c>
      <c r="F142" s="50">
        <f>IF('Town Data'!I138&gt;9,'Town Data'!H138,"*")</f>
        <v>489681971.69999999</v>
      </c>
      <c r="G142" s="50">
        <f>IF('Town Data'!K138&gt;9,'Town Data'!J138,"*")</f>
        <v>89470064.629999995</v>
      </c>
      <c r="H142" s="51">
        <f>IF('Town Data'!M138&gt;9,'Town Data'!L138,"*")</f>
        <v>4086023.5000000005</v>
      </c>
      <c r="I142" s="22">
        <f t="shared" si="6"/>
        <v>6.4053117395990081E-2</v>
      </c>
      <c r="J142" s="22">
        <f t="shared" si="7"/>
        <v>8.2484981099761656E-2</v>
      </c>
      <c r="K142" s="22">
        <f t="shared" si="8"/>
        <v>0.12934494870134705</v>
      </c>
    </row>
    <row r="143" spans="2:11" x14ac:dyDescent="0.25">
      <c r="B143" s="27" t="str">
        <f>'Town Data'!A139</f>
        <v>SOUTH HERO</v>
      </c>
      <c r="C143" s="49">
        <f>IF('Town Data'!C139&gt;9,'Town Data'!B139,"*")</f>
        <v>4765573.3600000003</v>
      </c>
      <c r="D143" s="50">
        <f>IF('Town Data'!E139&gt;9,'Town Data'!D139,"*")</f>
        <v>1301711.99</v>
      </c>
      <c r="E143" s="51" t="str">
        <f>IF('Town Data'!G139&gt;9,'Town Data'!F139,"*")</f>
        <v>*</v>
      </c>
      <c r="F143" s="50">
        <f>IF('Town Data'!I139&gt;9,'Town Data'!H139,"*")</f>
        <v>4570385.76</v>
      </c>
      <c r="G143" s="50">
        <f>IF('Town Data'!K139&gt;9,'Town Data'!J139,"*")</f>
        <v>1363238.34</v>
      </c>
      <c r="H143" s="51" t="str">
        <f>IF('Town Data'!M139&gt;9,'Town Data'!L139,"*")</f>
        <v>*</v>
      </c>
      <c r="I143" s="22">
        <f t="shared" si="6"/>
        <v>4.2707029614060539E-2</v>
      </c>
      <c r="J143" s="22">
        <f t="shared" si="7"/>
        <v>-4.5132496787025585E-2</v>
      </c>
      <c r="K143" s="22" t="str">
        <f t="shared" si="8"/>
        <v/>
      </c>
    </row>
    <row r="144" spans="2:11" x14ac:dyDescent="0.25">
      <c r="B144" s="27" t="str">
        <f>'Town Data'!A140</f>
        <v>SPRINGFIELD</v>
      </c>
      <c r="C144" s="49">
        <f>IF('Town Data'!C140&gt;9,'Town Data'!B140,"*")</f>
        <v>37514570.090000004</v>
      </c>
      <c r="D144" s="50">
        <f>IF('Town Data'!E140&gt;9,'Town Data'!D140,"*")</f>
        <v>15586844.789999999</v>
      </c>
      <c r="E144" s="51">
        <f>IF('Town Data'!G140&gt;9,'Town Data'!F140,"*")</f>
        <v>1407695.1666666667</v>
      </c>
      <c r="F144" s="50">
        <f>IF('Town Data'!I140&gt;9,'Town Data'!H140,"*")</f>
        <v>35991311.950000003</v>
      </c>
      <c r="G144" s="50">
        <f>IF('Town Data'!K140&gt;9,'Town Data'!J140,"*")</f>
        <v>13666705.02</v>
      </c>
      <c r="H144" s="51">
        <f>IF('Town Data'!M140&gt;9,'Town Data'!L140,"*")</f>
        <v>689983</v>
      </c>
      <c r="I144" s="22">
        <f t="shared" si="6"/>
        <v>4.232294010610526E-2</v>
      </c>
      <c r="J144" s="22">
        <f t="shared" si="7"/>
        <v>0.1404976376668734</v>
      </c>
      <c r="K144" s="22">
        <f t="shared" si="8"/>
        <v>1.0401881882114006</v>
      </c>
    </row>
    <row r="145" spans="2:11" x14ac:dyDescent="0.25">
      <c r="B145" s="27" t="str">
        <f>'Town Data'!A141</f>
        <v>ST ALBANS</v>
      </c>
      <c r="C145" s="49">
        <f>IF('Town Data'!C141&gt;9,'Town Data'!B141,"*")</f>
        <v>188696372.52000001</v>
      </c>
      <c r="D145" s="50">
        <f>IF('Town Data'!E141&gt;9,'Town Data'!D141,"*")</f>
        <v>27533438.120000001</v>
      </c>
      <c r="E145" s="51">
        <f>IF('Town Data'!G141&gt;9,'Town Data'!F141,"*")</f>
        <v>985843.33333333291</v>
      </c>
      <c r="F145" s="50">
        <f>IF('Town Data'!I141&gt;9,'Town Data'!H141,"*")</f>
        <v>171910391.58000001</v>
      </c>
      <c r="G145" s="50">
        <f>IF('Town Data'!K141&gt;9,'Town Data'!J141,"*")</f>
        <v>23406922.98</v>
      </c>
      <c r="H145" s="51">
        <f>IF('Town Data'!M141&gt;9,'Town Data'!L141,"*")</f>
        <v>768388.16666666674</v>
      </c>
      <c r="I145" s="22">
        <f t="shared" si="6"/>
        <v>9.7643782820356698E-2</v>
      </c>
      <c r="J145" s="22">
        <f t="shared" si="7"/>
        <v>0.17629464340639278</v>
      </c>
      <c r="K145" s="22">
        <f t="shared" si="8"/>
        <v>0.28300171202532332</v>
      </c>
    </row>
    <row r="146" spans="2:11" x14ac:dyDescent="0.25">
      <c r="B146" s="27" t="str">
        <f>'Town Data'!A142</f>
        <v>ST ALBANS TOWN</v>
      </c>
      <c r="C146" s="49">
        <f>IF('Town Data'!C142&gt;9,'Town Data'!B142,"*")</f>
        <v>65589870.829999998</v>
      </c>
      <c r="D146" s="50">
        <f>IF('Town Data'!E142&gt;9,'Town Data'!D142,"*")</f>
        <v>18529297.829999998</v>
      </c>
      <c r="E146" s="51">
        <f>IF('Town Data'!G142&gt;9,'Town Data'!F142,"*")</f>
        <v>423469.66666666669</v>
      </c>
      <c r="F146" s="50">
        <f>IF('Town Data'!I142&gt;9,'Town Data'!H142,"*")</f>
        <v>66143199.049999997</v>
      </c>
      <c r="G146" s="50">
        <f>IF('Town Data'!K142&gt;9,'Town Data'!J142,"*")</f>
        <v>18267293.859999999</v>
      </c>
      <c r="H146" s="51">
        <f>IF('Town Data'!M142&gt;9,'Town Data'!L142,"*")</f>
        <v>287672.83333333331</v>
      </c>
      <c r="I146" s="22">
        <f t="shared" si="6"/>
        <v>-8.3656101904251452E-3</v>
      </c>
      <c r="J146" s="22">
        <f t="shared" si="7"/>
        <v>1.4342790563724955E-2</v>
      </c>
      <c r="K146" s="22">
        <f t="shared" si="8"/>
        <v>0.4720530324668592</v>
      </c>
    </row>
    <row r="147" spans="2:11" x14ac:dyDescent="0.25">
      <c r="B147" s="27" t="str">
        <f>'Town Data'!A143</f>
        <v>ST JOHNSBURY</v>
      </c>
      <c r="C147" s="49">
        <f>IF('Town Data'!C143&gt;9,'Town Data'!B143,"*")</f>
        <v>78806078.239999995</v>
      </c>
      <c r="D147" s="50">
        <f>IF('Town Data'!E143&gt;9,'Town Data'!D143,"*")</f>
        <v>21119764.09</v>
      </c>
      <c r="E147" s="51">
        <f>IF('Town Data'!G143&gt;9,'Town Data'!F143,"*")</f>
        <v>764121.66666666709</v>
      </c>
      <c r="F147" s="50">
        <f>IF('Town Data'!I143&gt;9,'Town Data'!H143,"*")</f>
        <v>74516574.340000004</v>
      </c>
      <c r="G147" s="50">
        <f>IF('Town Data'!K143&gt;9,'Town Data'!J143,"*")</f>
        <v>20242130.199999999</v>
      </c>
      <c r="H147" s="51">
        <f>IF('Town Data'!M143&gt;9,'Town Data'!L143,"*")</f>
        <v>520651.66666666634</v>
      </c>
      <c r="I147" s="22">
        <f t="shared" si="6"/>
        <v>5.7564426947863782E-2</v>
      </c>
      <c r="J147" s="22">
        <f t="shared" si="7"/>
        <v>4.335679502743247E-2</v>
      </c>
      <c r="K147" s="22">
        <f t="shared" si="8"/>
        <v>0.46762550777711442</v>
      </c>
    </row>
    <row r="148" spans="2:11" x14ac:dyDescent="0.25">
      <c r="B148" s="27" t="str">
        <f>'Town Data'!A144</f>
        <v>STARKSBORO</v>
      </c>
      <c r="C148" s="49">
        <f>IF('Town Data'!C144&gt;9,'Town Data'!B144,"*")</f>
        <v>594758.35</v>
      </c>
      <c r="D148" s="50">
        <f>IF('Town Data'!E144&gt;9,'Town Data'!D144,"*")</f>
        <v>227895.13</v>
      </c>
      <c r="E148" s="51" t="str">
        <f>IF('Town Data'!G144&gt;9,'Town Data'!F144,"*")</f>
        <v>*</v>
      </c>
      <c r="F148" s="50">
        <f>IF('Town Data'!I144&gt;9,'Town Data'!H144,"*")</f>
        <v>517097.08</v>
      </c>
      <c r="G148" s="50">
        <f>IF('Town Data'!K144&gt;9,'Town Data'!J144,"*")</f>
        <v>204270.02</v>
      </c>
      <c r="H148" s="51" t="str">
        <f>IF('Town Data'!M144&gt;9,'Town Data'!L144,"*")</f>
        <v>*</v>
      </c>
      <c r="I148" s="22">
        <f t="shared" si="6"/>
        <v>0.15018702097486211</v>
      </c>
      <c r="J148" s="22">
        <f t="shared" si="7"/>
        <v>0.11565627692208585</v>
      </c>
      <c r="K148" s="22" t="str">
        <f t="shared" si="8"/>
        <v/>
      </c>
    </row>
    <row r="149" spans="2:11" x14ac:dyDescent="0.25">
      <c r="B149" s="27" t="str">
        <f>'Town Data'!A145</f>
        <v>STOWE</v>
      </c>
      <c r="C149" s="49">
        <f>IF('Town Data'!C145&gt;9,'Town Data'!B145,"*")</f>
        <v>57447493.659999996</v>
      </c>
      <c r="D149" s="50">
        <f>IF('Town Data'!E145&gt;9,'Town Data'!D145,"*")</f>
        <v>27114025.75</v>
      </c>
      <c r="E149" s="51">
        <f>IF('Town Data'!G145&gt;9,'Town Data'!F145,"*")</f>
        <v>1968039.9999999991</v>
      </c>
      <c r="F149" s="50">
        <f>IF('Town Data'!I145&gt;9,'Town Data'!H145,"*")</f>
        <v>55246812.5</v>
      </c>
      <c r="G149" s="50">
        <f>IF('Town Data'!K145&gt;9,'Town Data'!J145,"*")</f>
        <v>26314570.02</v>
      </c>
      <c r="H149" s="51">
        <f>IF('Town Data'!M145&gt;9,'Town Data'!L145,"*")</f>
        <v>1119491.5</v>
      </c>
      <c r="I149" s="22">
        <f t="shared" si="6"/>
        <v>3.9833631306783468E-2</v>
      </c>
      <c r="J149" s="22">
        <f t="shared" si="7"/>
        <v>3.0380725559733104E-2</v>
      </c>
      <c r="K149" s="22">
        <f t="shared" si="8"/>
        <v>0.75797672425382334</v>
      </c>
    </row>
    <row r="150" spans="2:11" x14ac:dyDescent="0.25">
      <c r="B150" s="27" t="str">
        <f>'Town Data'!A146</f>
        <v>STRAFFORD</v>
      </c>
      <c r="C150" s="49">
        <f>IF('Town Data'!C146&gt;9,'Town Data'!B146,"*")</f>
        <v>985316.43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>
        <f>IF('Town Data'!I146&gt;9,'Town Data'!H146,"*")</f>
        <v>543672.27</v>
      </c>
      <c r="G150" s="50">
        <f>IF('Town Data'!K146&gt;9,'Town Data'!J146,"*")</f>
        <v>188117.87</v>
      </c>
      <c r="H150" s="51" t="str">
        <f>IF('Town Data'!M146&gt;9,'Town Data'!L146,"*")</f>
        <v>*</v>
      </c>
      <c r="I150" s="22">
        <f t="shared" si="6"/>
        <v>0.81233526955494717</v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 t="str">
        <f>'Town Data'!A147</f>
        <v>SWANTON</v>
      </c>
      <c r="C151" s="49">
        <f>IF('Town Data'!C147&gt;9,'Town Data'!B147,"*")</f>
        <v>42773970.119999997</v>
      </c>
      <c r="D151" s="50">
        <f>IF('Town Data'!E147&gt;9,'Town Data'!D147,"*")</f>
        <v>5788772.3499999996</v>
      </c>
      <c r="E151" s="51">
        <f>IF('Town Data'!G147&gt;9,'Town Data'!F147,"*")</f>
        <v>80513.333333333401</v>
      </c>
      <c r="F151" s="50">
        <f>IF('Town Data'!I147&gt;9,'Town Data'!H147,"*")</f>
        <v>42975604.399999999</v>
      </c>
      <c r="G151" s="50">
        <f>IF('Town Data'!K147&gt;9,'Town Data'!J147,"*")</f>
        <v>7689071.1900000004</v>
      </c>
      <c r="H151" s="51">
        <f>IF('Town Data'!M147&gt;9,'Town Data'!L147,"*")</f>
        <v>105987.8333333333</v>
      </c>
      <c r="I151" s="22">
        <f t="shared" si="6"/>
        <v>-4.6918311636357391E-3</v>
      </c>
      <c r="J151" s="22">
        <f t="shared" si="7"/>
        <v>-0.24714283338557574</v>
      </c>
      <c r="K151" s="22">
        <f t="shared" si="8"/>
        <v>-0.24035305939203624</v>
      </c>
    </row>
    <row r="152" spans="2:11" x14ac:dyDescent="0.25">
      <c r="B152" s="27" t="str">
        <f>'Town Data'!A148</f>
        <v>THETFORD</v>
      </c>
      <c r="C152" s="49">
        <f>IF('Town Data'!C148&gt;9,'Town Data'!B148,"*")</f>
        <v>3798123.58</v>
      </c>
      <c r="D152" s="50">
        <f>IF('Town Data'!E148&gt;9,'Town Data'!D148,"*")</f>
        <v>1486424.95</v>
      </c>
      <c r="E152" s="51">
        <f>IF('Town Data'!G148&gt;9,'Town Data'!F148,"*")</f>
        <v>44191.999999999993</v>
      </c>
      <c r="F152" s="50">
        <f>IF('Town Data'!I148&gt;9,'Town Data'!H148,"*")</f>
        <v>4072850.61</v>
      </c>
      <c r="G152" s="50">
        <f>IF('Town Data'!K148&gt;9,'Town Data'!J148,"*")</f>
        <v>1571648.35</v>
      </c>
      <c r="H152" s="51">
        <f>IF('Town Data'!M148&gt;9,'Town Data'!L148,"*")</f>
        <v>61830.499999999971</v>
      </c>
      <c r="I152" s="22">
        <f t="shared" si="6"/>
        <v>-6.7453254810148758E-2</v>
      </c>
      <c r="J152" s="22">
        <f t="shared" si="7"/>
        <v>-5.4225488799705186E-2</v>
      </c>
      <c r="K152" s="22">
        <f t="shared" si="8"/>
        <v>-0.28527183186291533</v>
      </c>
    </row>
    <row r="153" spans="2:11" x14ac:dyDescent="0.25">
      <c r="B153" s="27" t="str">
        <f>'Town Data'!A149</f>
        <v>TOWNSHEND</v>
      </c>
      <c r="C153" s="49">
        <f>IF('Town Data'!C149&gt;9,'Town Data'!B149,"*")</f>
        <v>3705654.48</v>
      </c>
      <c r="D153" s="50">
        <f>IF('Town Data'!E149&gt;9,'Town Data'!D149,"*")</f>
        <v>688285.76</v>
      </c>
      <c r="E153" s="51" t="str">
        <f>IF('Town Data'!G149&gt;9,'Town Data'!F149,"*")</f>
        <v>*</v>
      </c>
      <c r="F153" s="50">
        <f>IF('Town Data'!I149&gt;9,'Town Data'!H149,"*")</f>
        <v>3562472.85</v>
      </c>
      <c r="G153" s="50">
        <f>IF('Town Data'!K149&gt;9,'Town Data'!J149,"*")</f>
        <v>661495.54</v>
      </c>
      <c r="H153" s="51" t="str">
        <f>IF('Town Data'!M149&gt;9,'Town Data'!L149,"*")</f>
        <v>*</v>
      </c>
      <c r="I153" s="22">
        <f t="shared" si="6"/>
        <v>4.0191641039453781E-2</v>
      </c>
      <c r="J153" s="22">
        <f t="shared" si="7"/>
        <v>4.0499471848290877E-2</v>
      </c>
      <c r="K153" s="22" t="str">
        <f t="shared" si="8"/>
        <v/>
      </c>
    </row>
    <row r="154" spans="2:11" x14ac:dyDescent="0.25">
      <c r="B154" s="27" t="str">
        <f>'Town Data'!A150</f>
        <v>TROY</v>
      </c>
      <c r="C154" s="49">
        <f>IF('Town Data'!C150&gt;9,'Town Data'!B150,"*")</f>
        <v>8255498.6799999997</v>
      </c>
      <c r="D154" s="50">
        <f>IF('Town Data'!E150&gt;9,'Town Data'!D150,"*")</f>
        <v>815047.87</v>
      </c>
      <c r="E154" s="51">
        <f>IF('Town Data'!G150&gt;9,'Town Data'!F150,"*")</f>
        <v>244143.33333333366</v>
      </c>
      <c r="F154" s="50">
        <f>IF('Town Data'!I150&gt;9,'Town Data'!H150,"*")</f>
        <v>8846455.4600000009</v>
      </c>
      <c r="G154" s="50">
        <f>IF('Town Data'!K150&gt;9,'Town Data'!J150,"*")</f>
        <v>913511.09</v>
      </c>
      <c r="H154" s="51" t="str">
        <f>IF('Town Data'!M150&gt;9,'Town Data'!L150,"*")</f>
        <v>*</v>
      </c>
      <c r="I154" s="22">
        <f t="shared" si="6"/>
        <v>-6.6801532282851864E-2</v>
      </c>
      <c r="J154" s="22">
        <f t="shared" si="7"/>
        <v>-0.10778546760718578</v>
      </c>
      <c r="K154" s="22" t="str">
        <f t="shared" si="8"/>
        <v/>
      </c>
    </row>
    <row r="155" spans="2:11" x14ac:dyDescent="0.25">
      <c r="B155" s="27" t="str">
        <f>'Town Data'!A151</f>
        <v>TUNBRIDGE</v>
      </c>
      <c r="C155" s="49">
        <f>IF('Town Data'!C151&gt;9,'Town Data'!B151,"*")</f>
        <v>455948.07</v>
      </c>
      <c r="D155" s="50">
        <f>IF('Town Data'!E151&gt;9,'Town Data'!D151,"*")</f>
        <v>273905.82</v>
      </c>
      <c r="E155" s="51" t="str">
        <f>IF('Town Data'!G151&gt;9,'Town Data'!F151,"*")</f>
        <v>*</v>
      </c>
      <c r="F155" s="50">
        <f>IF('Town Data'!I151&gt;9,'Town Data'!H151,"*")</f>
        <v>479473.65</v>
      </c>
      <c r="G155" s="50">
        <f>IF('Town Data'!K151&gt;9,'Town Data'!J151,"*")</f>
        <v>267208.96999999997</v>
      </c>
      <c r="H155" s="51" t="str">
        <f>IF('Town Data'!M151&gt;9,'Town Data'!L151,"*")</f>
        <v>*</v>
      </c>
      <c r="I155" s="22">
        <f t="shared" si="6"/>
        <v>-4.9065428308729821E-2</v>
      </c>
      <c r="J155" s="22">
        <f t="shared" si="7"/>
        <v>2.5062220029514862E-2</v>
      </c>
      <c r="K155" s="22" t="str">
        <f t="shared" si="8"/>
        <v/>
      </c>
    </row>
    <row r="156" spans="2:11" x14ac:dyDescent="0.25">
      <c r="B156" s="27" t="str">
        <f>'Town Data'!A152</f>
        <v>UNDERHILL</v>
      </c>
      <c r="C156" s="49">
        <f>IF('Town Data'!C152&gt;9,'Town Data'!B152,"*")</f>
        <v>7753534.1600000001</v>
      </c>
      <c r="D156" s="50">
        <f>IF('Town Data'!E152&gt;9,'Town Data'!D152,"*")</f>
        <v>938180.28</v>
      </c>
      <c r="E156" s="51" t="str">
        <f>IF('Town Data'!G152&gt;9,'Town Data'!F152,"*")</f>
        <v>*</v>
      </c>
      <c r="F156" s="50">
        <f>IF('Town Data'!I152&gt;9,'Town Data'!H152,"*")</f>
        <v>7342614.0099999998</v>
      </c>
      <c r="G156" s="50">
        <f>IF('Town Data'!K152&gt;9,'Town Data'!J152,"*")</f>
        <v>766215.4</v>
      </c>
      <c r="H156" s="51" t="str">
        <f>IF('Town Data'!M152&gt;9,'Town Data'!L152,"*")</f>
        <v>*</v>
      </c>
      <c r="I156" s="22">
        <f t="shared" si="6"/>
        <v>5.5963741174514005E-2</v>
      </c>
      <c r="J156" s="22">
        <f t="shared" si="7"/>
        <v>0.22443412126668297</v>
      </c>
      <c r="K156" s="22" t="str">
        <f t="shared" si="8"/>
        <v/>
      </c>
    </row>
    <row r="157" spans="2:11" x14ac:dyDescent="0.25">
      <c r="B157" s="27" t="str">
        <f>'Town Data'!A153</f>
        <v>VERGENNES</v>
      </c>
      <c r="C157" s="49">
        <f>IF('Town Data'!C153&gt;9,'Town Data'!B153,"*")</f>
        <v>39254541.469999999</v>
      </c>
      <c r="D157" s="50">
        <f>IF('Town Data'!E153&gt;9,'Town Data'!D153,"*")</f>
        <v>4446952.9800000004</v>
      </c>
      <c r="E157" s="51">
        <f>IF('Town Data'!G153&gt;9,'Town Data'!F153,"*")</f>
        <v>1141488.0000000009</v>
      </c>
      <c r="F157" s="50">
        <f>IF('Town Data'!I153&gt;9,'Town Data'!H153,"*")</f>
        <v>41224534.659999996</v>
      </c>
      <c r="G157" s="50">
        <f>IF('Town Data'!K153&gt;9,'Town Data'!J153,"*")</f>
        <v>4445878.92</v>
      </c>
      <c r="H157" s="51">
        <f>IF('Town Data'!M153&gt;9,'Town Data'!L153,"*")</f>
        <v>312957.00000000006</v>
      </c>
      <c r="I157" s="22">
        <f t="shared" si="6"/>
        <v>-4.7786911513921206E-2</v>
      </c>
      <c r="J157" s="22">
        <f t="shared" si="7"/>
        <v>2.4158552658031486E-4</v>
      </c>
      <c r="K157" s="22">
        <f t="shared" si="8"/>
        <v>2.6474276018750205</v>
      </c>
    </row>
    <row r="158" spans="2:11" x14ac:dyDescent="0.25">
      <c r="B158" s="27" t="str">
        <f>'Town Data'!A154</f>
        <v>VERNON</v>
      </c>
      <c r="C158" s="49">
        <f>IF('Town Data'!C154&gt;9,'Town Data'!B154,"*")</f>
        <v>5665492.2400000002</v>
      </c>
      <c r="D158" s="50">
        <f>IF('Town Data'!E154&gt;9,'Town Data'!D154,"*")</f>
        <v>1319905.93</v>
      </c>
      <c r="E158" s="51" t="str">
        <f>IF('Town Data'!G154&gt;9,'Town Data'!F154,"*")</f>
        <v>*</v>
      </c>
      <c r="F158" s="50">
        <f>IF('Town Data'!I154&gt;9,'Town Data'!H154,"*")</f>
        <v>5834432.1699999999</v>
      </c>
      <c r="G158" s="50">
        <f>IF('Town Data'!K154&gt;9,'Town Data'!J154,"*")</f>
        <v>897871.45</v>
      </c>
      <c r="H158" s="51" t="str">
        <f>IF('Town Data'!M154&gt;9,'Town Data'!L154,"*")</f>
        <v>*</v>
      </c>
      <c r="I158" s="22">
        <f t="shared" si="6"/>
        <v>-2.8955676418464506E-2</v>
      </c>
      <c r="J158" s="22">
        <f t="shared" si="7"/>
        <v>0.47003886803617601</v>
      </c>
      <c r="K158" s="22" t="str">
        <f t="shared" si="8"/>
        <v/>
      </c>
    </row>
    <row r="159" spans="2:11" x14ac:dyDescent="0.25">
      <c r="B159" s="27" t="str">
        <f>'Town Data'!A155</f>
        <v>WAITSFIELD</v>
      </c>
      <c r="C159" s="49">
        <f>IF('Town Data'!C155&gt;9,'Town Data'!B155,"*")</f>
        <v>35820301.170000002</v>
      </c>
      <c r="D159" s="50">
        <f>IF('Town Data'!E155&gt;9,'Town Data'!D155,"*")</f>
        <v>9736930.7200000007</v>
      </c>
      <c r="E159" s="51">
        <f>IF('Town Data'!G155&gt;9,'Town Data'!F155,"*")</f>
        <v>232358.49999999965</v>
      </c>
      <c r="F159" s="50">
        <f>IF('Town Data'!I155&gt;9,'Town Data'!H155,"*")</f>
        <v>28346953.829999998</v>
      </c>
      <c r="G159" s="50">
        <f>IF('Town Data'!K155&gt;9,'Town Data'!J155,"*")</f>
        <v>10323197.33</v>
      </c>
      <c r="H159" s="51">
        <f>IF('Town Data'!M155&gt;9,'Town Data'!L155,"*")</f>
        <v>318350.33333333296</v>
      </c>
      <c r="I159" s="22">
        <f t="shared" si="6"/>
        <v>0.26363846305386263</v>
      </c>
      <c r="J159" s="22">
        <f t="shared" si="7"/>
        <v>-5.6791185062041179E-2</v>
      </c>
      <c r="K159" s="22">
        <f t="shared" si="8"/>
        <v>-0.27011698851684385</v>
      </c>
    </row>
    <row r="160" spans="2:11" x14ac:dyDescent="0.25">
      <c r="B160" s="27" t="str">
        <f>'Town Data'!A156</f>
        <v>WALLINGFORD</v>
      </c>
      <c r="C160" s="49">
        <f>IF('Town Data'!C156&gt;9,'Town Data'!B156,"*")</f>
        <v>2439529.69</v>
      </c>
      <c r="D160" s="50">
        <f>IF('Town Data'!E156&gt;9,'Town Data'!D156,"*")</f>
        <v>991348.27</v>
      </c>
      <c r="E160" s="51" t="str">
        <f>IF('Town Data'!G156&gt;9,'Town Data'!F156,"*")</f>
        <v>*</v>
      </c>
      <c r="F160" s="50">
        <f>IF('Town Data'!I156&gt;9,'Town Data'!H156,"*")</f>
        <v>2620840.0299999998</v>
      </c>
      <c r="G160" s="50">
        <f>IF('Town Data'!K156&gt;9,'Town Data'!J156,"*")</f>
        <v>925168.43</v>
      </c>
      <c r="H160" s="51" t="str">
        <f>IF('Town Data'!M156&gt;9,'Town Data'!L156,"*")</f>
        <v>*</v>
      </c>
      <c r="I160" s="22">
        <f t="shared" si="6"/>
        <v>-6.9180239131191784E-2</v>
      </c>
      <c r="J160" s="22">
        <f t="shared" si="7"/>
        <v>7.1532747826252532E-2</v>
      </c>
      <c r="K160" s="22" t="str">
        <f t="shared" si="8"/>
        <v/>
      </c>
    </row>
    <row r="161" spans="2:11" x14ac:dyDescent="0.25">
      <c r="B161" s="27" t="str">
        <f>'Town Data'!A157</f>
        <v>WARDSBORO</v>
      </c>
      <c r="C161" s="49">
        <f>IF('Town Data'!C157&gt;9,'Town Data'!B157,"*")</f>
        <v>939801.7</v>
      </c>
      <c r="D161" s="50">
        <f>IF('Town Data'!E157&gt;9,'Town Data'!D157,"*")</f>
        <v>264547.15000000002</v>
      </c>
      <c r="E161" s="51" t="str">
        <f>IF('Town Data'!G157&gt;9,'Town Data'!F157,"*")</f>
        <v>*</v>
      </c>
      <c r="F161" s="50">
        <f>IF('Town Data'!I157&gt;9,'Town Data'!H157,"*")</f>
        <v>1003158.41</v>
      </c>
      <c r="G161" s="50">
        <f>IF('Town Data'!K157&gt;9,'Town Data'!J157,"*")</f>
        <v>320632.81</v>
      </c>
      <c r="H161" s="51" t="str">
        <f>IF('Town Data'!M157&gt;9,'Town Data'!L157,"*")</f>
        <v>*</v>
      </c>
      <c r="I161" s="22">
        <f t="shared" si="6"/>
        <v>-6.3157233561945691E-2</v>
      </c>
      <c r="J161" s="22">
        <f t="shared" si="7"/>
        <v>-0.17492177422516422</v>
      </c>
      <c r="K161" s="22" t="str">
        <f t="shared" si="8"/>
        <v/>
      </c>
    </row>
    <row r="162" spans="2:11" x14ac:dyDescent="0.25">
      <c r="B162" s="27" t="str">
        <f>'Town Data'!A158</f>
        <v>WARREN</v>
      </c>
      <c r="C162" s="49">
        <f>IF('Town Data'!C158&gt;9,'Town Data'!B158,"*")</f>
        <v>13603026.52</v>
      </c>
      <c r="D162" s="50">
        <f>IF('Town Data'!E158&gt;9,'Town Data'!D158,"*")</f>
        <v>7067989.5199999996</v>
      </c>
      <c r="E162" s="51" t="str">
        <f>IF('Town Data'!G158&gt;9,'Town Data'!F158,"*")</f>
        <v>*</v>
      </c>
      <c r="F162" s="50">
        <f>IF('Town Data'!I158&gt;9,'Town Data'!H158,"*")</f>
        <v>9841329.4100000001</v>
      </c>
      <c r="G162" s="50">
        <f>IF('Town Data'!K158&gt;9,'Town Data'!J158,"*")</f>
        <v>4807363.17</v>
      </c>
      <c r="H162" s="51" t="str">
        <f>IF('Town Data'!M158&gt;9,'Town Data'!L158,"*")</f>
        <v>*</v>
      </c>
      <c r="I162" s="22">
        <f t="shared" si="6"/>
        <v>0.38223465075537993</v>
      </c>
      <c r="J162" s="22">
        <f t="shared" si="7"/>
        <v>0.47024247390071838</v>
      </c>
      <c r="K162" s="22" t="str">
        <f t="shared" si="8"/>
        <v/>
      </c>
    </row>
    <row r="163" spans="2:11" x14ac:dyDescent="0.25">
      <c r="B163" s="27" t="str">
        <f>'Town Data'!A159</f>
        <v>WATERBURY</v>
      </c>
      <c r="C163" s="49">
        <f>IF('Town Data'!C159&gt;9,'Town Data'!B159,"*")</f>
        <v>36248727.579999998</v>
      </c>
      <c r="D163" s="50">
        <f>IF('Town Data'!E159&gt;9,'Town Data'!D159,"*")</f>
        <v>10150392.439999999</v>
      </c>
      <c r="E163" s="51">
        <f>IF('Town Data'!G159&gt;9,'Town Data'!F159,"*")</f>
        <v>1253197.1666666667</v>
      </c>
      <c r="F163" s="50">
        <f>IF('Town Data'!I159&gt;9,'Town Data'!H159,"*")</f>
        <v>35341499.719999999</v>
      </c>
      <c r="G163" s="50">
        <f>IF('Town Data'!K159&gt;9,'Town Data'!J159,"*")</f>
        <v>9801903.1600000001</v>
      </c>
      <c r="H163" s="51">
        <f>IF('Town Data'!M159&gt;9,'Town Data'!L159,"*")</f>
        <v>444128.33333333331</v>
      </c>
      <c r="I163" s="22">
        <f t="shared" si="6"/>
        <v>2.5670327156110832E-2</v>
      </c>
      <c r="J163" s="22">
        <f t="shared" si="7"/>
        <v>3.5553226175721507E-2</v>
      </c>
      <c r="K163" s="22">
        <f t="shared" si="8"/>
        <v>1.8217005595229612</v>
      </c>
    </row>
    <row r="164" spans="2:11" x14ac:dyDescent="0.25">
      <c r="B164" s="27" t="str">
        <f>'Town Data'!A160</f>
        <v>WATERFORD</v>
      </c>
      <c r="C164" s="49">
        <f>IF('Town Data'!C160&gt;9,'Town Data'!B160,"*")</f>
        <v>2005385.78</v>
      </c>
      <c r="D164" s="50">
        <f>IF('Town Data'!E160&gt;9,'Town Data'!D160,"*")</f>
        <v>269975.25</v>
      </c>
      <c r="E164" s="51" t="str">
        <f>IF('Town Data'!G160&gt;9,'Town Data'!F160,"*")</f>
        <v>*</v>
      </c>
      <c r="F164" s="50">
        <f>IF('Town Data'!I160&gt;9,'Town Data'!H160,"*")</f>
        <v>3588521.86</v>
      </c>
      <c r="G164" s="50">
        <f>IF('Town Data'!K160&gt;9,'Town Data'!J160,"*")</f>
        <v>315425.43</v>
      </c>
      <c r="H164" s="51" t="str">
        <f>IF('Town Data'!M160&gt;9,'Town Data'!L160,"*")</f>
        <v>*</v>
      </c>
      <c r="I164" s="22">
        <f t="shared" si="6"/>
        <v>-0.441166625636774</v>
      </c>
      <c r="J164" s="22">
        <f t="shared" si="7"/>
        <v>-0.1440916796087113</v>
      </c>
      <c r="K164" s="22" t="str">
        <f t="shared" si="8"/>
        <v/>
      </c>
    </row>
    <row r="165" spans="2:11" x14ac:dyDescent="0.25">
      <c r="B165" s="27" t="str">
        <f>'Town Data'!A161</f>
        <v>WEATHERSFIELD</v>
      </c>
      <c r="C165" s="49">
        <f>IF('Town Data'!C161&gt;9,'Town Data'!B161,"*")</f>
        <v>4964853.12</v>
      </c>
      <c r="D165" s="50">
        <f>IF('Town Data'!E161&gt;9,'Town Data'!D161,"*")</f>
        <v>1066625.47</v>
      </c>
      <c r="E165" s="51">
        <f>IF('Town Data'!G161&gt;9,'Town Data'!F161,"*")</f>
        <v>139319.6666666666</v>
      </c>
      <c r="F165" s="50">
        <f>IF('Town Data'!I161&gt;9,'Town Data'!H161,"*")</f>
        <v>4109259.58</v>
      </c>
      <c r="G165" s="50">
        <f>IF('Town Data'!K161&gt;9,'Town Data'!J161,"*")</f>
        <v>1015915.59</v>
      </c>
      <c r="H165" s="51" t="str">
        <f>IF('Town Data'!M161&gt;9,'Town Data'!L161,"*")</f>
        <v>*</v>
      </c>
      <c r="I165" s="22">
        <f t="shared" si="6"/>
        <v>0.20821112011619378</v>
      </c>
      <c r="J165" s="22">
        <f t="shared" si="7"/>
        <v>4.9915446223243808E-2</v>
      </c>
      <c r="K165" s="22" t="str">
        <f t="shared" si="8"/>
        <v/>
      </c>
    </row>
    <row r="166" spans="2:11" x14ac:dyDescent="0.25">
      <c r="B166" s="27" t="str">
        <f>'Town Data'!A162</f>
        <v>WELLS</v>
      </c>
      <c r="C166" s="49">
        <f>IF('Town Data'!C162&gt;9,'Town Data'!B162,"*")</f>
        <v>436100.36</v>
      </c>
      <c r="D166" s="50">
        <f>IF('Town Data'!E162&gt;9,'Town Data'!D162,"*")</f>
        <v>131595.19</v>
      </c>
      <c r="E166" s="51" t="str">
        <f>IF('Town Data'!G162&gt;9,'Town Data'!F162,"*")</f>
        <v>*</v>
      </c>
      <c r="F166" s="50">
        <f>IF('Town Data'!I162&gt;9,'Town Data'!H162,"*")</f>
        <v>482341.29</v>
      </c>
      <c r="G166" s="50">
        <f>IF('Town Data'!K162&gt;9,'Town Data'!J162,"*")</f>
        <v>134250.29999999999</v>
      </c>
      <c r="H166" s="51" t="str">
        <f>IF('Town Data'!M162&gt;9,'Town Data'!L162,"*")</f>
        <v>*</v>
      </c>
      <c r="I166" s="22">
        <f t="shared" si="6"/>
        <v>-9.5867658354523197E-2</v>
      </c>
      <c r="J166" s="22">
        <f t="shared" si="7"/>
        <v>-1.9777311484592483E-2</v>
      </c>
      <c r="K166" s="22" t="str">
        <f t="shared" si="8"/>
        <v/>
      </c>
    </row>
    <row r="167" spans="2:11" x14ac:dyDescent="0.25">
      <c r="B167" s="27" t="str">
        <f>'Town Data'!A163</f>
        <v>WEST RUTLAND</v>
      </c>
      <c r="C167" s="49">
        <f>IF('Town Data'!C163&gt;9,'Town Data'!B163,"*")</f>
        <v>13735385.279999999</v>
      </c>
      <c r="D167" s="50">
        <f>IF('Town Data'!E163&gt;9,'Town Data'!D163,"*")</f>
        <v>2389267.9700000002</v>
      </c>
      <c r="E167" s="51">
        <f>IF('Town Data'!G163&gt;9,'Town Data'!F163,"*")</f>
        <v>203755.16666666701</v>
      </c>
      <c r="F167" s="50">
        <f>IF('Town Data'!I163&gt;9,'Town Data'!H163,"*")</f>
        <v>12800908.43</v>
      </c>
      <c r="G167" s="50">
        <f>IF('Town Data'!K163&gt;9,'Town Data'!J163,"*")</f>
        <v>2271663.0099999998</v>
      </c>
      <c r="H167" s="51">
        <f>IF('Town Data'!M163&gt;9,'Town Data'!L163,"*")</f>
        <v>152984.83333333326</v>
      </c>
      <c r="I167" s="22">
        <f t="shared" si="6"/>
        <v>7.3000822957999992E-2</v>
      </c>
      <c r="J167" s="22">
        <f t="shared" si="7"/>
        <v>5.177042522693559E-2</v>
      </c>
      <c r="K167" s="22">
        <f t="shared" si="8"/>
        <v>0.33186514131575423</v>
      </c>
    </row>
    <row r="168" spans="2:11" x14ac:dyDescent="0.25">
      <c r="B168" s="27" t="str">
        <f>'Town Data'!A164</f>
        <v>WEST WINDSOR</v>
      </c>
      <c r="C168" s="49">
        <f>IF('Town Data'!C164&gt;9,'Town Data'!B164,"*")</f>
        <v>482798.6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426052.31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>
        <f t="shared" si="6"/>
        <v>0.1331908985542174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WESTFIELD</v>
      </c>
      <c r="C169" s="49">
        <f>IF('Town Data'!C165&gt;9,'Town Data'!B165,"*")</f>
        <v>1363658.29</v>
      </c>
      <c r="D169" s="50">
        <f>IF('Town Data'!E165&gt;9,'Town Data'!D165,"*")</f>
        <v>230605.2</v>
      </c>
      <c r="E169" s="51" t="str">
        <f>IF('Town Data'!G165&gt;9,'Town Data'!F165,"*")</f>
        <v>*</v>
      </c>
      <c r="F169" s="50">
        <f>IF('Town Data'!I165&gt;9,'Town Data'!H165,"*")</f>
        <v>662746.73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>
        <f t="shared" si="6"/>
        <v>1.0575858442937924</v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 t="str">
        <f>'Town Data'!A166</f>
        <v>WESTFORD</v>
      </c>
      <c r="C170" s="49">
        <f>IF('Town Data'!C166&gt;9,'Town Data'!B166,"*")</f>
        <v>3292262.67</v>
      </c>
      <c r="D170" s="50">
        <f>IF('Town Data'!E166&gt;9,'Town Data'!D166,"*")</f>
        <v>301402.67</v>
      </c>
      <c r="E170" s="51" t="str">
        <f>IF('Town Data'!G166&gt;9,'Town Data'!F166,"*")</f>
        <v>*</v>
      </c>
      <c r="F170" s="50">
        <f>IF('Town Data'!I166&gt;9,'Town Data'!H166,"*")</f>
        <v>2846627.77</v>
      </c>
      <c r="G170" s="50">
        <f>IF('Town Data'!K166&gt;9,'Town Data'!J166,"*")</f>
        <v>219191.29</v>
      </c>
      <c r="H170" s="51" t="str">
        <f>IF('Town Data'!M166&gt;9,'Town Data'!L166,"*")</f>
        <v>*</v>
      </c>
      <c r="I170" s="22">
        <f t="shared" si="6"/>
        <v>0.15654835686507756</v>
      </c>
      <c r="J170" s="22">
        <f t="shared" si="7"/>
        <v>0.37506681948904069</v>
      </c>
      <c r="K170" s="22" t="str">
        <f t="shared" si="8"/>
        <v/>
      </c>
    </row>
    <row r="171" spans="2:11" x14ac:dyDescent="0.25">
      <c r="B171" s="27" t="str">
        <f>'Town Data'!A167</f>
        <v>WESTMINSTER</v>
      </c>
      <c r="C171" s="49">
        <f>IF('Town Data'!C167&gt;9,'Town Data'!B167,"*")</f>
        <v>9187402.2300000004</v>
      </c>
      <c r="D171" s="50">
        <f>IF('Town Data'!E167&gt;9,'Town Data'!D167,"*")</f>
        <v>1729238.38</v>
      </c>
      <c r="E171" s="51">
        <f>IF('Town Data'!G167&gt;9,'Town Data'!F167,"*")</f>
        <v>77073.333333333285</v>
      </c>
      <c r="F171" s="50">
        <f>IF('Town Data'!I167&gt;9,'Town Data'!H167,"*")</f>
        <v>7295226.1299999999</v>
      </c>
      <c r="G171" s="50">
        <f>IF('Town Data'!K167&gt;9,'Town Data'!J167,"*")</f>
        <v>1680143.11</v>
      </c>
      <c r="H171" s="51">
        <f>IF('Town Data'!M167&gt;9,'Town Data'!L167,"*")</f>
        <v>114002.16666666666</v>
      </c>
      <c r="I171" s="22">
        <f t="shared" si="6"/>
        <v>0.25937182292661853</v>
      </c>
      <c r="J171" s="22">
        <f t="shared" si="7"/>
        <v>2.9220885832754916E-2</v>
      </c>
      <c r="K171" s="22">
        <f t="shared" si="8"/>
        <v>-0.32393097792001069</v>
      </c>
    </row>
    <row r="172" spans="2:11" x14ac:dyDescent="0.25">
      <c r="B172" s="27" t="str">
        <f>'Town Data'!A168</f>
        <v>WESTON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>
        <f>IF('Town Data'!I168&gt;9,'Town Data'!H168,"*")</f>
        <v>3222229.18</v>
      </c>
      <c r="G172" s="50">
        <f>IF('Town Data'!K168&gt;9,'Town Data'!J168,"*")</f>
        <v>1536031.83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 t="str">
        <f>'Town Data'!A169</f>
        <v>WEYBRIDGE</v>
      </c>
      <c r="C173" s="49">
        <f>IF('Town Data'!C169&gt;9,'Town Data'!B169,"*")</f>
        <v>438728.89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 t="str">
        <f>'Town Data'!A170</f>
        <v>WHITINGHAM</v>
      </c>
      <c r="C174" s="49">
        <f>IF('Town Data'!C170&gt;9,'Town Data'!B170,"*")</f>
        <v>1624534.04</v>
      </c>
      <c r="D174" s="50">
        <f>IF('Town Data'!E170&gt;9,'Town Data'!D170,"*")</f>
        <v>371465.94</v>
      </c>
      <c r="E174" s="51">
        <f>IF('Town Data'!G170&gt;9,'Town Data'!F170,"*")</f>
        <v>64239.333333333372</v>
      </c>
      <c r="F174" s="50">
        <f>IF('Town Data'!I170&gt;9,'Town Data'!H170,"*")</f>
        <v>1806188.5</v>
      </c>
      <c r="G174" s="50">
        <f>IF('Town Data'!K170&gt;9,'Town Data'!J170,"*")</f>
        <v>459223.77</v>
      </c>
      <c r="H174" s="51">
        <f>IF('Town Data'!M170&gt;9,'Town Data'!L170,"*")</f>
        <v>122231.66666666667</v>
      </c>
      <c r="I174" s="22">
        <f t="shared" si="6"/>
        <v>-0.10057336761916044</v>
      </c>
      <c r="J174" s="22">
        <f t="shared" si="7"/>
        <v>-0.19110036486133986</v>
      </c>
      <c r="K174" s="22">
        <f t="shared" si="8"/>
        <v>-0.47444606553129953</v>
      </c>
    </row>
    <row r="175" spans="2:11" x14ac:dyDescent="0.25">
      <c r="B175" s="27" t="str">
        <f>'Town Data'!A171</f>
        <v>WILLIAMSTOWN</v>
      </c>
      <c r="C175" s="49">
        <f>IF('Town Data'!C171&gt;9,'Town Data'!B171,"*")</f>
        <v>5026206.74</v>
      </c>
      <c r="D175" s="50">
        <f>IF('Town Data'!E171&gt;9,'Town Data'!D171,"*")</f>
        <v>1165798.3799999999</v>
      </c>
      <c r="E175" s="51" t="str">
        <f>IF('Town Data'!G171&gt;9,'Town Data'!F171,"*")</f>
        <v>*</v>
      </c>
      <c r="F175" s="50">
        <f>IF('Town Data'!I171&gt;9,'Town Data'!H171,"*")</f>
        <v>5276325.3099999996</v>
      </c>
      <c r="G175" s="50">
        <f>IF('Town Data'!K171&gt;9,'Town Data'!J171,"*")</f>
        <v>1223097.6399999999</v>
      </c>
      <c r="H175" s="51" t="str">
        <f>IF('Town Data'!M171&gt;9,'Town Data'!L171,"*")</f>
        <v>*</v>
      </c>
      <c r="I175" s="22">
        <f t="shared" si="6"/>
        <v>-4.7403932719227916E-2</v>
      </c>
      <c r="J175" s="22">
        <f t="shared" si="7"/>
        <v>-4.6847658049605931E-2</v>
      </c>
      <c r="K175" s="22" t="str">
        <f t="shared" si="8"/>
        <v/>
      </c>
    </row>
    <row r="176" spans="2:11" x14ac:dyDescent="0.25">
      <c r="B176" s="27" t="str">
        <f>'Town Data'!A172</f>
        <v>WILLISTON</v>
      </c>
      <c r="C176" s="49">
        <f>IF('Town Data'!C172&gt;9,'Town Data'!B172,"*")</f>
        <v>254785216.46000001</v>
      </c>
      <c r="D176" s="50">
        <f>IF('Town Data'!E172&gt;9,'Town Data'!D172,"*")</f>
        <v>106899310.38</v>
      </c>
      <c r="E176" s="51">
        <f>IF('Town Data'!G172&gt;9,'Town Data'!F172,"*")</f>
        <v>5034397.166666667</v>
      </c>
      <c r="F176" s="50">
        <f>IF('Town Data'!I172&gt;9,'Town Data'!H172,"*")</f>
        <v>364152743.83999997</v>
      </c>
      <c r="G176" s="50">
        <f>IF('Town Data'!K172&gt;9,'Town Data'!J172,"*")</f>
        <v>107358934.2</v>
      </c>
      <c r="H176" s="51">
        <f>IF('Town Data'!M172&gt;9,'Town Data'!L172,"*")</f>
        <v>5556419.8333333302</v>
      </c>
      <c r="I176" s="22">
        <f t="shared" si="6"/>
        <v>-0.30033421203068966</v>
      </c>
      <c r="J176" s="22">
        <f t="shared" si="7"/>
        <v>-4.2811883652251062E-3</v>
      </c>
      <c r="K176" s="22">
        <f t="shared" si="8"/>
        <v>-9.3949464281841116E-2</v>
      </c>
    </row>
    <row r="177" spans="2:11" x14ac:dyDescent="0.25">
      <c r="B177" s="27" t="str">
        <f>'Town Data'!A173</f>
        <v>WILMINGTON</v>
      </c>
      <c r="C177" s="49">
        <f>IF('Town Data'!C173&gt;9,'Town Data'!B173,"*")</f>
        <v>15772403.710000001</v>
      </c>
      <c r="D177" s="50">
        <f>IF('Town Data'!E173&gt;9,'Town Data'!D173,"*")</f>
        <v>6521822.6900000004</v>
      </c>
      <c r="E177" s="51">
        <f>IF('Town Data'!G173&gt;9,'Town Data'!F173,"*")</f>
        <v>36064.333333333365</v>
      </c>
      <c r="F177" s="50">
        <f>IF('Town Data'!I173&gt;9,'Town Data'!H173,"*")</f>
        <v>19343542.75</v>
      </c>
      <c r="G177" s="50">
        <f>IF('Town Data'!K173&gt;9,'Town Data'!J173,"*")</f>
        <v>9049906.1099999994</v>
      </c>
      <c r="H177" s="51">
        <f>IF('Town Data'!M173&gt;9,'Town Data'!L173,"*")</f>
        <v>19687.666666666664</v>
      </c>
      <c r="I177" s="22">
        <f t="shared" si="6"/>
        <v>-0.18461659718460824</v>
      </c>
      <c r="J177" s="22">
        <f t="shared" si="7"/>
        <v>-0.27934913238563963</v>
      </c>
      <c r="K177" s="22">
        <f t="shared" si="8"/>
        <v>0.83182364593739067</v>
      </c>
    </row>
    <row r="178" spans="2:11" x14ac:dyDescent="0.25">
      <c r="B178" s="27" t="str">
        <f>'Town Data'!A174</f>
        <v>WINDSOR</v>
      </c>
      <c r="C178" s="49">
        <f>IF('Town Data'!C174&gt;9,'Town Data'!B174,"*")</f>
        <v>10259903.640000001</v>
      </c>
      <c r="D178" s="50">
        <f>IF('Town Data'!E174&gt;9,'Town Data'!D174,"*")</f>
        <v>2919231.1</v>
      </c>
      <c r="E178" s="51">
        <f>IF('Town Data'!G174&gt;9,'Town Data'!F174,"*")</f>
        <v>109721.16666666663</v>
      </c>
      <c r="F178" s="50">
        <f>IF('Town Data'!I174&gt;9,'Town Data'!H174,"*")</f>
        <v>9519235.4900000002</v>
      </c>
      <c r="G178" s="50">
        <f>IF('Town Data'!K174&gt;9,'Town Data'!J174,"*")</f>
        <v>2966659.48</v>
      </c>
      <c r="H178" s="51">
        <f>IF('Town Data'!M174&gt;9,'Town Data'!L174,"*")</f>
        <v>162547.83333333328</v>
      </c>
      <c r="I178" s="22">
        <f t="shared" si="6"/>
        <v>7.7807524646078527E-2</v>
      </c>
      <c r="J178" s="22">
        <f t="shared" si="7"/>
        <v>-1.5987133110403319E-2</v>
      </c>
      <c r="K178" s="22">
        <f t="shared" si="8"/>
        <v>-0.32499151531805515</v>
      </c>
    </row>
    <row r="179" spans="2:11" x14ac:dyDescent="0.25">
      <c r="B179" s="27" t="str">
        <f>'Town Data'!A175</f>
        <v>WINHALL</v>
      </c>
      <c r="C179" s="49">
        <f>IF('Town Data'!C175&gt;9,'Town Data'!B175,"*")</f>
        <v>3152025.32</v>
      </c>
      <c r="D179" s="50">
        <f>IF('Town Data'!E175&gt;9,'Town Data'!D175,"*")</f>
        <v>1725690.74</v>
      </c>
      <c r="E179" s="51" t="str">
        <f>IF('Town Data'!G175&gt;9,'Town Data'!F175,"*")</f>
        <v>*</v>
      </c>
      <c r="F179" s="50">
        <f>IF('Town Data'!I175&gt;9,'Town Data'!H175,"*")</f>
        <v>2842962.68</v>
      </c>
      <c r="G179" s="50">
        <f>IF('Town Data'!K175&gt;9,'Town Data'!J175,"*")</f>
        <v>1476582.15</v>
      </c>
      <c r="H179" s="51" t="str">
        <f>IF('Town Data'!M175&gt;9,'Town Data'!L175,"*")</f>
        <v>*</v>
      </c>
      <c r="I179" s="22">
        <f t="shared" si="6"/>
        <v>0.10871146574460121</v>
      </c>
      <c r="J179" s="22">
        <f t="shared" si="7"/>
        <v>0.16870621793714632</v>
      </c>
      <c r="K179" s="22" t="str">
        <f t="shared" si="8"/>
        <v/>
      </c>
    </row>
    <row r="180" spans="2:11" x14ac:dyDescent="0.25">
      <c r="B180" s="27" t="str">
        <f>'Town Data'!A176</f>
        <v>WINOOSKI</v>
      </c>
      <c r="C180" s="49">
        <f>IF('Town Data'!C176&gt;9,'Town Data'!B176,"*")</f>
        <v>67489908.599999994</v>
      </c>
      <c r="D180" s="50">
        <f>IF('Town Data'!E176&gt;9,'Town Data'!D176,"*")</f>
        <v>4745208.2699999996</v>
      </c>
      <c r="E180" s="51">
        <f>IF('Town Data'!G176&gt;9,'Town Data'!F176,"*")</f>
        <v>543575.66666666721</v>
      </c>
      <c r="F180" s="50">
        <f>IF('Town Data'!I176&gt;9,'Town Data'!H176,"*")</f>
        <v>86982579.269999996</v>
      </c>
      <c r="G180" s="50">
        <f>IF('Town Data'!K176&gt;9,'Town Data'!J176,"*")</f>
        <v>5018362.18</v>
      </c>
      <c r="H180" s="51">
        <f>IF('Town Data'!M176&gt;9,'Town Data'!L176,"*")</f>
        <v>1132024.3333333337</v>
      </c>
      <c r="I180" s="22">
        <f t="shared" si="6"/>
        <v>-0.22409855897114056</v>
      </c>
      <c r="J180" s="22">
        <f t="shared" si="7"/>
        <v>-5.4430888047223437E-2</v>
      </c>
      <c r="K180" s="22">
        <f t="shared" si="8"/>
        <v>-0.51981980363790736</v>
      </c>
    </row>
    <row r="181" spans="2:11" x14ac:dyDescent="0.25">
      <c r="B181" s="27" t="str">
        <f>'Town Data'!A177</f>
        <v>WOLCOTT</v>
      </c>
      <c r="C181" s="49">
        <f>IF('Town Data'!C177&gt;9,'Town Data'!B177,"*")</f>
        <v>1526997.22</v>
      </c>
      <c r="D181" s="50">
        <f>IF('Town Data'!E177&gt;9,'Town Data'!D177,"*")</f>
        <v>544214.19999999995</v>
      </c>
      <c r="E181" s="51" t="str">
        <f>IF('Town Data'!G177&gt;9,'Town Data'!F177,"*")</f>
        <v>*</v>
      </c>
      <c r="F181" s="50">
        <f>IF('Town Data'!I177&gt;9,'Town Data'!H177,"*")</f>
        <v>1661834.43</v>
      </c>
      <c r="G181" s="50">
        <f>IF('Town Data'!K177&gt;9,'Town Data'!J177,"*")</f>
        <v>540413.02</v>
      </c>
      <c r="H181" s="51" t="str">
        <f>IF('Town Data'!M177&gt;9,'Town Data'!L177,"*")</f>
        <v>*</v>
      </c>
      <c r="I181" s="22">
        <f t="shared" si="6"/>
        <v>-8.1137571569028066E-2</v>
      </c>
      <c r="J181" s="22">
        <f t="shared" si="7"/>
        <v>7.0338423748560587E-3</v>
      </c>
      <c r="K181" s="22" t="str">
        <f t="shared" si="8"/>
        <v/>
      </c>
    </row>
    <row r="182" spans="2:11" x14ac:dyDescent="0.25">
      <c r="B182" s="27" t="str">
        <f>'Town Data'!A178</f>
        <v>WOODSTOCK</v>
      </c>
      <c r="C182" s="49">
        <f>IF('Town Data'!C178&gt;9,'Town Data'!B178,"*")</f>
        <v>25910732.27</v>
      </c>
      <c r="D182" s="50">
        <f>IF('Town Data'!E178&gt;9,'Town Data'!D178,"*")</f>
        <v>7249078.6900000004</v>
      </c>
      <c r="E182" s="51">
        <f>IF('Town Data'!G178&gt;9,'Town Data'!F178,"*")</f>
        <v>475223.8333333336</v>
      </c>
      <c r="F182" s="50">
        <f>IF('Town Data'!I178&gt;9,'Town Data'!H178,"*")</f>
        <v>24312478.350000001</v>
      </c>
      <c r="G182" s="50">
        <f>IF('Town Data'!K178&gt;9,'Town Data'!J178,"*")</f>
        <v>6885612.7999999998</v>
      </c>
      <c r="H182" s="51">
        <f>IF('Town Data'!M178&gt;9,'Town Data'!L178,"*")</f>
        <v>449862.83333333302</v>
      </c>
      <c r="I182" s="22">
        <f t="shared" si="6"/>
        <v>6.5738008975954443E-2</v>
      </c>
      <c r="J182" s="22">
        <f t="shared" si="7"/>
        <v>5.2786280692402661E-2</v>
      </c>
      <c r="K182" s="22">
        <f t="shared" si="8"/>
        <v>5.6374961701290284E-2</v>
      </c>
    </row>
    <row r="183" spans="2:11" x14ac:dyDescent="0.25">
      <c r="B183" s="27" t="str">
        <f>'Town Data'!A179</f>
        <v>WORCESTER</v>
      </c>
      <c r="C183" s="49">
        <f>IF('Town Data'!C179&gt;9,'Town Data'!B179,"*")</f>
        <v>613074.55000000005</v>
      </c>
      <c r="D183" s="50">
        <f>IF('Town Data'!E179&gt;9,'Town Data'!D179,"*")</f>
        <v>313869.12</v>
      </c>
      <c r="E183" s="51" t="str">
        <f>IF('Town Data'!G179&gt;9,'Town Data'!F179,"*")</f>
        <v>*</v>
      </c>
      <c r="F183" s="50">
        <f>IF('Town Data'!I179&gt;9,'Town Data'!H179,"*")</f>
        <v>666911.46</v>
      </c>
      <c r="G183" s="50">
        <f>IF('Town Data'!K179&gt;9,'Town Data'!J179,"*")</f>
        <v>356289.4</v>
      </c>
      <c r="H183" s="51" t="str">
        <f>IF('Town Data'!M179&gt;9,'Town Data'!L179,"*")</f>
        <v>*</v>
      </c>
      <c r="I183" s="22">
        <f t="shared" si="6"/>
        <v>-8.0725723321653398E-2</v>
      </c>
      <c r="J183" s="22">
        <f t="shared" si="7"/>
        <v>-0.11906130241315073</v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1143412.3600000001</v>
      </c>
      <c r="C2" s="38">
        <v>18</v>
      </c>
      <c r="D2" s="41">
        <v>299822.28000000003</v>
      </c>
      <c r="E2" s="38">
        <v>14</v>
      </c>
      <c r="F2" s="38">
        <v>0</v>
      </c>
      <c r="G2" s="38">
        <v>0</v>
      </c>
      <c r="H2" s="41">
        <v>1134026.33</v>
      </c>
      <c r="I2" s="38">
        <v>18</v>
      </c>
      <c r="J2" s="41">
        <v>282721.40000000002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3550747.8</v>
      </c>
      <c r="C3" s="38">
        <v>24</v>
      </c>
      <c r="D3" s="41">
        <v>980020.92</v>
      </c>
      <c r="E3" s="38">
        <v>21</v>
      </c>
      <c r="F3" s="38">
        <v>0</v>
      </c>
      <c r="G3" s="38">
        <v>0</v>
      </c>
      <c r="H3" s="41">
        <v>3390578.95</v>
      </c>
      <c r="I3" s="38">
        <v>22</v>
      </c>
      <c r="J3" s="41">
        <v>937397.37</v>
      </c>
      <c r="K3" s="38">
        <v>18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37042046.840000004</v>
      </c>
      <c r="C4" s="38">
        <v>43</v>
      </c>
      <c r="D4" s="41">
        <v>1534053.73</v>
      </c>
      <c r="E4" s="38">
        <v>41</v>
      </c>
      <c r="F4" s="41">
        <v>98006.999999999942</v>
      </c>
      <c r="G4" s="38">
        <v>10</v>
      </c>
      <c r="H4" s="41">
        <v>31141651</v>
      </c>
      <c r="I4" s="38">
        <v>42</v>
      </c>
      <c r="J4" s="41">
        <v>1481166.52</v>
      </c>
      <c r="K4" s="38">
        <v>40</v>
      </c>
      <c r="L4" s="41">
        <v>251528.00000000035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249513.06</v>
      </c>
      <c r="C5" s="38">
        <v>10</v>
      </c>
      <c r="D5" s="41">
        <v>0</v>
      </c>
      <c r="E5" s="38">
        <v>0</v>
      </c>
      <c r="F5" s="38">
        <v>0</v>
      </c>
      <c r="G5" s="38">
        <v>0</v>
      </c>
      <c r="H5" s="41">
        <v>246233.64</v>
      </c>
      <c r="I5" s="38">
        <v>10</v>
      </c>
      <c r="J5" s="41">
        <v>0</v>
      </c>
      <c r="K5" s="38">
        <v>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1699477.83</v>
      </c>
      <c r="C6" s="38">
        <v>21</v>
      </c>
      <c r="D6" s="41">
        <v>410376.65</v>
      </c>
      <c r="E6" s="38">
        <v>19</v>
      </c>
      <c r="F6" s="41">
        <v>0</v>
      </c>
      <c r="G6" s="38">
        <v>0</v>
      </c>
      <c r="H6" s="41">
        <v>1549100.5</v>
      </c>
      <c r="I6" s="38">
        <v>18</v>
      </c>
      <c r="J6" s="41">
        <v>406704.83</v>
      </c>
      <c r="K6" s="38">
        <v>16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139018981.69</v>
      </c>
      <c r="C7" s="38">
        <v>255</v>
      </c>
      <c r="D7" s="41">
        <v>32376868.539999999</v>
      </c>
      <c r="E7" s="38">
        <v>231</v>
      </c>
      <c r="F7" s="41">
        <v>1033750.1666666664</v>
      </c>
      <c r="G7" s="38">
        <v>62</v>
      </c>
      <c r="H7" s="41">
        <v>149303633.28</v>
      </c>
      <c r="I7" s="38">
        <v>249</v>
      </c>
      <c r="J7" s="41">
        <v>33394518.079999998</v>
      </c>
      <c r="K7" s="38">
        <v>223</v>
      </c>
      <c r="L7" s="41">
        <v>896447.50000000012</v>
      </c>
      <c r="M7" s="38">
        <v>66</v>
      </c>
      <c r="N7" s="34"/>
      <c r="O7" s="34"/>
      <c r="P7" s="34"/>
      <c r="Q7" s="34"/>
    </row>
    <row r="8" spans="1:17" x14ac:dyDescent="0.25">
      <c r="A8" s="37" t="s">
        <v>58</v>
      </c>
      <c r="B8" s="41">
        <v>33339317.32</v>
      </c>
      <c r="C8" s="38">
        <v>44</v>
      </c>
      <c r="D8" s="41">
        <v>3469246.06</v>
      </c>
      <c r="E8" s="38">
        <v>42</v>
      </c>
      <c r="F8" s="41">
        <v>241030.66666666663</v>
      </c>
      <c r="G8" s="38">
        <v>12</v>
      </c>
      <c r="H8" s="41">
        <v>57994442.82</v>
      </c>
      <c r="I8" s="38">
        <v>43</v>
      </c>
      <c r="J8" s="41">
        <v>3569128.49</v>
      </c>
      <c r="K8" s="38">
        <v>41</v>
      </c>
      <c r="L8" s="41">
        <v>259386.00000000032</v>
      </c>
      <c r="M8" s="38">
        <v>12</v>
      </c>
      <c r="N8" s="34"/>
      <c r="O8" s="34"/>
      <c r="P8" s="34"/>
      <c r="Q8" s="34"/>
    </row>
    <row r="9" spans="1:17" x14ac:dyDescent="0.25">
      <c r="A9" s="37" t="s">
        <v>59</v>
      </c>
      <c r="B9" s="41">
        <v>57911468.390000001</v>
      </c>
      <c r="C9" s="38">
        <v>52</v>
      </c>
      <c r="D9" s="41">
        <v>3618671.86</v>
      </c>
      <c r="E9" s="38">
        <v>45</v>
      </c>
      <c r="F9" s="38">
        <v>113448.16666666667</v>
      </c>
      <c r="G9" s="38">
        <v>18</v>
      </c>
      <c r="H9" s="41">
        <v>53341999.700000003</v>
      </c>
      <c r="I9" s="38">
        <v>53</v>
      </c>
      <c r="J9" s="41">
        <v>3395108.18</v>
      </c>
      <c r="K9" s="38">
        <v>42</v>
      </c>
      <c r="L9" s="38">
        <v>70321.499999999898</v>
      </c>
      <c r="M9" s="38">
        <v>17</v>
      </c>
      <c r="N9" s="34"/>
      <c r="O9" s="34"/>
      <c r="P9" s="34"/>
      <c r="Q9" s="34"/>
    </row>
    <row r="10" spans="1:17" x14ac:dyDescent="0.25">
      <c r="A10" s="37" t="s">
        <v>60</v>
      </c>
      <c r="B10" s="41">
        <v>136624252.88</v>
      </c>
      <c r="C10" s="38">
        <v>269</v>
      </c>
      <c r="D10" s="41">
        <v>37715819.259999998</v>
      </c>
      <c r="E10" s="38">
        <v>244</v>
      </c>
      <c r="F10" s="41">
        <v>731516.99999999965</v>
      </c>
      <c r="G10" s="38">
        <v>80</v>
      </c>
      <c r="H10" s="41">
        <v>110624441.59999999</v>
      </c>
      <c r="I10" s="38">
        <v>281</v>
      </c>
      <c r="J10" s="41">
        <v>37468679.25</v>
      </c>
      <c r="K10" s="38">
        <v>258</v>
      </c>
      <c r="L10" s="41">
        <v>768862.50000000012</v>
      </c>
      <c r="M10" s="38">
        <v>74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879054.2</v>
      </c>
      <c r="C11" s="38">
        <v>13</v>
      </c>
      <c r="D11" s="41">
        <v>279195.34999999998</v>
      </c>
      <c r="E11" s="38">
        <v>13</v>
      </c>
      <c r="F11" s="38">
        <v>0</v>
      </c>
      <c r="G11" s="38">
        <v>0</v>
      </c>
      <c r="H11" s="41">
        <v>820227.55</v>
      </c>
      <c r="I11" s="38">
        <v>11</v>
      </c>
      <c r="J11" s="41">
        <v>0</v>
      </c>
      <c r="K11" s="38">
        <v>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67324807.290000007</v>
      </c>
      <c r="C12" s="38">
        <v>73</v>
      </c>
      <c r="D12" s="41">
        <v>20713939.649999999</v>
      </c>
      <c r="E12" s="38">
        <v>71</v>
      </c>
      <c r="F12" s="41">
        <v>321245.66666666692</v>
      </c>
      <c r="G12" s="38">
        <v>32</v>
      </c>
      <c r="H12" s="41">
        <v>63496849.619999997</v>
      </c>
      <c r="I12" s="38">
        <v>71</v>
      </c>
      <c r="J12" s="41">
        <v>19549188.329999998</v>
      </c>
      <c r="K12" s="38">
        <v>68</v>
      </c>
      <c r="L12" s="41">
        <v>360324.83333333331</v>
      </c>
      <c r="M12" s="38">
        <v>32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15638674.640000001</v>
      </c>
      <c r="C13" s="38">
        <v>40</v>
      </c>
      <c r="D13" s="41">
        <v>4532608.09</v>
      </c>
      <c r="E13" s="38">
        <v>36</v>
      </c>
      <c r="F13" s="38">
        <v>252906.83333333337</v>
      </c>
      <c r="G13" s="38">
        <v>19</v>
      </c>
      <c r="H13" s="38">
        <v>13955012.949999999</v>
      </c>
      <c r="I13" s="38">
        <v>40</v>
      </c>
      <c r="J13" s="38">
        <v>4213393.6399999997</v>
      </c>
      <c r="K13" s="38">
        <v>33</v>
      </c>
      <c r="L13" s="38">
        <v>241726.50000000035</v>
      </c>
      <c r="M13" s="38">
        <v>16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25779828.84</v>
      </c>
      <c r="C14" s="38">
        <v>53</v>
      </c>
      <c r="D14" s="41">
        <v>5477578.4699999997</v>
      </c>
      <c r="E14" s="38">
        <v>48</v>
      </c>
      <c r="F14" s="38">
        <v>222230.8333333334</v>
      </c>
      <c r="G14" s="38">
        <v>22</v>
      </c>
      <c r="H14" s="41">
        <v>23690051.32</v>
      </c>
      <c r="I14" s="38">
        <v>48</v>
      </c>
      <c r="J14" s="41">
        <v>5285626.5199999996</v>
      </c>
      <c r="K14" s="38">
        <v>42</v>
      </c>
      <c r="L14" s="38">
        <v>283592.00000000006</v>
      </c>
      <c r="M14" s="38">
        <v>22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0</v>
      </c>
      <c r="C15" s="38">
        <v>0</v>
      </c>
      <c r="D15" s="41">
        <v>0</v>
      </c>
      <c r="E15" s="38">
        <v>0</v>
      </c>
      <c r="F15" s="38">
        <v>0</v>
      </c>
      <c r="G15" s="38">
        <v>0</v>
      </c>
      <c r="H15" s="41">
        <v>362966.93</v>
      </c>
      <c r="I15" s="38">
        <v>10</v>
      </c>
      <c r="J15" s="41">
        <v>0</v>
      </c>
      <c r="K15" s="38">
        <v>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31686075.27</v>
      </c>
      <c r="C16" s="38">
        <v>87</v>
      </c>
      <c r="D16" s="41">
        <v>3513077.44</v>
      </c>
      <c r="E16" s="38">
        <v>80</v>
      </c>
      <c r="F16" s="38">
        <v>133950.33333333331</v>
      </c>
      <c r="G16" s="38">
        <v>11</v>
      </c>
      <c r="H16" s="41">
        <v>21443970.300000001</v>
      </c>
      <c r="I16" s="38">
        <v>83</v>
      </c>
      <c r="J16" s="41">
        <v>4037311.95</v>
      </c>
      <c r="K16" s="38">
        <v>75</v>
      </c>
      <c r="L16" s="38">
        <v>335200.66666666698</v>
      </c>
      <c r="M16" s="38">
        <v>12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139951746.44999999</v>
      </c>
      <c r="C17" s="38">
        <v>307</v>
      </c>
      <c r="D17" s="41">
        <v>25226867.039999999</v>
      </c>
      <c r="E17" s="38">
        <v>271</v>
      </c>
      <c r="F17" s="41">
        <v>1161112.333333334</v>
      </c>
      <c r="G17" s="38">
        <v>86</v>
      </c>
      <c r="H17" s="41">
        <v>141097636.24000001</v>
      </c>
      <c r="I17" s="38">
        <v>304</v>
      </c>
      <c r="J17" s="41">
        <v>25611013.579999998</v>
      </c>
      <c r="K17" s="38">
        <v>279</v>
      </c>
      <c r="L17" s="41">
        <v>1545841.1666666665</v>
      </c>
      <c r="M17" s="38">
        <v>89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1513883.07</v>
      </c>
      <c r="C18" s="38">
        <v>14</v>
      </c>
      <c r="D18" s="41">
        <v>495507.04</v>
      </c>
      <c r="E18" s="38">
        <v>13</v>
      </c>
      <c r="F18" s="38">
        <v>0</v>
      </c>
      <c r="G18" s="38">
        <v>0</v>
      </c>
      <c r="H18" s="41">
        <v>1384584.57</v>
      </c>
      <c r="I18" s="38">
        <v>15</v>
      </c>
      <c r="J18" s="41">
        <v>558418.68000000005</v>
      </c>
      <c r="K18" s="38">
        <v>12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5028430.4400000004</v>
      </c>
      <c r="C19" s="38">
        <v>14</v>
      </c>
      <c r="D19" s="41">
        <v>1068655.29</v>
      </c>
      <c r="E19" s="38">
        <v>12</v>
      </c>
      <c r="F19" s="38">
        <v>0</v>
      </c>
      <c r="G19" s="38">
        <v>0</v>
      </c>
      <c r="H19" s="41">
        <v>4761501.6900000004</v>
      </c>
      <c r="I19" s="38">
        <v>12</v>
      </c>
      <c r="J19" s="41">
        <v>1085158.1100000001</v>
      </c>
      <c r="K19" s="38">
        <v>11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1526060.65</v>
      </c>
      <c r="C20" s="38">
        <v>18</v>
      </c>
      <c r="D20" s="41">
        <v>771548.35</v>
      </c>
      <c r="E20" s="38">
        <v>15</v>
      </c>
      <c r="F20" s="38">
        <v>0</v>
      </c>
      <c r="G20" s="38">
        <v>0</v>
      </c>
      <c r="H20" s="41">
        <v>1537061.32</v>
      </c>
      <c r="I20" s="38">
        <v>18</v>
      </c>
      <c r="J20" s="41">
        <v>747819.87</v>
      </c>
      <c r="K20" s="38">
        <v>15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15478015.630000001</v>
      </c>
      <c r="C21" s="38">
        <v>79</v>
      </c>
      <c r="D21" s="41">
        <v>4365864.43</v>
      </c>
      <c r="E21" s="38">
        <v>73</v>
      </c>
      <c r="F21" s="38">
        <v>190980.16666666663</v>
      </c>
      <c r="G21" s="38">
        <v>15</v>
      </c>
      <c r="H21" s="41">
        <v>16848344.379999999</v>
      </c>
      <c r="I21" s="38">
        <v>73</v>
      </c>
      <c r="J21" s="41">
        <v>4574952.53</v>
      </c>
      <c r="K21" s="38">
        <v>67</v>
      </c>
      <c r="L21" s="41">
        <v>200374.16666666674</v>
      </c>
      <c r="M21" s="38">
        <v>17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15649333.83</v>
      </c>
      <c r="C22" s="38">
        <v>10</v>
      </c>
      <c r="D22" s="41">
        <v>0</v>
      </c>
      <c r="E22" s="38">
        <v>0</v>
      </c>
      <c r="F22" s="38">
        <v>0</v>
      </c>
      <c r="G22" s="38">
        <v>0</v>
      </c>
      <c r="H22" s="41">
        <v>11137977.960000001</v>
      </c>
      <c r="I22" s="38">
        <v>10</v>
      </c>
      <c r="J22" s="41">
        <v>0</v>
      </c>
      <c r="K22" s="38">
        <v>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2917185.28</v>
      </c>
      <c r="C23" s="38">
        <v>36</v>
      </c>
      <c r="D23" s="41">
        <v>1288337.26</v>
      </c>
      <c r="E23" s="38">
        <v>32</v>
      </c>
      <c r="F23" s="41">
        <v>0</v>
      </c>
      <c r="G23" s="38">
        <v>0</v>
      </c>
      <c r="H23" s="41">
        <v>2331540.9700000002</v>
      </c>
      <c r="I23" s="38">
        <v>34</v>
      </c>
      <c r="J23" s="41">
        <v>1177924.73</v>
      </c>
      <c r="K23" s="38">
        <v>34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240199619.66999999</v>
      </c>
      <c r="C24" s="38">
        <v>610</v>
      </c>
      <c r="D24" s="41">
        <v>64368120.920000002</v>
      </c>
      <c r="E24" s="38">
        <v>540</v>
      </c>
      <c r="F24" s="38">
        <v>2201373</v>
      </c>
      <c r="G24" s="38">
        <v>123</v>
      </c>
      <c r="H24" s="41">
        <v>234745900.69</v>
      </c>
      <c r="I24" s="38">
        <v>598</v>
      </c>
      <c r="J24" s="41">
        <v>62331022.939999998</v>
      </c>
      <c r="K24" s="38">
        <v>535</v>
      </c>
      <c r="L24" s="38">
        <v>2219036.1666666656</v>
      </c>
      <c r="M24" s="38">
        <v>136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253878782.78999999</v>
      </c>
      <c r="C25" s="38">
        <v>19</v>
      </c>
      <c r="D25" s="38">
        <v>654270.17000000004</v>
      </c>
      <c r="E25" s="38">
        <v>16</v>
      </c>
      <c r="F25" s="38">
        <v>0</v>
      </c>
      <c r="G25" s="38">
        <v>0</v>
      </c>
      <c r="H25" s="41">
        <v>260523102.28</v>
      </c>
      <c r="I25" s="38">
        <v>16</v>
      </c>
      <c r="J25" s="41">
        <v>670788.43000000005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514414.89</v>
      </c>
      <c r="C26" s="38">
        <v>11</v>
      </c>
      <c r="D26" s="41">
        <v>0</v>
      </c>
      <c r="E26" s="38">
        <v>0</v>
      </c>
      <c r="F26" s="38">
        <v>0</v>
      </c>
      <c r="G26" s="38">
        <v>0</v>
      </c>
      <c r="H26" s="41">
        <v>478608.29</v>
      </c>
      <c r="I26" s="38">
        <v>13</v>
      </c>
      <c r="J26" s="41">
        <v>143212.73000000001</v>
      </c>
      <c r="K26" s="38">
        <v>11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18321393.010000002</v>
      </c>
      <c r="C27" s="38">
        <v>76</v>
      </c>
      <c r="D27" s="41">
        <v>6881131.4800000004</v>
      </c>
      <c r="E27" s="38">
        <v>71</v>
      </c>
      <c r="F27" s="41">
        <v>163426.99999999971</v>
      </c>
      <c r="G27" s="38">
        <v>13</v>
      </c>
      <c r="H27" s="41">
        <v>14691511.83</v>
      </c>
      <c r="I27" s="38">
        <v>67</v>
      </c>
      <c r="J27" s="41">
        <v>6672819.5999999996</v>
      </c>
      <c r="K27" s="38">
        <v>64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1305357.29</v>
      </c>
      <c r="C28" s="38">
        <v>11</v>
      </c>
      <c r="D28" s="41">
        <v>0</v>
      </c>
      <c r="E28" s="38">
        <v>0</v>
      </c>
      <c r="F28" s="38">
        <v>0</v>
      </c>
      <c r="G28" s="38">
        <v>0</v>
      </c>
      <c r="H28" s="41">
        <v>0</v>
      </c>
      <c r="I28" s="38">
        <v>0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15294560.949999999</v>
      </c>
      <c r="C29" s="38">
        <v>59</v>
      </c>
      <c r="D29" s="41">
        <v>4429597.2699999996</v>
      </c>
      <c r="E29" s="38">
        <v>55</v>
      </c>
      <c r="F29" s="38">
        <v>0</v>
      </c>
      <c r="G29" s="38">
        <v>0</v>
      </c>
      <c r="H29" s="41">
        <v>19784007.510000002</v>
      </c>
      <c r="I29" s="38">
        <v>60</v>
      </c>
      <c r="J29" s="41">
        <v>4095182.7</v>
      </c>
      <c r="K29" s="38">
        <v>55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1798433.57</v>
      </c>
      <c r="C30" s="38">
        <v>13</v>
      </c>
      <c r="D30" s="41">
        <v>345791.05</v>
      </c>
      <c r="E30" s="38">
        <v>13</v>
      </c>
      <c r="F30" s="38">
        <v>0</v>
      </c>
      <c r="G30" s="38">
        <v>0</v>
      </c>
      <c r="H30" s="41">
        <v>1810335.6</v>
      </c>
      <c r="I30" s="38">
        <v>14</v>
      </c>
      <c r="J30" s="41">
        <v>268062.74</v>
      </c>
      <c r="K30" s="38">
        <v>13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298572.93</v>
      </c>
      <c r="C31" s="38">
        <v>10</v>
      </c>
      <c r="D31" s="41">
        <v>0</v>
      </c>
      <c r="E31" s="38">
        <v>0</v>
      </c>
      <c r="F31" s="38">
        <v>0</v>
      </c>
      <c r="G31" s="38">
        <v>0</v>
      </c>
      <c r="H31" s="41">
        <v>899226.7</v>
      </c>
      <c r="I31" s="38">
        <v>11</v>
      </c>
      <c r="J31" s="41">
        <v>0</v>
      </c>
      <c r="K31" s="38">
        <v>0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5092917.29</v>
      </c>
      <c r="C32" s="38">
        <v>51</v>
      </c>
      <c r="D32" s="41">
        <v>1333711.3999999999</v>
      </c>
      <c r="E32" s="38">
        <v>41</v>
      </c>
      <c r="F32" s="41">
        <v>78234.5</v>
      </c>
      <c r="G32" s="38">
        <v>10</v>
      </c>
      <c r="H32" s="41">
        <v>4795331.57</v>
      </c>
      <c r="I32" s="38">
        <v>50</v>
      </c>
      <c r="J32" s="41">
        <v>1453482.37</v>
      </c>
      <c r="K32" s="38">
        <v>43</v>
      </c>
      <c r="L32" s="41">
        <v>84079.333333333285</v>
      </c>
      <c r="M32" s="38">
        <v>10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3277264.69</v>
      </c>
      <c r="C33" s="38">
        <v>20</v>
      </c>
      <c r="D33" s="41">
        <v>304957.34000000003</v>
      </c>
      <c r="E33" s="38">
        <v>19</v>
      </c>
      <c r="F33" s="41">
        <v>0</v>
      </c>
      <c r="G33" s="38">
        <v>0</v>
      </c>
      <c r="H33" s="41">
        <v>2831008.49</v>
      </c>
      <c r="I33" s="38">
        <v>17</v>
      </c>
      <c r="J33" s="41">
        <v>269618.02</v>
      </c>
      <c r="K33" s="38">
        <v>15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8932148.4199999999</v>
      </c>
      <c r="C34" s="38">
        <v>66</v>
      </c>
      <c r="D34" s="41">
        <v>2235404.02</v>
      </c>
      <c r="E34" s="38">
        <v>59</v>
      </c>
      <c r="F34" s="38">
        <v>119287.3333333333</v>
      </c>
      <c r="G34" s="38">
        <v>15</v>
      </c>
      <c r="H34" s="41">
        <v>9015613.1099999994</v>
      </c>
      <c r="I34" s="38">
        <v>70</v>
      </c>
      <c r="J34" s="41">
        <v>2307386.94</v>
      </c>
      <c r="K34" s="38">
        <v>66</v>
      </c>
      <c r="L34" s="38">
        <v>160831.33333333299</v>
      </c>
      <c r="M34" s="38">
        <v>16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0</v>
      </c>
      <c r="C35" s="38">
        <v>0</v>
      </c>
      <c r="D35" s="41">
        <v>0</v>
      </c>
      <c r="E35" s="38">
        <v>0</v>
      </c>
      <c r="F35" s="38">
        <v>0</v>
      </c>
      <c r="G35" s="38">
        <v>0</v>
      </c>
      <c r="H35" s="41">
        <v>494663.28</v>
      </c>
      <c r="I35" s="38">
        <v>11</v>
      </c>
      <c r="J35" s="41">
        <v>219387.07</v>
      </c>
      <c r="K35" s="38">
        <v>10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25975397.16</v>
      </c>
      <c r="C36" s="38">
        <v>43</v>
      </c>
      <c r="D36" s="41">
        <v>5162916.6500000004</v>
      </c>
      <c r="E36" s="38">
        <v>38</v>
      </c>
      <c r="F36" s="38">
        <v>96626.66666666673</v>
      </c>
      <c r="G36" s="38">
        <v>12</v>
      </c>
      <c r="H36" s="41">
        <v>26636148.73</v>
      </c>
      <c r="I36" s="38">
        <v>43</v>
      </c>
      <c r="J36" s="41">
        <v>4599420.8099999996</v>
      </c>
      <c r="K36" s="38">
        <v>38</v>
      </c>
      <c r="L36" s="38">
        <v>134078.5</v>
      </c>
      <c r="M36" s="38">
        <v>12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421677880.00999999</v>
      </c>
      <c r="C37" s="38">
        <v>248</v>
      </c>
      <c r="D37" s="41">
        <v>85798717.069999993</v>
      </c>
      <c r="E37" s="38">
        <v>215</v>
      </c>
      <c r="F37" s="38">
        <v>4383445.1666666698</v>
      </c>
      <c r="G37" s="38">
        <v>67</v>
      </c>
      <c r="H37" s="41">
        <v>405842411.64999998</v>
      </c>
      <c r="I37" s="38">
        <v>240</v>
      </c>
      <c r="J37" s="41">
        <v>82623808.25</v>
      </c>
      <c r="K37" s="38">
        <v>212</v>
      </c>
      <c r="L37" s="38">
        <v>4753645.5000000075</v>
      </c>
      <c r="M37" s="38">
        <v>68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0</v>
      </c>
      <c r="C38" s="38">
        <v>0</v>
      </c>
      <c r="D38" s="41">
        <v>0</v>
      </c>
      <c r="E38" s="38">
        <v>0</v>
      </c>
      <c r="F38" s="38">
        <v>0</v>
      </c>
      <c r="G38" s="38">
        <v>0</v>
      </c>
      <c r="H38" s="41">
        <v>518668.6</v>
      </c>
      <c r="I38" s="38">
        <v>11</v>
      </c>
      <c r="J38" s="41">
        <v>222358.7</v>
      </c>
      <c r="K38" s="38">
        <v>10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1220112.5</v>
      </c>
      <c r="C39" s="38">
        <v>12</v>
      </c>
      <c r="D39" s="41">
        <v>453545.77</v>
      </c>
      <c r="E39" s="38">
        <v>11</v>
      </c>
      <c r="F39" s="38">
        <v>0</v>
      </c>
      <c r="G39" s="38">
        <v>0</v>
      </c>
      <c r="H39" s="41">
        <v>1147609.49</v>
      </c>
      <c r="I39" s="38">
        <v>13</v>
      </c>
      <c r="J39" s="41">
        <v>440929.97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1654850.88</v>
      </c>
      <c r="C40" s="38">
        <v>11</v>
      </c>
      <c r="D40" s="41">
        <v>0</v>
      </c>
      <c r="E40" s="38">
        <v>0</v>
      </c>
      <c r="F40" s="41">
        <v>0</v>
      </c>
      <c r="G40" s="38">
        <v>0</v>
      </c>
      <c r="H40" s="41">
        <v>914165.62</v>
      </c>
      <c r="I40" s="38">
        <v>10</v>
      </c>
      <c r="J40" s="41">
        <v>0</v>
      </c>
      <c r="K40" s="38">
        <v>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2277346.35</v>
      </c>
      <c r="C41" s="38">
        <v>10</v>
      </c>
      <c r="D41" s="41">
        <v>0</v>
      </c>
      <c r="E41" s="38">
        <v>0</v>
      </c>
      <c r="F41" s="38">
        <v>0</v>
      </c>
      <c r="G41" s="38">
        <v>0</v>
      </c>
      <c r="H41" s="41">
        <v>2184321.25</v>
      </c>
      <c r="I41" s="38">
        <v>11</v>
      </c>
      <c r="J41" s="41">
        <v>798633.38</v>
      </c>
      <c r="K41" s="38">
        <v>10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1995010.19</v>
      </c>
      <c r="C42" s="38">
        <v>23</v>
      </c>
      <c r="D42" s="41">
        <v>1040832.78</v>
      </c>
      <c r="E42" s="38">
        <v>21</v>
      </c>
      <c r="F42" s="38">
        <v>0</v>
      </c>
      <c r="G42" s="38">
        <v>0</v>
      </c>
      <c r="H42" s="41">
        <v>1386468.41</v>
      </c>
      <c r="I42" s="38">
        <v>19</v>
      </c>
      <c r="J42" s="41">
        <v>614013.42000000004</v>
      </c>
      <c r="K42" s="38">
        <v>18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3685384.75</v>
      </c>
      <c r="C43" s="38">
        <v>12</v>
      </c>
      <c r="D43" s="41">
        <v>654673.91</v>
      </c>
      <c r="E43" s="38">
        <v>10</v>
      </c>
      <c r="F43" s="38">
        <v>0</v>
      </c>
      <c r="G43" s="38">
        <v>0</v>
      </c>
      <c r="H43" s="41">
        <v>3215913.38</v>
      </c>
      <c r="I43" s="38">
        <v>15</v>
      </c>
      <c r="J43" s="41">
        <v>521464.14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3849523.45</v>
      </c>
      <c r="C44" s="38">
        <v>39</v>
      </c>
      <c r="D44" s="41">
        <v>1834529.37</v>
      </c>
      <c r="E44" s="38">
        <v>36</v>
      </c>
      <c r="F44" s="38">
        <v>0</v>
      </c>
      <c r="G44" s="38">
        <v>0</v>
      </c>
      <c r="H44" s="41">
        <v>2504819.79</v>
      </c>
      <c r="I44" s="38">
        <v>36</v>
      </c>
      <c r="J44" s="41">
        <v>1670861.47</v>
      </c>
      <c r="K44" s="38">
        <v>35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69668655.170000002</v>
      </c>
      <c r="C45" s="38">
        <v>94</v>
      </c>
      <c r="D45" s="41">
        <v>23336711.620000001</v>
      </c>
      <c r="E45" s="38">
        <v>86</v>
      </c>
      <c r="F45" s="38">
        <v>288827.33333333337</v>
      </c>
      <c r="G45" s="38">
        <v>43</v>
      </c>
      <c r="H45" s="41">
        <v>65680422.909999996</v>
      </c>
      <c r="I45" s="38">
        <v>92</v>
      </c>
      <c r="J45" s="41">
        <v>23268946.609999999</v>
      </c>
      <c r="K45" s="38">
        <v>84</v>
      </c>
      <c r="L45" s="38">
        <v>397768.83333333337</v>
      </c>
      <c r="M45" s="38">
        <v>44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6672807.2699999996</v>
      </c>
      <c r="C46" s="38">
        <v>47</v>
      </c>
      <c r="D46" s="41">
        <v>1816393.7</v>
      </c>
      <c r="E46" s="38">
        <v>41</v>
      </c>
      <c r="F46" s="38">
        <v>0</v>
      </c>
      <c r="G46" s="38">
        <v>0</v>
      </c>
      <c r="H46" s="41">
        <v>7055972.1500000004</v>
      </c>
      <c r="I46" s="38">
        <v>49</v>
      </c>
      <c r="J46" s="41">
        <v>1827813.66</v>
      </c>
      <c r="K46" s="38">
        <v>44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15004830.99</v>
      </c>
      <c r="C47" s="38">
        <v>49</v>
      </c>
      <c r="D47" s="41">
        <v>12279253.1</v>
      </c>
      <c r="E47" s="38">
        <v>45</v>
      </c>
      <c r="F47" s="38">
        <v>0</v>
      </c>
      <c r="G47" s="38">
        <v>0</v>
      </c>
      <c r="H47" s="41">
        <v>10302063.01</v>
      </c>
      <c r="I47" s="38">
        <v>46</v>
      </c>
      <c r="J47" s="41">
        <v>8034739.7999999998</v>
      </c>
      <c r="K47" s="38">
        <v>42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4946360.3200000003</v>
      </c>
      <c r="C48" s="38">
        <v>28</v>
      </c>
      <c r="D48" s="41">
        <v>852679.15</v>
      </c>
      <c r="E48" s="38">
        <v>27</v>
      </c>
      <c r="F48" s="38">
        <v>0</v>
      </c>
      <c r="G48" s="38">
        <v>0</v>
      </c>
      <c r="H48" s="41">
        <v>4468765.01</v>
      </c>
      <c r="I48" s="38">
        <v>24</v>
      </c>
      <c r="J48" s="41">
        <v>754067.86</v>
      </c>
      <c r="K48" s="38">
        <v>23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544692.17000000004</v>
      </c>
      <c r="C49" s="38">
        <v>13</v>
      </c>
      <c r="D49" s="41">
        <v>294194.98</v>
      </c>
      <c r="E49" s="38">
        <v>12</v>
      </c>
      <c r="F49" s="38">
        <v>0</v>
      </c>
      <c r="G49" s="38">
        <v>0</v>
      </c>
      <c r="H49" s="41">
        <v>532035.56999999995</v>
      </c>
      <c r="I49" s="38">
        <v>10</v>
      </c>
      <c r="J49" s="41">
        <v>0</v>
      </c>
      <c r="K49" s="38">
        <v>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13877577.279999999</v>
      </c>
      <c r="C50" s="38">
        <v>37</v>
      </c>
      <c r="D50" s="41">
        <v>3269757.06</v>
      </c>
      <c r="E50" s="38">
        <v>32</v>
      </c>
      <c r="F50" s="38">
        <v>314964.83333333296</v>
      </c>
      <c r="G50" s="38">
        <v>11</v>
      </c>
      <c r="H50" s="41">
        <v>13180482.18</v>
      </c>
      <c r="I50" s="38">
        <v>35</v>
      </c>
      <c r="J50" s="41">
        <v>3570201.83</v>
      </c>
      <c r="K50" s="38">
        <v>32</v>
      </c>
      <c r="L50" s="38">
        <v>152173.99999999988</v>
      </c>
      <c r="M50" s="38">
        <v>11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1322733.03</v>
      </c>
      <c r="C51" s="38">
        <v>16</v>
      </c>
      <c r="D51" s="41">
        <v>467892.33</v>
      </c>
      <c r="E51" s="38">
        <v>13</v>
      </c>
      <c r="F51" s="41">
        <v>0</v>
      </c>
      <c r="G51" s="38">
        <v>0</v>
      </c>
      <c r="H51" s="41">
        <v>992117.84</v>
      </c>
      <c r="I51" s="38">
        <v>14</v>
      </c>
      <c r="J51" s="41">
        <v>459708.39</v>
      </c>
      <c r="K51" s="38">
        <v>11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19645931.629999999</v>
      </c>
      <c r="C52" s="38">
        <v>63</v>
      </c>
      <c r="D52" s="41">
        <v>4854280.26</v>
      </c>
      <c r="E52" s="38">
        <v>58</v>
      </c>
      <c r="F52" s="41">
        <v>77724.833333333343</v>
      </c>
      <c r="G52" s="38">
        <v>14</v>
      </c>
      <c r="H52" s="41">
        <v>16286039.029999999</v>
      </c>
      <c r="I52" s="38">
        <v>61</v>
      </c>
      <c r="J52" s="41">
        <v>4748487.32</v>
      </c>
      <c r="K52" s="38">
        <v>59</v>
      </c>
      <c r="L52" s="41">
        <v>199880.3333333334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166470664.97</v>
      </c>
      <c r="C53" s="38">
        <v>294</v>
      </c>
      <c r="D53" s="41">
        <v>37535248.289999999</v>
      </c>
      <c r="E53" s="38">
        <v>274</v>
      </c>
      <c r="F53" s="41">
        <v>734047.83333333349</v>
      </c>
      <c r="G53" s="38">
        <v>83</v>
      </c>
      <c r="H53" s="41">
        <v>155422770.61000001</v>
      </c>
      <c r="I53" s="38">
        <v>289</v>
      </c>
      <c r="J53" s="41">
        <v>38403859.549999997</v>
      </c>
      <c r="K53" s="38">
        <v>266</v>
      </c>
      <c r="L53" s="41">
        <v>1091394.6666666674</v>
      </c>
      <c r="M53" s="38">
        <v>83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19200518.170000002</v>
      </c>
      <c r="C54" s="38">
        <v>51</v>
      </c>
      <c r="D54" s="41">
        <v>3804770.75</v>
      </c>
      <c r="E54" s="38">
        <v>48</v>
      </c>
      <c r="F54" s="41">
        <v>0</v>
      </c>
      <c r="G54" s="38">
        <v>0</v>
      </c>
      <c r="H54" s="41">
        <v>18321516.109999999</v>
      </c>
      <c r="I54" s="38">
        <v>51</v>
      </c>
      <c r="J54" s="41">
        <v>3652174.54</v>
      </c>
      <c r="K54" s="38">
        <v>48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11790546.779999999</v>
      </c>
      <c r="C55" s="38">
        <v>50</v>
      </c>
      <c r="D55" s="41">
        <v>3695703.19</v>
      </c>
      <c r="E55" s="38">
        <v>44</v>
      </c>
      <c r="F55" s="41">
        <v>0</v>
      </c>
      <c r="G55" s="38">
        <v>0</v>
      </c>
      <c r="H55" s="41">
        <v>10722542.83</v>
      </c>
      <c r="I55" s="38">
        <v>44</v>
      </c>
      <c r="J55" s="41">
        <v>3416160.75</v>
      </c>
      <c r="K55" s="38">
        <v>39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2411138.8199999998</v>
      </c>
      <c r="C56" s="38">
        <v>19</v>
      </c>
      <c r="D56" s="41">
        <v>573831.56000000006</v>
      </c>
      <c r="E56" s="38">
        <v>18</v>
      </c>
      <c r="F56" s="41">
        <v>0</v>
      </c>
      <c r="G56" s="38">
        <v>0</v>
      </c>
      <c r="H56" s="41">
        <v>1979212.99</v>
      </c>
      <c r="I56" s="38">
        <v>19</v>
      </c>
      <c r="J56" s="41">
        <v>498853.73</v>
      </c>
      <c r="K56" s="38">
        <v>18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10686901.42</v>
      </c>
      <c r="C57" s="38">
        <v>29</v>
      </c>
      <c r="D57" s="41">
        <v>1376760.88</v>
      </c>
      <c r="E57" s="38">
        <v>25</v>
      </c>
      <c r="F57" s="38">
        <v>38669.833333333372</v>
      </c>
      <c r="G57" s="38">
        <v>11</v>
      </c>
      <c r="H57" s="41">
        <v>10673839.880000001</v>
      </c>
      <c r="I57" s="38">
        <v>30</v>
      </c>
      <c r="J57" s="41">
        <v>1413685.3</v>
      </c>
      <c r="K57" s="38">
        <v>26</v>
      </c>
      <c r="L57" s="38">
        <v>51149.833333333314</v>
      </c>
      <c r="M57" s="38">
        <v>10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1615205.22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3338579.5</v>
      </c>
      <c r="I58" s="38">
        <v>13</v>
      </c>
      <c r="J58" s="41">
        <v>804421.77</v>
      </c>
      <c r="K58" s="38">
        <v>10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6039455.8300000001</v>
      </c>
      <c r="C59" s="38">
        <v>33</v>
      </c>
      <c r="D59" s="41">
        <v>2075557.01</v>
      </c>
      <c r="E59" s="38">
        <v>28</v>
      </c>
      <c r="F59" s="41">
        <v>0</v>
      </c>
      <c r="G59" s="38">
        <v>0</v>
      </c>
      <c r="H59" s="41">
        <v>5642621.4199999999</v>
      </c>
      <c r="I59" s="38">
        <v>32</v>
      </c>
      <c r="J59" s="41">
        <v>1905580.1</v>
      </c>
      <c r="K59" s="38">
        <v>29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1665910.44</v>
      </c>
      <c r="C60" s="38">
        <v>10</v>
      </c>
      <c r="D60" s="41">
        <v>399087.35</v>
      </c>
      <c r="E60" s="38">
        <v>10</v>
      </c>
      <c r="F60" s="38">
        <v>0</v>
      </c>
      <c r="G60" s="38">
        <v>0</v>
      </c>
      <c r="H60" s="41">
        <v>0</v>
      </c>
      <c r="I60" s="38">
        <v>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3813814.05</v>
      </c>
      <c r="C61" s="38">
        <v>25</v>
      </c>
      <c r="D61" s="41">
        <v>1883253.59</v>
      </c>
      <c r="E61" s="38">
        <v>23</v>
      </c>
      <c r="F61" s="38">
        <v>0</v>
      </c>
      <c r="G61" s="38">
        <v>0</v>
      </c>
      <c r="H61" s="41">
        <v>3623899.02</v>
      </c>
      <c r="I61" s="38">
        <v>24</v>
      </c>
      <c r="J61" s="41">
        <v>1704263.19</v>
      </c>
      <c r="K61" s="38">
        <v>21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159490.92000000001</v>
      </c>
      <c r="C62" s="38">
        <v>10</v>
      </c>
      <c r="D62" s="41">
        <v>55974.62</v>
      </c>
      <c r="E62" s="38">
        <v>10</v>
      </c>
      <c r="F62" s="38">
        <v>0</v>
      </c>
      <c r="G62" s="38">
        <v>0</v>
      </c>
      <c r="H62" s="41">
        <v>207653</v>
      </c>
      <c r="I62" s="38">
        <v>10</v>
      </c>
      <c r="J62" s="41">
        <v>177457.56</v>
      </c>
      <c r="K62" s="38">
        <v>10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0</v>
      </c>
      <c r="C63" s="38">
        <v>0</v>
      </c>
      <c r="D63" s="41">
        <v>0</v>
      </c>
      <c r="E63" s="38">
        <v>0</v>
      </c>
      <c r="F63" s="38">
        <v>0</v>
      </c>
      <c r="G63" s="38">
        <v>0</v>
      </c>
      <c r="H63" s="41">
        <v>468809.58</v>
      </c>
      <c r="I63" s="38">
        <v>10</v>
      </c>
      <c r="J63" s="41">
        <v>214799.82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2002763.2</v>
      </c>
      <c r="C64" s="38">
        <v>21</v>
      </c>
      <c r="D64" s="41">
        <v>542478.21</v>
      </c>
      <c r="E64" s="38">
        <v>20</v>
      </c>
      <c r="F64" s="38">
        <v>0</v>
      </c>
      <c r="G64" s="38">
        <v>0</v>
      </c>
      <c r="H64" s="41">
        <v>3445202.97</v>
      </c>
      <c r="I64" s="38">
        <v>23</v>
      </c>
      <c r="J64" s="41">
        <v>452348.94</v>
      </c>
      <c r="K64" s="38">
        <v>22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2646407.64</v>
      </c>
      <c r="C65" s="38">
        <v>17</v>
      </c>
      <c r="D65" s="41">
        <v>1695631.52</v>
      </c>
      <c r="E65" s="38">
        <v>16</v>
      </c>
      <c r="F65" s="41">
        <v>0</v>
      </c>
      <c r="G65" s="38">
        <v>0</v>
      </c>
      <c r="H65" s="41">
        <v>2774201.22</v>
      </c>
      <c r="I65" s="38">
        <v>20</v>
      </c>
      <c r="J65" s="41">
        <v>1687175.53</v>
      </c>
      <c r="K65" s="38">
        <v>19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858886.75</v>
      </c>
      <c r="C66" s="38">
        <v>15</v>
      </c>
      <c r="D66" s="41">
        <v>410299.79</v>
      </c>
      <c r="E66" s="38">
        <v>12</v>
      </c>
      <c r="F66" s="38">
        <v>0</v>
      </c>
      <c r="G66" s="38">
        <v>0</v>
      </c>
      <c r="H66" s="41">
        <v>1277775.49</v>
      </c>
      <c r="I66" s="38">
        <v>15</v>
      </c>
      <c r="J66" s="41">
        <v>669913.15</v>
      </c>
      <c r="K66" s="38">
        <v>11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914653.4</v>
      </c>
      <c r="C67" s="38">
        <v>24</v>
      </c>
      <c r="D67" s="41">
        <v>357977.21</v>
      </c>
      <c r="E67" s="38">
        <v>22</v>
      </c>
      <c r="F67" s="38">
        <v>0</v>
      </c>
      <c r="G67" s="38">
        <v>0</v>
      </c>
      <c r="H67" s="41">
        <v>879952.87</v>
      </c>
      <c r="I67" s="38">
        <v>27</v>
      </c>
      <c r="J67" s="41">
        <v>402968.57</v>
      </c>
      <c r="K67" s="38">
        <v>22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543095</v>
      </c>
      <c r="C68" s="38">
        <v>10</v>
      </c>
      <c r="D68" s="41">
        <v>0</v>
      </c>
      <c r="E68" s="38">
        <v>0</v>
      </c>
      <c r="F68" s="38">
        <v>0</v>
      </c>
      <c r="G68" s="38">
        <v>0</v>
      </c>
      <c r="H68" s="41">
        <v>0</v>
      </c>
      <c r="I68" s="38">
        <v>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26464735.25</v>
      </c>
      <c r="C69" s="38">
        <v>66</v>
      </c>
      <c r="D69" s="41">
        <v>4338208.38</v>
      </c>
      <c r="E69" s="38">
        <v>62</v>
      </c>
      <c r="F69" s="38">
        <v>25299.333333333339</v>
      </c>
      <c r="G69" s="38">
        <v>13</v>
      </c>
      <c r="H69" s="41">
        <v>23455504.98</v>
      </c>
      <c r="I69" s="38">
        <v>64</v>
      </c>
      <c r="J69" s="41">
        <v>4336787.32</v>
      </c>
      <c r="K69" s="38">
        <v>60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106896871.48</v>
      </c>
      <c r="C70" s="38">
        <v>217</v>
      </c>
      <c r="D70" s="41">
        <v>20706326.260000002</v>
      </c>
      <c r="E70" s="38">
        <v>194</v>
      </c>
      <c r="F70" s="38">
        <v>2046806.6666666667</v>
      </c>
      <c r="G70" s="38">
        <v>84</v>
      </c>
      <c r="H70" s="41">
        <v>97294853.609999999</v>
      </c>
      <c r="I70" s="38">
        <v>209</v>
      </c>
      <c r="J70" s="41">
        <v>20898794.34</v>
      </c>
      <c r="K70" s="38">
        <v>194</v>
      </c>
      <c r="L70" s="38">
        <v>490221.00000000012</v>
      </c>
      <c r="M70" s="38">
        <v>76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4277381.93</v>
      </c>
      <c r="C71" s="38">
        <v>39</v>
      </c>
      <c r="D71" s="41">
        <v>1367140.25</v>
      </c>
      <c r="E71" s="38">
        <v>33</v>
      </c>
      <c r="F71" s="41">
        <v>63928.333333333336</v>
      </c>
      <c r="G71" s="38">
        <v>10</v>
      </c>
      <c r="H71" s="41">
        <v>3903496.01</v>
      </c>
      <c r="I71" s="38">
        <v>35</v>
      </c>
      <c r="J71" s="41">
        <v>1321745.08</v>
      </c>
      <c r="K71" s="38">
        <v>31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5685350.2599999998</v>
      </c>
      <c r="C72" s="38">
        <v>26</v>
      </c>
      <c r="D72" s="41">
        <v>1606508.08</v>
      </c>
      <c r="E72" s="38">
        <v>25</v>
      </c>
      <c r="F72" s="41">
        <v>0</v>
      </c>
      <c r="G72" s="38">
        <v>0</v>
      </c>
      <c r="H72" s="41">
        <v>5250585.3499999996</v>
      </c>
      <c r="I72" s="38">
        <v>26</v>
      </c>
      <c r="J72" s="41">
        <v>1724316.15</v>
      </c>
      <c r="K72" s="38">
        <v>25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17250013.960000001</v>
      </c>
      <c r="C73" s="38">
        <v>68</v>
      </c>
      <c r="D73" s="38">
        <v>4487992.59</v>
      </c>
      <c r="E73" s="38">
        <v>57</v>
      </c>
      <c r="F73" s="38">
        <v>64260</v>
      </c>
      <c r="G73" s="38">
        <v>12</v>
      </c>
      <c r="H73" s="41">
        <v>25040982.379999999</v>
      </c>
      <c r="I73" s="38">
        <v>62</v>
      </c>
      <c r="J73" s="38">
        <v>4065681.28</v>
      </c>
      <c r="K73" s="38">
        <v>52</v>
      </c>
      <c r="L73" s="38">
        <v>29835.666666666661</v>
      </c>
      <c r="M73" s="38">
        <v>10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660948.16</v>
      </c>
      <c r="C74" s="38">
        <v>22</v>
      </c>
      <c r="D74" s="41">
        <v>359487.95</v>
      </c>
      <c r="E74" s="38">
        <v>21</v>
      </c>
      <c r="F74" s="41">
        <v>0</v>
      </c>
      <c r="G74" s="38">
        <v>0</v>
      </c>
      <c r="H74" s="41">
        <v>673166.77</v>
      </c>
      <c r="I74" s="38">
        <v>20</v>
      </c>
      <c r="J74" s="41">
        <v>386843.21</v>
      </c>
      <c r="K74" s="38">
        <v>18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10751664.380000001</v>
      </c>
      <c r="C75" s="38">
        <v>42</v>
      </c>
      <c r="D75" s="41">
        <v>1084094.94</v>
      </c>
      <c r="E75" s="38">
        <v>34</v>
      </c>
      <c r="F75" s="41">
        <v>0</v>
      </c>
      <c r="G75" s="38">
        <v>0</v>
      </c>
      <c r="H75" s="41">
        <v>11284422.810000001</v>
      </c>
      <c r="I75" s="38">
        <v>39</v>
      </c>
      <c r="J75" s="41">
        <v>1007264.67</v>
      </c>
      <c r="K75" s="38">
        <v>33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4681020.09</v>
      </c>
      <c r="C76" s="38">
        <v>22</v>
      </c>
      <c r="D76" s="41">
        <v>563880.9</v>
      </c>
      <c r="E76" s="38">
        <v>17</v>
      </c>
      <c r="F76" s="38">
        <v>0</v>
      </c>
      <c r="G76" s="38">
        <v>0</v>
      </c>
      <c r="H76" s="41">
        <v>2890617.15</v>
      </c>
      <c r="I76" s="38">
        <v>21</v>
      </c>
      <c r="J76" s="41">
        <v>477850.5</v>
      </c>
      <c r="K76" s="38">
        <v>17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6010452.3399999999</v>
      </c>
      <c r="C77" s="34">
        <v>21</v>
      </c>
      <c r="D77" s="39">
        <v>1639085.93</v>
      </c>
      <c r="E77" s="34">
        <v>20</v>
      </c>
      <c r="F77" s="39">
        <v>0</v>
      </c>
      <c r="G77" s="34">
        <v>0</v>
      </c>
      <c r="H77" s="39">
        <v>4390688.22</v>
      </c>
      <c r="I77" s="34">
        <v>24</v>
      </c>
      <c r="J77" s="39">
        <v>1422745.91</v>
      </c>
      <c r="K77" s="34">
        <v>22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7141256.0599999996</v>
      </c>
      <c r="C78" s="34">
        <v>12</v>
      </c>
      <c r="D78" s="39">
        <v>2596063.1</v>
      </c>
      <c r="E78" s="34">
        <v>11</v>
      </c>
      <c r="F78" s="39">
        <v>0</v>
      </c>
      <c r="G78" s="34">
        <v>0</v>
      </c>
      <c r="H78" s="39">
        <v>0</v>
      </c>
      <c r="I78" s="34">
        <v>0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9617479.3000000007</v>
      </c>
      <c r="C79" s="34">
        <v>52</v>
      </c>
      <c r="D79" s="39">
        <v>2641166.2200000002</v>
      </c>
      <c r="E79" s="34">
        <v>47</v>
      </c>
      <c r="F79" s="39">
        <v>38984.166666666635</v>
      </c>
      <c r="G79" s="34">
        <v>10</v>
      </c>
      <c r="H79" s="39">
        <v>7502704.7000000002</v>
      </c>
      <c r="I79" s="34">
        <v>49</v>
      </c>
      <c r="J79" s="39">
        <v>2492422.2200000002</v>
      </c>
      <c r="K79" s="34">
        <v>42</v>
      </c>
      <c r="L79" s="39">
        <v>8117.9999999999936</v>
      </c>
      <c r="M79" s="34">
        <v>11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28217076.25</v>
      </c>
      <c r="C80" s="34">
        <v>43</v>
      </c>
      <c r="D80" s="39">
        <v>6910691.3499999996</v>
      </c>
      <c r="E80" s="34">
        <v>38</v>
      </c>
      <c r="F80" s="39">
        <v>346269.99999999971</v>
      </c>
      <c r="G80" s="34">
        <v>13</v>
      </c>
      <c r="H80" s="39">
        <v>28813594.379999999</v>
      </c>
      <c r="I80" s="34">
        <v>40</v>
      </c>
      <c r="J80" s="39">
        <v>8672154.8000000007</v>
      </c>
      <c r="K80" s="34">
        <v>38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25058801.609999999</v>
      </c>
      <c r="C81" s="34">
        <v>53</v>
      </c>
      <c r="D81" s="39">
        <v>20563745.48</v>
      </c>
      <c r="E81" s="34">
        <v>51</v>
      </c>
      <c r="F81" s="39">
        <v>0</v>
      </c>
      <c r="G81" s="34">
        <v>0</v>
      </c>
      <c r="H81" s="39">
        <v>21248002.280000001</v>
      </c>
      <c r="I81" s="34">
        <v>48</v>
      </c>
      <c r="J81" s="39">
        <v>17613455.43</v>
      </c>
      <c r="K81" s="34">
        <v>46</v>
      </c>
      <c r="L81" s="39">
        <v>1489279.4999999967</v>
      </c>
      <c r="M81" s="34">
        <v>10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758540.23</v>
      </c>
      <c r="C82" s="34">
        <v>14</v>
      </c>
      <c r="D82" s="39">
        <v>257301.45</v>
      </c>
      <c r="E82" s="34">
        <v>12</v>
      </c>
      <c r="F82" s="39">
        <v>0</v>
      </c>
      <c r="G82" s="34">
        <v>0</v>
      </c>
      <c r="H82" s="39">
        <v>874893.05</v>
      </c>
      <c r="I82" s="34">
        <v>18</v>
      </c>
      <c r="J82" s="39">
        <v>315426.46999999997</v>
      </c>
      <c r="K82" s="34">
        <v>16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10018684.27</v>
      </c>
      <c r="C83" s="34">
        <v>38</v>
      </c>
      <c r="D83" s="39">
        <v>3517542.5</v>
      </c>
      <c r="E83" s="34">
        <v>34</v>
      </c>
      <c r="F83" s="34">
        <v>0</v>
      </c>
      <c r="G83" s="34">
        <v>0</v>
      </c>
      <c r="H83" s="39">
        <v>9997819.8599999994</v>
      </c>
      <c r="I83" s="34">
        <v>37</v>
      </c>
      <c r="J83" s="39">
        <v>3602670.56</v>
      </c>
      <c r="K83" s="34">
        <v>33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19465874.309999999</v>
      </c>
      <c r="C84" s="34">
        <v>65</v>
      </c>
      <c r="D84" s="39">
        <v>10048440.189999999</v>
      </c>
      <c r="E84" s="34">
        <v>63</v>
      </c>
      <c r="F84" s="34">
        <v>502517.66666666657</v>
      </c>
      <c r="G84" s="34">
        <v>13</v>
      </c>
      <c r="H84" s="39">
        <v>27051767.32</v>
      </c>
      <c r="I84" s="34">
        <v>65</v>
      </c>
      <c r="J84" s="39">
        <v>16685635.77</v>
      </c>
      <c r="K84" s="34">
        <v>62</v>
      </c>
      <c r="L84" s="34">
        <v>334294.33333333331</v>
      </c>
      <c r="M84" s="34">
        <v>16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2001497.38</v>
      </c>
      <c r="C85" s="34">
        <v>11</v>
      </c>
      <c r="D85" s="39">
        <v>531808.03</v>
      </c>
      <c r="E85" s="34">
        <v>10</v>
      </c>
      <c r="F85" s="39">
        <v>0</v>
      </c>
      <c r="G85" s="34">
        <v>0</v>
      </c>
      <c r="H85" s="39">
        <v>0</v>
      </c>
      <c r="I85" s="34">
        <v>0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30997623.190000001</v>
      </c>
      <c r="C86" s="34">
        <v>97</v>
      </c>
      <c r="D86" s="39">
        <v>8814784.1899999995</v>
      </c>
      <c r="E86" s="34">
        <v>86</v>
      </c>
      <c r="F86" s="34">
        <v>151119.49999999997</v>
      </c>
      <c r="G86" s="34">
        <v>30</v>
      </c>
      <c r="H86" s="39">
        <v>32086333.289999999</v>
      </c>
      <c r="I86" s="34">
        <v>95</v>
      </c>
      <c r="J86" s="39">
        <v>8634305.5899999999</v>
      </c>
      <c r="K86" s="34">
        <v>84</v>
      </c>
      <c r="L86" s="34">
        <v>216098.49999999997</v>
      </c>
      <c r="M86" s="34">
        <v>30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108842017.04000001</v>
      </c>
      <c r="C87" s="34">
        <v>209</v>
      </c>
      <c r="D87" s="39">
        <v>29016564.699999999</v>
      </c>
      <c r="E87" s="34">
        <v>196</v>
      </c>
      <c r="F87" s="34">
        <v>1229754.833333333</v>
      </c>
      <c r="G87" s="34">
        <v>47</v>
      </c>
      <c r="H87" s="39">
        <v>128805090.09</v>
      </c>
      <c r="I87" s="34">
        <v>209</v>
      </c>
      <c r="J87" s="39">
        <v>26806862.48</v>
      </c>
      <c r="K87" s="34">
        <v>194</v>
      </c>
      <c r="L87" s="34">
        <v>1166945.0000000005</v>
      </c>
      <c r="M87" s="34">
        <v>45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392398.88</v>
      </c>
      <c r="C88" s="34">
        <v>12</v>
      </c>
      <c r="D88" s="39">
        <v>122649.65</v>
      </c>
      <c r="E88" s="34">
        <v>10</v>
      </c>
      <c r="F88" s="39">
        <v>0</v>
      </c>
      <c r="G88" s="34">
        <v>0</v>
      </c>
      <c r="H88" s="39">
        <v>358038.96</v>
      </c>
      <c r="I88" s="34">
        <v>11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2744552.52</v>
      </c>
      <c r="C89" s="34">
        <v>12</v>
      </c>
      <c r="D89" s="39">
        <v>0</v>
      </c>
      <c r="E89" s="34">
        <v>0</v>
      </c>
      <c r="F89" s="34">
        <v>0</v>
      </c>
      <c r="G89" s="34">
        <v>0</v>
      </c>
      <c r="H89" s="39">
        <v>2564045.9500000002</v>
      </c>
      <c r="I89" s="34">
        <v>13</v>
      </c>
      <c r="J89" s="39">
        <v>620920.06999999995</v>
      </c>
      <c r="K89" s="34">
        <v>12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6153345.4400000004</v>
      </c>
      <c r="C90" s="34">
        <v>19</v>
      </c>
      <c r="D90" s="39">
        <v>888152.7</v>
      </c>
      <c r="E90" s="34">
        <v>18</v>
      </c>
      <c r="F90" s="34">
        <v>0</v>
      </c>
      <c r="G90" s="34">
        <v>0</v>
      </c>
      <c r="H90" s="39">
        <v>5704274.6299999999</v>
      </c>
      <c r="I90" s="34">
        <v>19</v>
      </c>
      <c r="J90" s="39">
        <v>1000743.16</v>
      </c>
      <c r="K90" s="34">
        <v>17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97863513.340000004</v>
      </c>
      <c r="C91" s="34">
        <v>189</v>
      </c>
      <c r="D91" s="39">
        <v>28840673.100000001</v>
      </c>
      <c r="E91" s="34">
        <v>182</v>
      </c>
      <c r="F91" s="34">
        <v>507471.49999999965</v>
      </c>
      <c r="G91" s="34">
        <v>53</v>
      </c>
      <c r="H91" s="39">
        <v>102984711.16</v>
      </c>
      <c r="I91" s="34">
        <v>187</v>
      </c>
      <c r="J91" s="39">
        <v>29918239.52</v>
      </c>
      <c r="K91" s="34">
        <v>180</v>
      </c>
      <c r="L91" s="34">
        <v>430279.1666666668</v>
      </c>
      <c r="M91" s="34">
        <v>49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15705821.810000001</v>
      </c>
      <c r="C92" s="34">
        <v>36</v>
      </c>
      <c r="D92" s="39">
        <v>663419.47</v>
      </c>
      <c r="E92" s="34">
        <v>30</v>
      </c>
      <c r="F92" s="34">
        <v>0</v>
      </c>
      <c r="G92" s="34">
        <v>0</v>
      </c>
      <c r="H92" s="39">
        <v>6127428.79</v>
      </c>
      <c r="I92" s="34">
        <v>33</v>
      </c>
      <c r="J92" s="39">
        <v>610162.93000000005</v>
      </c>
      <c r="K92" s="34">
        <v>29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720876.71</v>
      </c>
      <c r="C93" s="34">
        <v>12</v>
      </c>
      <c r="D93" s="39">
        <v>137124.91</v>
      </c>
      <c r="E93" s="34">
        <v>11</v>
      </c>
      <c r="F93" s="34">
        <v>0</v>
      </c>
      <c r="G93" s="34">
        <v>0</v>
      </c>
      <c r="H93" s="39">
        <v>668790.09</v>
      </c>
      <c r="I93" s="34">
        <v>14</v>
      </c>
      <c r="J93" s="39">
        <v>162724.79</v>
      </c>
      <c r="K93" s="34">
        <v>13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48501258.579999998</v>
      </c>
      <c r="C94" s="34">
        <v>138</v>
      </c>
      <c r="D94" s="39">
        <v>10600379.49</v>
      </c>
      <c r="E94" s="34">
        <v>127</v>
      </c>
      <c r="F94" s="39">
        <v>171746.00000000009</v>
      </c>
      <c r="G94" s="34">
        <v>33</v>
      </c>
      <c r="H94" s="39">
        <v>58205112.170000002</v>
      </c>
      <c r="I94" s="34">
        <v>124</v>
      </c>
      <c r="J94" s="39">
        <v>10742342.949999999</v>
      </c>
      <c r="K94" s="34">
        <v>116</v>
      </c>
      <c r="L94" s="39">
        <v>219065.16666666663</v>
      </c>
      <c r="M94" s="34">
        <v>29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1005669.95</v>
      </c>
      <c r="C95" s="34">
        <v>12</v>
      </c>
      <c r="D95" s="39">
        <v>156558.70000000001</v>
      </c>
      <c r="E95" s="34">
        <v>10</v>
      </c>
      <c r="F95" s="34">
        <v>0</v>
      </c>
      <c r="G95" s="34">
        <v>0</v>
      </c>
      <c r="H95" s="39">
        <v>1381719.76</v>
      </c>
      <c r="I95" s="34">
        <v>11</v>
      </c>
      <c r="J95" s="39">
        <v>0</v>
      </c>
      <c r="K95" s="34">
        <v>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2101389.5699999998</v>
      </c>
      <c r="C96" s="34">
        <v>19</v>
      </c>
      <c r="D96" s="39">
        <v>605054.89</v>
      </c>
      <c r="E96" s="34">
        <v>18</v>
      </c>
      <c r="F96" s="34">
        <v>0</v>
      </c>
      <c r="G96" s="34">
        <v>0</v>
      </c>
      <c r="H96" s="39">
        <v>2141933.66</v>
      </c>
      <c r="I96" s="34">
        <v>18</v>
      </c>
      <c r="J96" s="39">
        <v>535497.18000000005</v>
      </c>
      <c r="K96" s="34">
        <v>17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55091119.469999999</v>
      </c>
      <c r="C97" s="34">
        <v>198</v>
      </c>
      <c r="D97" s="39">
        <v>18519054.960000001</v>
      </c>
      <c r="E97" s="34">
        <v>180</v>
      </c>
      <c r="F97" s="34">
        <v>782884.83333333372</v>
      </c>
      <c r="G97" s="34">
        <v>54</v>
      </c>
      <c r="H97" s="39">
        <v>55768813.490000002</v>
      </c>
      <c r="I97" s="34">
        <v>201</v>
      </c>
      <c r="J97" s="39">
        <v>18669178.59</v>
      </c>
      <c r="K97" s="34">
        <v>183</v>
      </c>
      <c r="L97" s="34">
        <v>490258.16666666657</v>
      </c>
      <c r="M97" s="34">
        <v>49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2071596.74</v>
      </c>
      <c r="C98" s="34">
        <v>21</v>
      </c>
      <c r="D98" s="39">
        <v>569566.96</v>
      </c>
      <c r="E98" s="34">
        <v>17</v>
      </c>
      <c r="F98" s="39">
        <v>0</v>
      </c>
      <c r="G98" s="34">
        <v>0</v>
      </c>
      <c r="H98" s="39">
        <v>1780522.7</v>
      </c>
      <c r="I98" s="34">
        <v>23</v>
      </c>
      <c r="J98" s="39">
        <v>627609.92000000004</v>
      </c>
      <c r="K98" s="34">
        <v>20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74172701.040000007</v>
      </c>
      <c r="C99" s="34">
        <v>148</v>
      </c>
      <c r="D99" s="39">
        <v>21652888.719999999</v>
      </c>
      <c r="E99" s="34">
        <v>138</v>
      </c>
      <c r="F99" s="39">
        <v>700832.1666666664</v>
      </c>
      <c r="G99" s="34">
        <v>47</v>
      </c>
      <c r="H99" s="39">
        <v>70655837.140000001</v>
      </c>
      <c r="I99" s="34">
        <v>142</v>
      </c>
      <c r="J99" s="39">
        <v>21512160.359999999</v>
      </c>
      <c r="K99" s="34">
        <v>135</v>
      </c>
      <c r="L99" s="39">
        <v>860618.99999999977</v>
      </c>
      <c r="M99" s="34">
        <v>52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1551934.5</v>
      </c>
      <c r="C100" s="34">
        <v>13</v>
      </c>
      <c r="D100" s="34">
        <v>335571.35</v>
      </c>
      <c r="E100" s="34">
        <v>12</v>
      </c>
      <c r="F100" s="34">
        <v>0</v>
      </c>
      <c r="G100" s="34">
        <v>0</v>
      </c>
      <c r="H100" s="34">
        <v>1368584.62</v>
      </c>
      <c r="I100" s="34">
        <v>12</v>
      </c>
      <c r="J100" s="34">
        <v>285588.09000000003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29483843.190000001</v>
      </c>
      <c r="C101" s="34">
        <v>42</v>
      </c>
      <c r="D101" s="34">
        <v>1608238.54</v>
      </c>
      <c r="E101" s="34">
        <v>36</v>
      </c>
      <c r="F101" s="34">
        <v>0</v>
      </c>
      <c r="G101" s="34">
        <v>0</v>
      </c>
      <c r="H101" s="34">
        <v>31950645.440000001</v>
      </c>
      <c r="I101" s="34">
        <v>42</v>
      </c>
      <c r="J101" s="34">
        <v>1552910.67</v>
      </c>
      <c r="K101" s="34">
        <v>37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10262298.59</v>
      </c>
      <c r="C102" s="34">
        <v>28</v>
      </c>
      <c r="D102" s="34">
        <v>871088.64000000001</v>
      </c>
      <c r="E102" s="34">
        <v>24</v>
      </c>
      <c r="F102" s="34">
        <v>0</v>
      </c>
      <c r="G102" s="34">
        <v>0</v>
      </c>
      <c r="H102" s="34">
        <v>10103147.49</v>
      </c>
      <c r="I102" s="34">
        <v>25</v>
      </c>
      <c r="J102" s="34">
        <v>797012.98</v>
      </c>
      <c r="K102" s="34">
        <v>21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2403558.88</v>
      </c>
      <c r="C103" s="34">
        <v>17</v>
      </c>
      <c r="D103" s="34">
        <v>1711649.27</v>
      </c>
      <c r="E103" s="34">
        <v>17</v>
      </c>
      <c r="F103" s="34">
        <v>0</v>
      </c>
      <c r="G103" s="34">
        <v>0</v>
      </c>
      <c r="H103" s="34">
        <v>2608337.89</v>
      </c>
      <c r="I103" s="34">
        <v>19</v>
      </c>
      <c r="J103" s="34">
        <v>1370274.49</v>
      </c>
      <c r="K103" s="34">
        <v>17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67010011.68</v>
      </c>
      <c r="C104" s="34">
        <v>147</v>
      </c>
      <c r="D104" s="34">
        <v>12023717.189999999</v>
      </c>
      <c r="E104" s="34">
        <v>128</v>
      </c>
      <c r="F104" s="34">
        <v>329216.66666666622</v>
      </c>
      <c r="G104" s="34">
        <v>53</v>
      </c>
      <c r="H104" s="34">
        <v>61958381.969999999</v>
      </c>
      <c r="I104" s="34">
        <v>146</v>
      </c>
      <c r="J104" s="34">
        <v>12036822.24</v>
      </c>
      <c r="K104" s="34">
        <v>130</v>
      </c>
      <c r="L104" s="34">
        <v>382616.33333333331</v>
      </c>
      <c r="M104" s="34">
        <v>55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1471402.63</v>
      </c>
      <c r="C105" s="34">
        <v>15</v>
      </c>
      <c r="D105" s="34">
        <v>386509.72</v>
      </c>
      <c r="E105" s="34">
        <v>14</v>
      </c>
      <c r="F105" s="34">
        <v>0</v>
      </c>
      <c r="G105" s="34">
        <v>0</v>
      </c>
      <c r="H105" s="34">
        <v>1449581.68</v>
      </c>
      <c r="I105" s="34">
        <v>18</v>
      </c>
      <c r="J105" s="34">
        <v>316225.88</v>
      </c>
      <c r="K105" s="34">
        <v>16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1184155.75</v>
      </c>
      <c r="C106" s="34">
        <v>17</v>
      </c>
      <c r="D106" s="34">
        <v>291582.96999999997</v>
      </c>
      <c r="E106" s="34">
        <v>14</v>
      </c>
      <c r="F106" s="34">
        <v>0</v>
      </c>
      <c r="G106" s="34">
        <v>0</v>
      </c>
      <c r="H106" s="34">
        <v>1138938.72</v>
      </c>
      <c r="I106" s="34">
        <v>15</v>
      </c>
      <c r="J106" s="34">
        <v>274706.81</v>
      </c>
      <c r="K106" s="34">
        <v>13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20105236.579999998</v>
      </c>
      <c r="C107" s="34">
        <v>57</v>
      </c>
      <c r="D107" s="34">
        <v>4012121.63</v>
      </c>
      <c r="E107" s="34">
        <v>53</v>
      </c>
      <c r="F107" s="34">
        <v>0</v>
      </c>
      <c r="G107" s="34">
        <v>0</v>
      </c>
      <c r="H107" s="34">
        <v>18251813.91</v>
      </c>
      <c r="I107" s="34">
        <v>59</v>
      </c>
      <c r="J107" s="34">
        <v>3705286.61</v>
      </c>
      <c r="K107" s="34">
        <v>54</v>
      </c>
      <c r="L107" s="34">
        <v>444927.16666666628</v>
      </c>
      <c r="M107" s="34">
        <v>10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29340178.280000001</v>
      </c>
      <c r="C108" s="34">
        <v>45</v>
      </c>
      <c r="D108" s="34">
        <v>3669833.62</v>
      </c>
      <c r="E108" s="34">
        <v>40</v>
      </c>
      <c r="F108" s="34">
        <v>192811.49999999994</v>
      </c>
      <c r="G108" s="34">
        <v>17</v>
      </c>
      <c r="H108" s="34">
        <v>26999716.07</v>
      </c>
      <c r="I108" s="34">
        <v>44</v>
      </c>
      <c r="J108" s="34">
        <v>3500370.19</v>
      </c>
      <c r="K108" s="34">
        <v>37</v>
      </c>
      <c r="L108" s="34">
        <v>169854.66666666634</v>
      </c>
      <c r="M108" s="34">
        <v>17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5829084.96</v>
      </c>
      <c r="C109" s="34">
        <v>17</v>
      </c>
      <c r="D109" s="34">
        <v>980664.95</v>
      </c>
      <c r="E109" s="34">
        <v>17</v>
      </c>
      <c r="F109" s="34">
        <v>0</v>
      </c>
      <c r="G109" s="34">
        <v>0</v>
      </c>
      <c r="H109" s="34">
        <v>5650455.9500000002</v>
      </c>
      <c r="I109" s="34">
        <v>16</v>
      </c>
      <c r="J109" s="34">
        <v>974354.77</v>
      </c>
      <c r="K109" s="34">
        <v>16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2887719.08</v>
      </c>
      <c r="C110" s="34">
        <v>26</v>
      </c>
      <c r="D110" s="34">
        <v>914013.86</v>
      </c>
      <c r="E110" s="34">
        <v>22</v>
      </c>
      <c r="F110" s="34">
        <v>0</v>
      </c>
      <c r="G110" s="34">
        <v>0</v>
      </c>
      <c r="H110" s="34">
        <v>3257852.17</v>
      </c>
      <c r="I110" s="34">
        <v>26</v>
      </c>
      <c r="J110" s="34">
        <v>900934</v>
      </c>
      <c r="K110" s="34">
        <v>24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2296793.52</v>
      </c>
      <c r="C111" s="34">
        <v>11</v>
      </c>
      <c r="D111" s="34">
        <v>1991114.4</v>
      </c>
      <c r="E111" s="34">
        <v>10</v>
      </c>
      <c r="F111" s="34">
        <v>0</v>
      </c>
      <c r="G111" s="34">
        <v>0</v>
      </c>
      <c r="H111" s="34">
        <v>2157635.58</v>
      </c>
      <c r="I111" s="34">
        <v>10</v>
      </c>
      <c r="J111" s="34">
        <v>1848581.79</v>
      </c>
      <c r="K111" s="34">
        <v>10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9949192.75</v>
      </c>
      <c r="C112" s="34">
        <v>49</v>
      </c>
      <c r="D112" s="34">
        <v>2218741.67</v>
      </c>
      <c r="E112" s="34">
        <v>48</v>
      </c>
      <c r="F112" s="34">
        <v>0</v>
      </c>
      <c r="G112" s="34">
        <v>0</v>
      </c>
      <c r="H112" s="34">
        <v>8651325.4399999995</v>
      </c>
      <c r="I112" s="34">
        <v>44</v>
      </c>
      <c r="J112" s="34">
        <v>2106185.25</v>
      </c>
      <c r="K112" s="34">
        <v>42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1389729.24</v>
      </c>
      <c r="C113" s="34">
        <v>19</v>
      </c>
      <c r="D113" s="34">
        <v>287561.68</v>
      </c>
      <c r="E113" s="34">
        <v>17</v>
      </c>
      <c r="F113" s="34">
        <v>0</v>
      </c>
      <c r="G113" s="34">
        <v>0</v>
      </c>
      <c r="H113" s="34">
        <v>1024389.65</v>
      </c>
      <c r="I113" s="34">
        <v>20</v>
      </c>
      <c r="J113" s="34">
        <v>284749.14</v>
      </c>
      <c r="K113" s="34">
        <v>19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335562.08</v>
      </c>
      <c r="I114" s="34">
        <v>10</v>
      </c>
      <c r="J114" s="34">
        <v>0</v>
      </c>
      <c r="K114" s="34">
        <v>0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664925.92000000004</v>
      </c>
      <c r="C115" s="34">
        <v>12</v>
      </c>
      <c r="D115" s="34">
        <v>0</v>
      </c>
      <c r="E115" s="34">
        <v>0</v>
      </c>
      <c r="F115" s="34">
        <v>0</v>
      </c>
      <c r="G115" s="34">
        <v>0</v>
      </c>
      <c r="H115" s="34">
        <v>592311.74</v>
      </c>
      <c r="I115" s="34">
        <v>11</v>
      </c>
      <c r="J115" s="34">
        <v>0</v>
      </c>
      <c r="K115" s="34">
        <v>0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10902943.5</v>
      </c>
      <c r="C116" s="34">
        <v>54</v>
      </c>
      <c r="D116" s="34">
        <v>1901510.67</v>
      </c>
      <c r="E116" s="34">
        <v>48</v>
      </c>
      <c r="F116" s="34">
        <v>0</v>
      </c>
      <c r="G116" s="34">
        <v>0</v>
      </c>
      <c r="H116" s="34">
        <v>11490615.02</v>
      </c>
      <c r="I116" s="34">
        <v>53</v>
      </c>
      <c r="J116" s="34">
        <v>1917217.53</v>
      </c>
      <c r="K116" s="34">
        <v>46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3019279.77</v>
      </c>
      <c r="C117" s="34">
        <v>16</v>
      </c>
      <c r="D117" s="34">
        <v>1317798.06</v>
      </c>
      <c r="E117" s="34">
        <v>13</v>
      </c>
      <c r="F117" s="34">
        <v>0</v>
      </c>
      <c r="G117" s="34">
        <v>0</v>
      </c>
      <c r="H117" s="34">
        <v>3047035.88</v>
      </c>
      <c r="I117" s="34">
        <v>19</v>
      </c>
      <c r="J117" s="34">
        <v>1339007.8500000001</v>
      </c>
      <c r="K117" s="34">
        <v>16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3855858.76</v>
      </c>
      <c r="C118" s="34">
        <v>14</v>
      </c>
      <c r="D118" s="34">
        <v>463217.42</v>
      </c>
      <c r="E118" s="34">
        <v>10</v>
      </c>
      <c r="F118" s="34">
        <v>0</v>
      </c>
      <c r="G118" s="34">
        <v>0</v>
      </c>
      <c r="H118" s="34">
        <v>3655647.59</v>
      </c>
      <c r="I118" s="34">
        <v>11</v>
      </c>
      <c r="J118" s="34">
        <v>427263.92</v>
      </c>
      <c r="K118" s="34">
        <v>10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15209278.27</v>
      </c>
      <c r="C119" s="34">
        <v>57</v>
      </c>
      <c r="D119" s="34">
        <v>1361113.15</v>
      </c>
      <c r="E119" s="34">
        <v>50</v>
      </c>
      <c r="F119" s="34">
        <v>170515.99999999991</v>
      </c>
      <c r="G119" s="34">
        <v>14</v>
      </c>
      <c r="H119" s="34">
        <v>14815625.57</v>
      </c>
      <c r="I119" s="34">
        <v>50</v>
      </c>
      <c r="J119" s="34">
        <v>1130791.3</v>
      </c>
      <c r="K119" s="34">
        <v>44</v>
      </c>
      <c r="L119" s="34">
        <v>91934.66666666673</v>
      </c>
      <c r="M119" s="34">
        <v>12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38187192.93</v>
      </c>
      <c r="C120" s="34">
        <v>97</v>
      </c>
      <c r="D120" s="34">
        <v>6067284</v>
      </c>
      <c r="E120" s="34">
        <v>86</v>
      </c>
      <c r="F120" s="34">
        <v>71613.5</v>
      </c>
      <c r="G120" s="34">
        <v>30</v>
      </c>
      <c r="H120" s="34">
        <v>37484966.189999998</v>
      </c>
      <c r="I120" s="34">
        <v>104</v>
      </c>
      <c r="J120" s="34">
        <v>6447413.6200000001</v>
      </c>
      <c r="K120" s="34">
        <v>91</v>
      </c>
      <c r="L120" s="34">
        <v>127629.16666666666</v>
      </c>
      <c r="M120" s="34">
        <v>33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302395.25</v>
      </c>
      <c r="C121" s="34">
        <v>12</v>
      </c>
      <c r="D121" s="34">
        <v>133893.66</v>
      </c>
      <c r="E121" s="34">
        <v>12</v>
      </c>
      <c r="F121" s="34">
        <v>0</v>
      </c>
      <c r="G121" s="34">
        <v>0</v>
      </c>
      <c r="H121" s="34">
        <v>259909.27</v>
      </c>
      <c r="I121" s="34">
        <v>11</v>
      </c>
      <c r="J121" s="34">
        <v>123091.66</v>
      </c>
      <c r="K121" s="34">
        <v>11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438056.07</v>
      </c>
      <c r="C122" s="34">
        <v>10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18996286.710000001</v>
      </c>
      <c r="C123" s="34">
        <v>27</v>
      </c>
      <c r="D123" s="34">
        <v>886370.82</v>
      </c>
      <c r="E123" s="34">
        <v>23</v>
      </c>
      <c r="F123" s="34">
        <v>0</v>
      </c>
      <c r="G123" s="34">
        <v>0</v>
      </c>
      <c r="H123" s="34">
        <v>18784793.739999998</v>
      </c>
      <c r="I123" s="34">
        <v>27</v>
      </c>
      <c r="J123" s="34">
        <v>824607.78</v>
      </c>
      <c r="K123" s="34">
        <v>22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32425463</v>
      </c>
      <c r="C124" s="34">
        <v>62</v>
      </c>
      <c r="D124" s="34">
        <v>7165582.5700000003</v>
      </c>
      <c r="E124" s="34">
        <v>56</v>
      </c>
      <c r="F124" s="34">
        <v>268553.33333333343</v>
      </c>
      <c r="G124" s="34">
        <v>14</v>
      </c>
      <c r="H124" s="34">
        <v>34632977.859999999</v>
      </c>
      <c r="I124" s="34">
        <v>58</v>
      </c>
      <c r="J124" s="34">
        <v>7425121.5499999998</v>
      </c>
      <c r="K124" s="34">
        <v>50</v>
      </c>
      <c r="L124" s="34">
        <v>290081.83333333291</v>
      </c>
      <c r="M124" s="34">
        <v>15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4459538.63</v>
      </c>
      <c r="C125" s="34">
        <v>23</v>
      </c>
      <c r="D125" s="34">
        <v>622734.34</v>
      </c>
      <c r="E125" s="34">
        <v>21</v>
      </c>
      <c r="F125" s="34">
        <v>0</v>
      </c>
      <c r="G125" s="34">
        <v>0</v>
      </c>
      <c r="H125" s="34">
        <v>4557578.7</v>
      </c>
      <c r="I125" s="34">
        <v>22</v>
      </c>
      <c r="J125" s="34">
        <v>705329.65</v>
      </c>
      <c r="K125" s="34">
        <v>22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30047300.34</v>
      </c>
      <c r="C126" s="34">
        <v>84</v>
      </c>
      <c r="D126" s="34">
        <v>4835190.83</v>
      </c>
      <c r="E126" s="34">
        <v>73</v>
      </c>
      <c r="F126" s="34">
        <v>233190.33333333296</v>
      </c>
      <c r="G126" s="34">
        <v>24</v>
      </c>
      <c r="H126" s="34">
        <v>28366038.59</v>
      </c>
      <c r="I126" s="34">
        <v>79</v>
      </c>
      <c r="J126" s="34">
        <v>4593382.05</v>
      </c>
      <c r="K126" s="34">
        <v>71</v>
      </c>
      <c r="L126" s="34">
        <v>307016.3333333336</v>
      </c>
      <c r="M126" s="34">
        <v>21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17219888.530000001</v>
      </c>
      <c r="C127" s="34">
        <v>40</v>
      </c>
      <c r="D127" s="34">
        <v>3837201.02</v>
      </c>
      <c r="E127" s="34">
        <v>39</v>
      </c>
      <c r="F127" s="34">
        <v>19038.833333333296</v>
      </c>
      <c r="G127" s="34">
        <v>13</v>
      </c>
      <c r="H127" s="34">
        <v>12530362.66</v>
      </c>
      <c r="I127" s="34">
        <v>37</v>
      </c>
      <c r="J127" s="34">
        <v>3677784.28</v>
      </c>
      <c r="K127" s="34">
        <v>34</v>
      </c>
      <c r="L127" s="34">
        <v>16740.666666666661</v>
      </c>
      <c r="M127" s="34">
        <v>11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154976510.12</v>
      </c>
      <c r="C128" s="34">
        <v>377</v>
      </c>
      <c r="D128" s="34">
        <v>51018551.520000003</v>
      </c>
      <c r="E128" s="34">
        <v>346</v>
      </c>
      <c r="F128" s="34">
        <v>1968991.8333333326</v>
      </c>
      <c r="G128" s="34">
        <v>95</v>
      </c>
      <c r="H128" s="34">
        <v>144544123.11000001</v>
      </c>
      <c r="I128" s="34">
        <v>361</v>
      </c>
      <c r="J128" s="34">
        <v>49854843.850000001</v>
      </c>
      <c r="K128" s="34">
        <v>339</v>
      </c>
      <c r="L128" s="34">
        <v>2083070.8333333328</v>
      </c>
      <c r="M128" s="34">
        <v>105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60822433.5</v>
      </c>
      <c r="C129" s="34">
        <v>67</v>
      </c>
      <c r="D129" s="34">
        <v>31308427.93</v>
      </c>
      <c r="E129" s="34">
        <v>65</v>
      </c>
      <c r="F129" s="34">
        <v>3084881.9999999963</v>
      </c>
      <c r="G129" s="34">
        <v>27</v>
      </c>
      <c r="H129" s="34">
        <v>75715544.790000007</v>
      </c>
      <c r="I129" s="34">
        <v>73</v>
      </c>
      <c r="J129" s="34">
        <v>32142476.039999999</v>
      </c>
      <c r="K129" s="34">
        <v>70</v>
      </c>
      <c r="L129" s="34">
        <v>3864224.5000000042</v>
      </c>
      <c r="M129" s="34">
        <v>27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5782243.75</v>
      </c>
      <c r="C130" s="34">
        <v>13</v>
      </c>
      <c r="D130" s="34">
        <v>109398.88</v>
      </c>
      <c r="E130" s="34">
        <v>11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230102.48</v>
      </c>
      <c r="C131" s="34">
        <v>11</v>
      </c>
      <c r="D131" s="34">
        <v>150335.48000000001</v>
      </c>
      <c r="E131" s="34">
        <v>10</v>
      </c>
      <c r="F131" s="34">
        <v>0</v>
      </c>
      <c r="G131" s="34">
        <v>0</v>
      </c>
      <c r="H131" s="34">
        <v>203604.1</v>
      </c>
      <c r="I131" s="34">
        <v>11</v>
      </c>
      <c r="J131" s="34">
        <v>145248.89000000001</v>
      </c>
      <c r="K131" s="34">
        <v>11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21431443.91</v>
      </c>
      <c r="C132" s="34">
        <v>24</v>
      </c>
      <c r="D132" s="34">
        <v>1617258.38</v>
      </c>
      <c r="E132" s="34">
        <v>19</v>
      </c>
      <c r="F132" s="34">
        <v>0</v>
      </c>
      <c r="G132" s="34">
        <v>0</v>
      </c>
      <c r="H132" s="34">
        <v>14369811.039999999</v>
      </c>
      <c r="I132" s="34">
        <v>23</v>
      </c>
      <c r="J132" s="34">
        <v>1637315.49</v>
      </c>
      <c r="K132" s="34">
        <v>16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930385.62</v>
      </c>
      <c r="C133" s="34">
        <v>11</v>
      </c>
      <c r="D133" s="34">
        <v>357684.24</v>
      </c>
      <c r="E133" s="34">
        <v>10</v>
      </c>
      <c r="F133" s="34">
        <v>0</v>
      </c>
      <c r="G133" s="34">
        <v>0</v>
      </c>
      <c r="H133" s="34">
        <v>1330575.56</v>
      </c>
      <c r="I133" s="34">
        <v>10</v>
      </c>
      <c r="J133" s="34">
        <v>0</v>
      </c>
      <c r="K133" s="34">
        <v>0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73115766.819999993</v>
      </c>
      <c r="C134" s="34">
        <v>151</v>
      </c>
      <c r="D134" s="34">
        <v>18648390.579999998</v>
      </c>
      <c r="E134" s="34">
        <v>140</v>
      </c>
      <c r="F134" s="34">
        <v>653111.33333333326</v>
      </c>
      <c r="G134" s="34">
        <v>25</v>
      </c>
      <c r="H134" s="34">
        <v>109771585.43000001</v>
      </c>
      <c r="I134" s="34">
        <v>144</v>
      </c>
      <c r="J134" s="34">
        <v>17261787.050000001</v>
      </c>
      <c r="K134" s="34">
        <v>134</v>
      </c>
      <c r="L134" s="34">
        <v>695484.66666666593</v>
      </c>
      <c r="M134" s="34">
        <v>23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8526084.8499999996</v>
      </c>
      <c r="C135" s="34">
        <v>11</v>
      </c>
      <c r="D135" s="34">
        <v>402785.62</v>
      </c>
      <c r="E135" s="34">
        <v>10</v>
      </c>
      <c r="F135" s="34">
        <v>0</v>
      </c>
      <c r="G135" s="34">
        <v>0</v>
      </c>
      <c r="H135" s="34">
        <v>7630620.8099999996</v>
      </c>
      <c r="I135" s="34">
        <v>10</v>
      </c>
      <c r="J135" s="34">
        <v>0</v>
      </c>
      <c r="K135" s="34">
        <v>0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12564111</v>
      </c>
      <c r="C136" s="34">
        <v>20</v>
      </c>
      <c r="D136" s="34">
        <v>420035.9</v>
      </c>
      <c r="E136" s="34">
        <v>17</v>
      </c>
      <c r="F136" s="34">
        <v>0</v>
      </c>
      <c r="G136" s="34">
        <v>0</v>
      </c>
      <c r="H136" s="34">
        <v>11368176.58</v>
      </c>
      <c r="I136" s="34">
        <v>18</v>
      </c>
      <c r="J136" s="34">
        <v>505120.82</v>
      </c>
      <c r="K136" s="34">
        <v>15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431644.05</v>
      </c>
      <c r="C137" s="34">
        <v>14</v>
      </c>
      <c r="D137" s="34">
        <v>328838.27</v>
      </c>
      <c r="E137" s="34">
        <v>14</v>
      </c>
      <c r="F137" s="34">
        <v>0</v>
      </c>
      <c r="G137" s="34">
        <v>0</v>
      </c>
      <c r="H137" s="34">
        <v>389557.02</v>
      </c>
      <c r="I137" s="34">
        <v>13</v>
      </c>
      <c r="J137" s="34">
        <v>327360.90999999997</v>
      </c>
      <c r="K137" s="34">
        <v>12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521047628.51999998</v>
      </c>
      <c r="C138" s="34">
        <v>463</v>
      </c>
      <c r="D138" s="34">
        <v>96850001.219999999</v>
      </c>
      <c r="E138" s="34">
        <v>413</v>
      </c>
      <c r="F138" s="34">
        <v>4614529.9999999991</v>
      </c>
      <c r="G138" s="34">
        <v>192</v>
      </c>
      <c r="H138" s="34">
        <v>489681971.69999999</v>
      </c>
      <c r="I138" s="34">
        <v>459</v>
      </c>
      <c r="J138" s="34">
        <v>89470064.629999995</v>
      </c>
      <c r="K138" s="34">
        <v>412</v>
      </c>
      <c r="L138" s="34">
        <v>4086023.5000000005</v>
      </c>
      <c r="M138" s="34">
        <v>186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4765573.3600000003</v>
      </c>
      <c r="C139" s="34">
        <v>28</v>
      </c>
      <c r="D139" s="34">
        <v>1301711.99</v>
      </c>
      <c r="E139" s="34">
        <v>28</v>
      </c>
      <c r="F139" s="34">
        <v>0</v>
      </c>
      <c r="G139" s="34">
        <v>0</v>
      </c>
      <c r="H139" s="34">
        <v>4570385.76</v>
      </c>
      <c r="I139" s="34">
        <v>28</v>
      </c>
      <c r="J139" s="34">
        <v>1363238.34</v>
      </c>
      <c r="K139" s="34">
        <v>28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37514570.090000004</v>
      </c>
      <c r="C140" s="34">
        <v>125</v>
      </c>
      <c r="D140" s="34">
        <v>15586844.789999999</v>
      </c>
      <c r="E140" s="34">
        <v>117</v>
      </c>
      <c r="F140" s="34">
        <v>1407695.1666666667</v>
      </c>
      <c r="G140" s="34">
        <v>34</v>
      </c>
      <c r="H140" s="34">
        <v>35991311.950000003</v>
      </c>
      <c r="I140" s="34">
        <v>127</v>
      </c>
      <c r="J140" s="34">
        <v>13666705.02</v>
      </c>
      <c r="K140" s="34">
        <v>118</v>
      </c>
      <c r="L140" s="34">
        <v>689983</v>
      </c>
      <c r="M140" s="34">
        <v>32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188696372.52000001</v>
      </c>
      <c r="C141" s="34">
        <v>168</v>
      </c>
      <c r="D141" s="34">
        <v>27533438.120000001</v>
      </c>
      <c r="E141" s="34">
        <v>161</v>
      </c>
      <c r="F141" s="34">
        <v>985843.33333333291</v>
      </c>
      <c r="G141" s="34">
        <v>43</v>
      </c>
      <c r="H141" s="34">
        <v>171910391.58000001</v>
      </c>
      <c r="I141" s="34">
        <v>176</v>
      </c>
      <c r="J141" s="34">
        <v>23406922.98</v>
      </c>
      <c r="K141" s="34">
        <v>165</v>
      </c>
      <c r="L141" s="34">
        <v>768388.16666666674</v>
      </c>
      <c r="M141" s="34">
        <v>43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65589870.829999998</v>
      </c>
      <c r="C142" s="34">
        <v>41</v>
      </c>
      <c r="D142" s="34">
        <v>18529297.829999998</v>
      </c>
      <c r="E142" s="34">
        <v>38</v>
      </c>
      <c r="F142" s="34">
        <v>423469.66666666669</v>
      </c>
      <c r="G142" s="34">
        <v>20</v>
      </c>
      <c r="H142" s="34">
        <v>66143199.049999997</v>
      </c>
      <c r="I142" s="34">
        <v>48</v>
      </c>
      <c r="J142" s="34">
        <v>18267293.859999999</v>
      </c>
      <c r="K142" s="34">
        <v>43</v>
      </c>
      <c r="L142" s="34">
        <v>287672.83333333331</v>
      </c>
      <c r="M142" s="34">
        <v>20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78806078.239999995</v>
      </c>
      <c r="C143" s="34">
        <v>173</v>
      </c>
      <c r="D143" s="34">
        <v>21119764.09</v>
      </c>
      <c r="E143" s="34">
        <v>161</v>
      </c>
      <c r="F143" s="34">
        <v>764121.66666666709</v>
      </c>
      <c r="G143" s="34">
        <v>57</v>
      </c>
      <c r="H143" s="34">
        <v>74516574.340000004</v>
      </c>
      <c r="I143" s="34">
        <v>182</v>
      </c>
      <c r="J143" s="34">
        <v>20242130.199999999</v>
      </c>
      <c r="K143" s="34">
        <v>171</v>
      </c>
      <c r="L143" s="34">
        <v>520651.66666666634</v>
      </c>
      <c r="M143" s="34">
        <v>60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594758.35</v>
      </c>
      <c r="C144" s="34">
        <v>15</v>
      </c>
      <c r="D144" s="34">
        <v>227895.13</v>
      </c>
      <c r="E144" s="34">
        <v>11</v>
      </c>
      <c r="F144" s="34">
        <v>0</v>
      </c>
      <c r="G144" s="34">
        <v>0</v>
      </c>
      <c r="H144" s="34">
        <v>517097.08</v>
      </c>
      <c r="I144" s="34">
        <v>16</v>
      </c>
      <c r="J144" s="34">
        <v>204270.02</v>
      </c>
      <c r="K144" s="34">
        <v>11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57447493.659999996</v>
      </c>
      <c r="C145" s="34">
        <v>186</v>
      </c>
      <c r="D145" s="34">
        <v>27114025.75</v>
      </c>
      <c r="E145" s="34">
        <v>175</v>
      </c>
      <c r="F145" s="34">
        <v>1968039.9999999991</v>
      </c>
      <c r="G145" s="34">
        <v>42</v>
      </c>
      <c r="H145" s="34">
        <v>55246812.5</v>
      </c>
      <c r="I145" s="34">
        <v>182</v>
      </c>
      <c r="J145" s="34">
        <v>26314570.02</v>
      </c>
      <c r="K145" s="34">
        <v>175</v>
      </c>
      <c r="L145" s="34">
        <v>1119491.5</v>
      </c>
      <c r="M145" s="34">
        <v>46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985316.43</v>
      </c>
      <c r="C146" s="34">
        <v>11</v>
      </c>
      <c r="D146" s="34">
        <v>0</v>
      </c>
      <c r="E146" s="34">
        <v>0</v>
      </c>
      <c r="F146" s="34">
        <v>0</v>
      </c>
      <c r="G146" s="34">
        <v>0</v>
      </c>
      <c r="H146" s="34">
        <v>543672.27</v>
      </c>
      <c r="I146" s="34">
        <v>12</v>
      </c>
      <c r="J146" s="34">
        <v>188117.87</v>
      </c>
      <c r="K146" s="34">
        <v>10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42773970.119999997</v>
      </c>
      <c r="C147" s="34">
        <v>91</v>
      </c>
      <c r="D147" s="34">
        <v>5788772.3499999996</v>
      </c>
      <c r="E147" s="34">
        <v>84</v>
      </c>
      <c r="F147" s="34">
        <v>80513.333333333401</v>
      </c>
      <c r="G147" s="34">
        <v>17</v>
      </c>
      <c r="H147" s="34">
        <v>42975604.399999999</v>
      </c>
      <c r="I147" s="34">
        <v>83</v>
      </c>
      <c r="J147" s="34">
        <v>7689071.1900000004</v>
      </c>
      <c r="K147" s="34">
        <v>76</v>
      </c>
      <c r="L147" s="34">
        <v>105987.8333333333</v>
      </c>
      <c r="M147" s="34">
        <v>17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3798123.58</v>
      </c>
      <c r="C148" s="34">
        <v>39</v>
      </c>
      <c r="D148" s="34">
        <v>1486424.95</v>
      </c>
      <c r="E148" s="34">
        <v>34</v>
      </c>
      <c r="F148" s="34">
        <v>44191.999999999993</v>
      </c>
      <c r="G148" s="34">
        <v>13</v>
      </c>
      <c r="H148" s="34">
        <v>4072850.61</v>
      </c>
      <c r="I148" s="34">
        <v>39</v>
      </c>
      <c r="J148" s="34">
        <v>1571648.35</v>
      </c>
      <c r="K148" s="34">
        <v>35</v>
      </c>
      <c r="L148" s="34">
        <v>61830.499999999971</v>
      </c>
      <c r="M148" s="34">
        <v>13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3705654.48</v>
      </c>
      <c r="C149" s="34">
        <v>18</v>
      </c>
      <c r="D149" s="34">
        <v>688285.76</v>
      </c>
      <c r="E149" s="34">
        <v>18</v>
      </c>
      <c r="F149" s="34">
        <v>0</v>
      </c>
      <c r="G149" s="34">
        <v>0</v>
      </c>
      <c r="H149" s="34">
        <v>3562472.85</v>
      </c>
      <c r="I149" s="34">
        <v>17</v>
      </c>
      <c r="J149" s="34">
        <v>661495.54</v>
      </c>
      <c r="K149" s="34">
        <v>16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8255498.6799999997</v>
      </c>
      <c r="C150" s="34">
        <v>23</v>
      </c>
      <c r="D150" s="34">
        <v>815047.87</v>
      </c>
      <c r="E150" s="34">
        <v>19</v>
      </c>
      <c r="F150" s="34">
        <v>244143.33333333366</v>
      </c>
      <c r="G150" s="34">
        <v>10</v>
      </c>
      <c r="H150" s="34">
        <v>8846455.4600000009</v>
      </c>
      <c r="I150" s="34">
        <v>25</v>
      </c>
      <c r="J150" s="34">
        <v>913511.09</v>
      </c>
      <c r="K150" s="34">
        <v>20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455948.07</v>
      </c>
      <c r="C151" s="34">
        <v>19</v>
      </c>
      <c r="D151" s="34">
        <v>273905.82</v>
      </c>
      <c r="E151" s="34">
        <v>19</v>
      </c>
      <c r="F151" s="34">
        <v>0</v>
      </c>
      <c r="G151" s="34">
        <v>0</v>
      </c>
      <c r="H151" s="34">
        <v>479473.65</v>
      </c>
      <c r="I151" s="34">
        <v>19</v>
      </c>
      <c r="J151" s="34">
        <v>267208.96999999997</v>
      </c>
      <c r="K151" s="34">
        <v>19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7753534.1600000001</v>
      </c>
      <c r="C152" s="34">
        <v>32</v>
      </c>
      <c r="D152" s="34">
        <v>938180.28</v>
      </c>
      <c r="E152" s="34">
        <v>30</v>
      </c>
      <c r="F152" s="34">
        <v>0</v>
      </c>
      <c r="G152" s="34">
        <v>0</v>
      </c>
      <c r="H152" s="34">
        <v>7342614.0099999998</v>
      </c>
      <c r="I152" s="34">
        <v>28</v>
      </c>
      <c r="J152" s="34">
        <v>766215.4</v>
      </c>
      <c r="K152" s="34">
        <v>28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39254541.469999999</v>
      </c>
      <c r="C153" s="34">
        <v>70</v>
      </c>
      <c r="D153" s="34">
        <v>4446952.9800000004</v>
      </c>
      <c r="E153" s="34">
        <v>63</v>
      </c>
      <c r="F153" s="34">
        <v>1141488.0000000009</v>
      </c>
      <c r="G153" s="34">
        <v>16</v>
      </c>
      <c r="H153" s="34">
        <v>41224534.659999996</v>
      </c>
      <c r="I153" s="34">
        <v>67</v>
      </c>
      <c r="J153" s="34">
        <v>4445878.92</v>
      </c>
      <c r="K153" s="34">
        <v>61</v>
      </c>
      <c r="L153" s="34">
        <v>312957.00000000006</v>
      </c>
      <c r="M153" s="34">
        <v>19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5665492.2400000002</v>
      </c>
      <c r="C154" s="34">
        <v>25</v>
      </c>
      <c r="D154" s="34">
        <v>1319905.93</v>
      </c>
      <c r="E154" s="34">
        <v>24</v>
      </c>
      <c r="F154" s="34">
        <v>0</v>
      </c>
      <c r="G154" s="34">
        <v>0</v>
      </c>
      <c r="H154" s="34">
        <v>5834432.1699999999</v>
      </c>
      <c r="I154" s="34">
        <v>23</v>
      </c>
      <c r="J154" s="34">
        <v>897871.45</v>
      </c>
      <c r="K154" s="34">
        <v>21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35820301.170000002</v>
      </c>
      <c r="C155" s="34">
        <v>109</v>
      </c>
      <c r="D155" s="34">
        <v>9736930.7200000007</v>
      </c>
      <c r="E155" s="34">
        <v>97</v>
      </c>
      <c r="F155" s="34">
        <v>232358.49999999965</v>
      </c>
      <c r="G155" s="34">
        <v>15</v>
      </c>
      <c r="H155" s="34">
        <v>28346953.829999998</v>
      </c>
      <c r="I155" s="34">
        <v>106</v>
      </c>
      <c r="J155" s="34">
        <v>10323197.33</v>
      </c>
      <c r="K155" s="34">
        <v>90</v>
      </c>
      <c r="L155" s="34">
        <v>318350.33333333296</v>
      </c>
      <c r="M155" s="34">
        <v>14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2439529.69</v>
      </c>
      <c r="C156" s="34">
        <v>22</v>
      </c>
      <c r="D156" s="34">
        <v>991348.27</v>
      </c>
      <c r="E156" s="34">
        <v>20</v>
      </c>
      <c r="F156" s="34">
        <v>0</v>
      </c>
      <c r="G156" s="34">
        <v>0</v>
      </c>
      <c r="H156" s="34">
        <v>2620840.0299999998</v>
      </c>
      <c r="I156" s="34">
        <v>23</v>
      </c>
      <c r="J156" s="34">
        <v>925168.43</v>
      </c>
      <c r="K156" s="34">
        <v>21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939801.7</v>
      </c>
      <c r="C157" s="34">
        <v>12</v>
      </c>
      <c r="D157" s="34">
        <v>264547.15000000002</v>
      </c>
      <c r="E157" s="34">
        <v>11</v>
      </c>
      <c r="F157" s="34">
        <v>0</v>
      </c>
      <c r="G157" s="34">
        <v>0</v>
      </c>
      <c r="H157" s="34">
        <v>1003158.41</v>
      </c>
      <c r="I157" s="34">
        <v>11</v>
      </c>
      <c r="J157" s="34">
        <v>320632.81</v>
      </c>
      <c r="K157" s="34">
        <v>10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13603026.52</v>
      </c>
      <c r="C158" s="34">
        <v>53</v>
      </c>
      <c r="D158" s="34">
        <v>7067989.5199999996</v>
      </c>
      <c r="E158" s="34">
        <v>45</v>
      </c>
      <c r="F158" s="34">
        <v>0</v>
      </c>
      <c r="G158" s="34">
        <v>0</v>
      </c>
      <c r="H158" s="34">
        <v>9841329.4100000001</v>
      </c>
      <c r="I158" s="34">
        <v>44</v>
      </c>
      <c r="J158" s="34">
        <v>4807363.17</v>
      </c>
      <c r="K158" s="34">
        <v>40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36248727.579999998</v>
      </c>
      <c r="C159" s="34">
        <v>134</v>
      </c>
      <c r="D159" s="34">
        <v>10150392.439999999</v>
      </c>
      <c r="E159" s="34">
        <v>122</v>
      </c>
      <c r="F159" s="34">
        <v>1253197.1666666667</v>
      </c>
      <c r="G159" s="34">
        <v>25</v>
      </c>
      <c r="H159" s="34">
        <v>35341499.719999999</v>
      </c>
      <c r="I159" s="34">
        <v>126</v>
      </c>
      <c r="J159" s="34">
        <v>9801903.1600000001</v>
      </c>
      <c r="K159" s="34">
        <v>114</v>
      </c>
      <c r="L159" s="34">
        <v>444128.33333333331</v>
      </c>
      <c r="M159" s="34">
        <v>26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2005385.78</v>
      </c>
      <c r="C160" s="34">
        <v>15</v>
      </c>
      <c r="D160" s="34">
        <v>269975.25</v>
      </c>
      <c r="E160" s="34">
        <v>13</v>
      </c>
      <c r="F160" s="34">
        <v>0</v>
      </c>
      <c r="G160" s="34">
        <v>0</v>
      </c>
      <c r="H160" s="34">
        <v>3588521.86</v>
      </c>
      <c r="I160" s="34">
        <v>16</v>
      </c>
      <c r="J160" s="34">
        <v>315425.43</v>
      </c>
      <c r="K160" s="34">
        <v>15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4964853.12</v>
      </c>
      <c r="C161" s="34">
        <v>38</v>
      </c>
      <c r="D161" s="34">
        <v>1066625.47</v>
      </c>
      <c r="E161" s="34">
        <v>35</v>
      </c>
      <c r="F161" s="34">
        <v>139319.6666666666</v>
      </c>
      <c r="G161" s="34">
        <v>12</v>
      </c>
      <c r="H161" s="34">
        <v>4109259.58</v>
      </c>
      <c r="I161" s="34">
        <v>37</v>
      </c>
      <c r="J161" s="34">
        <v>1015915.59</v>
      </c>
      <c r="K161" s="34">
        <v>32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436100.36</v>
      </c>
      <c r="C162" s="34">
        <v>11</v>
      </c>
      <c r="D162" s="34">
        <v>131595.19</v>
      </c>
      <c r="E162" s="34">
        <v>10</v>
      </c>
      <c r="F162" s="34">
        <v>0</v>
      </c>
      <c r="G162" s="34">
        <v>0</v>
      </c>
      <c r="H162" s="34">
        <v>482341.29</v>
      </c>
      <c r="I162" s="34">
        <v>13</v>
      </c>
      <c r="J162" s="34">
        <v>134250.29999999999</v>
      </c>
      <c r="K162" s="34">
        <v>11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13735385.279999999</v>
      </c>
      <c r="C163" s="34">
        <v>37</v>
      </c>
      <c r="D163" s="34">
        <v>2389267.9700000002</v>
      </c>
      <c r="E163" s="34">
        <v>33</v>
      </c>
      <c r="F163" s="34">
        <v>203755.16666666701</v>
      </c>
      <c r="G163" s="34">
        <v>11</v>
      </c>
      <c r="H163" s="34">
        <v>12800908.43</v>
      </c>
      <c r="I163" s="34">
        <v>37</v>
      </c>
      <c r="J163" s="34">
        <v>2271663.0099999998</v>
      </c>
      <c r="K163" s="34">
        <v>33</v>
      </c>
      <c r="L163" s="34">
        <v>152984.83333333326</v>
      </c>
      <c r="M163" s="34">
        <v>10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482798.6</v>
      </c>
      <c r="C164" s="34">
        <v>11</v>
      </c>
      <c r="D164" s="34">
        <v>0</v>
      </c>
      <c r="E164" s="34">
        <v>0</v>
      </c>
      <c r="F164" s="34">
        <v>0</v>
      </c>
      <c r="G164" s="34">
        <v>0</v>
      </c>
      <c r="H164" s="34">
        <v>426052.31</v>
      </c>
      <c r="I164" s="34">
        <v>11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1363658.29</v>
      </c>
      <c r="C165" s="34">
        <v>13</v>
      </c>
      <c r="D165" s="34">
        <v>230605.2</v>
      </c>
      <c r="E165" s="34">
        <v>12</v>
      </c>
      <c r="F165" s="34">
        <v>0</v>
      </c>
      <c r="G165" s="34">
        <v>0</v>
      </c>
      <c r="H165" s="34">
        <v>662746.73</v>
      </c>
      <c r="I165" s="34">
        <v>10</v>
      </c>
      <c r="J165" s="34">
        <v>0</v>
      </c>
      <c r="K165" s="34">
        <v>0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3292262.67</v>
      </c>
      <c r="C166" s="34">
        <v>26</v>
      </c>
      <c r="D166" s="34">
        <v>301402.67</v>
      </c>
      <c r="E166" s="34">
        <v>21</v>
      </c>
      <c r="F166" s="34">
        <v>0</v>
      </c>
      <c r="G166" s="34">
        <v>0</v>
      </c>
      <c r="H166" s="34">
        <v>2846627.77</v>
      </c>
      <c r="I166" s="34">
        <v>21</v>
      </c>
      <c r="J166" s="34">
        <v>219191.29</v>
      </c>
      <c r="K166" s="34">
        <v>17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9187402.2300000004</v>
      </c>
      <c r="C167" s="34">
        <v>31</v>
      </c>
      <c r="D167" s="34">
        <v>1729238.38</v>
      </c>
      <c r="E167" s="34">
        <v>29</v>
      </c>
      <c r="F167" s="34">
        <v>77073.333333333285</v>
      </c>
      <c r="G167" s="34">
        <v>12</v>
      </c>
      <c r="H167" s="34">
        <v>7295226.1299999999</v>
      </c>
      <c r="I167" s="34">
        <v>33</v>
      </c>
      <c r="J167" s="34">
        <v>1680143.11</v>
      </c>
      <c r="K167" s="34">
        <v>30</v>
      </c>
      <c r="L167" s="34">
        <v>114002.16666666666</v>
      </c>
      <c r="M167" s="34">
        <v>13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3222229.18</v>
      </c>
      <c r="I168" s="34">
        <v>10</v>
      </c>
      <c r="J168" s="34">
        <v>1536031.83</v>
      </c>
      <c r="K168" s="34">
        <v>10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438728.89</v>
      </c>
      <c r="C169" s="34">
        <v>10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1624534.04</v>
      </c>
      <c r="C170" s="34">
        <v>29</v>
      </c>
      <c r="D170" s="34">
        <v>371465.94</v>
      </c>
      <c r="E170" s="34">
        <v>26</v>
      </c>
      <c r="F170" s="34">
        <v>64239.333333333372</v>
      </c>
      <c r="G170" s="34">
        <v>10</v>
      </c>
      <c r="H170" s="34">
        <v>1806188.5</v>
      </c>
      <c r="I170" s="34">
        <v>29</v>
      </c>
      <c r="J170" s="34">
        <v>459223.77</v>
      </c>
      <c r="K170" s="34">
        <v>28</v>
      </c>
      <c r="L170" s="34">
        <v>122231.66666666667</v>
      </c>
      <c r="M170" s="34">
        <v>12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5026206.74</v>
      </c>
      <c r="C171" s="34">
        <v>30</v>
      </c>
      <c r="D171" s="34">
        <v>1165798.3799999999</v>
      </c>
      <c r="E171" s="34">
        <v>26</v>
      </c>
      <c r="F171" s="34">
        <v>0</v>
      </c>
      <c r="G171" s="34">
        <v>0</v>
      </c>
      <c r="H171" s="34">
        <v>5276325.3099999996</v>
      </c>
      <c r="I171" s="34">
        <v>28</v>
      </c>
      <c r="J171" s="34">
        <v>1223097.6399999999</v>
      </c>
      <c r="K171" s="34">
        <v>27</v>
      </c>
      <c r="L171" s="34">
        <v>0</v>
      </c>
      <c r="M171" s="34">
        <v>0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254785216.46000001</v>
      </c>
      <c r="C172" s="34">
        <v>368</v>
      </c>
      <c r="D172" s="34">
        <v>106899310.38</v>
      </c>
      <c r="E172" s="34">
        <v>326</v>
      </c>
      <c r="F172" s="34">
        <v>5034397.166666667</v>
      </c>
      <c r="G172" s="34">
        <v>141</v>
      </c>
      <c r="H172" s="34">
        <v>364152743.83999997</v>
      </c>
      <c r="I172" s="34">
        <v>366</v>
      </c>
      <c r="J172" s="34">
        <v>107358934.2</v>
      </c>
      <c r="K172" s="34">
        <v>322</v>
      </c>
      <c r="L172" s="34">
        <v>5556419.8333333302</v>
      </c>
      <c r="M172" s="34">
        <v>145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15772403.710000001</v>
      </c>
      <c r="C173" s="34">
        <v>61</v>
      </c>
      <c r="D173" s="34">
        <v>6521822.6900000004</v>
      </c>
      <c r="E173" s="34">
        <v>55</v>
      </c>
      <c r="F173" s="34">
        <v>36064.333333333365</v>
      </c>
      <c r="G173" s="34">
        <v>10</v>
      </c>
      <c r="H173" s="34">
        <v>19343542.75</v>
      </c>
      <c r="I173" s="34">
        <v>62</v>
      </c>
      <c r="J173" s="34">
        <v>9049906.1099999994</v>
      </c>
      <c r="K173" s="34">
        <v>59</v>
      </c>
      <c r="L173" s="34">
        <v>19687.666666666664</v>
      </c>
      <c r="M173" s="34">
        <v>11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10259903.640000001</v>
      </c>
      <c r="C174" s="34">
        <v>61</v>
      </c>
      <c r="D174" s="34">
        <v>2919231.1</v>
      </c>
      <c r="E174" s="34">
        <v>52</v>
      </c>
      <c r="F174" s="34">
        <v>109721.16666666663</v>
      </c>
      <c r="G174" s="34">
        <v>23</v>
      </c>
      <c r="H174" s="34">
        <v>9519235.4900000002</v>
      </c>
      <c r="I174" s="34">
        <v>54</v>
      </c>
      <c r="J174" s="34">
        <v>2966659.48</v>
      </c>
      <c r="K174" s="34">
        <v>48</v>
      </c>
      <c r="L174" s="34">
        <v>162547.83333333328</v>
      </c>
      <c r="M174" s="34">
        <v>23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3152025.32</v>
      </c>
      <c r="C175" s="34">
        <v>19</v>
      </c>
      <c r="D175" s="34">
        <v>1725690.74</v>
      </c>
      <c r="E175" s="34">
        <v>16</v>
      </c>
      <c r="F175" s="34">
        <v>0</v>
      </c>
      <c r="G175" s="34">
        <v>0</v>
      </c>
      <c r="H175" s="34">
        <v>2842962.68</v>
      </c>
      <c r="I175" s="34">
        <v>14</v>
      </c>
      <c r="J175" s="34">
        <v>1476582.15</v>
      </c>
      <c r="K175" s="34">
        <v>12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67489908.599999994</v>
      </c>
      <c r="C176" s="34">
        <v>89</v>
      </c>
      <c r="D176" s="34">
        <v>4745208.2699999996</v>
      </c>
      <c r="E176" s="34">
        <v>73</v>
      </c>
      <c r="F176" s="34">
        <v>543575.66666666721</v>
      </c>
      <c r="G176" s="34">
        <v>20</v>
      </c>
      <c r="H176" s="34">
        <v>86982579.269999996</v>
      </c>
      <c r="I176" s="34">
        <v>89</v>
      </c>
      <c r="J176" s="34">
        <v>5018362.18</v>
      </c>
      <c r="K176" s="34">
        <v>74</v>
      </c>
      <c r="L176" s="34">
        <v>1132024.3333333337</v>
      </c>
      <c r="M176" s="34">
        <v>16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1526997.22</v>
      </c>
      <c r="C177" s="34">
        <v>24</v>
      </c>
      <c r="D177" s="34">
        <v>544214.19999999995</v>
      </c>
      <c r="E177" s="34">
        <v>20</v>
      </c>
      <c r="F177" s="34">
        <v>0</v>
      </c>
      <c r="G177" s="34">
        <v>0</v>
      </c>
      <c r="H177" s="34">
        <v>1661834.43</v>
      </c>
      <c r="I177" s="34">
        <v>21</v>
      </c>
      <c r="J177" s="34">
        <v>540413.02</v>
      </c>
      <c r="K177" s="34">
        <v>18</v>
      </c>
      <c r="L177" s="34">
        <v>0</v>
      </c>
      <c r="M177" s="34">
        <v>0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25910732.27</v>
      </c>
      <c r="C178" s="34">
        <v>110</v>
      </c>
      <c r="D178" s="34">
        <v>7249078.6900000004</v>
      </c>
      <c r="E178" s="34">
        <v>103</v>
      </c>
      <c r="F178" s="34">
        <v>475223.8333333336</v>
      </c>
      <c r="G178" s="34">
        <v>28</v>
      </c>
      <c r="H178" s="34">
        <v>24312478.350000001</v>
      </c>
      <c r="I178" s="34">
        <v>101</v>
      </c>
      <c r="J178" s="34">
        <v>6885612.7999999998</v>
      </c>
      <c r="K178" s="34">
        <v>95</v>
      </c>
      <c r="L178" s="34">
        <v>449862.83333333302</v>
      </c>
      <c r="M178" s="34">
        <v>27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613074.55000000005</v>
      </c>
      <c r="C179" s="34">
        <v>10</v>
      </c>
      <c r="D179" s="34">
        <v>313869.12</v>
      </c>
      <c r="E179" s="34">
        <v>10</v>
      </c>
      <c r="F179" s="34">
        <v>0</v>
      </c>
      <c r="G179" s="34">
        <v>0</v>
      </c>
      <c r="H179" s="34">
        <v>666911.46</v>
      </c>
      <c r="I179" s="34">
        <v>11</v>
      </c>
      <c r="J179" s="34">
        <v>356289.4</v>
      </c>
      <c r="K179" s="34">
        <v>10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230</v>
      </c>
      <c r="B2" s="39">
        <v>220621032.81</v>
      </c>
      <c r="C2" s="35">
        <v>602</v>
      </c>
      <c r="D2" s="39">
        <v>45688470.340000004</v>
      </c>
      <c r="E2" s="35">
        <v>541</v>
      </c>
      <c r="F2" s="39">
        <v>2290655.833333334</v>
      </c>
      <c r="G2" s="35">
        <v>111</v>
      </c>
      <c r="H2" s="39">
        <v>230607797.09</v>
      </c>
      <c r="I2" s="35">
        <v>582</v>
      </c>
      <c r="J2" s="39">
        <v>47024589.270000003</v>
      </c>
      <c r="K2" s="35">
        <v>530</v>
      </c>
      <c r="L2" s="39">
        <v>1442786.9999999995</v>
      </c>
      <c r="M2" s="36">
        <v>111</v>
      </c>
      <c r="N2" s="34"/>
    </row>
    <row r="3" spans="1:14" x14ac:dyDescent="0.25">
      <c r="A3" s="34" t="s">
        <v>231</v>
      </c>
      <c r="B3" s="39">
        <v>321806196.95999998</v>
      </c>
      <c r="C3" s="35">
        <v>677</v>
      </c>
      <c r="D3" s="39">
        <v>77488560</v>
      </c>
      <c r="E3" s="35">
        <v>610</v>
      </c>
      <c r="F3" s="39">
        <v>2445024.6666666656</v>
      </c>
      <c r="G3" s="35">
        <v>164</v>
      </c>
      <c r="H3" s="39">
        <v>305445867.63999999</v>
      </c>
      <c r="I3" s="35">
        <v>687</v>
      </c>
      <c r="J3" s="39">
        <v>74630488.079999998</v>
      </c>
      <c r="K3" s="35">
        <v>621</v>
      </c>
      <c r="L3" s="39">
        <v>2614964.333333334</v>
      </c>
      <c r="M3" s="36">
        <v>152</v>
      </c>
      <c r="N3" s="34"/>
    </row>
    <row r="4" spans="1:14" x14ac:dyDescent="0.25">
      <c r="A4" s="34" t="s">
        <v>232</v>
      </c>
      <c r="B4" s="39">
        <v>156381704.87</v>
      </c>
      <c r="C4" s="35">
        <v>520</v>
      </c>
      <c r="D4" s="39">
        <v>39280010</v>
      </c>
      <c r="E4" s="35">
        <v>472</v>
      </c>
      <c r="F4" s="39">
        <v>1103807.666666667</v>
      </c>
      <c r="G4" s="35">
        <v>124</v>
      </c>
      <c r="H4" s="39">
        <v>149769612.84999999</v>
      </c>
      <c r="I4" s="35">
        <v>515</v>
      </c>
      <c r="J4" s="39">
        <v>38584335.829999998</v>
      </c>
      <c r="K4" s="35">
        <v>476</v>
      </c>
      <c r="L4" s="39">
        <v>1114399.833333333</v>
      </c>
      <c r="M4" s="36">
        <v>128</v>
      </c>
      <c r="N4" s="34"/>
    </row>
    <row r="5" spans="1:14" x14ac:dyDescent="0.25">
      <c r="A5" s="34" t="s">
        <v>233</v>
      </c>
      <c r="B5" s="39">
        <v>1871468325.49</v>
      </c>
      <c r="C5" s="40">
        <v>2682</v>
      </c>
      <c r="D5" s="39">
        <v>444393708.42000002</v>
      </c>
      <c r="E5" s="40">
        <v>2388</v>
      </c>
      <c r="F5" s="39">
        <v>18818912.833333336</v>
      </c>
      <c r="G5" s="35">
        <v>738</v>
      </c>
      <c r="H5" s="39">
        <v>1989450457.5699999</v>
      </c>
      <c r="I5" s="40">
        <v>2608</v>
      </c>
      <c r="J5" s="39">
        <v>431444578.94</v>
      </c>
      <c r="K5" s="40">
        <v>2330</v>
      </c>
      <c r="L5" s="39">
        <v>20226437.166666672</v>
      </c>
      <c r="M5" s="36">
        <v>742</v>
      </c>
      <c r="N5" s="34"/>
    </row>
    <row r="6" spans="1:14" x14ac:dyDescent="0.25">
      <c r="A6" s="34" t="s">
        <v>234</v>
      </c>
      <c r="B6" s="39">
        <v>6729835.4500000002</v>
      </c>
      <c r="C6" s="35">
        <v>66</v>
      </c>
      <c r="D6" s="39">
        <v>2228315.1800000002</v>
      </c>
      <c r="E6" s="35">
        <v>56</v>
      </c>
      <c r="F6" s="34">
        <v>14611.666666666677</v>
      </c>
      <c r="G6" s="35">
        <v>12</v>
      </c>
      <c r="H6" s="39">
        <v>4103492.36</v>
      </c>
      <c r="I6" s="35">
        <v>61</v>
      </c>
      <c r="J6" s="39">
        <v>1492919.66</v>
      </c>
      <c r="K6" s="35">
        <v>54</v>
      </c>
      <c r="L6" s="34">
        <v>0</v>
      </c>
      <c r="M6" s="36">
        <v>0</v>
      </c>
      <c r="N6" s="34"/>
    </row>
    <row r="7" spans="1:14" x14ac:dyDescent="0.25">
      <c r="A7" s="34" t="s">
        <v>235</v>
      </c>
      <c r="B7" s="39">
        <v>373240146.56999999</v>
      </c>
      <c r="C7" s="35">
        <v>565</v>
      </c>
      <c r="D7" s="39">
        <v>67283381.230000004</v>
      </c>
      <c r="E7" s="35">
        <v>527</v>
      </c>
      <c r="F7" s="39">
        <v>2153809.1666666665</v>
      </c>
      <c r="G7" s="35">
        <v>128</v>
      </c>
      <c r="H7" s="39">
        <v>349870912.57999998</v>
      </c>
      <c r="I7" s="35">
        <v>559</v>
      </c>
      <c r="J7" s="39">
        <v>64152150.5</v>
      </c>
      <c r="K7" s="35">
        <v>516</v>
      </c>
      <c r="L7" s="39">
        <v>2635808.333333334</v>
      </c>
      <c r="M7" s="36">
        <v>133</v>
      </c>
      <c r="N7" s="34"/>
    </row>
    <row r="8" spans="1:14" x14ac:dyDescent="0.25">
      <c r="A8" s="34" t="s">
        <v>236</v>
      </c>
      <c r="B8" s="39">
        <v>11735649.859999999</v>
      </c>
      <c r="C8" s="35">
        <v>97</v>
      </c>
      <c r="D8" s="39">
        <v>3160317.61</v>
      </c>
      <c r="E8" s="35">
        <v>90</v>
      </c>
      <c r="F8" s="34">
        <v>68464.833333333343</v>
      </c>
      <c r="G8" s="35">
        <v>16</v>
      </c>
      <c r="H8" s="39">
        <v>12646054.279999999</v>
      </c>
      <c r="I8" s="35">
        <v>93</v>
      </c>
      <c r="J8" s="39">
        <v>3052073.81</v>
      </c>
      <c r="K8" s="35">
        <v>86</v>
      </c>
      <c r="L8" s="34">
        <v>120080.5</v>
      </c>
      <c r="M8" s="36">
        <v>15</v>
      </c>
      <c r="N8" s="34"/>
    </row>
    <row r="9" spans="1:14" x14ac:dyDescent="0.25">
      <c r="A9" s="34" t="s">
        <v>237</v>
      </c>
      <c r="B9" s="39">
        <v>192411264.25</v>
      </c>
      <c r="C9" s="35">
        <v>550</v>
      </c>
      <c r="D9" s="39">
        <v>64839818.880000003</v>
      </c>
      <c r="E9" s="35">
        <v>503</v>
      </c>
      <c r="F9" s="39">
        <v>3249197.1666666651</v>
      </c>
      <c r="G9" s="35">
        <v>130</v>
      </c>
      <c r="H9" s="39">
        <v>183974829.78999999</v>
      </c>
      <c r="I9" s="35">
        <v>519</v>
      </c>
      <c r="J9" s="39">
        <v>65449697.399999999</v>
      </c>
      <c r="K9" s="35">
        <v>488</v>
      </c>
      <c r="L9" s="39">
        <v>2568388.5</v>
      </c>
      <c r="M9" s="36">
        <v>127</v>
      </c>
      <c r="N9" s="34"/>
    </row>
    <row r="10" spans="1:14" x14ac:dyDescent="0.25">
      <c r="A10" s="34" t="s">
        <v>238</v>
      </c>
      <c r="B10" s="39">
        <v>117390169.73999999</v>
      </c>
      <c r="C10" s="35">
        <v>388</v>
      </c>
      <c r="D10" s="39">
        <v>18497038.399999999</v>
      </c>
      <c r="E10" s="35">
        <v>340</v>
      </c>
      <c r="F10" s="39">
        <v>505770.66666666669</v>
      </c>
      <c r="G10" s="35">
        <v>112</v>
      </c>
      <c r="H10" s="39">
        <v>109585614.26000001</v>
      </c>
      <c r="I10" s="35">
        <v>384</v>
      </c>
      <c r="J10" s="39">
        <v>18809820.699999999</v>
      </c>
      <c r="K10" s="35">
        <v>339</v>
      </c>
      <c r="L10" s="39">
        <v>708187</v>
      </c>
      <c r="M10" s="36">
        <v>117</v>
      </c>
      <c r="N10" s="34"/>
    </row>
    <row r="11" spans="1:14" x14ac:dyDescent="0.25">
      <c r="A11" s="34" t="s">
        <v>239</v>
      </c>
      <c r="B11" s="39">
        <v>226499479.15000001</v>
      </c>
      <c r="C11" s="35">
        <v>486</v>
      </c>
      <c r="D11" s="39">
        <v>47687829.340000004</v>
      </c>
      <c r="E11" s="35">
        <v>431</v>
      </c>
      <c r="F11" s="39">
        <v>1651707.1666666658</v>
      </c>
      <c r="G11" s="35">
        <v>155</v>
      </c>
      <c r="H11" s="39">
        <v>209273069.63</v>
      </c>
      <c r="I11" s="35">
        <v>478</v>
      </c>
      <c r="J11" s="39">
        <v>46289362.219999999</v>
      </c>
      <c r="K11" s="35">
        <v>421</v>
      </c>
      <c r="L11" s="39">
        <v>1657690.9999999998</v>
      </c>
      <c r="M11" s="36">
        <v>156</v>
      </c>
      <c r="N11" s="34"/>
    </row>
    <row r="12" spans="1:14" x14ac:dyDescent="0.25">
      <c r="A12" s="34" t="s">
        <v>240</v>
      </c>
      <c r="B12" s="39">
        <v>2893520254.04</v>
      </c>
      <c r="C12" s="35">
        <v>6538</v>
      </c>
      <c r="D12" s="39">
        <v>546990676.37</v>
      </c>
      <c r="E12" s="35">
        <v>5433</v>
      </c>
      <c r="F12" s="39">
        <v>18207284.333333328</v>
      </c>
      <c r="G12" s="35">
        <v>534</v>
      </c>
      <c r="H12" s="39">
        <v>2399698194.1399999</v>
      </c>
      <c r="I12" s="35">
        <v>5042</v>
      </c>
      <c r="J12" s="39">
        <v>458073421.87</v>
      </c>
      <c r="K12" s="35">
        <v>4092</v>
      </c>
      <c r="L12" s="39">
        <v>20014183.16666666</v>
      </c>
      <c r="M12" s="36">
        <v>502</v>
      </c>
      <c r="N12" s="34"/>
    </row>
    <row r="13" spans="1:14" x14ac:dyDescent="0.25">
      <c r="A13" s="34" t="s">
        <v>241</v>
      </c>
      <c r="B13" s="39">
        <v>396505874.66000003</v>
      </c>
      <c r="C13" s="35">
        <v>1067</v>
      </c>
      <c r="D13" s="39">
        <v>133098267.62</v>
      </c>
      <c r="E13" s="35">
        <v>982</v>
      </c>
      <c r="F13" s="39">
        <v>13185815.499999993</v>
      </c>
      <c r="G13" s="35">
        <v>220</v>
      </c>
      <c r="H13" s="39">
        <v>387932901</v>
      </c>
      <c r="I13" s="35">
        <v>1045</v>
      </c>
      <c r="J13" s="39">
        <v>128587012.41</v>
      </c>
      <c r="K13" s="35">
        <v>965</v>
      </c>
      <c r="L13" s="39">
        <v>8685141.1666666679</v>
      </c>
      <c r="M13" s="36">
        <v>238</v>
      </c>
      <c r="N13" s="34"/>
    </row>
    <row r="14" spans="1:14" x14ac:dyDescent="0.25">
      <c r="A14" s="34" t="s">
        <v>242</v>
      </c>
      <c r="B14" s="39">
        <v>693737421.88</v>
      </c>
      <c r="C14" s="35">
        <v>1125</v>
      </c>
      <c r="D14" s="39">
        <v>113788915.78</v>
      </c>
      <c r="E14" s="35">
        <v>1010</v>
      </c>
      <c r="F14" s="39">
        <v>5056850.3333333321</v>
      </c>
      <c r="G14" s="35">
        <v>244</v>
      </c>
      <c r="H14" s="39">
        <v>708849665.83000004</v>
      </c>
      <c r="I14" s="35">
        <v>1099</v>
      </c>
      <c r="J14" s="39">
        <v>111976972.59</v>
      </c>
      <c r="K14" s="35">
        <v>992</v>
      </c>
      <c r="L14" s="39">
        <v>3677438.833333333</v>
      </c>
      <c r="M14" s="36">
        <v>248</v>
      </c>
      <c r="N14" s="34"/>
    </row>
    <row r="15" spans="1:14" x14ac:dyDescent="0.25">
      <c r="A15" s="34" t="s">
        <v>243</v>
      </c>
      <c r="B15" s="39">
        <v>283746892.81</v>
      </c>
      <c r="C15" s="35">
        <v>850</v>
      </c>
      <c r="D15" s="39">
        <v>73173297.840000004</v>
      </c>
      <c r="E15" s="35">
        <v>763</v>
      </c>
      <c r="F15" s="39">
        <v>2795385.8333333326</v>
      </c>
      <c r="G15" s="35">
        <v>208</v>
      </c>
      <c r="H15" s="39">
        <v>273287432.22000003</v>
      </c>
      <c r="I15" s="35">
        <v>833</v>
      </c>
      <c r="J15" s="39">
        <v>67654741.079999998</v>
      </c>
      <c r="K15" s="35">
        <v>758</v>
      </c>
      <c r="L15" s="39">
        <v>3292511.333333333</v>
      </c>
      <c r="M15" s="36">
        <v>209</v>
      </c>
      <c r="N15" s="34"/>
    </row>
    <row r="16" spans="1:14" x14ac:dyDescent="0.25">
      <c r="A16" s="34" t="s">
        <v>244</v>
      </c>
      <c r="B16" s="34">
        <v>298220013.08999997</v>
      </c>
      <c r="C16" s="35">
        <v>979</v>
      </c>
      <c r="D16" s="34">
        <v>77832571.739999995</v>
      </c>
      <c r="E16" s="35">
        <v>891</v>
      </c>
      <c r="F16" s="34">
        <v>5716353</v>
      </c>
      <c r="G16" s="35">
        <v>308</v>
      </c>
      <c r="H16" s="34">
        <v>280207491.92000002</v>
      </c>
      <c r="I16" s="35">
        <v>957</v>
      </c>
      <c r="J16" s="34">
        <v>81693665.010000005</v>
      </c>
      <c r="K16" s="35">
        <v>873</v>
      </c>
      <c r="L16" s="34">
        <v>3445720.166666666</v>
      </c>
      <c r="M16" s="36">
        <v>282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2019-07-02T12:35:45Z</dcterms:modified>
</cp:coreProperties>
</file>