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B88DE9F-629B-44A5-9FBE-381B03A99835}" xr6:coauthVersionLast="45" xr6:coauthVersionMax="45" xr10:uidLastSave="{00000000-0000-0000-0000-000000000000}"/>
  <bookViews>
    <workbookView xWindow="1380" yWindow="360" windowWidth="18975" windowHeight="113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H341" i="3"/>
  <c r="G341" i="3"/>
  <c r="F341" i="3"/>
  <c r="E341" i="3"/>
  <c r="K341" i="3" s="1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B338" i="3"/>
  <c r="H337" i="3"/>
  <c r="G337" i="3"/>
  <c r="F337" i="3"/>
  <c r="E337" i="3"/>
  <c r="K337" i="3" s="1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H333" i="3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J330" i="3"/>
  <c r="H330" i="3"/>
  <c r="G330" i="3"/>
  <c r="F330" i="3"/>
  <c r="E330" i="3"/>
  <c r="K330" i="3" s="1"/>
  <c r="D330" i="3"/>
  <c r="C330" i="3"/>
  <c r="B330" i="3"/>
  <c r="H329" i="3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E322" i="3"/>
  <c r="K322" i="3" s="1"/>
  <c r="D322" i="3"/>
  <c r="C322" i="3"/>
  <c r="B322" i="3"/>
  <c r="H321" i="3"/>
  <c r="G321" i="3"/>
  <c r="F321" i="3"/>
  <c r="E321" i="3"/>
  <c r="K321" i="3" s="1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E318" i="3"/>
  <c r="K318" i="3" s="1"/>
  <c r="D318" i="3"/>
  <c r="C318" i="3"/>
  <c r="I318" i="3" s="1"/>
  <c r="B318" i="3"/>
  <c r="H317" i="3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J314" i="3"/>
  <c r="H314" i="3"/>
  <c r="G314" i="3"/>
  <c r="F314" i="3"/>
  <c r="E314" i="3"/>
  <c r="K314" i="3" s="1"/>
  <c r="D314" i="3"/>
  <c r="C314" i="3"/>
  <c r="B314" i="3"/>
  <c r="H313" i="3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H309" i="3"/>
  <c r="G309" i="3"/>
  <c r="F309" i="3"/>
  <c r="E309" i="3"/>
  <c r="K309" i="3" s="1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J306" i="3"/>
  <c r="H306" i="3"/>
  <c r="G306" i="3"/>
  <c r="F306" i="3"/>
  <c r="E306" i="3"/>
  <c r="K306" i="3" s="1"/>
  <c r="D306" i="3"/>
  <c r="C306" i="3"/>
  <c r="B306" i="3"/>
  <c r="H305" i="3"/>
  <c r="G305" i="3"/>
  <c r="F305" i="3"/>
  <c r="E305" i="3"/>
  <c r="K305" i="3" s="1"/>
  <c r="D305" i="3"/>
  <c r="J305" i="3" s="1"/>
  <c r="C305" i="3"/>
  <c r="I305" i="3" s="1"/>
  <c r="B305" i="3"/>
  <c r="J304" i="3"/>
  <c r="H304" i="3"/>
  <c r="G304" i="3"/>
  <c r="F304" i="3"/>
  <c r="I304" i="3" s="1"/>
  <c r="E304" i="3"/>
  <c r="K304" i="3" s="1"/>
  <c r="D304" i="3"/>
  <c r="C304" i="3"/>
  <c r="B304" i="3"/>
  <c r="H303" i="3"/>
  <c r="G303" i="3"/>
  <c r="F303" i="3"/>
  <c r="E303" i="3"/>
  <c r="K303" i="3" s="1"/>
  <c r="D303" i="3"/>
  <c r="J303" i="3" s="1"/>
  <c r="C303" i="3"/>
  <c r="I303" i="3" s="1"/>
  <c r="B303" i="3"/>
  <c r="J302" i="3"/>
  <c r="H302" i="3"/>
  <c r="G302" i="3"/>
  <c r="F302" i="3"/>
  <c r="E302" i="3"/>
  <c r="K302" i="3" s="1"/>
  <c r="D302" i="3"/>
  <c r="C302" i="3"/>
  <c r="I302" i="3" s="1"/>
  <c r="B302" i="3"/>
  <c r="H301" i="3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J298" i="3"/>
  <c r="H298" i="3"/>
  <c r="G298" i="3"/>
  <c r="F298" i="3"/>
  <c r="E298" i="3"/>
  <c r="K298" i="3" s="1"/>
  <c r="D298" i="3"/>
  <c r="C298" i="3"/>
  <c r="B298" i="3"/>
  <c r="H297" i="3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E294" i="3"/>
  <c r="K294" i="3" s="1"/>
  <c r="D294" i="3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J292" i="3"/>
  <c r="H292" i="3"/>
  <c r="G292" i="3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E290" i="3"/>
  <c r="K290" i="3" s="1"/>
  <c r="D290" i="3"/>
  <c r="C290" i="3"/>
  <c r="B290" i="3"/>
  <c r="H289" i="3"/>
  <c r="G289" i="3"/>
  <c r="F289" i="3"/>
  <c r="E289" i="3"/>
  <c r="K289" i="3" s="1"/>
  <c r="D289" i="3"/>
  <c r="J289" i="3" s="1"/>
  <c r="C289" i="3"/>
  <c r="I289" i="3" s="1"/>
  <c r="B289" i="3"/>
  <c r="J288" i="3"/>
  <c r="H288" i="3"/>
  <c r="G288" i="3"/>
  <c r="F288" i="3"/>
  <c r="I288" i="3" s="1"/>
  <c r="E288" i="3"/>
  <c r="K288" i="3" s="1"/>
  <c r="D288" i="3"/>
  <c r="C288" i="3"/>
  <c r="B288" i="3"/>
  <c r="H287" i="3"/>
  <c r="K287" i="3" s="1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E286" i="3"/>
  <c r="K286" i="3" s="1"/>
  <c r="D286" i="3"/>
  <c r="C286" i="3"/>
  <c r="I286" i="3" s="1"/>
  <c r="B286" i="3"/>
  <c r="H285" i="3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I284" i="3" s="1"/>
  <c r="E284" i="3"/>
  <c r="K284" i="3" s="1"/>
  <c r="D284" i="3"/>
  <c r="C284" i="3"/>
  <c r="B284" i="3"/>
  <c r="H283" i="3"/>
  <c r="G283" i="3"/>
  <c r="F283" i="3"/>
  <c r="E283" i="3"/>
  <c r="K283" i="3" s="1"/>
  <c r="D283" i="3"/>
  <c r="J283" i="3" s="1"/>
  <c r="C283" i="3"/>
  <c r="I283" i="3" s="1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J258" i="3"/>
  <c r="H258" i="3"/>
  <c r="G258" i="3"/>
  <c r="F258" i="3"/>
  <c r="E258" i="3"/>
  <c r="K258" i="3" s="1"/>
  <c r="D258" i="3"/>
  <c r="C258" i="3"/>
  <c r="B258" i="3"/>
  <c r="H257" i="3"/>
  <c r="G257" i="3"/>
  <c r="F257" i="3"/>
  <c r="E257" i="3"/>
  <c r="K257" i="3" s="1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J254" i="3"/>
  <c r="H254" i="3"/>
  <c r="G254" i="3"/>
  <c r="F254" i="3"/>
  <c r="E254" i="3"/>
  <c r="K254" i="3" s="1"/>
  <c r="D254" i="3"/>
  <c r="C254" i="3"/>
  <c r="I254" i="3" s="1"/>
  <c r="B254" i="3"/>
  <c r="H253" i="3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J250" i="3"/>
  <c r="H250" i="3"/>
  <c r="G250" i="3"/>
  <c r="F250" i="3"/>
  <c r="E250" i="3"/>
  <c r="K250" i="3" s="1"/>
  <c r="D250" i="3"/>
  <c r="C250" i="3"/>
  <c r="B250" i="3"/>
  <c r="H249" i="3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H247" i="3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I246" i="3" s="1"/>
  <c r="E246" i="3"/>
  <c r="K246" i="3" s="1"/>
  <c r="D246" i="3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E244" i="3"/>
  <c r="K244" i="3" s="1"/>
  <c r="D244" i="3"/>
  <c r="C244" i="3"/>
  <c r="B244" i="3"/>
  <c r="H243" i="3"/>
  <c r="G243" i="3"/>
  <c r="F243" i="3"/>
  <c r="E243" i="3"/>
  <c r="K243" i="3" s="1"/>
  <c r="D243" i="3"/>
  <c r="J243" i="3" s="1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H241" i="3"/>
  <c r="G241" i="3"/>
  <c r="F241" i="3"/>
  <c r="E241" i="3"/>
  <c r="K241" i="3" s="1"/>
  <c r="D241" i="3"/>
  <c r="J241" i="3" s="1"/>
  <c r="C241" i="3"/>
  <c r="I241" i="3" s="1"/>
  <c r="B241" i="3"/>
  <c r="J240" i="3"/>
  <c r="H240" i="3"/>
  <c r="G240" i="3"/>
  <c r="F240" i="3"/>
  <c r="E240" i="3"/>
  <c r="K240" i="3" s="1"/>
  <c r="D240" i="3"/>
  <c r="C240" i="3"/>
  <c r="I240" i="3" s="1"/>
  <c r="B240" i="3"/>
  <c r="H239" i="3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H237" i="3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E236" i="3"/>
  <c r="K236" i="3" s="1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J234" i="3"/>
  <c r="H234" i="3"/>
  <c r="G234" i="3"/>
  <c r="F234" i="3"/>
  <c r="E234" i="3"/>
  <c r="K234" i="3" s="1"/>
  <c r="D234" i="3"/>
  <c r="C234" i="3"/>
  <c r="B234" i="3"/>
  <c r="H233" i="3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E232" i="3"/>
  <c r="K232" i="3" s="1"/>
  <c r="D232" i="3"/>
  <c r="C232" i="3"/>
  <c r="B232" i="3"/>
  <c r="H231" i="3"/>
  <c r="G231" i="3"/>
  <c r="F231" i="3"/>
  <c r="E231" i="3"/>
  <c r="D231" i="3"/>
  <c r="J231" i="3" s="1"/>
  <c r="C231" i="3"/>
  <c r="I231" i="3" s="1"/>
  <c r="B231" i="3"/>
  <c r="J230" i="3"/>
  <c r="H230" i="3"/>
  <c r="G230" i="3"/>
  <c r="F230" i="3"/>
  <c r="E230" i="3"/>
  <c r="K230" i="3" s="1"/>
  <c r="D230" i="3"/>
  <c r="C230" i="3"/>
  <c r="I230" i="3" s="1"/>
  <c r="B230" i="3"/>
  <c r="H229" i="3"/>
  <c r="G229" i="3"/>
  <c r="F229" i="3"/>
  <c r="E229" i="3"/>
  <c r="D229" i="3"/>
  <c r="J229" i="3" s="1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B227" i="3"/>
  <c r="J226" i="3"/>
  <c r="H226" i="3"/>
  <c r="G226" i="3"/>
  <c r="F226" i="3"/>
  <c r="E226" i="3"/>
  <c r="K226" i="3" s="1"/>
  <c r="D226" i="3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F224" i="3"/>
  <c r="E224" i="3"/>
  <c r="K224" i="3" s="1"/>
  <c r="D224" i="3"/>
  <c r="J224" i="3" s="1"/>
  <c r="C224" i="3"/>
  <c r="B224" i="3"/>
  <c r="H223" i="3"/>
  <c r="G223" i="3"/>
  <c r="F223" i="3"/>
  <c r="E223" i="3"/>
  <c r="K223" i="3" s="1"/>
  <c r="D223" i="3"/>
  <c r="J223" i="3" s="1"/>
  <c r="C223" i="3"/>
  <c r="B223" i="3"/>
  <c r="H222" i="3"/>
  <c r="G222" i="3"/>
  <c r="F222" i="3"/>
  <c r="E222" i="3"/>
  <c r="K222" i="3" s="1"/>
  <c r="D222" i="3"/>
  <c r="J222" i="3" s="1"/>
  <c r="C222" i="3"/>
  <c r="B222" i="3"/>
  <c r="H221" i="3"/>
  <c r="G221" i="3"/>
  <c r="F221" i="3"/>
  <c r="E221" i="3"/>
  <c r="K221" i="3" s="1"/>
  <c r="D221" i="3"/>
  <c r="J221" i="3" s="1"/>
  <c r="C221" i="3"/>
  <c r="B221" i="3"/>
  <c r="H220" i="3"/>
  <c r="G220" i="3"/>
  <c r="F220" i="3"/>
  <c r="I220" i="3" s="1"/>
  <c r="E220" i="3"/>
  <c r="K220" i="3" s="1"/>
  <c r="D220" i="3"/>
  <c r="J220" i="3" s="1"/>
  <c r="C220" i="3"/>
  <c r="B220" i="3"/>
  <c r="H219" i="3"/>
  <c r="K219" i="3" s="1"/>
  <c r="G219" i="3"/>
  <c r="F219" i="3"/>
  <c r="E219" i="3"/>
  <c r="D219" i="3"/>
  <c r="J219" i="3" s="1"/>
  <c r="C219" i="3"/>
  <c r="B219" i="3"/>
  <c r="H218" i="3"/>
  <c r="G218" i="3"/>
  <c r="F218" i="3"/>
  <c r="E218" i="3"/>
  <c r="K218" i="3" s="1"/>
  <c r="D218" i="3"/>
  <c r="J218" i="3" s="1"/>
  <c r="C218" i="3"/>
  <c r="B218" i="3"/>
  <c r="H217" i="3"/>
  <c r="G217" i="3"/>
  <c r="F217" i="3"/>
  <c r="E217" i="3"/>
  <c r="K217" i="3" s="1"/>
  <c r="D217" i="3"/>
  <c r="J217" i="3" s="1"/>
  <c r="C217" i="3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F215" i="3"/>
  <c r="E215" i="3"/>
  <c r="D215" i="3"/>
  <c r="J215" i="3" s="1"/>
  <c r="C215" i="3"/>
  <c r="B215" i="3"/>
  <c r="H214" i="3"/>
  <c r="G214" i="3"/>
  <c r="F214" i="3"/>
  <c r="E214" i="3"/>
  <c r="K214" i="3" s="1"/>
  <c r="D214" i="3"/>
  <c r="J214" i="3" s="1"/>
  <c r="C214" i="3"/>
  <c r="B214" i="3"/>
  <c r="H213" i="3"/>
  <c r="G213" i="3"/>
  <c r="F213" i="3"/>
  <c r="E213" i="3"/>
  <c r="K213" i="3" s="1"/>
  <c r="D213" i="3"/>
  <c r="J213" i="3" s="1"/>
  <c r="C213" i="3"/>
  <c r="B213" i="3"/>
  <c r="H212" i="3"/>
  <c r="G212" i="3"/>
  <c r="F212" i="3"/>
  <c r="I212" i="3" s="1"/>
  <c r="E212" i="3"/>
  <c r="K212" i="3" s="1"/>
  <c r="D212" i="3"/>
  <c r="J212" i="3" s="1"/>
  <c r="C212" i="3"/>
  <c r="B212" i="3"/>
  <c r="H211" i="3"/>
  <c r="K211" i="3" s="1"/>
  <c r="G211" i="3"/>
  <c r="F211" i="3"/>
  <c r="E211" i="3"/>
  <c r="D211" i="3"/>
  <c r="J211" i="3" s="1"/>
  <c r="C211" i="3"/>
  <c r="B211" i="3"/>
  <c r="H210" i="3"/>
  <c r="G210" i="3"/>
  <c r="F210" i="3"/>
  <c r="I210" i="3" s="1"/>
  <c r="E210" i="3"/>
  <c r="K210" i="3" s="1"/>
  <c r="D210" i="3"/>
  <c r="J210" i="3" s="1"/>
  <c r="C210" i="3"/>
  <c r="B210" i="3"/>
  <c r="H209" i="3"/>
  <c r="G209" i="3"/>
  <c r="F209" i="3"/>
  <c r="E209" i="3"/>
  <c r="K209" i="3" s="1"/>
  <c r="D209" i="3"/>
  <c r="J209" i="3" s="1"/>
  <c r="C209" i="3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G207" i="3"/>
  <c r="F207" i="3"/>
  <c r="E207" i="3"/>
  <c r="K207" i="3" s="1"/>
  <c r="D207" i="3"/>
  <c r="J207" i="3" s="1"/>
  <c r="C207" i="3"/>
  <c r="B207" i="3"/>
  <c r="H206" i="3"/>
  <c r="G206" i="3"/>
  <c r="F206" i="3"/>
  <c r="I206" i="3" s="1"/>
  <c r="E206" i="3"/>
  <c r="K206" i="3" s="1"/>
  <c r="D206" i="3"/>
  <c r="J206" i="3" s="1"/>
  <c r="C206" i="3"/>
  <c r="B206" i="3"/>
  <c r="H205" i="3"/>
  <c r="G205" i="3"/>
  <c r="F205" i="3"/>
  <c r="E205" i="3"/>
  <c r="K205" i="3" s="1"/>
  <c r="D205" i="3"/>
  <c r="J205" i="3" s="1"/>
  <c r="C205" i="3"/>
  <c r="B205" i="3"/>
  <c r="H204" i="3"/>
  <c r="G204" i="3"/>
  <c r="F204" i="3"/>
  <c r="I204" i="3" s="1"/>
  <c r="E204" i="3"/>
  <c r="K204" i="3" s="1"/>
  <c r="D204" i="3"/>
  <c r="J204" i="3" s="1"/>
  <c r="C204" i="3"/>
  <c r="B204" i="3"/>
  <c r="H203" i="3"/>
  <c r="K203" i="3" s="1"/>
  <c r="G203" i="3"/>
  <c r="F203" i="3"/>
  <c r="E203" i="3"/>
  <c r="D203" i="3"/>
  <c r="J203" i="3" s="1"/>
  <c r="C203" i="3"/>
  <c r="B203" i="3"/>
  <c r="H202" i="3"/>
  <c r="G202" i="3"/>
  <c r="F202" i="3"/>
  <c r="E202" i="3"/>
  <c r="K202" i="3" s="1"/>
  <c r="D202" i="3"/>
  <c r="J202" i="3" s="1"/>
  <c r="C202" i="3"/>
  <c r="B202" i="3"/>
  <c r="H201" i="3"/>
  <c r="G201" i="3"/>
  <c r="F201" i="3"/>
  <c r="E201" i="3"/>
  <c r="K201" i="3" s="1"/>
  <c r="D201" i="3"/>
  <c r="J201" i="3" s="1"/>
  <c r="C201" i="3"/>
  <c r="B201" i="3"/>
  <c r="H200" i="3"/>
  <c r="G200" i="3"/>
  <c r="F200" i="3"/>
  <c r="I200" i="3" s="1"/>
  <c r="E200" i="3"/>
  <c r="K200" i="3" s="1"/>
  <c r="D200" i="3"/>
  <c r="J200" i="3" s="1"/>
  <c r="C200" i="3"/>
  <c r="B200" i="3"/>
  <c r="H199" i="3"/>
  <c r="G199" i="3"/>
  <c r="F199" i="3"/>
  <c r="E199" i="3"/>
  <c r="K199" i="3" s="1"/>
  <c r="D199" i="3"/>
  <c r="J199" i="3" s="1"/>
  <c r="C199" i="3"/>
  <c r="B199" i="3"/>
  <c r="H198" i="3"/>
  <c r="G198" i="3"/>
  <c r="F198" i="3"/>
  <c r="I198" i="3" s="1"/>
  <c r="E198" i="3"/>
  <c r="K198" i="3" s="1"/>
  <c r="D198" i="3"/>
  <c r="J198" i="3" s="1"/>
  <c r="C198" i="3"/>
  <c r="B198" i="3"/>
  <c r="H197" i="3"/>
  <c r="K197" i="3" s="1"/>
  <c r="G197" i="3"/>
  <c r="F197" i="3"/>
  <c r="E197" i="3"/>
  <c r="D197" i="3"/>
  <c r="J197" i="3" s="1"/>
  <c r="C197" i="3"/>
  <c r="B197" i="3"/>
  <c r="H196" i="3"/>
  <c r="G196" i="3"/>
  <c r="F196" i="3"/>
  <c r="I196" i="3" s="1"/>
  <c r="E196" i="3"/>
  <c r="K196" i="3" s="1"/>
  <c r="D196" i="3"/>
  <c r="J196" i="3" s="1"/>
  <c r="C196" i="3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F194" i="3"/>
  <c r="I194" i="3" s="1"/>
  <c r="E194" i="3"/>
  <c r="K194" i="3" s="1"/>
  <c r="D194" i="3"/>
  <c r="J194" i="3" s="1"/>
  <c r="C194" i="3"/>
  <c r="B194" i="3"/>
  <c r="H193" i="3"/>
  <c r="K193" i="3" s="1"/>
  <c r="G193" i="3"/>
  <c r="F193" i="3"/>
  <c r="E193" i="3"/>
  <c r="D193" i="3"/>
  <c r="J193" i="3" s="1"/>
  <c r="C193" i="3"/>
  <c r="B193" i="3"/>
  <c r="H192" i="3"/>
  <c r="G192" i="3"/>
  <c r="F192" i="3"/>
  <c r="I192" i="3" s="1"/>
  <c r="E192" i="3"/>
  <c r="K192" i="3" s="1"/>
  <c r="D192" i="3"/>
  <c r="J192" i="3" s="1"/>
  <c r="C192" i="3"/>
  <c r="B192" i="3"/>
  <c r="H191" i="3"/>
  <c r="K191" i="3" s="1"/>
  <c r="G191" i="3"/>
  <c r="F191" i="3"/>
  <c r="E191" i="3"/>
  <c r="D191" i="3"/>
  <c r="J191" i="3" s="1"/>
  <c r="C191" i="3"/>
  <c r="B191" i="3"/>
  <c r="H190" i="3"/>
  <c r="G190" i="3"/>
  <c r="F190" i="3"/>
  <c r="I190" i="3" s="1"/>
  <c r="E190" i="3"/>
  <c r="K190" i="3" s="1"/>
  <c r="D190" i="3"/>
  <c r="J190" i="3" s="1"/>
  <c r="C190" i="3"/>
  <c r="B190" i="3"/>
  <c r="H189" i="3"/>
  <c r="K189" i="3" s="1"/>
  <c r="G189" i="3"/>
  <c r="F189" i="3"/>
  <c r="E189" i="3"/>
  <c r="D189" i="3"/>
  <c r="J189" i="3" s="1"/>
  <c r="C189" i="3"/>
  <c r="B189" i="3"/>
  <c r="H188" i="3"/>
  <c r="G188" i="3"/>
  <c r="F188" i="3"/>
  <c r="I188" i="3" s="1"/>
  <c r="E188" i="3"/>
  <c r="K188" i="3" s="1"/>
  <c r="D188" i="3"/>
  <c r="J188" i="3" s="1"/>
  <c r="C188" i="3"/>
  <c r="B188" i="3"/>
  <c r="H187" i="3"/>
  <c r="K187" i="3" s="1"/>
  <c r="G187" i="3"/>
  <c r="F187" i="3"/>
  <c r="E187" i="3"/>
  <c r="D187" i="3"/>
  <c r="J187" i="3" s="1"/>
  <c r="C187" i="3"/>
  <c r="B187" i="3"/>
  <c r="H186" i="3"/>
  <c r="G186" i="3"/>
  <c r="F186" i="3"/>
  <c r="I186" i="3" s="1"/>
  <c r="E186" i="3"/>
  <c r="K186" i="3" s="1"/>
  <c r="D186" i="3"/>
  <c r="J186" i="3" s="1"/>
  <c r="C186" i="3"/>
  <c r="B186" i="3"/>
  <c r="H185" i="3"/>
  <c r="G185" i="3"/>
  <c r="F185" i="3"/>
  <c r="E185" i="3"/>
  <c r="K185" i="3" s="1"/>
  <c r="D185" i="3"/>
  <c r="J185" i="3" s="1"/>
  <c r="C185" i="3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K183" i="3" s="1"/>
  <c r="G183" i="3"/>
  <c r="F183" i="3"/>
  <c r="E183" i="3"/>
  <c r="D183" i="3"/>
  <c r="C183" i="3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H179" i="3"/>
  <c r="K179" i="3" s="1"/>
  <c r="G179" i="3"/>
  <c r="F179" i="3"/>
  <c r="E179" i="3"/>
  <c r="D179" i="3"/>
  <c r="J179" i="3" s="1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K175" i="3" s="1"/>
  <c r="G175" i="3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K151" i="3" s="1"/>
  <c r="G151" i="3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K103" i="3" s="1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K99" i="3" s="1"/>
  <c r="G99" i="3"/>
  <c r="F99" i="3"/>
  <c r="E99" i="3"/>
  <c r="D99" i="3"/>
  <c r="C99" i="3"/>
  <c r="I99" i="3" s="1"/>
  <c r="B99" i="3"/>
  <c r="J98" i="3"/>
  <c r="I98" i="3"/>
  <c r="H98" i="3"/>
  <c r="G98" i="3"/>
  <c r="F98" i="3"/>
  <c r="E98" i="3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B95" i="3"/>
  <c r="J94" i="3"/>
  <c r="I94" i="3"/>
  <c r="H94" i="3"/>
  <c r="G94" i="3"/>
  <c r="F94" i="3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F91" i="3"/>
  <c r="E91" i="3"/>
  <c r="D91" i="3"/>
  <c r="C91" i="3"/>
  <c r="B91" i="3"/>
  <c r="J90" i="3"/>
  <c r="H90" i="3"/>
  <c r="G90" i="3"/>
  <c r="F90" i="3"/>
  <c r="I90" i="3" s="1"/>
  <c r="E90" i="3"/>
  <c r="D90" i="3"/>
  <c r="C90" i="3"/>
  <c r="B90" i="3"/>
  <c r="H89" i="3"/>
  <c r="K89" i="3" s="1"/>
  <c r="G89" i="3"/>
  <c r="J89" i="3" s="1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H87" i="3"/>
  <c r="K87" i="3" s="1"/>
  <c r="G87" i="3"/>
  <c r="F87" i="3"/>
  <c r="E87" i="3"/>
  <c r="D87" i="3"/>
  <c r="J87" i="3" s="1"/>
  <c r="C87" i="3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H83" i="3"/>
  <c r="G83" i="3"/>
  <c r="F83" i="3"/>
  <c r="E83" i="3"/>
  <c r="K83" i="3" s="1"/>
  <c r="D83" i="3"/>
  <c r="C83" i="3"/>
  <c r="I83" i="3" s="1"/>
  <c r="B83" i="3"/>
  <c r="J82" i="3"/>
  <c r="H82" i="3"/>
  <c r="G82" i="3"/>
  <c r="F82" i="3"/>
  <c r="I82" i="3" s="1"/>
  <c r="E82" i="3"/>
  <c r="D82" i="3"/>
  <c r="C82" i="3"/>
  <c r="B82" i="3"/>
  <c r="H81" i="3"/>
  <c r="K81" i="3" s="1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H79" i="3"/>
  <c r="K79" i="3" s="1"/>
  <c r="G79" i="3"/>
  <c r="F79" i="3"/>
  <c r="E79" i="3"/>
  <c r="D79" i="3"/>
  <c r="J79" i="3" s="1"/>
  <c r="C79" i="3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F75" i="3"/>
  <c r="E75" i="3"/>
  <c r="D75" i="3"/>
  <c r="C75" i="3"/>
  <c r="B75" i="3"/>
  <c r="J74" i="3"/>
  <c r="H74" i="3"/>
  <c r="G74" i="3"/>
  <c r="F74" i="3"/>
  <c r="I74" i="3" s="1"/>
  <c r="E74" i="3"/>
  <c r="D74" i="3"/>
  <c r="C74" i="3"/>
  <c r="B74" i="3"/>
  <c r="I73" i="3"/>
  <c r="H73" i="3"/>
  <c r="K73" i="3" s="1"/>
  <c r="G73" i="3"/>
  <c r="F73" i="3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H71" i="3"/>
  <c r="K71" i="3" s="1"/>
  <c r="G71" i="3"/>
  <c r="F71" i="3"/>
  <c r="E71" i="3"/>
  <c r="D71" i="3"/>
  <c r="J71" i="3" s="1"/>
  <c r="C71" i="3"/>
  <c r="B71" i="3"/>
  <c r="I70" i="3"/>
  <c r="H70" i="3"/>
  <c r="G70" i="3"/>
  <c r="J70" i="3" s="1"/>
  <c r="F70" i="3"/>
  <c r="E70" i="3"/>
  <c r="K70" i="3" s="1"/>
  <c r="D70" i="3"/>
  <c r="C70" i="3"/>
  <c r="B70" i="3"/>
  <c r="K69" i="3"/>
  <c r="I69" i="3"/>
  <c r="H69" i="3"/>
  <c r="G69" i="3"/>
  <c r="F69" i="3"/>
  <c r="E69" i="3"/>
  <c r="D69" i="3"/>
  <c r="J69" i="3" s="1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K67" i="3" s="1"/>
  <c r="G67" i="3"/>
  <c r="F67" i="3"/>
  <c r="E67" i="3"/>
  <c r="D67" i="3"/>
  <c r="C67" i="3"/>
  <c r="I67" i="3" s="1"/>
  <c r="B67" i="3"/>
  <c r="J66" i="3"/>
  <c r="I66" i="3"/>
  <c r="H66" i="3"/>
  <c r="G66" i="3"/>
  <c r="F66" i="3"/>
  <c r="E66" i="3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F63" i="3"/>
  <c r="E63" i="3"/>
  <c r="D63" i="3"/>
  <c r="J63" i="3" s="1"/>
  <c r="C63" i="3"/>
  <c r="B63" i="3"/>
  <c r="I62" i="3"/>
  <c r="H62" i="3"/>
  <c r="G62" i="3"/>
  <c r="J62" i="3" s="1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C59" i="3"/>
  <c r="I59" i="3" s="1"/>
  <c r="B59" i="3"/>
  <c r="J58" i="3"/>
  <c r="H58" i="3"/>
  <c r="G58" i="3"/>
  <c r="F58" i="3"/>
  <c r="I58" i="3" s="1"/>
  <c r="E58" i="3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J56" i="3"/>
  <c r="H56" i="3"/>
  <c r="G56" i="3"/>
  <c r="F56" i="3"/>
  <c r="E56" i="3"/>
  <c r="K56" i="3" s="1"/>
  <c r="D56" i="3"/>
  <c r="C56" i="3"/>
  <c r="B56" i="3"/>
  <c r="H55" i="3"/>
  <c r="G55" i="3"/>
  <c r="F55" i="3"/>
  <c r="E55" i="3"/>
  <c r="K55" i="3" s="1"/>
  <c r="D55" i="3"/>
  <c r="C55" i="3"/>
  <c r="B55" i="3"/>
  <c r="I54" i="3"/>
  <c r="H54" i="3"/>
  <c r="G54" i="3"/>
  <c r="J54" i="3" s="1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J50" i="3"/>
  <c r="H50" i="3"/>
  <c r="G50" i="3"/>
  <c r="F50" i="3"/>
  <c r="I50" i="3" s="1"/>
  <c r="E50" i="3"/>
  <c r="D50" i="3"/>
  <c r="C50" i="3"/>
  <c r="B50" i="3"/>
  <c r="J49" i="3"/>
  <c r="H49" i="3"/>
  <c r="K49" i="3" s="1"/>
  <c r="G49" i="3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F47" i="3"/>
  <c r="E47" i="3"/>
  <c r="D47" i="3"/>
  <c r="J47" i="3" s="1"/>
  <c r="C47" i="3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F43" i="3"/>
  <c r="E43" i="3"/>
  <c r="D43" i="3"/>
  <c r="C43" i="3"/>
  <c r="B43" i="3"/>
  <c r="J42" i="3"/>
  <c r="H42" i="3"/>
  <c r="G42" i="3"/>
  <c r="F42" i="3"/>
  <c r="I42" i="3" s="1"/>
  <c r="E42" i="3"/>
  <c r="D42" i="3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H39" i="3"/>
  <c r="K39" i="3" s="1"/>
  <c r="G39" i="3"/>
  <c r="F39" i="3"/>
  <c r="E39" i="3"/>
  <c r="D39" i="3"/>
  <c r="J39" i="3" s="1"/>
  <c r="C39" i="3"/>
  <c r="I39" i="3" s="1"/>
  <c r="B39" i="3"/>
  <c r="I38" i="3"/>
  <c r="H38" i="3"/>
  <c r="G38" i="3"/>
  <c r="J38" i="3" s="1"/>
  <c r="F38" i="3"/>
  <c r="E38" i="3"/>
  <c r="K38" i="3" s="1"/>
  <c r="D38" i="3"/>
  <c r="C38" i="3"/>
  <c r="B38" i="3"/>
  <c r="K37" i="3"/>
  <c r="I37" i="3"/>
  <c r="H37" i="3"/>
  <c r="G37" i="3"/>
  <c r="F37" i="3"/>
  <c r="E37" i="3"/>
  <c r="D37" i="3"/>
  <c r="J37" i="3" s="1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K35" i="3" s="1"/>
  <c r="G35" i="3"/>
  <c r="F35" i="3"/>
  <c r="E35" i="3"/>
  <c r="D35" i="3"/>
  <c r="C35" i="3"/>
  <c r="I35" i="3" s="1"/>
  <c r="B35" i="3"/>
  <c r="J34" i="3"/>
  <c r="I34" i="3"/>
  <c r="H34" i="3"/>
  <c r="G34" i="3"/>
  <c r="F34" i="3"/>
  <c r="E34" i="3"/>
  <c r="D34" i="3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F31" i="3"/>
  <c r="E31" i="3"/>
  <c r="K31" i="3" s="1"/>
  <c r="D31" i="3"/>
  <c r="J31" i="3" s="1"/>
  <c r="C31" i="3"/>
  <c r="B31" i="3"/>
  <c r="J30" i="3"/>
  <c r="H30" i="3"/>
  <c r="G30" i="3"/>
  <c r="F30" i="3"/>
  <c r="E30" i="3"/>
  <c r="K30" i="3" s="1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J26" i="3"/>
  <c r="H26" i="3"/>
  <c r="G26" i="3"/>
  <c r="F26" i="3"/>
  <c r="E26" i="3"/>
  <c r="K26" i="3" s="1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J14" i="3"/>
  <c r="H14" i="3"/>
  <c r="G14" i="3"/>
  <c r="F14" i="3"/>
  <c r="E14" i="3"/>
  <c r="K14" i="3" s="1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J6" i="3"/>
  <c r="H6" i="3"/>
  <c r="G6" i="3"/>
  <c r="F6" i="3"/>
  <c r="E6" i="3"/>
  <c r="K6" i="3" s="1"/>
  <c r="D6" i="3"/>
  <c r="C6" i="3"/>
  <c r="I6" i="3" s="1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J218" i="2"/>
  <c r="H218" i="2"/>
  <c r="G218" i="2"/>
  <c r="F218" i="2"/>
  <c r="I218" i="2" s="1"/>
  <c r="E218" i="2"/>
  <c r="K218" i="2" s="1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J216" i="2"/>
  <c r="H216" i="2"/>
  <c r="G216" i="2"/>
  <c r="F216" i="2"/>
  <c r="E216" i="2"/>
  <c r="K216" i="2" s="1"/>
  <c r="D216" i="2"/>
  <c r="C216" i="2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J214" i="2" s="1"/>
  <c r="F214" i="2"/>
  <c r="I214" i="2" s="1"/>
  <c r="E214" i="2"/>
  <c r="D214" i="2"/>
  <c r="C214" i="2"/>
  <c r="B214" i="2"/>
  <c r="H213" i="2"/>
  <c r="K213" i="2" s="1"/>
  <c r="G213" i="2"/>
  <c r="F213" i="2"/>
  <c r="E213" i="2"/>
  <c r="D213" i="2"/>
  <c r="J213" i="2" s="1"/>
  <c r="C213" i="2"/>
  <c r="I213" i="2" s="1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I211" i="2" s="1"/>
  <c r="E211" i="2"/>
  <c r="D211" i="2"/>
  <c r="C211" i="2"/>
  <c r="B211" i="2"/>
  <c r="J210" i="2"/>
  <c r="I210" i="2"/>
  <c r="H210" i="2"/>
  <c r="G210" i="2"/>
  <c r="F210" i="2"/>
  <c r="E210" i="2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I207" i="2" s="1"/>
  <c r="E207" i="2"/>
  <c r="D207" i="2"/>
  <c r="J207" i="2" s="1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B204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J202" i="2" s="1"/>
  <c r="F202" i="2"/>
  <c r="I202" i="2" s="1"/>
  <c r="E202" i="2"/>
  <c r="D202" i="2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H199" i="2"/>
  <c r="G199" i="2"/>
  <c r="F199" i="2"/>
  <c r="I199" i="2" s="1"/>
  <c r="E199" i="2"/>
  <c r="D199" i="2"/>
  <c r="J199" i="2" s="1"/>
  <c r="C199" i="2"/>
  <c r="B199" i="2"/>
  <c r="J198" i="2"/>
  <c r="I198" i="2"/>
  <c r="H198" i="2"/>
  <c r="K198" i="2" s="1"/>
  <c r="G198" i="2"/>
  <c r="F198" i="2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E196" i="2"/>
  <c r="K196" i="2" s="1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J194" i="2"/>
  <c r="H194" i="2"/>
  <c r="K194" i="2" s="1"/>
  <c r="G194" i="2"/>
  <c r="F194" i="2"/>
  <c r="I194" i="2" s="1"/>
  <c r="E194" i="2"/>
  <c r="D194" i="2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I191" i="2" s="1"/>
  <c r="E191" i="2"/>
  <c r="D191" i="2"/>
  <c r="C191" i="2"/>
  <c r="B191" i="2"/>
  <c r="I190" i="2"/>
  <c r="H190" i="2"/>
  <c r="K190" i="2" s="1"/>
  <c r="G190" i="2"/>
  <c r="J190" i="2" s="1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C187" i="2"/>
  <c r="B187" i="2"/>
  <c r="J186" i="2"/>
  <c r="H186" i="2"/>
  <c r="K186" i="2" s="1"/>
  <c r="G186" i="2"/>
  <c r="F186" i="2"/>
  <c r="I186" i="2" s="1"/>
  <c r="E186" i="2"/>
  <c r="D186" i="2"/>
  <c r="C186" i="2"/>
  <c r="B186" i="2"/>
  <c r="I185" i="2"/>
  <c r="H185" i="2"/>
  <c r="K185" i="2" s="1"/>
  <c r="G185" i="2"/>
  <c r="F185" i="2"/>
  <c r="E185" i="2"/>
  <c r="D185" i="2"/>
  <c r="J185" i="2" s="1"/>
  <c r="C185" i="2"/>
  <c r="B185" i="2"/>
  <c r="J184" i="2"/>
  <c r="H184" i="2"/>
  <c r="G184" i="2"/>
  <c r="F184" i="2"/>
  <c r="E184" i="2"/>
  <c r="K184" i="2" s="1"/>
  <c r="D184" i="2"/>
  <c r="C184" i="2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J182" i="2" s="1"/>
  <c r="F182" i="2"/>
  <c r="I182" i="2" s="1"/>
  <c r="E182" i="2"/>
  <c r="D182" i="2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K180" i="2"/>
  <c r="J180" i="2"/>
  <c r="H180" i="2"/>
  <c r="G180" i="2"/>
  <c r="F180" i="2"/>
  <c r="E180" i="2"/>
  <c r="D180" i="2"/>
  <c r="C180" i="2"/>
  <c r="B180" i="2"/>
  <c r="H179" i="2"/>
  <c r="G179" i="2"/>
  <c r="F179" i="2"/>
  <c r="I179" i="2" s="1"/>
  <c r="E179" i="2"/>
  <c r="D179" i="2"/>
  <c r="C179" i="2"/>
  <c r="B179" i="2"/>
  <c r="J178" i="2"/>
  <c r="I178" i="2"/>
  <c r="H178" i="2"/>
  <c r="K178" i="2" s="1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I175" i="2" s="1"/>
  <c r="E175" i="2"/>
  <c r="D175" i="2"/>
  <c r="J175" i="2" s="1"/>
  <c r="C175" i="2"/>
  <c r="B175" i="2"/>
  <c r="I174" i="2"/>
  <c r="H174" i="2"/>
  <c r="K174" i="2" s="1"/>
  <c r="G174" i="2"/>
  <c r="J174" i="2" s="1"/>
  <c r="F174" i="2"/>
  <c r="E174" i="2"/>
  <c r="D174" i="2"/>
  <c r="C174" i="2"/>
  <c r="B174" i="2"/>
  <c r="K173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B172" i="2"/>
  <c r="H171" i="2"/>
  <c r="G171" i="2"/>
  <c r="F171" i="2"/>
  <c r="I171" i="2" s="1"/>
  <c r="E171" i="2"/>
  <c r="K171" i="2" s="1"/>
  <c r="D171" i="2"/>
  <c r="C171" i="2"/>
  <c r="B171" i="2"/>
  <c r="J170" i="2"/>
  <c r="H170" i="2"/>
  <c r="K170" i="2" s="1"/>
  <c r="G170" i="2"/>
  <c r="F170" i="2"/>
  <c r="I170" i="2" s="1"/>
  <c r="E170" i="2"/>
  <c r="D170" i="2"/>
  <c r="C170" i="2"/>
  <c r="B170" i="2"/>
  <c r="I169" i="2"/>
  <c r="H169" i="2"/>
  <c r="K169" i="2" s="1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I167" i="2" s="1"/>
  <c r="E167" i="2"/>
  <c r="D167" i="2"/>
  <c r="J167" i="2" s="1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B164" i="2"/>
  <c r="H163" i="2"/>
  <c r="G163" i="2"/>
  <c r="F163" i="2"/>
  <c r="I163" i="2" s="1"/>
  <c r="E163" i="2"/>
  <c r="K163" i="2" s="1"/>
  <c r="D163" i="2"/>
  <c r="J163" i="2" s="1"/>
  <c r="C163" i="2"/>
  <c r="B163" i="2"/>
  <c r="J162" i="2"/>
  <c r="H162" i="2"/>
  <c r="K162" i="2" s="1"/>
  <c r="G162" i="2"/>
  <c r="F162" i="2"/>
  <c r="I162" i="2" s="1"/>
  <c r="E162" i="2"/>
  <c r="D162" i="2"/>
  <c r="C162" i="2"/>
  <c r="B162" i="2"/>
  <c r="J161" i="2"/>
  <c r="H161" i="2"/>
  <c r="K161" i="2" s="1"/>
  <c r="G161" i="2"/>
  <c r="F161" i="2"/>
  <c r="E161" i="2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I159" i="2" s="1"/>
  <c r="E159" i="2"/>
  <c r="D159" i="2"/>
  <c r="C159" i="2"/>
  <c r="B159" i="2"/>
  <c r="I158" i="2"/>
  <c r="H158" i="2"/>
  <c r="K158" i="2" s="1"/>
  <c r="G158" i="2"/>
  <c r="J158" i="2" s="1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C155" i="2"/>
  <c r="B155" i="2"/>
  <c r="J154" i="2"/>
  <c r="H154" i="2"/>
  <c r="K154" i="2" s="1"/>
  <c r="G154" i="2"/>
  <c r="F154" i="2"/>
  <c r="I154" i="2" s="1"/>
  <c r="E154" i="2"/>
  <c r="D154" i="2"/>
  <c r="C154" i="2"/>
  <c r="B154" i="2"/>
  <c r="I153" i="2"/>
  <c r="H153" i="2"/>
  <c r="K153" i="2" s="1"/>
  <c r="G153" i="2"/>
  <c r="F153" i="2"/>
  <c r="E153" i="2"/>
  <c r="D153" i="2"/>
  <c r="J153" i="2" s="1"/>
  <c r="C153" i="2"/>
  <c r="B153" i="2"/>
  <c r="J152" i="2"/>
  <c r="H152" i="2"/>
  <c r="G152" i="2"/>
  <c r="F152" i="2"/>
  <c r="E152" i="2"/>
  <c r="K152" i="2" s="1"/>
  <c r="D152" i="2"/>
  <c r="C152" i="2"/>
  <c r="B152" i="2"/>
  <c r="H151" i="2"/>
  <c r="G151" i="2"/>
  <c r="F151" i="2"/>
  <c r="I151" i="2" s="1"/>
  <c r="E151" i="2"/>
  <c r="K151" i="2" s="1"/>
  <c r="D151" i="2"/>
  <c r="J151" i="2" s="1"/>
  <c r="C151" i="2"/>
  <c r="B151" i="2"/>
  <c r="I150" i="2"/>
  <c r="H150" i="2"/>
  <c r="K150" i="2" s="1"/>
  <c r="G150" i="2"/>
  <c r="J150" i="2" s="1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K148" i="2"/>
  <c r="H148" i="2"/>
  <c r="G148" i="2"/>
  <c r="F148" i="2"/>
  <c r="E148" i="2"/>
  <c r="D148" i="2"/>
  <c r="J148" i="2" s="1"/>
  <c r="C148" i="2"/>
  <c r="B148" i="2"/>
  <c r="H147" i="2"/>
  <c r="G147" i="2"/>
  <c r="F147" i="2"/>
  <c r="I147" i="2" s="1"/>
  <c r="E147" i="2"/>
  <c r="D147" i="2"/>
  <c r="C147" i="2"/>
  <c r="B147" i="2"/>
  <c r="K146" i="2"/>
  <c r="J146" i="2"/>
  <c r="I146" i="2"/>
  <c r="H146" i="2"/>
  <c r="G146" i="2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J143" i="2" s="1"/>
  <c r="F143" i="2"/>
  <c r="I143" i="2" s="1"/>
  <c r="E143" i="2"/>
  <c r="K143" i="2" s="1"/>
  <c r="D143" i="2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I139" i="2"/>
  <c r="H139" i="2"/>
  <c r="G139" i="2"/>
  <c r="J139" i="2" s="1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J135" i="2" s="1"/>
  <c r="F135" i="2"/>
  <c r="I135" i="2" s="1"/>
  <c r="E135" i="2"/>
  <c r="K135" i="2" s="1"/>
  <c r="D135" i="2"/>
  <c r="C135" i="2"/>
  <c r="B135" i="2"/>
  <c r="H134" i="2"/>
  <c r="K134" i="2" s="1"/>
  <c r="G134" i="2"/>
  <c r="F134" i="2"/>
  <c r="E134" i="2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C132" i="2"/>
  <c r="I132" i="2" s="1"/>
  <c r="B132" i="2"/>
  <c r="H131" i="2"/>
  <c r="G131" i="2"/>
  <c r="J131" i="2" s="1"/>
  <c r="F131" i="2"/>
  <c r="I131" i="2" s="1"/>
  <c r="E131" i="2"/>
  <c r="K131" i="2" s="1"/>
  <c r="D131" i="2"/>
  <c r="C131" i="2"/>
  <c r="B131" i="2"/>
  <c r="K130" i="2"/>
  <c r="H130" i="2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C124" i="2"/>
  <c r="I124" i="2" s="1"/>
  <c r="B124" i="2"/>
  <c r="J123" i="2"/>
  <c r="H123" i="2"/>
  <c r="G123" i="2"/>
  <c r="F123" i="2"/>
  <c r="I123" i="2" s="1"/>
  <c r="E123" i="2"/>
  <c r="K123" i="2" s="1"/>
  <c r="D123" i="2"/>
  <c r="C123" i="2"/>
  <c r="B123" i="2"/>
  <c r="H122" i="2"/>
  <c r="K122" i="2" s="1"/>
  <c r="G122" i="2"/>
  <c r="F122" i="2"/>
  <c r="E122" i="2"/>
  <c r="D122" i="2"/>
  <c r="J122" i="2" s="1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C120" i="2"/>
  <c r="I120" i="2" s="1"/>
  <c r="B120" i="2"/>
  <c r="J119" i="2"/>
  <c r="H119" i="2"/>
  <c r="G119" i="2"/>
  <c r="F119" i="2"/>
  <c r="I119" i="2" s="1"/>
  <c r="E119" i="2"/>
  <c r="K119" i="2" s="1"/>
  <c r="D119" i="2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H114" i="2"/>
  <c r="K114" i="2" s="1"/>
  <c r="G114" i="2"/>
  <c r="F114" i="2"/>
  <c r="E114" i="2"/>
  <c r="D114" i="2"/>
  <c r="J114" i="2" s="1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C112" i="2"/>
  <c r="I112" i="2" s="1"/>
  <c r="B112" i="2"/>
  <c r="J111" i="2"/>
  <c r="H111" i="2"/>
  <c r="G111" i="2"/>
  <c r="F111" i="2"/>
  <c r="I111" i="2" s="1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H108" i="2"/>
  <c r="K108" i="2" s="1"/>
  <c r="G108" i="2"/>
  <c r="F108" i="2"/>
  <c r="E108" i="2"/>
  <c r="D108" i="2"/>
  <c r="C108" i="2"/>
  <c r="I108" i="2" s="1"/>
  <c r="B108" i="2"/>
  <c r="J107" i="2"/>
  <c r="H107" i="2"/>
  <c r="G107" i="2"/>
  <c r="F107" i="2"/>
  <c r="I107" i="2" s="1"/>
  <c r="E107" i="2"/>
  <c r="K107" i="2" s="1"/>
  <c r="D107" i="2"/>
  <c r="C107" i="2"/>
  <c r="B107" i="2"/>
  <c r="H106" i="2"/>
  <c r="K106" i="2" s="1"/>
  <c r="G106" i="2"/>
  <c r="F106" i="2"/>
  <c r="E106" i="2"/>
  <c r="D106" i="2"/>
  <c r="J106" i="2" s="1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C104" i="2"/>
  <c r="I104" i="2" s="1"/>
  <c r="B104" i="2"/>
  <c r="J103" i="2"/>
  <c r="H103" i="2"/>
  <c r="G103" i="2"/>
  <c r="F103" i="2"/>
  <c r="I103" i="2" s="1"/>
  <c r="E103" i="2"/>
  <c r="K103" i="2" s="1"/>
  <c r="D103" i="2"/>
  <c r="C103" i="2"/>
  <c r="B103" i="2"/>
  <c r="H102" i="2"/>
  <c r="K102" i="2" s="1"/>
  <c r="G102" i="2"/>
  <c r="F102" i="2"/>
  <c r="E102" i="2"/>
  <c r="D102" i="2"/>
  <c r="J102" i="2" s="1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J99" i="2"/>
  <c r="H99" i="2"/>
  <c r="G99" i="2"/>
  <c r="F99" i="2"/>
  <c r="I99" i="2" s="1"/>
  <c r="E99" i="2"/>
  <c r="K99" i="2" s="1"/>
  <c r="D99" i="2"/>
  <c r="C99" i="2"/>
  <c r="B99" i="2"/>
  <c r="H98" i="2"/>
  <c r="K98" i="2" s="1"/>
  <c r="G98" i="2"/>
  <c r="F98" i="2"/>
  <c r="E98" i="2"/>
  <c r="D98" i="2"/>
  <c r="J98" i="2" s="1"/>
  <c r="C98" i="2"/>
  <c r="I98" i="2" s="1"/>
  <c r="B98" i="2"/>
  <c r="J97" i="2"/>
  <c r="H97" i="2"/>
  <c r="G97" i="2"/>
  <c r="F97" i="2"/>
  <c r="I97" i="2" s="1"/>
  <c r="E97" i="2"/>
  <c r="K97" i="2" s="1"/>
  <c r="D97" i="2"/>
  <c r="C97" i="2"/>
  <c r="B97" i="2"/>
  <c r="K96" i="2"/>
  <c r="H96" i="2"/>
  <c r="G96" i="2"/>
  <c r="F96" i="2"/>
  <c r="E96" i="2"/>
  <c r="D96" i="2"/>
  <c r="C96" i="2"/>
  <c r="I96" i="2" s="1"/>
  <c r="B96" i="2"/>
  <c r="J95" i="2"/>
  <c r="H95" i="2"/>
  <c r="G95" i="2"/>
  <c r="F95" i="2"/>
  <c r="I95" i="2" s="1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H92" i="2"/>
  <c r="K92" i="2" s="1"/>
  <c r="G92" i="2"/>
  <c r="F92" i="2"/>
  <c r="E92" i="2"/>
  <c r="D92" i="2"/>
  <c r="C92" i="2"/>
  <c r="I92" i="2" s="1"/>
  <c r="B92" i="2"/>
  <c r="J91" i="2"/>
  <c r="H91" i="2"/>
  <c r="G91" i="2"/>
  <c r="F91" i="2"/>
  <c r="I91" i="2" s="1"/>
  <c r="E91" i="2"/>
  <c r="K91" i="2" s="1"/>
  <c r="D91" i="2"/>
  <c r="C91" i="2"/>
  <c r="B91" i="2"/>
  <c r="K90" i="2"/>
  <c r="I90" i="2"/>
  <c r="H90" i="2"/>
  <c r="G90" i="2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I87" i="2" s="1"/>
  <c r="E87" i="2"/>
  <c r="K87" i="2" s="1"/>
  <c r="D87" i="2"/>
  <c r="C87" i="2"/>
  <c r="B87" i="2"/>
  <c r="H86" i="2"/>
  <c r="K86" i="2" s="1"/>
  <c r="G86" i="2"/>
  <c r="F86" i="2"/>
  <c r="E86" i="2"/>
  <c r="D86" i="2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H84" i="2"/>
  <c r="G84" i="2"/>
  <c r="F84" i="2"/>
  <c r="E84" i="2"/>
  <c r="K84" i="2" s="1"/>
  <c r="D84" i="2"/>
  <c r="C84" i="2"/>
  <c r="I84" i="2" s="1"/>
  <c r="B84" i="2"/>
  <c r="J83" i="2"/>
  <c r="H83" i="2"/>
  <c r="G83" i="2"/>
  <c r="F83" i="2"/>
  <c r="I83" i="2" s="1"/>
  <c r="E83" i="2"/>
  <c r="K83" i="2" s="1"/>
  <c r="D83" i="2"/>
  <c r="C83" i="2"/>
  <c r="B83" i="2"/>
  <c r="K82" i="2"/>
  <c r="I82" i="2"/>
  <c r="H82" i="2"/>
  <c r="G82" i="2"/>
  <c r="F82" i="2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J79" i="2"/>
  <c r="H79" i="2"/>
  <c r="G79" i="2"/>
  <c r="F79" i="2"/>
  <c r="I79" i="2" s="1"/>
  <c r="E79" i="2"/>
  <c r="K79" i="2" s="1"/>
  <c r="D79" i="2"/>
  <c r="C79" i="2"/>
  <c r="B79" i="2"/>
  <c r="H78" i="2"/>
  <c r="K78" i="2" s="1"/>
  <c r="G78" i="2"/>
  <c r="F78" i="2"/>
  <c r="E78" i="2"/>
  <c r="D78" i="2"/>
  <c r="C78" i="2"/>
  <c r="I78" i="2" s="1"/>
  <c r="B78" i="2"/>
  <c r="J77" i="2"/>
  <c r="H77" i="2"/>
  <c r="G77" i="2"/>
  <c r="F77" i="2"/>
  <c r="E77" i="2"/>
  <c r="K77" i="2" s="1"/>
  <c r="D77" i="2"/>
  <c r="C77" i="2"/>
  <c r="I77" i="2" s="1"/>
  <c r="B77" i="2"/>
  <c r="H76" i="2"/>
  <c r="G76" i="2"/>
  <c r="F76" i="2"/>
  <c r="E76" i="2"/>
  <c r="K76" i="2" s="1"/>
  <c r="D76" i="2"/>
  <c r="C76" i="2"/>
  <c r="I76" i="2" s="1"/>
  <c r="B76" i="2"/>
  <c r="J75" i="2"/>
  <c r="H75" i="2"/>
  <c r="G75" i="2"/>
  <c r="F75" i="2"/>
  <c r="I75" i="2" s="1"/>
  <c r="E75" i="2"/>
  <c r="K75" i="2" s="1"/>
  <c r="D75" i="2"/>
  <c r="C75" i="2"/>
  <c r="B75" i="2"/>
  <c r="K74" i="2"/>
  <c r="I74" i="2"/>
  <c r="H74" i="2"/>
  <c r="G74" i="2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H71" i="2"/>
  <c r="G71" i="2"/>
  <c r="F71" i="2"/>
  <c r="I71" i="2" s="1"/>
  <c r="E71" i="2"/>
  <c r="K71" i="2" s="1"/>
  <c r="D71" i="2"/>
  <c r="C71" i="2"/>
  <c r="B71" i="2"/>
  <c r="H70" i="2"/>
  <c r="K70" i="2" s="1"/>
  <c r="G70" i="2"/>
  <c r="F70" i="2"/>
  <c r="E70" i="2"/>
  <c r="D70" i="2"/>
  <c r="C70" i="2"/>
  <c r="I70" i="2" s="1"/>
  <c r="B70" i="2"/>
  <c r="J69" i="2"/>
  <c r="H69" i="2"/>
  <c r="G69" i="2"/>
  <c r="F69" i="2"/>
  <c r="E69" i="2"/>
  <c r="K69" i="2" s="1"/>
  <c r="D69" i="2"/>
  <c r="C69" i="2"/>
  <c r="I69" i="2" s="1"/>
  <c r="B69" i="2"/>
  <c r="H68" i="2"/>
  <c r="G68" i="2"/>
  <c r="F68" i="2"/>
  <c r="E68" i="2"/>
  <c r="K68" i="2" s="1"/>
  <c r="D68" i="2"/>
  <c r="C68" i="2"/>
  <c r="I68" i="2" s="1"/>
  <c r="B68" i="2"/>
  <c r="J67" i="2"/>
  <c r="H67" i="2"/>
  <c r="G67" i="2"/>
  <c r="F67" i="2"/>
  <c r="I67" i="2" s="1"/>
  <c r="E67" i="2"/>
  <c r="K67" i="2" s="1"/>
  <c r="D67" i="2"/>
  <c r="C67" i="2"/>
  <c r="B67" i="2"/>
  <c r="K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H63" i="2"/>
  <c r="G63" i="2"/>
  <c r="F63" i="2"/>
  <c r="I63" i="2" s="1"/>
  <c r="E63" i="2"/>
  <c r="K63" i="2" s="1"/>
  <c r="D63" i="2"/>
  <c r="C63" i="2"/>
  <c r="B63" i="2"/>
  <c r="H62" i="2"/>
  <c r="K62" i="2" s="1"/>
  <c r="G62" i="2"/>
  <c r="F62" i="2"/>
  <c r="E62" i="2"/>
  <c r="D62" i="2"/>
  <c r="C62" i="2"/>
  <c r="I62" i="2" s="1"/>
  <c r="B62" i="2"/>
  <c r="J61" i="2"/>
  <c r="H61" i="2"/>
  <c r="G61" i="2"/>
  <c r="F61" i="2"/>
  <c r="E61" i="2"/>
  <c r="K61" i="2" s="1"/>
  <c r="D61" i="2"/>
  <c r="C61" i="2"/>
  <c r="I61" i="2" s="1"/>
  <c r="B61" i="2"/>
  <c r="H60" i="2"/>
  <c r="G60" i="2"/>
  <c r="F60" i="2"/>
  <c r="E60" i="2"/>
  <c r="K60" i="2" s="1"/>
  <c r="D60" i="2"/>
  <c r="C60" i="2"/>
  <c r="I60" i="2" s="1"/>
  <c r="B60" i="2"/>
  <c r="J59" i="2"/>
  <c r="H59" i="2"/>
  <c r="G59" i="2"/>
  <c r="F59" i="2"/>
  <c r="I59" i="2" s="1"/>
  <c r="E59" i="2"/>
  <c r="K59" i="2" s="1"/>
  <c r="D59" i="2"/>
  <c r="C59" i="2"/>
  <c r="B59" i="2"/>
  <c r="K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H55" i="2"/>
  <c r="G55" i="2"/>
  <c r="F55" i="2"/>
  <c r="I55" i="2" s="1"/>
  <c r="E55" i="2"/>
  <c r="K55" i="2" s="1"/>
  <c r="D55" i="2"/>
  <c r="C55" i="2"/>
  <c r="B55" i="2"/>
  <c r="H54" i="2"/>
  <c r="K54" i="2" s="1"/>
  <c r="G54" i="2"/>
  <c r="F54" i="2"/>
  <c r="E54" i="2"/>
  <c r="D54" i="2"/>
  <c r="C54" i="2"/>
  <c r="I54" i="2" s="1"/>
  <c r="B54" i="2"/>
  <c r="J53" i="2"/>
  <c r="H53" i="2"/>
  <c r="G53" i="2"/>
  <c r="F53" i="2"/>
  <c r="E53" i="2"/>
  <c r="K53" i="2" s="1"/>
  <c r="D53" i="2"/>
  <c r="C53" i="2"/>
  <c r="I53" i="2" s="1"/>
  <c r="B53" i="2"/>
  <c r="H52" i="2"/>
  <c r="G52" i="2"/>
  <c r="F52" i="2"/>
  <c r="E52" i="2"/>
  <c r="K52" i="2" s="1"/>
  <c r="D52" i="2"/>
  <c r="C52" i="2"/>
  <c r="I52" i="2" s="1"/>
  <c r="B52" i="2"/>
  <c r="J51" i="2"/>
  <c r="H51" i="2"/>
  <c r="G51" i="2"/>
  <c r="F51" i="2"/>
  <c r="I51" i="2" s="1"/>
  <c r="E51" i="2"/>
  <c r="K51" i="2" s="1"/>
  <c r="D51" i="2"/>
  <c r="C51" i="2"/>
  <c r="B51" i="2"/>
  <c r="K50" i="2"/>
  <c r="I50" i="2"/>
  <c r="H50" i="2"/>
  <c r="G50" i="2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H47" i="2"/>
  <c r="G47" i="2"/>
  <c r="F47" i="2"/>
  <c r="I47" i="2" s="1"/>
  <c r="E47" i="2"/>
  <c r="K47" i="2" s="1"/>
  <c r="D47" i="2"/>
  <c r="C47" i="2"/>
  <c r="B47" i="2"/>
  <c r="H46" i="2"/>
  <c r="K46" i="2" s="1"/>
  <c r="G46" i="2"/>
  <c r="F46" i="2"/>
  <c r="E46" i="2"/>
  <c r="D46" i="2"/>
  <c r="C46" i="2"/>
  <c r="I46" i="2" s="1"/>
  <c r="B46" i="2"/>
  <c r="J45" i="2"/>
  <c r="H45" i="2"/>
  <c r="G45" i="2"/>
  <c r="F45" i="2"/>
  <c r="E45" i="2"/>
  <c r="K45" i="2" s="1"/>
  <c r="D45" i="2"/>
  <c r="C45" i="2"/>
  <c r="I45" i="2" s="1"/>
  <c r="B45" i="2"/>
  <c r="H44" i="2"/>
  <c r="G44" i="2"/>
  <c r="F44" i="2"/>
  <c r="E44" i="2"/>
  <c r="K44" i="2" s="1"/>
  <c r="D44" i="2"/>
  <c r="C44" i="2"/>
  <c r="I44" i="2" s="1"/>
  <c r="B44" i="2"/>
  <c r="J43" i="2"/>
  <c r="H43" i="2"/>
  <c r="G43" i="2"/>
  <c r="F43" i="2"/>
  <c r="I43" i="2" s="1"/>
  <c r="E43" i="2"/>
  <c r="K43" i="2" s="1"/>
  <c r="D43" i="2"/>
  <c r="C43" i="2"/>
  <c r="B43" i="2"/>
  <c r="K42" i="2"/>
  <c r="I42" i="2"/>
  <c r="H42" i="2"/>
  <c r="G42" i="2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H39" i="2"/>
  <c r="G39" i="2"/>
  <c r="F39" i="2"/>
  <c r="I39" i="2" s="1"/>
  <c r="E39" i="2"/>
  <c r="K39" i="2" s="1"/>
  <c r="D39" i="2"/>
  <c r="C39" i="2"/>
  <c r="B39" i="2"/>
  <c r="H38" i="2"/>
  <c r="K38" i="2" s="1"/>
  <c r="G38" i="2"/>
  <c r="F38" i="2"/>
  <c r="E38" i="2"/>
  <c r="D38" i="2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H36" i="2"/>
  <c r="G36" i="2"/>
  <c r="F36" i="2"/>
  <c r="E36" i="2"/>
  <c r="K36" i="2" s="1"/>
  <c r="D36" i="2"/>
  <c r="C36" i="2"/>
  <c r="I36" i="2" s="1"/>
  <c r="B36" i="2"/>
  <c r="J35" i="2"/>
  <c r="H35" i="2"/>
  <c r="G35" i="2"/>
  <c r="F35" i="2"/>
  <c r="I35" i="2" s="1"/>
  <c r="E35" i="2"/>
  <c r="K35" i="2" s="1"/>
  <c r="D35" i="2"/>
  <c r="C35" i="2"/>
  <c r="B35" i="2"/>
  <c r="K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I31" i="2" s="1"/>
  <c r="E31" i="2"/>
  <c r="K31" i="2" s="1"/>
  <c r="D31" i="2"/>
  <c r="C31" i="2"/>
  <c r="B31" i="2"/>
  <c r="H30" i="2"/>
  <c r="K30" i="2" s="1"/>
  <c r="G30" i="2"/>
  <c r="F30" i="2"/>
  <c r="E30" i="2"/>
  <c r="D30" i="2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H28" i="2"/>
  <c r="G28" i="2"/>
  <c r="F28" i="2"/>
  <c r="E28" i="2"/>
  <c r="K28" i="2" s="1"/>
  <c r="D28" i="2"/>
  <c r="C28" i="2"/>
  <c r="I28" i="2" s="1"/>
  <c r="B28" i="2"/>
  <c r="J27" i="2"/>
  <c r="H27" i="2"/>
  <c r="G27" i="2"/>
  <c r="F27" i="2"/>
  <c r="I27" i="2" s="1"/>
  <c r="E27" i="2"/>
  <c r="K27" i="2" s="1"/>
  <c r="D27" i="2"/>
  <c r="C27" i="2"/>
  <c r="B27" i="2"/>
  <c r="K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H23" i="2"/>
  <c r="G23" i="2"/>
  <c r="F23" i="2"/>
  <c r="I23" i="2" s="1"/>
  <c r="E23" i="2"/>
  <c r="K23" i="2" s="1"/>
  <c r="D23" i="2"/>
  <c r="C23" i="2"/>
  <c r="B23" i="2"/>
  <c r="H22" i="2"/>
  <c r="K22" i="2" s="1"/>
  <c r="G22" i="2"/>
  <c r="F22" i="2"/>
  <c r="E22" i="2"/>
  <c r="D22" i="2"/>
  <c r="C22" i="2"/>
  <c r="I22" i="2" s="1"/>
  <c r="B22" i="2"/>
  <c r="J21" i="2"/>
  <c r="H21" i="2"/>
  <c r="G21" i="2"/>
  <c r="F21" i="2"/>
  <c r="E21" i="2"/>
  <c r="K21" i="2" s="1"/>
  <c r="D21" i="2"/>
  <c r="C21" i="2"/>
  <c r="I21" i="2" s="1"/>
  <c r="B21" i="2"/>
  <c r="H20" i="2"/>
  <c r="G20" i="2"/>
  <c r="F20" i="2"/>
  <c r="E20" i="2"/>
  <c r="K20" i="2" s="1"/>
  <c r="D20" i="2"/>
  <c r="C20" i="2"/>
  <c r="I20" i="2" s="1"/>
  <c r="B20" i="2"/>
  <c r="J19" i="2"/>
  <c r="H19" i="2"/>
  <c r="G19" i="2"/>
  <c r="F19" i="2"/>
  <c r="I19" i="2" s="1"/>
  <c r="E19" i="2"/>
  <c r="K19" i="2" s="1"/>
  <c r="D19" i="2"/>
  <c r="C19" i="2"/>
  <c r="B19" i="2"/>
  <c r="K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E14" i="2"/>
  <c r="K14" i="2" s="1"/>
  <c r="D14" i="2"/>
  <c r="C14" i="2"/>
  <c r="I14" i="2" s="1"/>
  <c r="B14" i="2"/>
  <c r="H13" i="2"/>
  <c r="G13" i="2"/>
  <c r="J13" i="2" s="1"/>
  <c r="F13" i="2"/>
  <c r="E13" i="2"/>
  <c r="K13" i="2" s="1"/>
  <c r="D13" i="2"/>
  <c r="C13" i="2"/>
  <c r="I13" i="2" s="1"/>
  <c r="B13" i="2"/>
  <c r="I12" i="2"/>
  <c r="H12" i="2"/>
  <c r="K12" i="2" s="1"/>
  <c r="G12" i="2"/>
  <c r="F12" i="2"/>
  <c r="E12" i="2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F6" i="2" s="1"/>
  <c r="E9" i="2"/>
  <c r="D9" i="2"/>
  <c r="C9" i="2"/>
  <c r="I9" i="2" s="1"/>
  <c r="B9" i="2"/>
  <c r="H8" i="2"/>
  <c r="G8" i="2"/>
  <c r="J8" i="2" s="1"/>
  <c r="F8" i="2"/>
  <c r="E8" i="2"/>
  <c r="K8" i="2" s="1"/>
  <c r="D8" i="2"/>
  <c r="C8" i="2"/>
  <c r="I8" i="2" s="1"/>
  <c r="B8" i="2"/>
  <c r="I7" i="2"/>
  <c r="H7" i="2"/>
  <c r="H6" i="2" s="1"/>
  <c r="G7" i="2"/>
  <c r="G6" i="2" s="1"/>
  <c r="F7" i="2"/>
  <c r="E7" i="2"/>
  <c r="K7" i="2" s="1"/>
  <c r="D7" i="2"/>
  <c r="C7" i="2"/>
  <c r="B7" i="2"/>
  <c r="F4" i="2"/>
  <c r="C4" i="2"/>
  <c r="I2" i="2"/>
  <c r="G2" i="2"/>
  <c r="J14" i="2" l="1"/>
  <c r="J22" i="2"/>
  <c r="J30" i="2"/>
  <c r="J38" i="2"/>
  <c r="J46" i="2"/>
  <c r="J54" i="2"/>
  <c r="J62" i="2"/>
  <c r="J70" i="2"/>
  <c r="J78" i="2"/>
  <c r="J86" i="2"/>
  <c r="J96" i="2"/>
  <c r="J112" i="2"/>
  <c r="J130" i="2"/>
  <c r="J132" i="2"/>
  <c r="C6" i="2"/>
  <c r="I6" i="2" s="1"/>
  <c r="D6" i="2"/>
  <c r="J6" i="2" s="1"/>
  <c r="J7" i="2"/>
  <c r="E6" i="2"/>
  <c r="K6" i="2" s="1"/>
  <c r="J18" i="2"/>
  <c r="J26" i="2"/>
  <c r="J34" i="2"/>
  <c r="J42" i="2"/>
  <c r="J50" i="2"/>
  <c r="J58" i="2"/>
  <c r="J66" i="2"/>
  <c r="J74" i="2"/>
  <c r="J82" i="2"/>
  <c r="J90" i="2"/>
  <c r="J104" i="2"/>
  <c r="J120" i="2"/>
  <c r="J20" i="2"/>
  <c r="J28" i="2"/>
  <c r="J36" i="2"/>
  <c r="J44" i="2"/>
  <c r="J52" i="2"/>
  <c r="J60" i="2"/>
  <c r="J68" i="2"/>
  <c r="J76" i="2"/>
  <c r="J84" i="2"/>
  <c r="J92" i="2"/>
  <c r="J108" i="2"/>
  <c r="J124" i="2"/>
  <c r="K147" i="2"/>
  <c r="I152" i="2"/>
  <c r="J159" i="2"/>
  <c r="K179" i="2"/>
  <c r="I184" i="2"/>
  <c r="J191" i="2"/>
  <c r="K211" i="2"/>
  <c r="I216" i="2"/>
  <c r="I220" i="2"/>
  <c r="I224" i="2"/>
  <c r="K82" i="3"/>
  <c r="I144" i="2"/>
  <c r="K159" i="2"/>
  <c r="I164" i="2"/>
  <c r="J171" i="2"/>
  <c r="K191" i="2"/>
  <c r="I196" i="2"/>
  <c r="J203" i="2"/>
  <c r="I148" i="2"/>
  <c r="J155" i="2"/>
  <c r="K175" i="2"/>
  <c r="I180" i="2"/>
  <c r="J187" i="2"/>
  <c r="K207" i="2"/>
  <c r="J45" i="3"/>
  <c r="I56" i="3"/>
  <c r="I71" i="3"/>
  <c r="I95" i="3"/>
  <c r="J147" i="2"/>
  <c r="K167" i="2"/>
  <c r="I172" i="2"/>
  <c r="J179" i="2"/>
  <c r="K199" i="2"/>
  <c r="I204" i="2"/>
  <c r="K210" i="2"/>
  <c r="J211" i="2"/>
  <c r="K50" i="3"/>
  <c r="K63" i="3"/>
  <c r="J83" i="3"/>
  <c r="I43" i="3"/>
  <c r="K54" i="3"/>
  <c r="J55" i="3"/>
  <c r="I75" i="3"/>
  <c r="I91" i="3"/>
  <c r="J139" i="3"/>
  <c r="J171" i="3"/>
  <c r="I31" i="3"/>
  <c r="K42" i="3"/>
  <c r="J43" i="3"/>
  <c r="I63" i="3"/>
  <c r="K74" i="3"/>
  <c r="J75" i="3"/>
  <c r="K90" i="3"/>
  <c r="J91" i="3"/>
  <c r="I47" i="3"/>
  <c r="K58" i="3"/>
  <c r="J59" i="3"/>
  <c r="I79" i="3"/>
  <c r="I87" i="3"/>
  <c r="J119" i="3"/>
  <c r="J151" i="3"/>
  <c r="J183" i="3"/>
  <c r="K34" i="3"/>
  <c r="J35" i="3"/>
  <c r="I55" i="3"/>
  <c r="K66" i="3"/>
  <c r="J67" i="3"/>
  <c r="K98" i="3"/>
  <c r="J99" i="3"/>
  <c r="K102" i="3"/>
  <c r="J103" i="3"/>
  <c r="K106" i="3"/>
  <c r="J107" i="3"/>
  <c r="J111" i="3"/>
  <c r="J143" i="3"/>
  <c r="J175" i="3"/>
  <c r="K229" i="3"/>
  <c r="K231" i="3"/>
  <c r="K247" i="3"/>
  <c r="I258" i="3"/>
  <c r="I290" i="3"/>
  <c r="I306" i="3"/>
  <c r="I322" i="3"/>
  <c r="I338" i="3"/>
  <c r="I234" i="3"/>
  <c r="K239" i="3"/>
  <c r="I250" i="3"/>
  <c r="I298" i="3"/>
  <c r="I314" i="3"/>
  <c r="I330" i="3"/>
  <c r="I232" i="3"/>
  <c r="K237" i="3"/>
  <c r="K253" i="3"/>
  <c r="K285" i="3"/>
  <c r="K301" i="3"/>
  <c r="K317" i="3"/>
  <c r="K333" i="3"/>
  <c r="I183" i="3"/>
  <c r="I185" i="3"/>
  <c r="I187" i="3"/>
  <c r="I189" i="3"/>
  <c r="I191" i="3"/>
  <c r="I193" i="3"/>
  <c r="I195" i="3"/>
  <c r="I197" i="3"/>
  <c r="I199" i="3"/>
  <c r="I201" i="3"/>
  <c r="I202" i="3"/>
  <c r="I203" i="3"/>
  <c r="I205" i="3"/>
  <c r="I207" i="3"/>
  <c r="I209" i="3"/>
  <c r="I211" i="3"/>
  <c r="I213" i="3"/>
  <c r="I214" i="3"/>
  <c r="I215" i="3"/>
  <c r="I217" i="3"/>
  <c r="I218" i="3"/>
  <c r="I219" i="3"/>
  <c r="I221" i="3"/>
  <c r="I222" i="3"/>
  <c r="I223" i="3"/>
  <c r="I224" i="3"/>
  <c r="I226" i="3"/>
  <c r="I227" i="3"/>
  <c r="K233" i="3"/>
  <c r="I244" i="3"/>
  <c r="K249" i="3"/>
  <c r="K297" i="3"/>
  <c r="K313" i="3"/>
  <c r="K329" i="3"/>
</calcChain>
</file>

<file path=xl/sharedStrings.xml><?xml version="1.0" encoding="utf-8"?>
<sst xmlns="http://schemas.openxmlformats.org/spreadsheetml/2006/main" count="206" uniqueCount="170">
  <si>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</si>
  <si>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</si>
  <si>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</si>
  <si>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</si>
  <si>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</si>
  <si>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</si>
  <si>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</si>
  <si>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</si>
  <si>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</si>
  <si>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</si>
  <si>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</si>
  <si>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</si>
  <si>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</si>
  <si>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</si>
  <si>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</si>
  <si>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</si>
  <si>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</si>
  <si>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</si>
  <si>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</si>
  <si>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</si>
  <si>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</si>
  <si>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</si>
  <si>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</si>
  <si>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</si>
  <si>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</si>
  <si>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</si>
  <si>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</si>
  <si>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</si>
  <si>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</si>
  <si>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</si>
  <si>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</si>
  <si>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</si>
  <si>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</si>
  <si>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</si>
  <si>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</si>
  <si>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</si>
  <si>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</si>
  <si>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</si>
  <si>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</si>
  <si>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</si>
  <si>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</si>
  <si>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</si>
  <si>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</si>
  <si>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</si>
  <si>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</si>
  <si>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</si>
  <si>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</si>
  <si>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</si>
  <si>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</si>
  <si>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</si>
  <si>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</si>
  <si>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</si>
  <si>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</si>
  <si>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</si>
  <si>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</si>
  <si>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</si>
  <si>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</si>
  <si>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</si>
  <si>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</si>
  <si>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</si>
  <si>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</si>
  <si>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</si>
  <si>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</si>
  <si>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</si>
  <si>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</si>
  <si>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</si>
  <si>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</si>
  <si>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</si>
  <si>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</si>
  <si>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</si>
  <si>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</si>
  <si>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</si>
  <si>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</si>
  <si>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</si>
  <si>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</si>
  <si>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</si>
  <si>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</si>
  <si>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</si>
  <si>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</si>
  <si>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</si>
  <si>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</si>
  <si>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</si>
  <si>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</si>
  <si>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</si>
  <si>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</si>
  <si>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</si>
  <si>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</si>
  <si>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</si>
  <si>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</si>
  <si>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</si>
  <si>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</si>
  <si>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</si>
  <si>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</si>
  <si>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</si>
  <si>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</si>
  <si>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</si>
  <si>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</si>
  <si>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</si>
  <si>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</si>
  <si>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</si>
  <si>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</si>
  <si>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</si>
  <si>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</si>
  <si>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</si>
  <si>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</si>
  <si>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</si>
  <si>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</si>
  <si>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</si>
  <si>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</si>
  <si>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</si>
  <si>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</si>
  <si>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</si>
  <si>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</si>
  <si>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</si>
  <si>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</si>
  <si>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</si>
  <si>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</si>
  <si>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</si>
  <si>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</si>
  <si>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</si>
  <si>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</si>
  <si>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</si>
  <si>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</si>
  <si>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</si>
  <si>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</si>
  <si>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</si>
  <si>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</si>
  <si>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</si>
  <si>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</si>
  <si>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</si>
  <si>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</si>
  <si>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</si>
  <si>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</si>
  <si>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</si>
  <si>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</si>
  <si>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</si>
  <si>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</si>
  <si>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</si>
  <si>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</si>
  <si>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</si>
  <si>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WALLINGFORD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</si>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</sst>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43830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34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Annual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1186345236.1800001</v>
      </c>
      <c r="D6" s="41">
        <f t="shared" si="0"/>
        <v>620617536.52999997</v>
      </c>
      <c r="E6" s="42">
        <f t="shared" si="0"/>
        <v>238704694.03999999</v>
      </c>
      <c r="F6" s="40">
        <f t="shared" si="0"/>
        <v>1141139276.5800002</v>
      </c>
      <c r="G6" s="41">
        <f t="shared" si="0"/>
        <v>588559825.03999996</v>
      </c>
      <c r="H6" s="42">
        <f t="shared" si="0"/>
        <v>230517313.78999999</v>
      </c>
      <c r="I6" s="20">
        <f t="shared" ref="I6:I69" si="1">IFERROR((C6-F6)/F6,"")</f>
        <v>3.9614760904104873E-2</v>
      </c>
      <c r="J6" s="20">
        <f t="shared" ref="J6:J69" si="2">IFERROR((D6-G6)/G6,"")</f>
        <v>5.4468059364774495E-2</v>
      </c>
      <c r="K6" s="20">
        <f t="shared" ref="K6:K69" si="3">IFERROR((E6-H6)/H6,"")</f>
        <v>3.5517419995005919E-2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48047102.32</v>
      </c>
      <c r="D7" s="43">
        <f>IF('County Data'!E2&gt;9,'County Data'!D2,"*")</f>
        <v>16278285.92</v>
      </c>
      <c r="E7" s="44">
        <f>IF('County Data'!G2&gt;9,'County Data'!F2,"*")</f>
        <v>7832642.0599999996</v>
      </c>
      <c r="F7" s="43">
        <f>IF('County Data'!I2&gt;9,'County Data'!H2,"*")</f>
        <v>45705224.07</v>
      </c>
      <c r="G7" s="43">
        <f>IF('County Data'!K2&gt;9,'County Data'!J2,"*")</f>
        <v>15715643.039999999</v>
      </c>
      <c r="H7" s="44">
        <f>IF('County Data'!M2&gt;9,'County Data'!L2,"*")</f>
        <v>7960781.8899999997</v>
      </c>
      <c r="I7" s="22">
        <f t="shared" si="1"/>
        <v>5.1238743440209109E-2</v>
      </c>
      <c r="J7" s="22">
        <f t="shared" si="2"/>
        <v>3.5801454548690284E-2</v>
      </c>
      <c r="K7" s="22">
        <f t="shared" si="3"/>
        <v>-1.6096387486882909E-2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75936926.120000005</v>
      </c>
      <c r="D8" s="43">
        <f>IF('County Data'!E3&gt;9,'County Data'!D3,"*")</f>
        <v>43092555.079999998</v>
      </c>
      <c r="E8" s="44">
        <f>IF('County Data'!G3&gt;9,'County Data'!F3,"*")</f>
        <v>15115405.189999999</v>
      </c>
      <c r="F8" s="43">
        <f>IF('County Data'!I3&gt;9,'County Data'!H3,"*")</f>
        <v>73255204.030000001</v>
      </c>
      <c r="G8" s="43">
        <f>IF('County Data'!K3&gt;9,'County Data'!J3,"*")</f>
        <v>42545795.950000003</v>
      </c>
      <c r="H8" s="44">
        <f>IF('County Data'!M3&gt;9,'County Data'!L3,"*")</f>
        <v>14385717.33</v>
      </c>
      <c r="I8" s="22">
        <f t="shared" si="1"/>
        <v>3.6607939674862762E-2</v>
      </c>
      <c r="J8" s="22">
        <f t="shared" si="2"/>
        <v>1.2851073009482508E-2</v>
      </c>
      <c r="K8" s="22">
        <f t="shared" si="3"/>
        <v>5.0723077845990137E-2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38551284.840000004</v>
      </c>
      <c r="D9" s="46">
        <f>IF('County Data'!E4&gt;9,'County Data'!D4,"*")</f>
        <v>10559456.66</v>
      </c>
      <c r="E9" s="47">
        <f>IF('County Data'!G4&gt;9,'County Data'!F4,"*")</f>
        <v>5331773.03</v>
      </c>
      <c r="F9" s="45">
        <f>IF('County Data'!I4&gt;9,'County Data'!H4,"*")</f>
        <v>36936374.369999997</v>
      </c>
      <c r="G9" s="46">
        <f>IF('County Data'!K4&gt;9,'County Data'!J4,"*")</f>
        <v>10160032.619999999</v>
      </c>
      <c r="H9" s="47">
        <f>IF('County Data'!M4&gt;9,'County Data'!L4,"*")</f>
        <v>5077694.84</v>
      </c>
      <c r="I9" s="9">
        <f t="shared" si="1"/>
        <v>4.3721412768429398E-2</v>
      </c>
      <c r="J9" s="9">
        <f t="shared" si="2"/>
        <v>3.9313263543439392E-2</v>
      </c>
      <c r="K9" s="9">
        <f t="shared" si="3"/>
        <v>5.0038097602572829E-2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378772710.30000001</v>
      </c>
      <c r="D10" s="43">
        <f>IF('County Data'!E5&gt;9,'County Data'!D5,"*")</f>
        <v>129539283.59</v>
      </c>
      <c r="E10" s="44">
        <f>IF('County Data'!G5&gt;9,'County Data'!F5,"*")</f>
        <v>77157069.75</v>
      </c>
      <c r="F10" s="43">
        <f>IF('County Data'!I5&gt;9,'County Data'!H5,"*")</f>
        <v>361520715.87</v>
      </c>
      <c r="G10" s="43">
        <f>IF('County Data'!K5&gt;9,'County Data'!J5,"*")</f>
        <v>130055384.75</v>
      </c>
      <c r="H10" s="44">
        <f>IF('County Data'!M5&gt;9,'County Data'!L5,"*")</f>
        <v>75284080.040000007</v>
      </c>
      <c r="I10" s="22">
        <f t="shared" si="1"/>
        <v>4.7720624773833674E-2</v>
      </c>
      <c r="J10" s="22">
        <f t="shared" si="2"/>
        <v>-3.9683182744957154E-3</v>
      </c>
      <c r="K10" s="22">
        <f t="shared" si="3"/>
        <v>2.4878961249242004E-2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2245458.9</v>
      </c>
      <c r="D11" s="46">
        <f>IF('County Data'!E6&gt;9,'County Data'!D6,"*")</f>
        <v>1130908.68</v>
      </c>
      <c r="E11" s="47">
        <f>IF('County Data'!G6&gt;9,'County Data'!F6,"*")</f>
        <v>631531.64</v>
      </c>
      <c r="F11" s="45">
        <f>IF('County Data'!I6&gt;9,'County Data'!H6,"*")</f>
        <v>2636441.04</v>
      </c>
      <c r="G11" s="46">
        <f>IF('County Data'!K6&gt;9,'County Data'!J6,"*")</f>
        <v>889816.31</v>
      </c>
      <c r="H11" s="47">
        <f>IF('County Data'!M6&gt;9,'County Data'!L6,"*")</f>
        <v>544389.68999999994</v>
      </c>
      <c r="I11" s="9">
        <f t="shared" si="1"/>
        <v>-0.14829921627983766</v>
      </c>
      <c r="J11" s="9">
        <f t="shared" si="2"/>
        <v>0.27094622484499059</v>
      </c>
      <c r="K11" s="9">
        <f t="shared" si="3"/>
        <v>0.16007274127472929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50864724.369999997</v>
      </c>
      <c r="D12" s="43">
        <f>IF('County Data'!E7&gt;9,'County Data'!D7,"*")</f>
        <v>14112818.67</v>
      </c>
      <c r="E12" s="44">
        <f>IF('County Data'!G7&gt;9,'County Data'!F7,"*")</f>
        <v>5159601.97</v>
      </c>
      <c r="F12" s="43">
        <f>IF('County Data'!I7&gt;9,'County Data'!H7,"*")</f>
        <v>48671439.32</v>
      </c>
      <c r="G12" s="43">
        <f>IF('County Data'!K7&gt;9,'County Data'!J7,"*")</f>
        <v>13918804.289999999</v>
      </c>
      <c r="H12" s="44">
        <f>IF('County Data'!M7&gt;9,'County Data'!L7,"*")</f>
        <v>5017674.6399999997</v>
      </c>
      <c r="I12" s="22">
        <f t="shared" si="1"/>
        <v>4.506308177121722E-2</v>
      </c>
      <c r="J12" s="22">
        <f t="shared" si="2"/>
        <v>1.3939011998278541E-2</v>
      </c>
      <c r="K12" s="22">
        <f t="shared" si="3"/>
        <v>2.828547886875345E-2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6825560.1500000004</v>
      </c>
      <c r="D13" s="46">
        <f>IF('County Data'!E8&gt;9,'County Data'!D8,"*")</f>
        <v>3665821.85</v>
      </c>
      <c r="E13" s="47">
        <f>IF('County Data'!G8&gt;9,'County Data'!F8,"*")</f>
        <v>1373643.79</v>
      </c>
      <c r="F13" s="45">
        <f>IF('County Data'!I8&gt;9,'County Data'!H8,"*")</f>
        <v>6521232.0700000003</v>
      </c>
      <c r="G13" s="46">
        <f>IF('County Data'!K8&gt;9,'County Data'!J8,"*")</f>
        <v>3732638.18</v>
      </c>
      <c r="H13" s="47">
        <f>IF('County Data'!M8&gt;9,'County Data'!L8,"*")</f>
        <v>1350105.91</v>
      </c>
      <c r="I13" s="9">
        <f t="shared" si="1"/>
        <v>4.6667267279141632E-2</v>
      </c>
      <c r="J13" s="9">
        <f t="shared" si="2"/>
        <v>-1.7900564367050457E-2</v>
      </c>
      <c r="K13" s="9">
        <f t="shared" si="3"/>
        <v>1.7434098929320383E-2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79622298.810000002</v>
      </c>
      <c r="D14" s="43">
        <f>IF('County Data'!E9&gt;9,'County Data'!D9,"*")</f>
        <v>77459648.650000006</v>
      </c>
      <c r="E14" s="44">
        <f>IF('County Data'!G9&gt;9,'County Data'!F9,"*")</f>
        <v>22332281.699999999</v>
      </c>
      <c r="F14" s="43">
        <f>IF('County Data'!I9&gt;9,'County Data'!H9,"*")</f>
        <v>76159727.379999995</v>
      </c>
      <c r="G14" s="43">
        <f>IF('County Data'!K9&gt;9,'County Data'!J9,"*")</f>
        <v>76880246.379999995</v>
      </c>
      <c r="H14" s="44">
        <f>IF('County Data'!M9&gt;9,'County Data'!L9,"*")</f>
        <v>20804013.02</v>
      </c>
      <c r="I14" s="22">
        <f t="shared" si="1"/>
        <v>4.5464598536749744E-2</v>
      </c>
      <c r="J14" s="22">
        <f t="shared" si="2"/>
        <v>7.5364257697116237E-3</v>
      </c>
      <c r="K14" s="22">
        <f t="shared" si="3"/>
        <v>7.3460282808455943E-2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21548666.129999999</v>
      </c>
      <c r="D15" s="48">
        <f>IF('County Data'!E10&gt;9,'County Data'!D10,"*")</f>
        <v>4811988.7</v>
      </c>
      <c r="E15" s="49">
        <f>IF('County Data'!G10&gt;9,'County Data'!F10,"*")</f>
        <v>2392222.9300000002</v>
      </c>
      <c r="F15" s="48">
        <f>IF('County Data'!I10&gt;9,'County Data'!H10,"*")</f>
        <v>20715610.129999999</v>
      </c>
      <c r="G15" s="48">
        <f>IF('County Data'!K10&gt;9,'County Data'!J10,"*")</f>
        <v>4990596.03</v>
      </c>
      <c r="H15" s="49">
        <f>IF('County Data'!M10&gt;9,'County Data'!L10,"*")</f>
        <v>2085039.51</v>
      </c>
      <c r="I15" s="23">
        <f t="shared" si="1"/>
        <v>4.0213925381496839E-2</v>
      </c>
      <c r="J15" s="23">
        <f t="shared" si="2"/>
        <v>-3.5788777317646375E-2</v>
      </c>
      <c r="K15" s="23">
        <f t="shared" si="3"/>
        <v>0.1473273856570709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33494416.280000001</v>
      </c>
      <c r="D16" s="43">
        <f>IF('County Data'!E11&gt;9,'County Data'!D11,"*")</f>
        <v>8526694.4900000002</v>
      </c>
      <c r="E16" s="44">
        <f>IF('County Data'!G11&gt;9,'County Data'!F11,"*")</f>
        <v>5264356.22</v>
      </c>
      <c r="F16" s="43">
        <f>IF('County Data'!I11&gt;9,'County Data'!H11,"*")</f>
        <v>31423522.379999999</v>
      </c>
      <c r="G16" s="43">
        <f>IF('County Data'!K11&gt;9,'County Data'!J11,"*")</f>
        <v>9204497.5399999991</v>
      </c>
      <c r="H16" s="44">
        <f>IF('County Data'!M11&gt;9,'County Data'!L11,"*")</f>
        <v>4619753.9000000004</v>
      </c>
      <c r="I16" s="22">
        <f t="shared" si="1"/>
        <v>6.5902666001506433E-2</v>
      </c>
      <c r="J16" s="22">
        <f t="shared" si="2"/>
        <v>-7.3638245548382095E-2</v>
      </c>
      <c r="K16" s="22">
        <f t="shared" si="3"/>
        <v>0.13953174432083912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32094205.48</v>
      </c>
      <c r="D17" s="46">
        <f>IF('County Data'!E12&gt;9,'County Data'!D12,"*")</f>
        <v>136719153.09</v>
      </c>
      <c r="E17" s="47">
        <f>IF('County Data'!G12&gt;9,'County Data'!F12,"*")</f>
        <v>8847006.3100000005</v>
      </c>
      <c r="F17" s="45">
        <f>IF('County Data'!I12&gt;9,'County Data'!H12,"*")</f>
        <v>30369702.050000001</v>
      </c>
      <c r="G17" s="46">
        <f>IF('County Data'!K12&gt;9,'County Data'!J12,"*")</f>
        <v>100867270.48</v>
      </c>
      <c r="H17" s="47">
        <f>IF('County Data'!M12&gt;9,'County Data'!L12,"*")</f>
        <v>8890390.6600000001</v>
      </c>
      <c r="I17" s="9">
        <f t="shared" si="1"/>
        <v>5.6783679575150778E-2</v>
      </c>
      <c r="J17" s="9">
        <f t="shared" si="2"/>
        <v>0.35543623257961288</v>
      </c>
      <c r="K17" s="9">
        <f t="shared" si="3"/>
        <v>-4.8799149170346608E-3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116525650.14</v>
      </c>
      <c r="D18" s="43">
        <f>IF('County Data'!E13&gt;9,'County Data'!D13,"*")</f>
        <v>47627831.509999998</v>
      </c>
      <c r="E18" s="44">
        <f>IF('County Data'!G13&gt;9,'County Data'!F13,"*")</f>
        <v>24163518.23</v>
      </c>
      <c r="F18" s="43">
        <f>IF('County Data'!I13&gt;9,'County Data'!H13,"*")</f>
        <v>113242321.86</v>
      </c>
      <c r="G18" s="43">
        <f>IF('County Data'!K13&gt;9,'County Data'!J13,"*")</f>
        <v>48143649.200000003</v>
      </c>
      <c r="H18" s="44">
        <f>IF('County Data'!M13&gt;9,'County Data'!L13,"*")</f>
        <v>23110862.789999999</v>
      </c>
      <c r="I18" s="22">
        <f t="shared" si="1"/>
        <v>2.8993826919754762E-2</v>
      </c>
      <c r="J18" s="22">
        <f t="shared" si="2"/>
        <v>-1.0714137764197672E-2</v>
      </c>
      <c r="K18" s="22">
        <f t="shared" si="3"/>
        <v>4.5548080552643068E-2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112940616.45</v>
      </c>
      <c r="D19" s="46">
        <f>IF('County Data'!E14&gt;9,'County Data'!D14,"*")</f>
        <v>29774856.23</v>
      </c>
      <c r="E19" s="47">
        <f>IF('County Data'!G14&gt;9,'County Data'!F14,"*")</f>
        <v>21936708.129999999</v>
      </c>
      <c r="F19" s="45">
        <f>IF('County Data'!I14&gt;9,'County Data'!H14,"*")</f>
        <v>109523421.45999999</v>
      </c>
      <c r="G19" s="46">
        <f>IF('County Data'!K14&gt;9,'County Data'!J14,"*")</f>
        <v>29368339.780000001</v>
      </c>
      <c r="H19" s="47">
        <f>IF('County Data'!M14&gt;9,'County Data'!L14,"*")</f>
        <v>20562800.379999999</v>
      </c>
      <c r="I19" s="9">
        <f t="shared" si="1"/>
        <v>3.1200586545299201E-2</v>
      </c>
      <c r="J19" s="9">
        <f t="shared" si="2"/>
        <v>1.3841996280526526E-2</v>
      </c>
      <c r="K19" s="9">
        <f t="shared" si="3"/>
        <v>6.6815206324538565E-2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84855534.400000006</v>
      </c>
      <c r="D20" s="43">
        <f>IF('County Data'!E15&gt;9,'County Data'!D15,"*")</f>
        <v>31744168.41</v>
      </c>
      <c r="E20" s="44">
        <f>IF('County Data'!G15&gt;9,'County Data'!F15,"*")</f>
        <v>17599932.18</v>
      </c>
      <c r="F20" s="43">
        <f>IF('County Data'!I15&gt;9,'County Data'!H15,"*")</f>
        <v>83588155.819999993</v>
      </c>
      <c r="G20" s="43">
        <f>IF('County Data'!K15&gt;9,'County Data'!J15,"*")</f>
        <v>32319767.350000001</v>
      </c>
      <c r="H20" s="44">
        <f>IF('County Data'!M15&gt;9,'County Data'!L15,"*")</f>
        <v>17464591.530000001</v>
      </c>
      <c r="I20" s="22">
        <f t="shared" si="1"/>
        <v>1.5162178990157475E-2</v>
      </c>
      <c r="J20" s="22">
        <f t="shared" si="2"/>
        <v>-1.7809501342218086E-2</v>
      </c>
      <c r="K20" s="22">
        <f t="shared" si="3"/>
        <v>7.7494311714943667E-3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104020081.48999999</v>
      </c>
      <c r="D21" s="46">
        <f>IF('County Data'!E16&gt;9,'County Data'!D16,"*")</f>
        <v>65574065</v>
      </c>
      <c r="E21" s="47">
        <f>IF('County Data'!G16&gt;9,'County Data'!F16,"*")</f>
        <v>23567000.91</v>
      </c>
      <c r="F21" s="45">
        <f>IF('County Data'!I16&gt;9,'County Data'!H16,"*")</f>
        <v>100870184.73</v>
      </c>
      <c r="G21" s="46">
        <f>IF('County Data'!K16&gt;9,'County Data'!J16,"*")</f>
        <v>69767343.140000001</v>
      </c>
      <c r="H21" s="47">
        <f>IF('County Data'!M16&gt;9,'County Data'!L16,"*")</f>
        <v>23359417.66</v>
      </c>
      <c r="I21" s="9">
        <f t="shared" si="1"/>
        <v>3.1227232986945977E-2</v>
      </c>
      <c r="J21" s="9">
        <f t="shared" si="2"/>
        <v>-6.0103738386389133E-2</v>
      </c>
      <c r="K21" s="9">
        <f t="shared" si="3"/>
        <v>8.8864907944798486E-3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topLeftCell="F91" workbookViewId="0">
      <selection activeCell="G28" sqref="G2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Annual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172233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206968.7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-0.16783069130742961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1077515.1299999999</v>
      </c>
      <c r="D7" s="46">
        <f>IF('Town Data'!E3&gt;9,'Town Data'!D3,"*")</f>
        <v>333596.32</v>
      </c>
      <c r="E7" s="47" t="str">
        <f>IF('Town Data'!G3&gt;9,'Town Data'!F3,"*")</f>
        <v>*</v>
      </c>
      <c r="F7" s="45">
        <f>IF('Town Data'!I3&gt;9,'Town Data'!H3,"*")</f>
        <v>1131341.02</v>
      </c>
      <c r="G7" s="46">
        <f>IF('Town Data'!K3&gt;9,'Town Data'!J3,"*")</f>
        <v>327917.3</v>
      </c>
      <c r="H7" s="47" t="str">
        <f>IF('Town Data'!M3&gt;9,'Town Data'!L3,"*")</f>
        <v>*</v>
      </c>
      <c r="I7" s="9">
        <f t="shared" si="0"/>
        <v>-4.7577069202352558E-2</v>
      </c>
      <c r="J7" s="9">
        <f t="shared" si="1"/>
        <v>1.7318451938949299E-2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1653105.07</v>
      </c>
      <c r="D8" s="43">
        <f>IF('Town Data'!E4&gt;9,'Town Data'!D4,"*")</f>
        <v>1011486.44</v>
      </c>
      <c r="E8" s="44" t="str">
        <f>IF('Town Data'!G4&gt;9,'Town Data'!F4,"*")</f>
        <v>*</v>
      </c>
      <c r="F8" s="43">
        <f>IF('Town Data'!I4&gt;9,'Town Data'!H4,"*")</f>
        <v>1548941.79</v>
      </c>
      <c r="G8" s="43">
        <f>IF('Town Data'!K4&gt;9,'Town Data'!J4,"*")</f>
        <v>998453.66</v>
      </c>
      <c r="H8" s="44" t="str">
        <f>IF('Town Data'!M4&gt;9,'Town Data'!L4,"*")</f>
        <v>*</v>
      </c>
      <c r="I8" s="22">
        <f t="shared" si="0"/>
        <v>6.724802744201254E-2</v>
      </c>
      <c r="J8" s="22">
        <f t="shared" si="1"/>
        <v>1.305296432084781E-2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7475054.7999999998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7765313.1399999997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-3.7378832606871519E-2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16422155.550000001</v>
      </c>
      <c r="D10" s="43">
        <f>IF('Town Data'!E6&gt;9,'Town Data'!D6,"*")</f>
        <v>1781788.05</v>
      </c>
      <c r="E10" s="44">
        <f>IF('Town Data'!G6&gt;9,'Town Data'!F6,"*")</f>
        <v>2806343.08</v>
      </c>
      <c r="F10" s="43">
        <f>IF('Town Data'!I6&gt;9,'Town Data'!H6,"*")</f>
        <v>16495235.93</v>
      </c>
      <c r="G10" s="43" t="str">
        <f>IF('Town Data'!K6&gt;9,'Town Data'!J6,"*")</f>
        <v>*</v>
      </c>
      <c r="H10" s="44">
        <f>IF('Town Data'!M6&gt;9,'Town Data'!L6,"*")</f>
        <v>2920820.72</v>
      </c>
      <c r="I10" s="22">
        <f t="shared" si="0"/>
        <v>-4.4303931335160328E-3</v>
      </c>
      <c r="J10" s="22" t="str">
        <f t="shared" si="1"/>
        <v/>
      </c>
      <c r="K10" s="22">
        <f t="shared" si="2"/>
        <v>-3.9193655131287933E-2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4675486.93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4423654.66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5.6928555539640505E-2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2426861.14</v>
      </c>
      <c r="D12" s="43">
        <f>IF('Town Data'!E8&gt;9,'Town Data'!D8,"*")</f>
        <v>571343.81000000006</v>
      </c>
      <c r="E12" s="44" t="str">
        <f>IF('Town Data'!G8&gt;9,'Town Data'!F8,"*")</f>
        <v>*</v>
      </c>
      <c r="F12" s="43">
        <f>IF('Town Data'!I8&gt;9,'Town Data'!H8,"*")</f>
        <v>2123446.92</v>
      </c>
      <c r="G12" s="43">
        <f>IF('Town Data'!K8&gt;9,'Town Data'!J8,"*")</f>
        <v>544943.65</v>
      </c>
      <c r="H12" s="44" t="str">
        <f>IF('Town Data'!M8&gt;9,'Town Data'!L8,"*")</f>
        <v>*</v>
      </c>
      <c r="I12" s="22">
        <f t="shared" si="0"/>
        <v>0.1428875933475183</v>
      </c>
      <c r="J12" s="22">
        <f t="shared" si="1"/>
        <v>4.8445669566018486E-2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32045220.329999998</v>
      </c>
      <c r="D13" s="46">
        <f>IF('Town Data'!E9&gt;9,'Town Data'!D9,"*")</f>
        <v>7239775.4400000004</v>
      </c>
      <c r="E13" s="47">
        <f>IF('Town Data'!G9&gt;9,'Town Data'!F9,"*")</f>
        <v>4143118.78</v>
      </c>
      <c r="F13" s="45">
        <f>IF('Town Data'!I9&gt;9,'Town Data'!H9,"*")</f>
        <v>31429011.030000001</v>
      </c>
      <c r="G13" s="46">
        <f>IF('Town Data'!K9&gt;9,'Town Data'!J9,"*")</f>
        <v>7546625.8399999999</v>
      </c>
      <c r="H13" s="47">
        <f>IF('Town Data'!M9&gt;9,'Town Data'!L9,"*")</f>
        <v>4258766.67</v>
      </c>
      <c r="I13" s="9">
        <f t="shared" si="0"/>
        <v>1.9606385304704797E-2</v>
      </c>
      <c r="J13" s="9">
        <f t="shared" si="1"/>
        <v>-4.0660608662161986E-2</v>
      </c>
      <c r="K13" s="9">
        <f t="shared" si="2"/>
        <v>-2.7155253847236514E-2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19789081.800000001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18513145.370000001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6.8920564523174785E-2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2629395.7599999998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2472703.86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6.3368647792704097E-2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5338532.4400000004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5131349.68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4.0375880210915718E-2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3837702.23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3962802.92</v>
      </c>
      <c r="G17" s="43">
        <f>IF('Town Data'!K13&gt;9,'Town Data'!J13,"*")</f>
        <v>1062668.6599999999</v>
      </c>
      <c r="H17" s="44" t="str">
        <f>IF('Town Data'!M13&gt;9,'Town Data'!L13,"*")</f>
        <v>*</v>
      </c>
      <c r="I17" s="22">
        <f t="shared" si="0"/>
        <v>-3.1568738724962873E-2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41369968.990000002</v>
      </c>
      <c r="D18" s="46">
        <f>IF('Town Data'!E14&gt;9,'Town Data'!D14,"*")</f>
        <v>9909360.1600000001</v>
      </c>
      <c r="E18" s="47">
        <f>IF('Town Data'!G14&gt;9,'Town Data'!F14,"*")</f>
        <v>6093591.7000000002</v>
      </c>
      <c r="F18" s="45">
        <f>IF('Town Data'!I14&gt;9,'Town Data'!H14,"*")</f>
        <v>41859327.090000004</v>
      </c>
      <c r="G18" s="46">
        <f>IF('Town Data'!K14&gt;9,'Town Data'!J14,"*")</f>
        <v>9905577.8200000003</v>
      </c>
      <c r="H18" s="47">
        <f>IF('Town Data'!M14&gt;9,'Town Data'!L14,"*")</f>
        <v>6185296.54</v>
      </c>
      <c r="I18" s="9">
        <f t="shared" si="0"/>
        <v>-1.169053909891702E-2</v>
      </c>
      <c r="J18" s="9">
        <f t="shared" si="1"/>
        <v>3.8183941095925396E-4</v>
      </c>
      <c r="K18" s="9">
        <f t="shared" si="2"/>
        <v>-1.4826264093717947E-2</v>
      </c>
      <c r="L18" s="15"/>
    </row>
    <row r="19" spans="1:12" x14ac:dyDescent="0.25">
      <c r="A19" s="15"/>
      <c r="B19" s="27" t="str">
        <f>'Town Data'!A15</f>
        <v>BRIDGEWATER</v>
      </c>
      <c r="C19" s="51" t="str">
        <f>IF('Town Data'!C15&gt;9,'Town Data'!B15,"*")</f>
        <v>*</v>
      </c>
      <c r="D19" s="43">
        <f>IF('Town Data'!E15&gt;9,'Town Data'!D15,"*")</f>
        <v>313543.08</v>
      </c>
      <c r="E19" s="44" t="str">
        <f>IF('Town Data'!G15&gt;9,'Town Data'!F15,"*")</f>
        <v>*</v>
      </c>
      <c r="F19" s="43">
        <f>IF('Town Data'!I15&gt;9,'Town Data'!H15,"*")</f>
        <v>2582641.2000000002</v>
      </c>
      <c r="G19" s="43">
        <f>IF('Town Data'!K15&gt;9,'Town Data'!J15,"*")</f>
        <v>359541.9</v>
      </c>
      <c r="H19" s="44" t="str">
        <f>IF('Town Data'!M15&gt;9,'Town Data'!L15,"*")</f>
        <v>*</v>
      </c>
      <c r="I19" s="22" t="str">
        <f t="shared" si="0"/>
        <v/>
      </c>
      <c r="J19" s="22">
        <f t="shared" si="1"/>
        <v>-0.12793730021452299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>
        <f>IF('Town Data'!C16&gt;9,'Town Data'!B16,"*")</f>
        <v>1299410.17</v>
      </c>
      <c r="D20" s="46">
        <f>IF('Town Data'!E16&gt;9,'Town Data'!D16,"*")</f>
        <v>389116.75</v>
      </c>
      <c r="E20" s="47" t="str">
        <f>IF('Town Data'!G16&gt;9,'Town Data'!F16,"*")</f>
        <v>*</v>
      </c>
      <c r="F20" s="45">
        <f>IF('Town Data'!I16&gt;9,'Town Data'!H16,"*")</f>
        <v>1364034.21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-4.7377140196505803E-2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4641137.8099999996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4478904.46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3.6221658990243259E-2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3900187.54</v>
      </c>
      <c r="D22" s="46">
        <f>IF('Town Data'!E18&gt;9,'Town Data'!D18,"*")</f>
        <v>4109894.82</v>
      </c>
      <c r="E22" s="47" t="str">
        <f>IF('Town Data'!G18&gt;9,'Town Data'!F18,"*")</f>
        <v>*</v>
      </c>
      <c r="F22" s="45">
        <f>IF('Town Data'!I18&gt;9,'Town Data'!H18,"*")</f>
        <v>3874511.8</v>
      </c>
      <c r="G22" s="46">
        <f>IF('Town Data'!K18&gt;9,'Town Data'!J18,"*")</f>
        <v>3726361.43</v>
      </c>
      <c r="H22" s="47" t="str">
        <f>IF('Town Data'!M18&gt;9,'Town Data'!L18,"*")</f>
        <v>*</v>
      </c>
      <c r="I22" s="9">
        <f t="shared" si="0"/>
        <v>6.6268323147190373E-3</v>
      </c>
      <c r="J22" s="9">
        <f t="shared" si="1"/>
        <v>0.10292436662538117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127555526.59999999</v>
      </c>
      <c r="D23" s="43">
        <f>IF('Town Data'!E19&gt;9,'Town Data'!D19,"*")</f>
        <v>53655405.57</v>
      </c>
      <c r="E23" s="44">
        <f>IF('Town Data'!G19&gt;9,'Town Data'!F19,"*")</f>
        <v>44240314.68</v>
      </c>
      <c r="F23" s="43">
        <f>IF('Town Data'!I19&gt;9,'Town Data'!H19,"*")</f>
        <v>121511319.04000001</v>
      </c>
      <c r="G23" s="43">
        <f>IF('Town Data'!K19&gt;9,'Town Data'!J19,"*")</f>
        <v>52623523.270000003</v>
      </c>
      <c r="H23" s="44">
        <f>IF('Town Data'!M19&gt;9,'Town Data'!L19,"*")</f>
        <v>43340171.670000002</v>
      </c>
      <c r="I23" s="22">
        <f t="shared" si="0"/>
        <v>4.9741930280670477E-2</v>
      </c>
      <c r="J23" s="22">
        <f t="shared" si="1"/>
        <v>1.9608764975800469E-2</v>
      </c>
      <c r="K23" s="22">
        <f t="shared" si="2"/>
        <v>2.0769253450444346E-2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7992906.9199999999</v>
      </c>
      <c r="D24" s="46">
        <f>IF('Town Data'!E20&gt;9,'Town Data'!D20,"*")</f>
        <v>8043936.6600000001</v>
      </c>
      <c r="E24" s="47">
        <f>IF('Town Data'!G20&gt;9,'Town Data'!F20,"*")</f>
        <v>2146100.7799999998</v>
      </c>
      <c r="F24" s="45">
        <f>IF('Town Data'!I20&gt;9,'Town Data'!H20,"*")</f>
        <v>8167975.4199999999</v>
      </c>
      <c r="G24" s="46">
        <f>IF('Town Data'!K20&gt;9,'Town Data'!J20,"*")</f>
        <v>7883795.8200000003</v>
      </c>
      <c r="H24" s="47">
        <f>IF('Town Data'!M20&gt;9,'Town Data'!L20,"*")</f>
        <v>2175869.14</v>
      </c>
      <c r="I24" s="9">
        <f t="shared" si="0"/>
        <v>-2.1433524343294364E-2</v>
      </c>
      <c r="J24" s="9">
        <f t="shared" si="1"/>
        <v>2.0312656955643969E-2</v>
      </c>
      <c r="K24" s="9">
        <f t="shared" si="2"/>
        <v>-1.3681135254301337E-2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6068137.8700000001</v>
      </c>
      <c r="D25" s="43">
        <f>IF('Town Data'!E21&gt;9,'Town Data'!D21,"*")</f>
        <v>1435288.05</v>
      </c>
      <c r="E25" s="44" t="str">
        <f>IF('Town Data'!G21&gt;9,'Town Data'!F21,"*")</f>
        <v>*</v>
      </c>
      <c r="F25" s="43">
        <f>IF('Town Data'!I21&gt;9,'Town Data'!H21,"*")</f>
        <v>6046934.71</v>
      </c>
      <c r="G25" s="43">
        <f>IF('Town Data'!K21&gt;9,'Town Data'!J21,"*")</f>
        <v>1276126.6399999999</v>
      </c>
      <c r="H25" s="44" t="str">
        <f>IF('Town Data'!M21&gt;9,'Town Data'!L21,"*")</f>
        <v>*</v>
      </c>
      <c r="I25" s="22">
        <f t="shared" si="0"/>
        <v>3.5064311121031019E-3</v>
      </c>
      <c r="J25" s="22">
        <f t="shared" si="1"/>
        <v>0.12472226894346486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>
        <f>IF('Town Data'!E22&gt;9,'Town Data'!D22,"*")</f>
        <v>3303921.79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3415068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-3.2545826320295811E-2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 t="str">
        <f>IF('Town Data'!C23&gt;9,'Town Data'!B23,"*")</f>
        <v>*</v>
      </c>
      <c r="D27" s="43">
        <f>IF('Town Data'!E23&gt;9,'Town Data'!D23,"*")</f>
        <v>719856.56</v>
      </c>
      <c r="E27" s="44" t="str">
        <f>IF('Town Data'!G23&gt;9,'Town Data'!F23,"*")</f>
        <v>*</v>
      </c>
      <c r="F27" s="43">
        <f>IF('Town Data'!I23&gt;9,'Town Data'!H23,"*")</f>
        <v>1039173.07</v>
      </c>
      <c r="G27" s="43">
        <f>IF('Town Data'!K23&gt;9,'Town Data'!J23,"*")</f>
        <v>727341.68</v>
      </c>
      <c r="H27" s="44" t="str">
        <f>IF('Town Data'!M23&gt;9,'Town Data'!L23,"*")</f>
        <v>*</v>
      </c>
      <c r="I27" s="22" t="str">
        <f t="shared" si="0"/>
        <v/>
      </c>
      <c r="J27" s="22">
        <f t="shared" si="1"/>
        <v>-1.0291064304193312E-2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3776065.92</v>
      </c>
      <c r="D28" s="46">
        <f>IF('Town Data'!E24&gt;9,'Town Data'!D24,"*")</f>
        <v>953008.98</v>
      </c>
      <c r="E28" s="47" t="str">
        <f>IF('Town Data'!G24&gt;9,'Town Data'!F24,"*")</f>
        <v>*</v>
      </c>
      <c r="F28" s="45">
        <f>IF('Town Data'!I24&gt;9,'Town Data'!H24,"*")</f>
        <v>3668311.07</v>
      </c>
      <c r="G28" s="46">
        <f>IF('Town Data'!K24&gt;9,'Town Data'!J24,"*")</f>
        <v>957665.23</v>
      </c>
      <c r="H28" s="47" t="str">
        <f>IF('Town Data'!M24&gt;9,'Town Data'!L24,"*")</f>
        <v>*</v>
      </c>
      <c r="I28" s="9">
        <f t="shared" si="0"/>
        <v>2.9374512669123259E-2</v>
      </c>
      <c r="J28" s="9">
        <f t="shared" si="1"/>
        <v>-4.8620852612556477E-3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27707417.57</v>
      </c>
      <c r="D29" s="43">
        <f>IF('Town Data'!E25&gt;9,'Town Data'!D25,"*")</f>
        <v>13895987.77</v>
      </c>
      <c r="E29" s="44">
        <f>IF('Town Data'!G25&gt;9,'Town Data'!F25,"*")</f>
        <v>3329081.19</v>
      </c>
      <c r="F29" s="43">
        <f>IF('Town Data'!I25&gt;9,'Town Data'!H25,"*")</f>
        <v>27333047.370000001</v>
      </c>
      <c r="G29" s="43">
        <f>IF('Town Data'!K25&gt;9,'Town Data'!J25,"*")</f>
        <v>15174076.050000001</v>
      </c>
      <c r="H29" s="44">
        <f>IF('Town Data'!M25&gt;9,'Town Data'!L25,"*")</f>
        <v>3051870.44</v>
      </c>
      <c r="I29" s="22">
        <f t="shared" si="0"/>
        <v>1.3696614026685427E-2</v>
      </c>
      <c r="J29" s="22">
        <f t="shared" si="1"/>
        <v>-8.4228408753757436E-2</v>
      </c>
      <c r="K29" s="22">
        <f t="shared" si="2"/>
        <v>9.0833066294911266E-2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>
        <f>IF('Town Data'!E26&gt;9,'Town Data'!D26,"*")</f>
        <v>246142.79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294635.51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-0.16458545679032374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2335850.4900000002</v>
      </c>
      <c r="D31" s="43">
        <f>IF('Town Data'!E27&gt;9,'Town Data'!D27,"*")</f>
        <v>265302.32</v>
      </c>
      <c r="E31" s="44" t="str">
        <f>IF('Town Data'!G27&gt;9,'Town Data'!F27,"*")</f>
        <v>*</v>
      </c>
      <c r="F31" s="43">
        <f>IF('Town Data'!I27&gt;9,'Town Data'!H27,"*")</f>
        <v>2161800.9500000002</v>
      </c>
      <c r="G31" s="43">
        <f>IF('Town Data'!K27&gt;9,'Town Data'!J27,"*")</f>
        <v>234190.79</v>
      </c>
      <c r="H31" s="44" t="str">
        <f>IF('Town Data'!M27&gt;9,'Town Data'!L27,"*")</f>
        <v>*</v>
      </c>
      <c r="I31" s="22">
        <f t="shared" si="0"/>
        <v>8.0511362528543629E-2</v>
      </c>
      <c r="J31" s="22">
        <f t="shared" si="1"/>
        <v>0.1328469407357992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10463457.08</v>
      </c>
      <c r="D32" s="46">
        <f>IF('Town Data'!E28&gt;9,'Town Data'!D28,"*")</f>
        <v>890667.24</v>
      </c>
      <c r="E32" s="47" t="str">
        <f>IF('Town Data'!G28&gt;9,'Town Data'!F28,"*")</f>
        <v>*</v>
      </c>
      <c r="F32" s="45">
        <f>IF('Town Data'!I28&gt;9,'Town Data'!H28,"*")</f>
        <v>9709167.75</v>
      </c>
      <c r="G32" s="46">
        <f>IF('Town Data'!K28&gt;9,'Town Data'!J28,"*")</f>
        <v>819866.91</v>
      </c>
      <c r="H32" s="47" t="str">
        <f>IF('Town Data'!M28&gt;9,'Town Data'!L28,"*")</f>
        <v>*</v>
      </c>
      <c r="I32" s="9">
        <f t="shared" si="0"/>
        <v>7.7688361085325786E-2</v>
      </c>
      <c r="J32" s="9">
        <f t="shared" si="1"/>
        <v>8.6355881834528428E-2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5474551.1299999999</v>
      </c>
      <c r="D33" s="43">
        <f>IF('Town Data'!E29&gt;9,'Town Data'!D29,"*")</f>
        <v>2089820.15</v>
      </c>
      <c r="E33" s="44" t="str">
        <f>IF('Town Data'!G29&gt;9,'Town Data'!F29,"*")</f>
        <v>*</v>
      </c>
      <c r="F33" s="43">
        <f>IF('Town Data'!I29&gt;9,'Town Data'!H29,"*")</f>
        <v>5351310.21</v>
      </c>
      <c r="G33" s="43">
        <f>IF('Town Data'!K29&gt;9,'Town Data'!J29,"*")</f>
        <v>2201222.81</v>
      </c>
      <c r="H33" s="44" t="str">
        <f>IF('Town Data'!M29&gt;9,'Town Data'!L29,"*")</f>
        <v>*</v>
      </c>
      <c r="I33" s="22">
        <f t="shared" si="0"/>
        <v>2.3030045944579976E-2</v>
      </c>
      <c r="J33" s="22">
        <f t="shared" si="1"/>
        <v>-5.060944284872286E-2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6881305.6399999997</v>
      </c>
      <c r="D34" s="46">
        <f>IF('Town Data'!E30&gt;9,'Town Data'!D30,"*")</f>
        <v>3362608.53</v>
      </c>
      <c r="E34" s="47">
        <f>IF('Town Data'!G30&gt;9,'Town Data'!F30,"*")</f>
        <v>2377648.08</v>
      </c>
      <c r="F34" s="45">
        <f>IF('Town Data'!I30&gt;9,'Town Data'!H30,"*")</f>
        <v>6664750.9199999999</v>
      </c>
      <c r="G34" s="46">
        <f>IF('Town Data'!K30&gt;9,'Town Data'!J30,"*")</f>
        <v>4036536.66</v>
      </c>
      <c r="H34" s="47">
        <f>IF('Town Data'!M30&gt;9,'Town Data'!L30,"*")</f>
        <v>2194487.87</v>
      </c>
      <c r="I34" s="9">
        <f t="shared" si="0"/>
        <v>3.2492545122751529E-2</v>
      </c>
      <c r="J34" s="9">
        <f t="shared" si="1"/>
        <v>-0.1669570195356532</v>
      </c>
      <c r="K34" s="9">
        <f t="shared" si="2"/>
        <v>8.3463760499163736E-2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>
        <f>IF('Town Data'!E31&gt;9,'Town Data'!D31,"*")</f>
        <v>122430.96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112319.77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9.0021462828850179E-2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>
        <f>IF('Town Data'!E32&gt;9,'Town Data'!D32,"*")</f>
        <v>121536.1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169947.48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-0.28486082876898206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4692810.5599999996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4473597.95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4.9001410598375164E-2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41769314.479999997</v>
      </c>
      <c r="D38" s="46" t="str">
        <f>IF('Town Data'!E34&gt;9,'Town Data'!D34,"*")</f>
        <v>*</v>
      </c>
      <c r="E38" s="47">
        <f>IF('Town Data'!G34&gt;9,'Town Data'!F34,"*")</f>
        <v>4115065.73</v>
      </c>
      <c r="F38" s="45">
        <f>IF('Town Data'!I34&gt;9,'Town Data'!H34,"*")</f>
        <v>40943641.07</v>
      </c>
      <c r="G38" s="46" t="str">
        <f>IF('Town Data'!K34&gt;9,'Town Data'!J34,"*")</f>
        <v>*</v>
      </c>
      <c r="H38" s="47">
        <f>IF('Town Data'!M34&gt;9,'Town Data'!L34,"*")</f>
        <v>4139477.2</v>
      </c>
      <c r="I38" s="9">
        <f t="shared" si="0"/>
        <v>2.0166096331988882E-2</v>
      </c>
      <c r="J38" s="9" t="str">
        <f t="shared" si="1"/>
        <v/>
      </c>
      <c r="K38" s="9">
        <f t="shared" si="2"/>
        <v>-5.8972350421449852E-3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5680984.3799999999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5598483.3499999996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1.4736317827934643E-2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3552376.96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3049476.23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0.16491380554227175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>
        <f>IF('Town Data'!C37&gt;9,'Town Data'!B37,"*")</f>
        <v>2379763.6800000002</v>
      </c>
      <c r="D41" s="43">
        <f>IF('Town Data'!E37&gt;9,'Town Data'!D37,"*")</f>
        <v>4475959.53</v>
      </c>
      <c r="E41" s="44" t="str">
        <f>IF('Town Data'!G37&gt;9,'Town Data'!F37,"*")</f>
        <v>*</v>
      </c>
      <c r="F41" s="43">
        <f>IF('Town Data'!I37&gt;9,'Town Data'!H37,"*")</f>
        <v>2237086.4900000002</v>
      </c>
      <c r="G41" s="43">
        <f>IF('Town Data'!K37&gt;9,'Town Data'!J37,"*")</f>
        <v>4580538.6399999997</v>
      </c>
      <c r="H41" s="44" t="str">
        <f>IF('Town Data'!M37&gt;9,'Town Data'!L37,"*")</f>
        <v>*</v>
      </c>
      <c r="I41" s="22">
        <f t="shared" si="0"/>
        <v>6.3778128667702938E-2</v>
      </c>
      <c r="J41" s="22">
        <f t="shared" si="1"/>
        <v>-2.2831181705739178E-2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>
        <f>IF('Town Data'!E38&gt;9,'Town Data'!D38,"*")</f>
        <v>211939.3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190664.03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0.11158512699013018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>
        <f>IF('Town Data'!C39&gt;9,'Town Data'!B39,"*")</f>
        <v>7025450.5800000001</v>
      </c>
      <c r="D43" s="43">
        <f>IF('Town Data'!E39&gt;9,'Town Data'!D39,"*")</f>
        <v>5837239.1200000001</v>
      </c>
      <c r="E43" s="44" t="str">
        <f>IF('Town Data'!G39&gt;9,'Town Data'!F39,"*")</f>
        <v>*</v>
      </c>
      <c r="F43" s="43">
        <f>IF('Town Data'!I39&gt;9,'Town Data'!H39,"*")</f>
        <v>6771517.6299999999</v>
      </c>
      <c r="G43" s="43">
        <f>IF('Town Data'!K39&gt;9,'Town Data'!J39,"*")</f>
        <v>5359133.9800000004</v>
      </c>
      <c r="H43" s="44" t="str">
        <f>IF('Town Data'!M39&gt;9,'Town Data'!L39,"*")</f>
        <v>*</v>
      </c>
      <c r="I43" s="22">
        <f t="shared" si="0"/>
        <v>3.7500153418340905E-2</v>
      </c>
      <c r="J43" s="22">
        <f t="shared" si="1"/>
        <v>8.921313439527026E-2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>
        <f>IF('Town Data'!E40&gt;9,'Town Data'!D40,"*")</f>
        <v>80161.09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106616.63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-0.24813708705668155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GRAND ISLE</v>
      </c>
      <c r="C45" s="51">
        <f>IF('Town Data'!C41&gt;9,'Town Data'!B41,"*")</f>
        <v>506167.03</v>
      </c>
      <c r="D45" s="43">
        <f>IF('Town Data'!E41&gt;9,'Town Data'!D41,"*")</f>
        <v>442037.52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444805.23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-6.2222964419729569E-3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GREENSBORO</v>
      </c>
      <c r="C46" s="50" t="str">
        <f>IF('Town Data'!C42&gt;9,'Town Data'!B42,"*")</f>
        <v>*</v>
      </c>
      <c r="D46" s="46">
        <f>IF('Town Data'!E42&gt;9,'Town Data'!D42,"*")</f>
        <v>663065.5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737953.08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-0.10148013746348204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HARDWICK</v>
      </c>
      <c r="C47" s="51">
        <f>IF('Town Data'!C43&gt;9,'Town Data'!B43,"*")</f>
        <v>3747924.8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3708790.63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1.0551733409658643E-2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HARTFORD</v>
      </c>
      <c r="C48" s="50">
        <f>IF('Town Data'!C44&gt;9,'Town Data'!B44,"*")</f>
        <v>26656947.879999999</v>
      </c>
      <c r="D48" s="46">
        <f>IF('Town Data'!E44&gt;9,'Town Data'!D44,"*")</f>
        <v>15043580.640000001</v>
      </c>
      <c r="E48" s="47">
        <f>IF('Town Data'!G44&gt;9,'Town Data'!F44,"*")</f>
        <v>4753151.16</v>
      </c>
      <c r="F48" s="45">
        <f>IF('Town Data'!I44&gt;9,'Town Data'!H44,"*")</f>
        <v>25443114.52</v>
      </c>
      <c r="G48" s="46">
        <f>IF('Town Data'!K44&gt;9,'Town Data'!J44,"*")</f>
        <v>14926685.949999999</v>
      </c>
      <c r="H48" s="47">
        <f>IF('Town Data'!M44&gt;9,'Town Data'!L44,"*")</f>
        <v>4621529.46</v>
      </c>
      <c r="I48" s="9">
        <f t="shared" si="0"/>
        <v>4.7707734799756714E-2</v>
      </c>
      <c r="J48" s="9">
        <f t="shared" si="1"/>
        <v>7.8312554033470073E-3</v>
      </c>
      <c r="K48" s="9">
        <f t="shared" si="2"/>
        <v>2.8480117056313255E-2</v>
      </c>
      <c r="L48" s="15"/>
    </row>
    <row r="49" spans="1:12" x14ac:dyDescent="0.25">
      <c r="A49" s="15"/>
      <c r="B49" s="27" t="str">
        <f>'Town Data'!A45</f>
        <v>HINESBURG</v>
      </c>
      <c r="C49" s="51">
        <f>IF('Town Data'!C45&gt;9,'Town Data'!B45,"*")</f>
        <v>5041475.8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4939198.87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2.0707190111581741E-2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ISLE LA MOTTE</v>
      </c>
      <c r="C50" s="50" t="str">
        <f>IF('Town Data'!C46&gt;9,'Town Data'!B46,"*")</f>
        <v>*</v>
      </c>
      <c r="D50" s="46">
        <f>IF('Town Data'!E46&gt;9,'Town Data'!D46,"*")</f>
        <v>179795.1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233447.8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-0.22982739610311165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51" t="str">
        <f>IF('Town Data'!C47&gt;9,'Town Data'!B47,"*")</f>
        <v>*</v>
      </c>
      <c r="D51" s="43">
        <f>IF('Town Data'!E47&gt;9,'Town Data'!D47,"*")</f>
        <v>191939.33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197382.82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-2.7578337364923752E-2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JAY</v>
      </c>
      <c r="C52" s="50" t="str">
        <f>IF('Town Data'!C48&gt;9,'Town Data'!B48,"*")</f>
        <v>*</v>
      </c>
      <c r="D52" s="46">
        <f>IF('Town Data'!E48&gt;9,'Town Data'!D48,"*")</f>
        <v>4105833.28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4482824.9000000004</v>
      </c>
      <c r="H52" s="47" t="str">
        <f>IF('Town Data'!M48&gt;9,'Town Data'!L48,"*")</f>
        <v>*</v>
      </c>
      <c r="I52" s="9" t="str">
        <f t="shared" si="0"/>
        <v/>
      </c>
      <c r="J52" s="9">
        <f t="shared" si="1"/>
        <v>-8.4096887210562368E-2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51">
        <f>IF('Town Data'!C49&gt;9,'Town Data'!B49,"*")</f>
        <v>4485222.37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4353960.45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3.0147706095952232E-2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50">
        <f>IF('Town Data'!C50&gt;9,'Town Data'!B50,"*")</f>
        <v>2227828.35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2254187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-1.1693195817383343E-2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51">
        <f>IF('Town Data'!C51&gt;9,'Town Data'!B51,"*")</f>
        <v>22660378.98</v>
      </c>
      <c r="D55" s="43">
        <f>IF('Town Data'!E51&gt;9,'Town Data'!D51,"*")</f>
        <v>23316467.57</v>
      </c>
      <c r="E55" s="44">
        <f>IF('Town Data'!G51&gt;9,'Town Data'!F51,"*")</f>
        <v>11602852.52</v>
      </c>
      <c r="F55" s="43">
        <f>IF('Town Data'!I51&gt;9,'Town Data'!H51,"*")</f>
        <v>21416028.68</v>
      </c>
      <c r="G55" s="43">
        <f>IF('Town Data'!K51&gt;9,'Town Data'!J51,"*")</f>
        <v>24218903.579999998</v>
      </c>
      <c r="H55" s="44">
        <f>IF('Town Data'!M51&gt;9,'Town Data'!L51,"*")</f>
        <v>10676792.74</v>
      </c>
      <c r="I55" s="22">
        <f t="shared" si="0"/>
        <v>5.8103690399054921E-2</v>
      </c>
      <c r="J55" s="22">
        <f t="shared" si="1"/>
        <v>-3.7261637671543099E-2</v>
      </c>
      <c r="K55" s="22">
        <f t="shared" si="2"/>
        <v>8.6735764433317944E-2</v>
      </c>
      <c r="L55" s="15"/>
    </row>
    <row r="56" spans="1:12" x14ac:dyDescent="0.25">
      <c r="A56" s="15"/>
      <c r="B56" s="15" t="str">
        <f>'Town Data'!A52</f>
        <v>LEICESTER</v>
      </c>
      <c r="C56" s="50" t="str">
        <f>IF('Town Data'!C52&gt;9,'Town Data'!B52,"*")</f>
        <v>*</v>
      </c>
      <c r="D56" s="46">
        <f>IF('Town Data'!E52&gt;9,'Town Data'!D52,"*")</f>
        <v>81665.67</v>
      </c>
      <c r="E56" s="47" t="str">
        <f>IF('Town Data'!G52&gt;9,'Town Data'!F52,"*")</f>
        <v>*</v>
      </c>
      <c r="F56" s="45" t="str">
        <f>IF('Town Data'!I52&gt;9,'Town Data'!H52,"*")</f>
        <v>*</v>
      </c>
      <c r="G56" s="46">
        <f>IF('Town Data'!K52&gt;9,'Town Data'!J52,"*")</f>
        <v>94450.59</v>
      </c>
      <c r="H56" s="47" t="str">
        <f>IF('Town Data'!M52&gt;9,'Town Data'!L52,"*")</f>
        <v>*</v>
      </c>
      <c r="I56" s="9" t="str">
        <f t="shared" si="0"/>
        <v/>
      </c>
      <c r="J56" s="9">
        <f t="shared" si="1"/>
        <v>-0.13536093316092571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LONDONDERRY</v>
      </c>
      <c r="C57" s="51">
        <f>IF('Town Data'!C53&gt;9,'Town Data'!B53,"*")</f>
        <v>3038249.69</v>
      </c>
      <c r="D57" s="43">
        <f>IF('Town Data'!E53&gt;9,'Town Data'!D53,"*")</f>
        <v>1387514.77</v>
      </c>
      <c r="E57" s="44" t="str">
        <f>IF('Town Data'!G53&gt;9,'Town Data'!F53,"*")</f>
        <v>*</v>
      </c>
      <c r="F57" s="43">
        <f>IF('Town Data'!I53&gt;9,'Town Data'!H53,"*")</f>
        <v>2623519.1800000002</v>
      </c>
      <c r="G57" s="43">
        <f>IF('Town Data'!K53&gt;9,'Town Data'!J53,"*")</f>
        <v>1724957.75</v>
      </c>
      <c r="H57" s="44" t="str">
        <f>IF('Town Data'!M53&gt;9,'Town Data'!L53,"*")</f>
        <v>*</v>
      </c>
      <c r="I57" s="22">
        <f t="shared" si="0"/>
        <v>0.15808175261748983</v>
      </c>
      <c r="J57" s="22">
        <f t="shared" si="1"/>
        <v>-0.19562391020881525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LUDLOW</v>
      </c>
      <c r="C58" s="50">
        <f>IF('Town Data'!C54&gt;9,'Town Data'!B54,"*")</f>
        <v>15399683.359999999</v>
      </c>
      <c r="D58" s="46">
        <f>IF('Town Data'!E54&gt;9,'Town Data'!D54,"*")</f>
        <v>9178639.6099999994</v>
      </c>
      <c r="E58" s="47">
        <f>IF('Town Data'!G54&gt;9,'Town Data'!F54,"*")</f>
        <v>5315146.97</v>
      </c>
      <c r="F58" s="45">
        <f>IF('Town Data'!I54&gt;9,'Town Data'!H54,"*")</f>
        <v>16205345.15</v>
      </c>
      <c r="G58" s="46">
        <f>IF('Town Data'!K54&gt;9,'Town Data'!J54,"*")</f>
        <v>14302132.17</v>
      </c>
      <c r="H58" s="47">
        <f>IF('Town Data'!M54&gt;9,'Town Data'!L54,"*")</f>
        <v>5222942.78</v>
      </c>
      <c r="I58" s="9">
        <f t="shared" si="0"/>
        <v>-4.9715805651939539E-2</v>
      </c>
      <c r="J58" s="9">
        <f t="shared" si="1"/>
        <v>-0.35823277949752025</v>
      </c>
      <c r="K58" s="9">
        <f t="shared" si="2"/>
        <v>1.7653685648840189E-2</v>
      </c>
      <c r="L58" s="15"/>
    </row>
    <row r="59" spans="1:12" x14ac:dyDescent="0.25">
      <c r="A59" s="15"/>
      <c r="B59" s="27" t="str">
        <f>'Town Data'!A55</f>
        <v>LYNDON</v>
      </c>
      <c r="C59" s="51">
        <f>IF('Town Data'!C55&gt;9,'Town Data'!B55,"*")</f>
        <v>13721247.16</v>
      </c>
      <c r="D59" s="43">
        <f>IF('Town Data'!E55&gt;9,'Town Data'!D55,"*")</f>
        <v>1148745.8600000001</v>
      </c>
      <c r="E59" s="44">
        <f>IF('Town Data'!G55&gt;9,'Town Data'!F55,"*")</f>
        <v>1251212.19</v>
      </c>
      <c r="F59" s="43">
        <f>IF('Town Data'!I55&gt;9,'Town Data'!H55,"*")</f>
        <v>12682849.630000001</v>
      </c>
      <c r="G59" s="43">
        <f>IF('Town Data'!K55&gt;9,'Town Data'!J55,"*")</f>
        <v>1093405.93</v>
      </c>
      <c r="H59" s="44">
        <f>IF('Town Data'!M55&gt;9,'Town Data'!L55,"*")</f>
        <v>1116097.95</v>
      </c>
      <c r="I59" s="22">
        <f t="shared" si="0"/>
        <v>8.1874149760774173E-2</v>
      </c>
      <c r="J59" s="22">
        <f t="shared" si="1"/>
        <v>5.0612428999722153E-2</v>
      </c>
      <c r="K59" s="22">
        <f t="shared" si="2"/>
        <v>0.1210594822793107</v>
      </c>
      <c r="L59" s="15"/>
    </row>
    <row r="60" spans="1:12" x14ac:dyDescent="0.25">
      <c r="A60" s="15"/>
      <c r="B60" s="15" t="str">
        <f>'Town Data'!A56</f>
        <v>MANCHESTER</v>
      </c>
      <c r="C60" s="50">
        <f>IF('Town Data'!C56&gt;9,'Town Data'!B56,"*")</f>
        <v>31149256.23</v>
      </c>
      <c r="D60" s="46">
        <f>IF('Town Data'!E56&gt;9,'Town Data'!D56,"*")</f>
        <v>28093803.68</v>
      </c>
      <c r="E60" s="47">
        <f>IF('Town Data'!G56&gt;9,'Town Data'!F56,"*")</f>
        <v>7657999.8200000003</v>
      </c>
      <c r="F60" s="45">
        <f>IF('Town Data'!I56&gt;9,'Town Data'!H56,"*")</f>
        <v>29930015.510000002</v>
      </c>
      <c r="G60" s="46">
        <f>IF('Town Data'!K56&gt;9,'Town Data'!J56,"*")</f>
        <v>27724091.809999999</v>
      </c>
      <c r="H60" s="47">
        <f>IF('Town Data'!M56&gt;9,'Town Data'!L56,"*")</f>
        <v>7317568.4199999999</v>
      </c>
      <c r="I60" s="9">
        <f t="shared" si="0"/>
        <v>4.0736387844257378E-2</v>
      </c>
      <c r="J60" s="9">
        <f t="shared" si="1"/>
        <v>1.3335400579890124E-2</v>
      </c>
      <c r="K60" s="9">
        <f t="shared" si="2"/>
        <v>4.6522475836310716E-2</v>
      </c>
      <c r="L60" s="15"/>
    </row>
    <row r="61" spans="1:12" x14ac:dyDescent="0.25">
      <c r="A61" s="15"/>
      <c r="B61" s="27" t="str">
        <f>'Town Data'!A57</f>
        <v>MENDON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1188623.1100000001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MIDDLEBURY</v>
      </c>
      <c r="C62" s="50">
        <f>IF('Town Data'!C58&gt;9,'Town Data'!B58,"*")</f>
        <v>25884056.359999999</v>
      </c>
      <c r="D62" s="46">
        <f>IF('Town Data'!E58&gt;9,'Town Data'!D58,"*")</f>
        <v>7427879.9900000002</v>
      </c>
      <c r="E62" s="47">
        <f>IF('Town Data'!G58&gt;9,'Town Data'!F58,"*")</f>
        <v>3909935.25</v>
      </c>
      <c r="F62" s="45">
        <f>IF('Town Data'!I58&gt;9,'Town Data'!H58,"*")</f>
        <v>24295574.57</v>
      </c>
      <c r="G62" s="46">
        <f>IF('Town Data'!K58&gt;9,'Town Data'!J58,"*")</f>
        <v>7200430.7400000002</v>
      </c>
      <c r="H62" s="47">
        <f>IF('Town Data'!M58&gt;9,'Town Data'!L58,"*")</f>
        <v>3989997.21</v>
      </c>
      <c r="I62" s="9">
        <f t="shared" si="0"/>
        <v>6.5381528040149545E-2</v>
      </c>
      <c r="J62" s="9">
        <f t="shared" si="1"/>
        <v>3.158828384203026E-2</v>
      </c>
      <c r="K62" s="9">
        <f t="shared" si="2"/>
        <v>-2.0065668166219085E-2</v>
      </c>
      <c r="L62" s="15"/>
    </row>
    <row r="63" spans="1:12" x14ac:dyDescent="0.25">
      <c r="A63" s="15"/>
      <c r="B63" s="27" t="str">
        <f>'Town Data'!A59</f>
        <v>MILTON</v>
      </c>
      <c r="C63" s="51">
        <f>IF('Town Data'!C59&gt;9,'Town Data'!B59,"*")</f>
        <v>9940611.1999999993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10655022.73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-6.7049273202254456E-2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MONTGOMERY</v>
      </c>
      <c r="C64" s="50">
        <f>IF('Town Data'!C60&gt;9,'Town Data'!B60,"*")</f>
        <v>1585276.07</v>
      </c>
      <c r="D64" s="46">
        <f>IF('Town Data'!E60&gt;9,'Town Data'!D60,"*")</f>
        <v>608277.23</v>
      </c>
      <c r="E64" s="47" t="str">
        <f>IF('Town Data'!G60&gt;9,'Town Data'!F60,"*")</f>
        <v>*</v>
      </c>
      <c r="F64" s="45">
        <f>IF('Town Data'!I60&gt;9,'Town Data'!H60,"*")</f>
        <v>1756436.28</v>
      </c>
      <c r="G64" s="46">
        <f>IF('Town Data'!K60&gt;9,'Town Data'!J60,"*")</f>
        <v>765704.16</v>
      </c>
      <c r="H64" s="47" t="str">
        <f>IF('Town Data'!M60&gt;9,'Town Data'!L60,"*")</f>
        <v>*</v>
      </c>
      <c r="I64" s="9">
        <f t="shared" si="0"/>
        <v>-9.7447434870794145E-2</v>
      </c>
      <c r="J64" s="9">
        <f t="shared" si="1"/>
        <v>-0.20559759006663886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MONTPELIER</v>
      </c>
      <c r="C65" s="51">
        <f>IF('Town Data'!C61&gt;9,'Town Data'!B61,"*")</f>
        <v>25743552.609999999</v>
      </c>
      <c r="D65" s="43">
        <f>IF('Town Data'!E61&gt;9,'Town Data'!D61,"*")</f>
        <v>3458227.45</v>
      </c>
      <c r="E65" s="44">
        <f>IF('Town Data'!G61&gt;9,'Town Data'!F61,"*")</f>
        <v>4977620.16</v>
      </c>
      <c r="F65" s="43">
        <f>IF('Town Data'!I61&gt;9,'Town Data'!H61,"*")</f>
        <v>25803131.140000001</v>
      </c>
      <c r="G65" s="43">
        <f>IF('Town Data'!K61&gt;9,'Town Data'!J61,"*")</f>
        <v>3482697.41</v>
      </c>
      <c r="H65" s="44">
        <f>IF('Town Data'!M61&gt;9,'Town Data'!L61,"*")</f>
        <v>4555453.95</v>
      </c>
      <c r="I65" s="22">
        <f t="shared" si="0"/>
        <v>-2.3089651281755718E-3</v>
      </c>
      <c r="J65" s="22">
        <f t="shared" si="1"/>
        <v>-7.0261516058611482E-3</v>
      </c>
      <c r="K65" s="22">
        <f t="shared" si="2"/>
        <v>9.2672698403635484E-2</v>
      </c>
      <c r="L65" s="15"/>
    </row>
    <row r="66" spans="1:12" x14ac:dyDescent="0.25">
      <c r="A66" s="15"/>
      <c r="B66" s="15" t="str">
        <f>'Town Data'!A62</f>
        <v>MORRISTOWN</v>
      </c>
      <c r="C66" s="50">
        <f>IF('Town Data'!C62&gt;9,'Town Data'!B62,"*")</f>
        <v>15519238.359999999</v>
      </c>
      <c r="D66" s="46">
        <f>IF('Town Data'!E62&gt;9,'Town Data'!D62,"*")</f>
        <v>1111006.04</v>
      </c>
      <c r="E66" s="47">
        <f>IF('Town Data'!G62&gt;9,'Town Data'!F62,"*")</f>
        <v>1495105.34</v>
      </c>
      <c r="F66" s="45">
        <f>IF('Town Data'!I62&gt;9,'Town Data'!H62,"*")</f>
        <v>15142389.02</v>
      </c>
      <c r="G66" s="46">
        <f>IF('Town Data'!K62&gt;9,'Town Data'!J62,"*")</f>
        <v>1220293.94</v>
      </c>
      <c r="H66" s="47">
        <f>IF('Town Data'!M62&gt;9,'Town Data'!L62,"*")</f>
        <v>1526394.48</v>
      </c>
      <c r="I66" s="9">
        <f t="shared" si="0"/>
        <v>2.4887046522332701E-2</v>
      </c>
      <c r="J66" s="9">
        <f t="shared" si="1"/>
        <v>-8.9558668135318209E-2</v>
      </c>
      <c r="K66" s="9">
        <f t="shared" si="2"/>
        <v>-2.0498724549894792E-2</v>
      </c>
      <c r="L66" s="15"/>
    </row>
    <row r="67" spans="1:12" x14ac:dyDescent="0.25">
      <c r="A67" s="15"/>
      <c r="B67" s="27" t="str">
        <f>'Town Data'!A63</f>
        <v>MOUNT HOLLY</v>
      </c>
      <c r="C67" s="51" t="str">
        <f>IF('Town Data'!C63&gt;9,'Town Data'!B63,"*")</f>
        <v>*</v>
      </c>
      <c r="D67" s="43">
        <f>IF('Town Data'!E63&gt;9,'Town Data'!D63,"*")</f>
        <v>241122.79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289743.75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-0.16780676028387151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NEWFANE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779755.05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NEWPORT</v>
      </c>
      <c r="C69" s="51">
        <f>IF('Town Data'!C65&gt;9,'Town Data'!B65,"*")</f>
        <v>11520605.810000001</v>
      </c>
      <c r="D69" s="43">
        <f>IF('Town Data'!E65&gt;9,'Town Data'!D65,"*")</f>
        <v>1039318.61</v>
      </c>
      <c r="E69" s="44">
        <f>IF('Town Data'!G65&gt;9,'Town Data'!F65,"*")</f>
        <v>1783701.27</v>
      </c>
      <c r="F69" s="43">
        <f>IF('Town Data'!I65&gt;9,'Town Data'!H65,"*")</f>
        <v>10949677.439999999</v>
      </c>
      <c r="G69" s="43">
        <f>IF('Town Data'!K65&gt;9,'Town Data'!J65,"*")</f>
        <v>1107001.75</v>
      </c>
      <c r="H69" s="44">
        <f>IF('Town Data'!M65&gt;9,'Town Data'!L65,"*")</f>
        <v>1554470.96</v>
      </c>
      <c r="I69" s="22">
        <f t="shared" si="0"/>
        <v>5.2141113117575182E-2</v>
      </c>
      <c r="J69" s="22">
        <f t="shared" si="1"/>
        <v>-6.1140951222525178E-2</v>
      </c>
      <c r="K69" s="22">
        <f t="shared" si="2"/>
        <v>0.14746516075153959</v>
      </c>
      <c r="L69" s="15"/>
    </row>
    <row r="70" spans="1:12" x14ac:dyDescent="0.25">
      <c r="A70" s="15"/>
      <c r="B70" s="15" t="str">
        <f>'Town Data'!A66</f>
        <v>NORTH HERO</v>
      </c>
      <c r="C70" s="50" t="str">
        <f>IF('Town Data'!C66&gt;9,'Town Data'!B66,"*")</f>
        <v>*</v>
      </c>
      <c r="D70" s="46">
        <f>IF('Town Data'!E66&gt;9,'Town Data'!D66,"*")</f>
        <v>1589880.29</v>
      </c>
      <c r="E70" s="47" t="str">
        <f>IF('Town Data'!G66&gt;9,'Town Data'!F66,"*")</f>
        <v>*</v>
      </c>
      <c r="F70" s="45">
        <f>IF('Town Data'!I66&gt;9,'Town Data'!H66,"*")</f>
        <v>1990002.04</v>
      </c>
      <c r="G70" s="46">
        <f>IF('Town Data'!K66&gt;9,'Town Data'!J66,"*")</f>
        <v>1573283.19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>
        <f t="shared" ref="J70:J133" si="4">IFERROR((D70-G70)/G70,"")</f>
        <v>1.0549340452814533E-2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NORTHFIELD</v>
      </c>
      <c r="C71" s="51">
        <f>IF('Town Data'!C67&gt;9,'Town Data'!B67,"*")</f>
        <v>4334915.63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4042891.75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7.2231436817471031E-2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PERU</v>
      </c>
      <c r="C72" s="50" t="str">
        <f>IF('Town Data'!C68&gt;9,'Town Data'!B68,"*")</f>
        <v>*</v>
      </c>
      <c r="D72" s="46">
        <f>IF('Town Data'!E68&gt;9,'Town Data'!D68,"*")</f>
        <v>1493832.28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1055685.52</v>
      </c>
      <c r="H72" s="47" t="str">
        <f>IF('Town Data'!M68&gt;9,'Town Data'!L68,"*")</f>
        <v>*</v>
      </c>
      <c r="I72" s="9" t="str">
        <f t="shared" si="3"/>
        <v/>
      </c>
      <c r="J72" s="9">
        <f t="shared" si="4"/>
        <v>0.41503530331646493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PITTSFIELD</v>
      </c>
      <c r="C73" s="51" t="str">
        <f>IF('Town Data'!C69&gt;9,'Town Data'!B69,"*")</f>
        <v>*</v>
      </c>
      <c r="D73" s="43">
        <f>IF('Town Data'!E69&gt;9,'Town Data'!D69,"*")</f>
        <v>866593.57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880414.37</v>
      </c>
      <c r="H73" s="44" t="str">
        <f>IF('Town Data'!M69&gt;9,'Town Data'!L69,"*")</f>
        <v>*</v>
      </c>
      <c r="I73" s="22" t="str">
        <f t="shared" si="3"/>
        <v/>
      </c>
      <c r="J73" s="22">
        <f t="shared" si="4"/>
        <v>-1.5698062720171237E-2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PLYMOUTH</v>
      </c>
      <c r="C74" s="50" t="str">
        <f>IF('Town Data'!C70&gt;9,'Town Data'!B70,"*")</f>
        <v>*</v>
      </c>
      <c r="D74" s="46">
        <f>IF('Town Data'!E70&gt;9,'Town Data'!D70,"*")</f>
        <v>408788.16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>
        <f>IF('Town Data'!K70&gt;9,'Town Data'!J70,"*")</f>
        <v>553055.71</v>
      </c>
      <c r="H74" s="47" t="str">
        <f>IF('Town Data'!M70&gt;9,'Town Data'!L70,"*")</f>
        <v>*</v>
      </c>
      <c r="I74" s="9" t="str">
        <f t="shared" si="3"/>
        <v/>
      </c>
      <c r="J74" s="9">
        <f t="shared" si="4"/>
        <v>-0.26085536663205233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POULTNEY</v>
      </c>
      <c r="C75" s="51">
        <f>IF('Town Data'!C71&gt;9,'Town Data'!B71,"*")</f>
        <v>2788160.73</v>
      </c>
      <c r="D75" s="43">
        <f>IF('Town Data'!E71&gt;9,'Town Data'!D71,"*")</f>
        <v>142708.69</v>
      </c>
      <c r="E75" s="44" t="str">
        <f>IF('Town Data'!G71&gt;9,'Town Data'!F71,"*")</f>
        <v>*</v>
      </c>
      <c r="F75" s="43">
        <f>IF('Town Data'!I71&gt;9,'Town Data'!H71,"*")</f>
        <v>2669842.34</v>
      </c>
      <c r="G75" s="43">
        <f>IF('Town Data'!K71&gt;9,'Town Data'!J71,"*")</f>
        <v>126635.68</v>
      </c>
      <c r="H75" s="44" t="str">
        <f>IF('Town Data'!M71&gt;9,'Town Data'!L71,"*")</f>
        <v>*</v>
      </c>
      <c r="I75" s="22">
        <f t="shared" si="3"/>
        <v>4.4316620583670918E-2</v>
      </c>
      <c r="J75" s="22">
        <f t="shared" si="4"/>
        <v>0.12692323364157723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PUTNEY</v>
      </c>
      <c r="C76" s="50">
        <f>IF('Town Data'!C72&gt;9,'Town Data'!B72,"*")</f>
        <v>1906099.86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1947722.44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-2.1369872393111538E-2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RANDOLPH</v>
      </c>
      <c r="C77" s="51">
        <f>IF('Town Data'!C73&gt;9,'Town Data'!B73,"*")</f>
        <v>7645495.6399999997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7011719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9.0388197245211854E-2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RICHFORD</v>
      </c>
      <c r="C78" s="50">
        <f>IF('Town Data'!C74&gt;9,'Town Data'!B74,"*")</f>
        <v>1399075.43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1508904.42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-7.2787241222343285E-2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RICHMOND</v>
      </c>
      <c r="C79" s="51">
        <f>IF('Town Data'!C75&gt;9,'Town Data'!B75,"*")</f>
        <v>3796922.99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3752981.23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1.1708494476003613E-2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ROCHESTER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1375742.09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ROCKINGHAM</v>
      </c>
      <c r="C81" s="51">
        <f>IF('Town Data'!C77&gt;9,'Town Data'!B77,"*")</f>
        <v>5784767.5499999998</v>
      </c>
      <c r="D81" s="43" t="str">
        <f>IF('Town Data'!E77&gt;9,'Town Data'!D77,"*")</f>
        <v>*</v>
      </c>
      <c r="E81" s="44">
        <f>IF('Town Data'!G77&gt;9,'Town Data'!F77,"*")</f>
        <v>1118694.0900000001</v>
      </c>
      <c r="F81" s="43">
        <f>IF('Town Data'!I77&gt;9,'Town Data'!H77,"*")</f>
        <v>5371364.0099999998</v>
      </c>
      <c r="G81" s="43" t="str">
        <f>IF('Town Data'!K77&gt;9,'Town Data'!J77,"*")</f>
        <v>*</v>
      </c>
      <c r="H81" s="44">
        <f>IF('Town Data'!M77&gt;9,'Town Data'!L77,"*")</f>
        <v>1206902.58</v>
      </c>
      <c r="I81" s="22">
        <f t="shared" si="3"/>
        <v>7.6964350066455481E-2</v>
      </c>
      <c r="J81" s="22" t="str">
        <f t="shared" si="4"/>
        <v/>
      </c>
      <c r="K81" s="22">
        <f t="shared" si="5"/>
        <v>-7.3086669513955288E-2</v>
      </c>
      <c r="L81" s="15"/>
    </row>
    <row r="82" spans="1:12" x14ac:dyDescent="0.25">
      <c r="A82" s="15"/>
      <c r="B82" s="15" t="str">
        <f>'Town Data'!A78</f>
        <v>ROYALTON</v>
      </c>
      <c r="C82" s="50">
        <f>IF('Town Data'!C78&gt;9,'Town Data'!B78,"*")</f>
        <v>4080407.51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4052281.99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6.9406620934589873E-3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RUTLAND</v>
      </c>
      <c r="C83" s="51">
        <f>IF('Town Data'!C79&gt;9,'Town Data'!B79,"*")</f>
        <v>41993319.799999997</v>
      </c>
      <c r="D83" s="43">
        <f>IF('Town Data'!E79&gt;9,'Town Data'!D79,"*")</f>
        <v>3822279.43</v>
      </c>
      <c r="E83" s="44">
        <f>IF('Town Data'!G79&gt;9,'Town Data'!F79,"*")</f>
        <v>5316214.3600000003</v>
      </c>
      <c r="F83" s="43">
        <f>IF('Town Data'!I79&gt;9,'Town Data'!H79,"*")</f>
        <v>41201667.18</v>
      </c>
      <c r="G83" s="43">
        <f>IF('Town Data'!K79&gt;9,'Town Data'!J79,"*")</f>
        <v>3396622.97</v>
      </c>
      <c r="H83" s="44">
        <f>IF('Town Data'!M79&gt;9,'Town Data'!L79,"*")</f>
        <v>5265544.82</v>
      </c>
      <c r="I83" s="22">
        <f t="shared" si="3"/>
        <v>1.9214091908986614E-2</v>
      </c>
      <c r="J83" s="22">
        <f t="shared" si="4"/>
        <v>0.12531754738736867</v>
      </c>
      <c r="K83" s="22">
        <f t="shared" si="5"/>
        <v>9.6228484861705221E-3</v>
      </c>
      <c r="L83" s="15"/>
    </row>
    <row r="84" spans="1:12" x14ac:dyDescent="0.25">
      <c r="A84" s="15"/>
      <c r="B84" s="15" t="str">
        <f>'Town Data'!A80</f>
        <v>RUTLAND TOWN</v>
      </c>
      <c r="C84" s="50">
        <f>IF('Town Data'!C80&gt;9,'Town Data'!B80,"*")</f>
        <v>18587843.370000001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17783379.120000001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4.5236861035890683E-2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SALISBURY</v>
      </c>
      <c r="C85" s="51" t="str">
        <f>IF('Town Data'!C81&gt;9,'Town Data'!B81,"*")</f>
        <v>*</v>
      </c>
      <c r="D85" s="43">
        <f>IF('Town Data'!E81&gt;9,'Town Data'!D81,"*")</f>
        <v>300100.2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>
        <f>IF('Town Data'!K81&gt;9,'Town Data'!J81,"*")</f>
        <v>305641.43</v>
      </c>
      <c r="H85" s="44" t="str">
        <f>IF('Town Data'!M81&gt;9,'Town Data'!L81,"*")</f>
        <v>*</v>
      </c>
      <c r="I85" s="22" t="str">
        <f t="shared" si="3"/>
        <v/>
      </c>
      <c r="J85" s="22">
        <f t="shared" si="4"/>
        <v>-1.8129839269499497E-2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SHELBURNE</v>
      </c>
      <c r="C86" s="50">
        <f>IF('Town Data'!C82&gt;9,'Town Data'!B82,"*")</f>
        <v>12103711.800000001</v>
      </c>
      <c r="D86" s="46">
        <f>IF('Town Data'!E82&gt;9,'Town Data'!D82,"*")</f>
        <v>5033241.8899999997</v>
      </c>
      <c r="E86" s="47">
        <f>IF('Town Data'!G82&gt;9,'Town Data'!F82,"*")</f>
        <v>2438816.06</v>
      </c>
      <c r="F86" s="45">
        <f>IF('Town Data'!I82&gt;9,'Town Data'!H82,"*")</f>
        <v>11966982.189999999</v>
      </c>
      <c r="G86" s="46">
        <f>IF('Town Data'!K82&gt;9,'Town Data'!J82,"*")</f>
        <v>5229982.38</v>
      </c>
      <c r="H86" s="47">
        <f>IF('Town Data'!M82&gt;9,'Town Data'!L82,"*")</f>
        <v>2038240.24</v>
      </c>
      <c r="I86" s="9">
        <f t="shared" si="3"/>
        <v>1.1425571445594444E-2</v>
      </c>
      <c r="J86" s="9">
        <f t="shared" si="4"/>
        <v>-3.7617811247769486E-2</v>
      </c>
      <c r="K86" s="9">
        <f t="shared" si="5"/>
        <v>0.19653022844843848</v>
      </c>
      <c r="L86" s="15"/>
    </row>
    <row r="87" spans="1:12" x14ac:dyDescent="0.25">
      <c r="A87" s="15"/>
      <c r="B87" s="27" t="str">
        <f>'Town Data'!A83</f>
        <v>SOUTH BURLINGTON</v>
      </c>
      <c r="C87" s="51">
        <f>IF('Town Data'!C83&gt;9,'Town Data'!B83,"*")</f>
        <v>89535977.469999999</v>
      </c>
      <c r="D87" s="43">
        <f>IF('Town Data'!E83&gt;9,'Town Data'!D83,"*")</f>
        <v>38211751.509999998</v>
      </c>
      <c r="E87" s="44">
        <f>IF('Town Data'!G83&gt;9,'Town Data'!F83,"*")</f>
        <v>10313786.699999999</v>
      </c>
      <c r="F87" s="43">
        <f>IF('Town Data'!I83&gt;9,'Town Data'!H83,"*")</f>
        <v>83934096.560000002</v>
      </c>
      <c r="G87" s="43">
        <f>IF('Town Data'!K83&gt;9,'Town Data'!J83,"*")</f>
        <v>37764681.789999999</v>
      </c>
      <c r="H87" s="44">
        <f>IF('Town Data'!M83&gt;9,'Town Data'!L83,"*")</f>
        <v>10423957.560000001</v>
      </c>
      <c r="I87" s="22">
        <f t="shared" si="3"/>
        <v>6.6741421419786312E-2</v>
      </c>
      <c r="J87" s="22">
        <f t="shared" si="4"/>
        <v>1.1838302318712555E-2</v>
      </c>
      <c r="K87" s="22">
        <f t="shared" si="5"/>
        <v>-1.0569005041114275E-2</v>
      </c>
      <c r="L87" s="15"/>
    </row>
    <row r="88" spans="1:12" x14ac:dyDescent="0.25">
      <c r="A88" s="15"/>
      <c r="B88" s="15" t="str">
        <f>'Town Data'!A84</f>
        <v>SOUTH HERO</v>
      </c>
      <c r="C88" s="50">
        <f>IF('Town Data'!C84&gt;9,'Town Data'!B84,"*")</f>
        <v>3202150.36</v>
      </c>
      <c r="D88" s="46">
        <f>IF('Town Data'!E84&gt;9,'Town Data'!D84,"*")</f>
        <v>1120512.6200000001</v>
      </c>
      <c r="E88" s="47" t="str">
        <f>IF('Town Data'!G84&gt;9,'Town Data'!F84,"*")</f>
        <v>*</v>
      </c>
      <c r="F88" s="45">
        <f>IF('Town Data'!I84&gt;9,'Town Data'!H84,"*")</f>
        <v>2579922.73</v>
      </c>
      <c r="G88" s="46">
        <f>IF('Town Data'!K84&gt;9,'Town Data'!J84,"*")</f>
        <v>1153184.6599999999</v>
      </c>
      <c r="H88" s="47" t="str">
        <f>IF('Town Data'!M84&gt;9,'Town Data'!L84,"*")</f>
        <v>*</v>
      </c>
      <c r="I88" s="9">
        <f t="shared" si="3"/>
        <v>0.24118072326918097</v>
      </c>
      <c r="J88" s="9">
        <f t="shared" si="4"/>
        <v>-2.833201059056735E-2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SPRINGFIELD</v>
      </c>
      <c r="C89" s="51">
        <f>IF('Town Data'!C85&gt;9,'Town Data'!B85,"*")</f>
        <v>11579970.949999999</v>
      </c>
      <c r="D89" s="43" t="str">
        <f>IF('Town Data'!E85&gt;9,'Town Data'!D85,"*")</f>
        <v>*</v>
      </c>
      <c r="E89" s="44">
        <f>IF('Town Data'!G85&gt;9,'Town Data'!F85,"*")</f>
        <v>1174625.3899999999</v>
      </c>
      <c r="F89" s="43">
        <f>IF('Town Data'!I85&gt;9,'Town Data'!H85,"*")</f>
        <v>10983406.27</v>
      </c>
      <c r="G89" s="43" t="str">
        <f>IF('Town Data'!K85&gt;9,'Town Data'!J85,"*")</f>
        <v>*</v>
      </c>
      <c r="H89" s="44">
        <f>IF('Town Data'!M85&gt;9,'Town Data'!L85,"*")</f>
        <v>1031982.29</v>
      </c>
      <c r="I89" s="22">
        <f t="shared" si="3"/>
        <v>5.4315088173461486E-2</v>
      </c>
      <c r="J89" s="22" t="str">
        <f t="shared" si="4"/>
        <v/>
      </c>
      <c r="K89" s="22">
        <f t="shared" si="5"/>
        <v>0.13822243015430027</v>
      </c>
      <c r="L89" s="15"/>
    </row>
    <row r="90" spans="1:12" x14ac:dyDescent="0.25">
      <c r="A90" s="15"/>
      <c r="B90" s="15" t="str">
        <f>'Town Data'!A86</f>
        <v>ST ALBANS</v>
      </c>
      <c r="C90" s="50">
        <f>IF('Town Data'!C86&gt;9,'Town Data'!B86,"*")</f>
        <v>19272081.390000001</v>
      </c>
      <c r="D90" s="46">
        <f>IF('Town Data'!E86&gt;9,'Town Data'!D86,"*")</f>
        <v>3089967.02</v>
      </c>
      <c r="E90" s="47">
        <f>IF('Town Data'!G86&gt;9,'Town Data'!F86,"*")</f>
        <v>2332292.61</v>
      </c>
      <c r="F90" s="45">
        <f>IF('Town Data'!I86&gt;9,'Town Data'!H86,"*")</f>
        <v>18054365.079999998</v>
      </c>
      <c r="G90" s="46" t="str">
        <f>IF('Town Data'!K86&gt;9,'Town Data'!J86,"*")</f>
        <v>*</v>
      </c>
      <c r="H90" s="47">
        <f>IF('Town Data'!M86&gt;9,'Town Data'!L86,"*")</f>
        <v>2395761.5</v>
      </c>
      <c r="I90" s="9">
        <f t="shared" si="3"/>
        <v>6.7447196542455345E-2</v>
      </c>
      <c r="J90" s="9" t="str">
        <f t="shared" si="4"/>
        <v/>
      </c>
      <c r="K90" s="9">
        <f t="shared" si="5"/>
        <v>-2.649215708658818E-2</v>
      </c>
      <c r="L90" s="15"/>
    </row>
    <row r="91" spans="1:12" x14ac:dyDescent="0.25">
      <c r="A91" s="15"/>
      <c r="B91" s="27" t="str">
        <f>'Town Data'!A87</f>
        <v>ST ALBANS TOWN</v>
      </c>
      <c r="C91" s="51">
        <f>IF('Town Data'!C87&gt;9,'Town Data'!B87,"*")</f>
        <v>11810013.85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>
        <f>IF('Town Data'!I87&gt;9,'Town Data'!H87,"*")</f>
        <v>11402330.390000001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>
        <f t="shared" si="3"/>
        <v>3.5754398097212037E-2</v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ST JOHNSBURY</v>
      </c>
      <c r="C92" s="50">
        <f>IF('Town Data'!C88&gt;9,'Town Data'!B88,"*")</f>
        <v>13586340.529999999</v>
      </c>
      <c r="D92" s="46">
        <f>IF('Town Data'!E88&gt;9,'Town Data'!D88,"*")</f>
        <v>3748551.33</v>
      </c>
      <c r="E92" s="47">
        <f>IF('Town Data'!G88&gt;9,'Town Data'!F88,"*")</f>
        <v>1312342.04</v>
      </c>
      <c r="F92" s="45">
        <f>IF('Town Data'!I88&gt;9,'Town Data'!H88,"*")</f>
        <v>13175346.300000001</v>
      </c>
      <c r="G92" s="46">
        <f>IF('Town Data'!K88&gt;9,'Town Data'!J88,"*")</f>
        <v>3822229.93</v>
      </c>
      <c r="H92" s="47">
        <f>IF('Town Data'!M88&gt;9,'Town Data'!L88,"*")</f>
        <v>1223245.6399999999</v>
      </c>
      <c r="I92" s="9">
        <f t="shared" si="3"/>
        <v>3.1194188041949119E-2</v>
      </c>
      <c r="J92" s="9">
        <f t="shared" si="4"/>
        <v>-1.9276339034894244E-2</v>
      </c>
      <c r="K92" s="9">
        <f t="shared" si="5"/>
        <v>7.2836065861636878E-2</v>
      </c>
      <c r="L92" s="15"/>
    </row>
    <row r="93" spans="1:12" x14ac:dyDescent="0.25">
      <c r="A93" s="15"/>
      <c r="B93" s="27" t="str">
        <f>'Town Data'!A89</f>
        <v>STOWE</v>
      </c>
      <c r="C93" s="51">
        <f>IF('Town Data'!C89&gt;9,'Town Data'!B89,"*")</f>
        <v>52117500.159999996</v>
      </c>
      <c r="D93" s="43">
        <f>IF('Town Data'!E89&gt;9,'Town Data'!D89,"*")</f>
        <v>67783637.129999995</v>
      </c>
      <c r="E93" s="44">
        <f>IF('Town Data'!G89&gt;9,'Town Data'!F89,"*")</f>
        <v>18100123.100000001</v>
      </c>
      <c r="F93" s="43">
        <f>IF('Town Data'!I89&gt;9,'Town Data'!H89,"*")</f>
        <v>49126329.82</v>
      </c>
      <c r="G93" s="43">
        <f>IF('Town Data'!K89&gt;9,'Town Data'!J89,"*")</f>
        <v>67254587.870000005</v>
      </c>
      <c r="H93" s="44">
        <f>IF('Town Data'!M89&gt;9,'Town Data'!L89,"*")</f>
        <v>16597491.439999999</v>
      </c>
      <c r="I93" s="22">
        <f t="shared" si="3"/>
        <v>6.0887315436746706E-2</v>
      </c>
      <c r="J93" s="22">
        <f t="shared" si="4"/>
        <v>7.8663668421047814E-3</v>
      </c>
      <c r="K93" s="22">
        <f t="shared" si="5"/>
        <v>9.0533660790368328E-2</v>
      </c>
      <c r="L93" s="15"/>
    </row>
    <row r="94" spans="1:12" x14ac:dyDescent="0.25">
      <c r="A94" s="15"/>
      <c r="B94" s="15" t="str">
        <f>'Town Data'!A90</f>
        <v>STRATTON</v>
      </c>
      <c r="C94" s="50">
        <f>IF('Town Data'!C90&gt;9,'Town Data'!B90,"*")</f>
        <v>8998970.4100000001</v>
      </c>
      <c r="D94" s="46">
        <f>IF('Town Data'!E90&gt;9,'Town Data'!D90,"*")</f>
        <v>10556902.33</v>
      </c>
      <c r="E94" s="47" t="str">
        <f>IF('Town Data'!G90&gt;9,'Town Data'!F90,"*")</f>
        <v>*</v>
      </c>
      <c r="F94" s="45">
        <f>IF('Town Data'!I90&gt;9,'Town Data'!H90,"*")</f>
        <v>8802509.0999999996</v>
      </c>
      <c r="G94" s="46">
        <f>IF('Town Data'!K90&gt;9,'Town Data'!J90,"*")</f>
        <v>10157761.34</v>
      </c>
      <c r="H94" s="47" t="str">
        <f>IF('Town Data'!M90&gt;9,'Town Data'!L90,"*")</f>
        <v>*</v>
      </c>
      <c r="I94" s="9">
        <f t="shared" si="3"/>
        <v>2.2318785220000571E-2</v>
      </c>
      <c r="J94" s="9">
        <f t="shared" si="4"/>
        <v>3.9294188614988686E-2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SWANTON</v>
      </c>
      <c r="C95" s="51">
        <f>IF('Town Data'!C91&gt;9,'Town Data'!B91,"*")</f>
        <v>6214614.29</v>
      </c>
      <c r="D95" s="43">
        <f>IF('Town Data'!E91&gt;9,'Town Data'!D91,"*")</f>
        <v>236965.64</v>
      </c>
      <c r="E95" s="44" t="str">
        <f>IF('Town Data'!G91&gt;9,'Town Data'!F91,"*")</f>
        <v>*</v>
      </c>
      <c r="F95" s="43">
        <f>IF('Town Data'!I91&gt;9,'Town Data'!H91,"*")</f>
        <v>6071560.21</v>
      </c>
      <c r="G95" s="43">
        <f>IF('Town Data'!K91&gt;9,'Town Data'!J91,"*")</f>
        <v>306784.37</v>
      </c>
      <c r="H95" s="44" t="str">
        <f>IF('Town Data'!M91&gt;9,'Town Data'!L91,"*")</f>
        <v>*</v>
      </c>
      <c r="I95" s="22">
        <f t="shared" si="3"/>
        <v>2.3561337621981693E-2</v>
      </c>
      <c r="J95" s="22">
        <f t="shared" si="4"/>
        <v>-0.2275824221423014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THETFORD</v>
      </c>
      <c r="C96" s="50">
        <f>IF('Town Data'!C92&gt;9,'Town Data'!B92,"*")</f>
        <v>591816.52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>
        <f>IF('Town Data'!I92&gt;9,'Town Data'!H92,"*")</f>
        <v>741892.23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-0.20228775006849711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51">
        <f>IF('Town Data'!C93&gt;9,'Town Data'!B93,"*")</f>
        <v>4656800.63</v>
      </c>
      <c r="D97" s="43" t="str">
        <f>IF('Town Data'!E93&gt;9,'Town Data'!D93,"*")</f>
        <v>*</v>
      </c>
      <c r="E97" s="44">
        <f>IF('Town Data'!G93&gt;9,'Town Data'!F93,"*")</f>
        <v>989083.98</v>
      </c>
      <c r="F97" s="43">
        <f>IF('Town Data'!I93&gt;9,'Town Data'!H93,"*")</f>
        <v>4561969.09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>
        <f t="shared" si="3"/>
        <v>2.0787413971715456E-2</v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WAITSFIELD</v>
      </c>
      <c r="C98" s="50">
        <f>IF('Town Data'!C94&gt;9,'Town Data'!B94,"*")</f>
        <v>11773036.560000001</v>
      </c>
      <c r="D98" s="46">
        <f>IF('Town Data'!E94&gt;9,'Town Data'!D94,"*")</f>
        <v>3586387.04</v>
      </c>
      <c r="E98" s="47">
        <f>IF('Town Data'!G94&gt;9,'Town Data'!F94,"*")</f>
        <v>4448129.49</v>
      </c>
      <c r="F98" s="45">
        <f>IF('Town Data'!I94&gt;9,'Town Data'!H94,"*")</f>
        <v>10320538.4</v>
      </c>
      <c r="G98" s="46">
        <f>IF('Town Data'!K94&gt;9,'Town Data'!J94,"*")</f>
        <v>3498084.79</v>
      </c>
      <c r="H98" s="47">
        <f>IF('Town Data'!M94&gt;9,'Town Data'!L94,"*")</f>
        <v>3274810.13</v>
      </c>
      <c r="I98" s="9">
        <f t="shared" si="3"/>
        <v>0.14073860332712876</v>
      </c>
      <c r="J98" s="9">
        <f t="shared" si="4"/>
        <v>2.5243027342398982E-2</v>
      </c>
      <c r="K98" s="9">
        <f t="shared" si="5"/>
        <v>0.35828622528415116</v>
      </c>
      <c r="L98" s="15"/>
    </row>
    <row r="99" spans="1:12" x14ac:dyDescent="0.25">
      <c r="A99" s="15"/>
      <c r="B99" s="27" t="str">
        <f>'Town Data'!A95</f>
        <v>WALLINGFORD</v>
      </c>
      <c r="C99" s="51">
        <f>IF('Town Data'!C95&gt;9,'Town Data'!B95,"*")</f>
        <v>1249171.8899999999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WARDSBORO</v>
      </c>
      <c r="C100" s="51" t="str">
        <f>IF('Town Data'!C96&gt;9,'Town Data'!B96,"*")</f>
        <v>*</v>
      </c>
      <c r="D100" s="43">
        <f>IF('Town Data'!E96&gt;9,'Town Data'!D96,"*")</f>
        <v>187758.51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>
        <f>IF('Town Data'!K96&gt;9,'Town Data'!J96,"*")</f>
        <v>296004.84999999998</v>
      </c>
      <c r="H100" s="44" t="str">
        <f>IF('Town Data'!M96&gt;9,'Town Data'!L96,"*")</f>
        <v>*</v>
      </c>
      <c r="I100" s="22" t="str">
        <f t="shared" si="3"/>
        <v/>
      </c>
      <c r="J100" s="22">
        <f t="shared" si="4"/>
        <v>-0.3656911026964591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WARREN</v>
      </c>
      <c r="C101" s="51">
        <f>IF('Town Data'!C97&gt;9,'Town Data'!B97,"*")</f>
        <v>6541272.7400000002</v>
      </c>
      <c r="D101" s="43">
        <f>IF('Town Data'!E97&gt;9,'Town Data'!D97,"*")</f>
        <v>7225633.0199999996</v>
      </c>
      <c r="E101" s="44">
        <f>IF('Town Data'!G97&gt;9,'Town Data'!F97,"*")</f>
        <v>2593320.33</v>
      </c>
      <c r="F101" s="43">
        <f>IF('Town Data'!I97&gt;9,'Town Data'!H97,"*")</f>
        <v>5995760.1299999999</v>
      </c>
      <c r="G101" s="43">
        <f>IF('Town Data'!K97&gt;9,'Town Data'!J97,"*")</f>
        <v>6921401.5300000003</v>
      </c>
      <c r="H101" s="44">
        <f>IF('Town Data'!M97&gt;9,'Town Data'!L97,"*")</f>
        <v>2320131.0699999998</v>
      </c>
      <c r="I101" s="22">
        <f t="shared" si="3"/>
        <v>9.0983061058515086E-2</v>
      </c>
      <c r="J101" s="22">
        <f t="shared" si="4"/>
        <v>4.39551857642334E-2</v>
      </c>
      <c r="K101" s="22">
        <f t="shared" si="5"/>
        <v>0.11774733916217943</v>
      </c>
      <c r="L101" s="15"/>
    </row>
    <row r="102" spans="1:12" x14ac:dyDescent="0.25">
      <c r="B102" s="27" t="str">
        <f>'Town Data'!A98</f>
        <v>WATERBURY</v>
      </c>
      <c r="C102" s="51">
        <f>IF('Town Data'!C98&gt;9,'Town Data'!B98,"*")</f>
        <v>16996422.359999999</v>
      </c>
      <c r="D102" s="43">
        <f>IF('Town Data'!E98&gt;9,'Town Data'!D98,"*")</f>
        <v>8254411.4199999999</v>
      </c>
      <c r="E102" s="44">
        <f>IF('Town Data'!G98&gt;9,'Town Data'!F98,"*")</f>
        <v>4189389.98</v>
      </c>
      <c r="F102" s="43">
        <f>IF('Town Data'!I98&gt;9,'Town Data'!H98,"*")</f>
        <v>17394767.809999999</v>
      </c>
      <c r="G102" s="43">
        <f>IF('Town Data'!K98&gt;9,'Town Data'!J98,"*")</f>
        <v>8342878.5099999998</v>
      </c>
      <c r="H102" s="44">
        <f>IF('Town Data'!M98&gt;9,'Town Data'!L98,"*")</f>
        <v>4493489.3</v>
      </c>
      <c r="I102" s="22">
        <f t="shared" si="3"/>
        <v>-2.2900302800879943E-2</v>
      </c>
      <c r="J102" s="22">
        <f t="shared" si="4"/>
        <v>-1.0603904862567614E-2</v>
      </c>
      <c r="K102" s="22">
        <f t="shared" si="5"/>
        <v>-6.7675541143493959E-2</v>
      </c>
      <c r="L102" s="15"/>
    </row>
    <row r="103" spans="1:12" x14ac:dyDescent="0.25">
      <c r="B103" s="27" t="str">
        <f>'Town Data'!A99</f>
        <v>WEATHERSFIELD</v>
      </c>
      <c r="C103" s="51">
        <f>IF('Town Data'!C99&gt;9,'Town Data'!B99,"*")</f>
        <v>2586693.25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>
        <f>IF('Town Data'!I99&gt;9,'Town Data'!H99,"*")</f>
        <v>2337231.6800000002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>
        <f t="shared" si="3"/>
        <v>0.10673377916903805</v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WELLS</v>
      </c>
      <c r="C104" s="51" t="str">
        <f>IF('Town Data'!C100&gt;9,'Town Data'!B100,"*")</f>
        <v>*</v>
      </c>
      <c r="D104" s="43">
        <f>IF('Town Data'!E100&gt;9,'Town Data'!D100,"*")</f>
        <v>145041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>
        <f>IF('Town Data'!K100&gt;9,'Town Data'!J100,"*")</f>
        <v>163264.93</v>
      </c>
      <c r="H104" s="44" t="str">
        <f>IF('Town Data'!M100&gt;9,'Town Data'!L100,"*")</f>
        <v>*</v>
      </c>
      <c r="I104" s="22" t="str">
        <f t="shared" si="3"/>
        <v/>
      </c>
      <c r="J104" s="22">
        <f t="shared" si="4"/>
        <v>-0.11162182839878713</v>
      </c>
      <c r="K104" s="22" t="str">
        <f t="shared" si="5"/>
        <v/>
      </c>
      <c r="L104" s="15"/>
    </row>
    <row r="105" spans="1:12" x14ac:dyDescent="0.25">
      <c r="B105" s="27" t="str">
        <f>'Town Data'!A101</f>
        <v>WEST RUTLAND</v>
      </c>
      <c r="C105" s="51">
        <f>IF('Town Data'!C101&gt;9,'Town Data'!B101,"*")</f>
        <v>1373146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>
        <f>IF('Town Data'!I101&gt;9,'Town Data'!H101,"*")</f>
        <v>1566146.71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>
        <f t="shared" si="3"/>
        <v>-0.12323284196025286</v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WESTMORE</v>
      </c>
      <c r="C106" s="51" t="str">
        <f>IF('Town Data'!C102&gt;9,'Town Data'!B102,"*")</f>
        <v>*</v>
      </c>
      <c r="D106" s="43">
        <f>IF('Town Data'!E102&gt;9,'Town Data'!D102,"*")</f>
        <v>531570.36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>
        <f>IF('Town Data'!K102&gt;9,'Town Data'!J102,"*")</f>
        <v>706789.7</v>
      </c>
      <c r="H106" s="44" t="str">
        <f>IF('Town Data'!M102&gt;9,'Town Data'!L102,"*")</f>
        <v>*</v>
      </c>
      <c r="I106" s="22" t="str">
        <f t="shared" si="3"/>
        <v/>
      </c>
      <c r="J106" s="22">
        <f t="shared" si="4"/>
        <v>-0.24790873438025479</v>
      </c>
      <c r="K106" s="22" t="str">
        <f t="shared" si="5"/>
        <v/>
      </c>
      <c r="L106" s="15"/>
    </row>
    <row r="107" spans="1:12" x14ac:dyDescent="0.25">
      <c r="B107" s="27" t="str">
        <f>'Town Data'!A103</f>
        <v>WESTON</v>
      </c>
      <c r="C107" s="51" t="str">
        <f>IF('Town Data'!C103&gt;9,'Town Data'!B103,"*")</f>
        <v>*</v>
      </c>
      <c r="D107" s="43">
        <f>IF('Town Data'!E103&gt;9,'Town Data'!D103,"*")</f>
        <v>471907.01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>
        <f>IF('Town Data'!K103&gt;9,'Town Data'!J103,"*")</f>
        <v>597277.57999999996</v>
      </c>
      <c r="H107" s="44" t="str">
        <f>IF('Town Data'!M103&gt;9,'Town Data'!L103,"*")</f>
        <v>*</v>
      </c>
      <c r="I107" s="22" t="str">
        <f t="shared" si="3"/>
        <v/>
      </c>
      <c r="J107" s="22">
        <f t="shared" si="4"/>
        <v>-0.20990335850208869</v>
      </c>
      <c r="K107" s="22" t="str">
        <f t="shared" si="5"/>
        <v/>
      </c>
      <c r="L107" s="15"/>
    </row>
    <row r="108" spans="1:12" x14ac:dyDescent="0.25">
      <c r="B108" s="27" t="str">
        <f>'Town Data'!A104</f>
        <v>WILLISTON</v>
      </c>
      <c r="C108" s="51">
        <f>IF('Town Data'!C104&gt;9,'Town Data'!B104,"*")</f>
        <v>39769501.100000001</v>
      </c>
      <c r="D108" s="43" t="str">
        <f>IF('Town Data'!E104&gt;9,'Town Data'!D104,"*")</f>
        <v>*</v>
      </c>
      <c r="E108" s="44">
        <f>IF('Town Data'!G104&gt;9,'Town Data'!F104,"*")</f>
        <v>4164070.87</v>
      </c>
      <c r="F108" s="43">
        <f>IF('Town Data'!I104&gt;9,'Town Data'!H104,"*")</f>
        <v>37205234.469999999</v>
      </c>
      <c r="G108" s="43" t="str">
        <f>IF('Town Data'!K104&gt;9,'Town Data'!J104,"*")</f>
        <v>*</v>
      </c>
      <c r="H108" s="44">
        <f>IF('Town Data'!M104&gt;9,'Town Data'!L104,"*")</f>
        <v>4222913.75</v>
      </c>
      <c r="I108" s="22">
        <f t="shared" si="3"/>
        <v>6.8922200505621561E-2</v>
      </c>
      <c r="J108" s="22" t="str">
        <f t="shared" si="4"/>
        <v/>
      </c>
      <c r="K108" s="22">
        <f t="shared" si="5"/>
        <v>-1.3934189397072078E-2</v>
      </c>
      <c r="L108" s="15"/>
    </row>
    <row r="109" spans="1:12" x14ac:dyDescent="0.25">
      <c r="B109" s="27" t="str">
        <f>'Town Data'!A105</f>
        <v>WILMINGTON</v>
      </c>
      <c r="C109" s="51">
        <f>IF('Town Data'!C105&gt;9,'Town Data'!B105,"*")</f>
        <v>7159624.3200000003</v>
      </c>
      <c r="D109" s="43">
        <f>IF('Town Data'!E105&gt;9,'Town Data'!D105,"*")</f>
        <v>1891943.13</v>
      </c>
      <c r="E109" s="44">
        <f>IF('Town Data'!G105&gt;9,'Town Data'!F105,"*")</f>
        <v>1271727.77</v>
      </c>
      <c r="F109" s="43">
        <f>IF('Town Data'!I105&gt;9,'Town Data'!H105,"*")</f>
        <v>7543356.8300000001</v>
      </c>
      <c r="G109" s="43">
        <f>IF('Town Data'!K105&gt;9,'Town Data'!J105,"*")</f>
        <v>1784029.11</v>
      </c>
      <c r="H109" s="44">
        <f>IF('Town Data'!M105&gt;9,'Town Data'!L105,"*")</f>
        <v>1509083.53</v>
      </c>
      <c r="I109" s="22">
        <f t="shared" si="3"/>
        <v>-5.0870258248143854E-2</v>
      </c>
      <c r="J109" s="22">
        <f t="shared" si="4"/>
        <v>6.0488934510715346E-2</v>
      </c>
      <c r="K109" s="22">
        <f t="shared" si="5"/>
        <v>-0.15728470643371212</v>
      </c>
      <c r="L109" s="15"/>
    </row>
    <row r="110" spans="1:12" x14ac:dyDescent="0.25">
      <c r="B110" s="27" t="str">
        <f>'Town Data'!A106</f>
        <v>WINDSOR</v>
      </c>
      <c r="C110" s="51">
        <f>IF('Town Data'!C106&gt;9,'Town Data'!B106,"*")</f>
        <v>4509310.04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>
        <f>IF('Town Data'!I106&gt;9,'Town Data'!H106,"*")</f>
        <v>4136962.38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>
        <f t="shared" si="3"/>
        <v>9.0005087259217506E-2</v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WINHALL</v>
      </c>
      <c r="C111" s="51" t="str">
        <f>IF('Town Data'!C107&gt;9,'Town Data'!B107,"*")</f>
        <v>*</v>
      </c>
      <c r="D111" s="43">
        <f>IF('Town Data'!E107&gt;9,'Town Data'!D107,"*")</f>
        <v>1614962.22</v>
      </c>
      <c r="E111" s="44" t="str">
        <f>IF('Town Data'!G107&gt;9,'Town Data'!F107,"*")</f>
        <v>*</v>
      </c>
      <c r="F111" s="43">
        <f>IF('Town Data'!I107&gt;9,'Town Data'!H107,"*")</f>
        <v>1101148.3999999999</v>
      </c>
      <c r="G111" s="43">
        <f>IF('Town Data'!K107&gt;9,'Town Data'!J107,"*")</f>
        <v>1929473.82</v>
      </c>
      <c r="H111" s="44" t="str">
        <f>IF('Town Data'!M107&gt;9,'Town Data'!L107,"*")</f>
        <v>*</v>
      </c>
      <c r="I111" s="22" t="str">
        <f t="shared" si="3"/>
        <v/>
      </c>
      <c r="J111" s="22">
        <f t="shared" si="4"/>
        <v>-0.16300381831560692</v>
      </c>
      <c r="K111" s="22" t="str">
        <f t="shared" si="5"/>
        <v/>
      </c>
      <c r="L111" s="15"/>
    </row>
    <row r="112" spans="1:12" x14ac:dyDescent="0.25">
      <c r="B112" s="27" t="str">
        <f>'Town Data'!A108</f>
        <v>WINOOSKI</v>
      </c>
      <c r="C112" s="51">
        <f>IF('Town Data'!C108&gt;9,'Town Data'!B108,"*")</f>
        <v>14146687.92</v>
      </c>
      <c r="D112" s="43" t="str">
        <f>IF('Town Data'!E108&gt;9,'Town Data'!D108,"*")</f>
        <v>*</v>
      </c>
      <c r="E112" s="44">
        <f>IF('Town Data'!G108&gt;9,'Town Data'!F108,"*")</f>
        <v>5170930.5199999996</v>
      </c>
      <c r="F112" s="43">
        <f>IF('Town Data'!I108&gt;9,'Town Data'!H108,"*")</f>
        <v>12515253.949999999</v>
      </c>
      <c r="G112" s="43" t="str">
        <f>IF('Town Data'!K108&gt;9,'Town Data'!J108,"*")</f>
        <v>*</v>
      </c>
      <c r="H112" s="44">
        <f>IF('Town Data'!M108&gt;9,'Town Data'!L108,"*")</f>
        <v>4821632.3099999996</v>
      </c>
      <c r="I112" s="22">
        <f t="shared" si="3"/>
        <v>0.13035564252373807</v>
      </c>
      <c r="J112" s="22" t="str">
        <f t="shared" si="4"/>
        <v/>
      </c>
      <c r="K112" s="22">
        <f t="shared" si="5"/>
        <v>7.2443974891150495E-2</v>
      </c>
      <c r="L112" s="15"/>
    </row>
    <row r="113" spans="2:12" x14ac:dyDescent="0.25">
      <c r="B113" s="27" t="str">
        <f>'Town Data'!A109</f>
        <v>WOODSTOCK</v>
      </c>
      <c r="C113" s="51">
        <f>IF('Town Data'!C109&gt;9,'Town Data'!B109,"*")</f>
        <v>16282504.029999999</v>
      </c>
      <c r="D113" s="43">
        <f>IF('Town Data'!E109&gt;9,'Town Data'!D109,"*")</f>
        <v>21156150.390000001</v>
      </c>
      <c r="E113" s="44">
        <f>IF('Town Data'!G109&gt;9,'Town Data'!F109,"*")</f>
        <v>4583244.5199999996</v>
      </c>
      <c r="F113" s="43">
        <f>IF('Town Data'!I109&gt;9,'Town Data'!H109,"*")</f>
        <v>15879869.27</v>
      </c>
      <c r="G113" s="43">
        <f>IF('Town Data'!K109&gt;9,'Town Data'!J109,"*")</f>
        <v>19275659.899999999</v>
      </c>
      <c r="H113" s="44">
        <f>IF('Town Data'!M109&gt;9,'Town Data'!L109,"*")</f>
        <v>4726065.3600000003</v>
      </c>
      <c r="I113" s="22">
        <f t="shared" si="3"/>
        <v>2.5355042485182864E-2</v>
      </c>
      <c r="J113" s="22">
        <f t="shared" si="4"/>
        <v>9.7557774922144291E-2</v>
      </c>
      <c r="K113" s="22">
        <f t="shared" si="5"/>
        <v>-3.0219819050492515E-2</v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E17" sqref="E17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172233</v>
      </c>
      <c r="E2" s="39">
        <v>15</v>
      </c>
      <c r="F2" s="39">
        <v>0</v>
      </c>
      <c r="G2" s="39">
        <v>0</v>
      </c>
      <c r="H2" s="39">
        <v>0</v>
      </c>
      <c r="I2" s="39">
        <v>0</v>
      </c>
      <c r="J2" s="39">
        <v>206968.7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1077515.1299999999</v>
      </c>
      <c r="C3" s="39">
        <v>12</v>
      </c>
      <c r="D3" s="39">
        <v>333596.32</v>
      </c>
      <c r="E3" s="39">
        <v>19</v>
      </c>
      <c r="F3" s="39">
        <v>0</v>
      </c>
      <c r="G3" s="39">
        <v>0</v>
      </c>
      <c r="H3" s="39">
        <v>1131341.02</v>
      </c>
      <c r="I3" s="39">
        <v>12</v>
      </c>
      <c r="J3" s="39">
        <v>327917.3</v>
      </c>
      <c r="K3" s="39">
        <v>20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1653105.07</v>
      </c>
      <c r="C4" s="39">
        <v>10</v>
      </c>
      <c r="D4" s="39">
        <v>1011486.44</v>
      </c>
      <c r="E4" s="39">
        <v>15</v>
      </c>
      <c r="F4" s="39">
        <v>0</v>
      </c>
      <c r="G4" s="39">
        <v>0</v>
      </c>
      <c r="H4" s="39">
        <v>1548941.79</v>
      </c>
      <c r="I4" s="39">
        <v>14</v>
      </c>
      <c r="J4" s="39">
        <v>998453.66</v>
      </c>
      <c r="K4" s="39">
        <v>17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7475054.7999999998</v>
      </c>
      <c r="E5" s="39">
        <v>14</v>
      </c>
      <c r="F5" s="39">
        <v>0</v>
      </c>
      <c r="G5" s="39">
        <v>0</v>
      </c>
      <c r="H5" s="39">
        <v>0</v>
      </c>
      <c r="I5" s="39">
        <v>0</v>
      </c>
      <c r="J5" s="39">
        <v>7765313.1399999997</v>
      </c>
      <c r="K5" s="39">
        <v>15</v>
      </c>
      <c r="L5" s="39">
        <v>0</v>
      </c>
      <c r="M5" s="39">
        <v>0</v>
      </c>
    </row>
    <row r="6" spans="1:13" x14ac:dyDescent="0.25">
      <c r="A6" s="38" t="s">
        <v>51</v>
      </c>
      <c r="B6" s="39">
        <v>16422155.550000001</v>
      </c>
      <c r="C6" s="39">
        <v>48</v>
      </c>
      <c r="D6" s="39">
        <v>1781788.05</v>
      </c>
      <c r="E6" s="39">
        <v>10</v>
      </c>
      <c r="F6" s="39">
        <v>2806343.08</v>
      </c>
      <c r="G6" s="39">
        <v>21</v>
      </c>
      <c r="H6" s="39">
        <v>16495235.93</v>
      </c>
      <c r="I6" s="39">
        <v>51</v>
      </c>
      <c r="J6" s="39">
        <v>0</v>
      </c>
      <c r="K6" s="39">
        <v>0</v>
      </c>
      <c r="L6" s="39">
        <v>2920820.72</v>
      </c>
      <c r="M6" s="39">
        <v>23</v>
      </c>
    </row>
    <row r="7" spans="1:13" x14ac:dyDescent="0.25">
      <c r="A7" s="38" t="s">
        <v>52</v>
      </c>
      <c r="B7" s="39">
        <v>4675486.93</v>
      </c>
      <c r="C7" s="39">
        <v>16</v>
      </c>
      <c r="D7" s="39">
        <v>0</v>
      </c>
      <c r="E7" s="39">
        <v>0</v>
      </c>
      <c r="F7" s="39">
        <v>0</v>
      </c>
      <c r="G7" s="39">
        <v>0</v>
      </c>
      <c r="H7" s="39">
        <v>4423654.66</v>
      </c>
      <c r="I7" s="39">
        <v>16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2426861.14</v>
      </c>
      <c r="C8" s="39">
        <v>25</v>
      </c>
      <c r="D8" s="39">
        <v>571343.81000000006</v>
      </c>
      <c r="E8" s="39">
        <v>13</v>
      </c>
      <c r="F8" s="39">
        <v>0</v>
      </c>
      <c r="G8" s="39">
        <v>0</v>
      </c>
      <c r="H8" s="39">
        <v>2123446.92</v>
      </c>
      <c r="I8" s="39">
        <v>24</v>
      </c>
      <c r="J8" s="39">
        <v>544943.65</v>
      </c>
      <c r="K8" s="39">
        <v>14</v>
      </c>
      <c r="L8" s="39">
        <v>0</v>
      </c>
      <c r="M8" s="39">
        <v>0</v>
      </c>
    </row>
    <row r="9" spans="1:13" x14ac:dyDescent="0.25">
      <c r="A9" s="38" t="s">
        <v>54</v>
      </c>
      <c r="B9" s="39">
        <v>32045220.329999998</v>
      </c>
      <c r="C9" s="39">
        <v>93</v>
      </c>
      <c r="D9" s="39">
        <v>7239775.4400000004</v>
      </c>
      <c r="E9" s="39">
        <v>27</v>
      </c>
      <c r="F9" s="39">
        <v>4143118.78</v>
      </c>
      <c r="G9" s="39">
        <v>33</v>
      </c>
      <c r="H9" s="39">
        <v>31429011.030000001</v>
      </c>
      <c r="I9" s="39">
        <v>91</v>
      </c>
      <c r="J9" s="39">
        <v>7546625.8399999999</v>
      </c>
      <c r="K9" s="39">
        <v>28</v>
      </c>
      <c r="L9" s="39">
        <v>4258766.67</v>
      </c>
      <c r="M9" s="39">
        <v>33</v>
      </c>
    </row>
    <row r="10" spans="1:13" x14ac:dyDescent="0.25">
      <c r="A10" s="38" t="s">
        <v>55</v>
      </c>
      <c r="B10" s="39">
        <v>19789081.800000001</v>
      </c>
      <c r="C10" s="39">
        <v>26</v>
      </c>
      <c r="D10" s="39">
        <v>0</v>
      </c>
      <c r="E10" s="39">
        <v>0</v>
      </c>
      <c r="F10" s="39">
        <v>0</v>
      </c>
      <c r="G10" s="39">
        <v>0</v>
      </c>
      <c r="H10" s="39">
        <v>18513145.370000001</v>
      </c>
      <c r="I10" s="39">
        <v>23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2629395.7599999998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2472703.86</v>
      </c>
      <c r="I11" s="39">
        <v>13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5338532.4400000004</v>
      </c>
      <c r="C12" s="39">
        <v>14</v>
      </c>
      <c r="D12" s="39">
        <v>0</v>
      </c>
      <c r="E12" s="39">
        <v>0</v>
      </c>
      <c r="F12" s="39">
        <v>0</v>
      </c>
      <c r="G12" s="39">
        <v>0</v>
      </c>
      <c r="H12" s="39">
        <v>5131349.68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3837702.23</v>
      </c>
      <c r="C13" s="39">
        <v>28</v>
      </c>
      <c r="D13" s="39">
        <v>0</v>
      </c>
      <c r="E13" s="39">
        <v>0</v>
      </c>
      <c r="F13" s="39">
        <v>0</v>
      </c>
      <c r="G13" s="39">
        <v>0</v>
      </c>
      <c r="H13" s="39">
        <v>3962802.92</v>
      </c>
      <c r="I13" s="39">
        <v>24</v>
      </c>
      <c r="J13" s="39">
        <v>1062668.6599999999</v>
      </c>
      <c r="K13" s="39">
        <v>10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41369968.990000002</v>
      </c>
      <c r="C14" s="39">
        <v>99</v>
      </c>
      <c r="D14" s="39">
        <v>9909360.1600000001</v>
      </c>
      <c r="E14" s="39">
        <v>27</v>
      </c>
      <c r="F14" s="39">
        <v>6093591.7000000002</v>
      </c>
      <c r="G14" s="39">
        <v>42</v>
      </c>
      <c r="H14" s="39">
        <v>41859327.090000004</v>
      </c>
      <c r="I14" s="39">
        <v>106</v>
      </c>
      <c r="J14" s="39">
        <v>9905577.8200000003</v>
      </c>
      <c r="K14" s="39">
        <v>27</v>
      </c>
      <c r="L14" s="39">
        <v>6185296.54</v>
      </c>
      <c r="M14" s="39">
        <v>44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313543.08</v>
      </c>
      <c r="E15" s="39">
        <v>13</v>
      </c>
      <c r="F15" s="39">
        <v>0</v>
      </c>
      <c r="G15" s="39">
        <v>0</v>
      </c>
      <c r="H15" s="39">
        <v>2582641.2000000002</v>
      </c>
      <c r="I15" s="39">
        <v>10</v>
      </c>
      <c r="J15" s="39">
        <v>359541.9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1299410.17</v>
      </c>
      <c r="C16" s="39">
        <v>13</v>
      </c>
      <c r="D16" s="39">
        <v>389116.75</v>
      </c>
      <c r="E16" s="39">
        <v>11</v>
      </c>
      <c r="F16" s="39">
        <v>0</v>
      </c>
      <c r="G16" s="39">
        <v>0</v>
      </c>
      <c r="H16" s="39">
        <v>1364034.21</v>
      </c>
      <c r="I16" s="39">
        <v>12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4641137.8099999996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4478904.46</v>
      </c>
      <c r="I17" s="39">
        <v>19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3900187.54</v>
      </c>
      <c r="C18" s="39">
        <v>19</v>
      </c>
      <c r="D18" s="39">
        <v>4109894.82</v>
      </c>
      <c r="E18" s="39">
        <v>39</v>
      </c>
      <c r="F18" s="39">
        <v>0</v>
      </c>
      <c r="G18" s="39">
        <v>0</v>
      </c>
      <c r="H18" s="39">
        <v>3874511.8</v>
      </c>
      <c r="I18" s="39">
        <v>20</v>
      </c>
      <c r="J18" s="39">
        <v>3726361.43</v>
      </c>
      <c r="K18" s="39">
        <v>35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127555526.59999999</v>
      </c>
      <c r="C19" s="39">
        <v>235</v>
      </c>
      <c r="D19" s="39">
        <v>53655405.57</v>
      </c>
      <c r="E19" s="39">
        <v>43</v>
      </c>
      <c r="F19" s="39">
        <v>44240314.68</v>
      </c>
      <c r="G19" s="39">
        <v>130</v>
      </c>
      <c r="H19" s="39">
        <v>121511319.04000001</v>
      </c>
      <c r="I19" s="39">
        <v>232</v>
      </c>
      <c r="J19" s="39">
        <v>52623523.270000003</v>
      </c>
      <c r="K19" s="39">
        <v>49</v>
      </c>
      <c r="L19" s="39">
        <v>43340171.670000002</v>
      </c>
      <c r="M19" s="39">
        <v>128</v>
      </c>
    </row>
    <row r="20" spans="1:13" x14ac:dyDescent="0.25">
      <c r="A20" s="38" t="s">
        <v>65</v>
      </c>
      <c r="B20" s="39">
        <v>7992906.9199999999</v>
      </c>
      <c r="C20" s="39">
        <v>24</v>
      </c>
      <c r="D20" s="39">
        <v>8043936.6600000001</v>
      </c>
      <c r="E20" s="39">
        <v>24</v>
      </c>
      <c r="F20" s="39">
        <v>2146100.7799999998</v>
      </c>
      <c r="G20" s="39">
        <v>11</v>
      </c>
      <c r="H20" s="39">
        <v>8167975.4199999999</v>
      </c>
      <c r="I20" s="39">
        <v>20</v>
      </c>
      <c r="J20" s="39">
        <v>7883795.8200000003</v>
      </c>
      <c r="K20" s="39">
        <v>25</v>
      </c>
      <c r="L20" s="39">
        <v>2175869.14</v>
      </c>
      <c r="M20" s="39">
        <v>10</v>
      </c>
    </row>
    <row r="21" spans="1:13" x14ac:dyDescent="0.25">
      <c r="A21" s="38" t="s">
        <v>66</v>
      </c>
      <c r="B21" s="39">
        <v>6068137.8700000001</v>
      </c>
      <c r="C21" s="39">
        <v>28</v>
      </c>
      <c r="D21" s="39">
        <v>1435288.05</v>
      </c>
      <c r="E21" s="39">
        <v>14</v>
      </c>
      <c r="F21" s="39">
        <v>0</v>
      </c>
      <c r="G21" s="39">
        <v>0</v>
      </c>
      <c r="H21" s="39">
        <v>6046934.71</v>
      </c>
      <c r="I21" s="39">
        <v>29</v>
      </c>
      <c r="J21" s="39">
        <v>1276126.6399999999</v>
      </c>
      <c r="K21" s="39">
        <v>17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3303921.79</v>
      </c>
      <c r="E22" s="39">
        <v>12</v>
      </c>
      <c r="F22" s="39">
        <v>0</v>
      </c>
      <c r="G22" s="39">
        <v>0</v>
      </c>
      <c r="H22" s="39">
        <v>0</v>
      </c>
      <c r="I22" s="39">
        <v>0</v>
      </c>
      <c r="J22" s="39">
        <v>3415068</v>
      </c>
      <c r="K22" s="39">
        <v>12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719856.56</v>
      </c>
      <c r="E23" s="39">
        <v>14</v>
      </c>
      <c r="F23" s="39">
        <v>0</v>
      </c>
      <c r="G23" s="39">
        <v>0</v>
      </c>
      <c r="H23" s="39">
        <v>1039173.07</v>
      </c>
      <c r="I23" s="39">
        <v>11</v>
      </c>
      <c r="J23" s="39">
        <v>727341.68</v>
      </c>
      <c r="K23" s="39">
        <v>14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3776065.92</v>
      </c>
      <c r="C24" s="39">
        <v>17</v>
      </c>
      <c r="D24" s="39">
        <v>953008.98</v>
      </c>
      <c r="E24" s="39">
        <v>20</v>
      </c>
      <c r="F24" s="39">
        <v>0</v>
      </c>
      <c r="G24" s="39">
        <v>0</v>
      </c>
      <c r="H24" s="39">
        <v>3668311.07</v>
      </c>
      <c r="I24" s="39">
        <v>20</v>
      </c>
      <c r="J24" s="39">
        <v>957665.23</v>
      </c>
      <c r="K24" s="39">
        <v>20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27707417.57</v>
      </c>
      <c r="C25" s="39">
        <v>59</v>
      </c>
      <c r="D25" s="39">
        <v>13895987.77</v>
      </c>
      <c r="E25" s="39">
        <v>38</v>
      </c>
      <c r="F25" s="39">
        <v>3329081.19</v>
      </c>
      <c r="G25" s="39">
        <v>19</v>
      </c>
      <c r="H25" s="39">
        <v>27333047.370000001</v>
      </c>
      <c r="I25" s="39">
        <v>66</v>
      </c>
      <c r="J25" s="39">
        <v>15174076.050000001</v>
      </c>
      <c r="K25" s="39">
        <v>37</v>
      </c>
      <c r="L25" s="39">
        <v>3051870.44</v>
      </c>
      <c r="M25" s="39">
        <v>22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246142.79</v>
      </c>
      <c r="E26" s="39">
        <v>11</v>
      </c>
      <c r="F26" s="39">
        <v>0</v>
      </c>
      <c r="G26" s="39">
        <v>0</v>
      </c>
      <c r="H26" s="39">
        <v>0</v>
      </c>
      <c r="I26" s="39">
        <v>0</v>
      </c>
      <c r="J26" s="39">
        <v>294635.51</v>
      </c>
      <c r="K26" s="39">
        <v>11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2335850.4900000002</v>
      </c>
      <c r="C27" s="39">
        <v>11</v>
      </c>
      <c r="D27" s="39">
        <v>265302.32</v>
      </c>
      <c r="E27" s="39">
        <v>18</v>
      </c>
      <c r="F27" s="39">
        <v>0</v>
      </c>
      <c r="G27" s="39">
        <v>0</v>
      </c>
      <c r="H27" s="39">
        <v>2161800.9500000002</v>
      </c>
      <c r="I27" s="39">
        <v>10</v>
      </c>
      <c r="J27" s="39">
        <v>234190.79</v>
      </c>
      <c r="K27" s="39">
        <v>15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10463457.08</v>
      </c>
      <c r="C28" s="39">
        <v>28</v>
      </c>
      <c r="D28" s="39">
        <v>890667.24</v>
      </c>
      <c r="E28" s="39">
        <v>18</v>
      </c>
      <c r="F28" s="39">
        <v>0</v>
      </c>
      <c r="G28" s="39">
        <v>0</v>
      </c>
      <c r="H28" s="39">
        <v>9709167.75</v>
      </c>
      <c r="I28" s="39">
        <v>28</v>
      </c>
      <c r="J28" s="39">
        <v>819866.91</v>
      </c>
      <c r="K28" s="39">
        <v>18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5474551.1299999999</v>
      </c>
      <c r="C29" s="39">
        <v>14</v>
      </c>
      <c r="D29" s="39">
        <v>2089820.15</v>
      </c>
      <c r="E29" s="39">
        <v>21</v>
      </c>
      <c r="F29" s="39">
        <v>0</v>
      </c>
      <c r="G29" s="39">
        <v>0</v>
      </c>
      <c r="H29" s="39">
        <v>5351310.21</v>
      </c>
      <c r="I29" s="39">
        <v>16</v>
      </c>
      <c r="J29" s="39">
        <v>2201222.81</v>
      </c>
      <c r="K29" s="39">
        <v>23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6881305.6399999997</v>
      </c>
      <c r="C30" s="39">
        <v>28</v>
      </c>
      <c r="D30" s="39">
        <v>3362608.53</v>
      </c>
      <c r="E30" s="39">
        <v>79</v>
      </c>
      <c r="F30" s="39">
        <v>2377648.08</v>
      </c>
      <c r="G30" s="39">
        <v>15</v>
      </c>
      <c r="H30" s="39">
        <v>6664750.9199999999</v>
      </c>
      <c r="I30" s="39">
        <v>31</v>
      </c>
      <c r="J30" s="39">
        <v>4036536.66</v>
      </c>
      <c r="K30" s="39">
        <v>77</v>
      </c>
      <c r="L30" s="39">
        <v>2194487.87</v>
      </c>
      <c r="M30" s="39">
        <v>16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122430.96</v>
      </c>
      <c r="E31" s="39">
        <v>11</v>
      </c>
      <c r="F31" s="39">
        <v>0</v>
      </c>
      <c r="G31" s="39">
        <v>0</v>
      </c>
      <c r="H31" s="39">
        <v>0</v>
      </c>
      <c r="I31" s="39">
        <v>0</v>
      </c>
      <c r="J31" s="39">
        <v>112319.77</v>
      </c>
      <c r="K31" s="39">
        <v>13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121536.1</v>
      </c>
      <c r="E32" s="39">
        <v>12</v>
      </c>
      <c r="F32" s="39">
        <v>0</v>
      </c>
      <c r="G32" s="39">
        <v>0</v>
      </c>
      <c r="H32" s="39">
        <v>0</v>
      </c>
      <c r="I32" s="39">
        <v>0</v>
      </c>
      <c r="J32" s="39">
        <v>169947.48</v>
      </c>
      <c r="K32" s="39">
        <v>11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4692810.5599999996</v>
      </c>
      <c r="C33" s="39">
        <v>23</v>
      </c>
      <c r="D33" s="39">
        <v>0</v>
      </c>
      <c r="E33" s="39">
        <v>0</v>
      </c>
      <c r="F33" s="39">
        <v>0</v>
      </c>
      <c r="G33" s="39">
        <v>0</v>
      </c>
      <c r="H33" s="39">
        <v>4473597.95</v>
      </c>
      <c r="I33" s="39">
        <v>25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41769314.479999997</v>
      </c>
      <c r="C34" s="39">
        <v>102</v>
      </c>
      <c r="D34" s="39">
        <v>0</v>
      </c>
      <c r="E34" s="39">
        <v>0</v>
      </c>
      <c r="F34" s="39">
        <v>4115065.73</v>
      </c>
      <c r="G34" s="39">
        <v>30</v>
      </c>
      <c r="H34" s="39">
        <v>40943641.07</v>
      </c>
      <c r="I34" s="39">
        <v>105</v>
      </c>
      <c r="J34" s="39">
        <v>0</v>
      </c>
      <c r="K34" s="39">
        <v>0</v>
      </c>
      <c r="L34" s="39">
        <v>4139477.2</v>
      </c>
      <c r="M34" s="39">
        <v>28</v>
      </c>
    </row>
    <row r="35" spans="1:13" x14ac:dyDescent="0.25">
      <c r="A35" s="38" t="s">
        <v>80</v>
      </c>
      <c r="B35" s="39">
        <v>5680984.3799999999</v>
      </c>
      <c r="C35" s="39">
        <v>17</v>
      </c>
      <c r="D35" s="39">
        <v>0</v>
      </c>
      <c r="E35" s="39">
        <v>0</v>
      </c>
      <c r="F35" s="39">
        <v>0</v>
      </c>
      <c r="G35" s="39">
        <v>0</v>
      </c>
      <c r="H35" s="39">
        <v>5598483.3499999996</v>
      </c>
      <c r="I35" s="39">
        <v>19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3552376.96</v>
      </c>
      <c r="C36" s="39">
        <v>12</v>
      </c>
      <c r="D36" s="39">
        <v>0</v>
      </c>
      <c r="E36" s="39">
        <v>0</v>
      </c>
      <c r="F36" s="39">
        <v>0</v>
      </c>
      <c r="G36" s="39">
        <v>0</v>
      </c>
      <c r="H36" s="39">
        <v>3049476.23</v>
      </c>
      <c r="I36" s="39">
        <v>15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2379763.6800000002</v>
      </c>
      <c r="C37" s="39">
        <v>11</v>
      </c>
      <c r="D37" s="39">
        <v>4475959.53</v>
      </c>
      <c r="E37" s="39">
        <v>12</v>
      </c>
      <c r="F37" s="39">
        <v>0</v>
      </c>
      <c r="G37" s="39">
        <v>0</v>
      </c>
      <c r="H37" s="39">
        <v>2237086.4900000002</v>
      </c>
      <c r="I37" s="39">
        <v>12</v>
      </c>
      <c r="J37" s="39">
        <v>4580538.6399999997</v>
      </c>
      <c r="K37" s="39">
        <v>14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211939.3</v>
      </c>
      <c r="E38" s="39">
        <v>19</v>
      </c>
      <c r="F38" s="39">
        <v>0</v>
      </c>
      <c r="G38" s="39">
        <v>0</v>
      </c>
      <c r="H38" s="39">
        <v>0</v>
      </c>
      <c r="I38" s="39">
        <v>0</v>
      </c>
      <c r="J38" s="39">
        <v>190664.03</v>
      </c>
      <c r="K38" s="39">
        <v>19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7025450.5800000001</v>
      </c>
      <c r="C39" s="39">
        <v>11</v>
      </c>
      <c r="D39" s="39">
        <v>5837239.1200000001</v>
      </c>
      <c r="E39" s="39">
        <v>15</v>
      </c>
      <c r="F39" s="39">
        <v>0</v>
      </c>
      <c r="G39" s="39">
        <v>0</v>
      </c>
      <c r="H39" s="39">
        <v>6771517.6299999999</v>
      </c>
      <c r="I39" s="39">
        <v>11</v>
      </c>
      <c r="J39" s="39">
        <v>5359133.9800000004</v>
      </c>
      <c r="K39" s="39">
        <v>16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80161.09</v>
      </c>
      <c r="E40" s="39">
        <v>11</v>
      </c>
      <c r="F40" s="39">
        <v>0</v>
      </c>
      <c r="G40" s="39">
        <v>0</v>
      </c>
      <c r="H40" s="39">
        <v>0</v>
      </c>
      <c r="I40" s="39">
        <v>0</v>
      </c>
      <c r="J40" s="39">
        <v>106616.63</v>
      </c>
      <c r="K40" s="39">
        <v>14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506167.03</v>
      </c>
      <c r="C41" s="39">
        <v>11</v>
      </c>
      <c r="D41" s="39">
        <v>442037.52</v>
      </c>
      <c r="E41" s="39">
        <v>18</v>
      </c>
      <c r="F41" s="39">
        <v>0</v>
      </c>
      <c r="G41" s="39">
        <v>0</v>
      </c>
      <c r="H41" s="39">
        <v>0</v>
      </c>
      <c r="I41" s="39">
        <v>0</v>
      </c>
      <c r="J41" s="39">
        <v>444805.23</v>
      </c>
      <c r="K41" s="39">
        <v>15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663065.5</v>
      </c>
      <c r="E42" s="39">
        <v>14</v>
      </c>
      <c r="F42" s="39">
        <v>0</v>
      </c>
      <c r="G42" s="39">
        <v>0</v>
      </c>
      <c r="H42" s="39">
        <v>0</v>
      </c>
      <c r="I42" s="39">
        <v>0</v>
      </c>
      <c r="J42" s="39">
        <v>737953.08</v>
      </c>
      <c r="K42" s="39">
        <v>17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3747924.8</v>
      </c>
      <c r="C43" s="39">
        <v>22</v>
      </c>
      <c r="D43" s="39">
        <v>0</v>
      </c>
      <c r="E43" s="39">
        <v>0</v>
      </c>
      <c r="F43" s="39">
        <v>0</v>
      </c>
      <c r="G43" s="39">
        <v>0</v>
      </c>
      <c r="H43" s="39">
        <v>3708790.63</v>
      </c>
      <c r="I43" s="39">
        <v>22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26656947.879999999</v>
      </c>
      <c r="C44" s="39">
        <v>52</v>
      </c>
      <c r="D44" s="39">
        <v>15043580.640000001</v>
      </c>
      <c r="E44" s="39">
        <v>32</v>
      </c>
      <c r="F44" s="39">
        <v>4753151.16</v>
      </c>
      <c r="G44" s="39">
        <v>22</v>
      </c>
      <c r="H44" s="39">
        <v>25443114.52</v>
      </c>
      <c r="I44" s="39">
        <v>52</v>
      </c>
      <c r="J44" s="39">
        <v>14926685.949999999</v>
      </c>
      <c r="K44" s="39">
        <v>34</v>
      </c>
      <c r="L44" s="39">
        <v>4621529.46</v>
      </c>
      <c r="M44" s="39">
        <v>21</v>
      </c>
    </row>
    <row r="45" spans="1:13" x14ac:dyDescent="0.25">
      <c r="A45" s="38" t="s">
        <v>90</v>
      </c>
      <c r="B45" s="39">
        <v>5041475.8</v>
      </c>
      <c r="C45" s="39">
        <v>16</v>
      </c>
      <c r="D45" s="39">
        <v>0</v>
      </c>
      <c r="E45" s="39">
        <v>0</v>
      </c>
      <c r="F45" s="39">
        <v>0</v>
      </c>
      <c r="G45" s="39">
        <v>0</v>
      </c>
      <c r="H45" s="39">
        <v>4939198.87</v>
      </c>
      <c r="I45" s="39">
        <v>14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179795.1</v>
      </c>
      <c r="E46" s="39">
        <v>13</v>
      </c>
      <c r="F46" s="39">
        <v>0</v>
      </c>
      <c r="G46" s="39">
        <v>0</v>
      </c>
      <c r="H46" s="39">
        <v>0</v>
      </c>
      <c r="I46" s="39">
        <v>0</v>
      </c>
      <c r="J46" s="39">
        <v>233447.8</v>
      </c>
      <c r="K46" s="39">
        <v>14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191939.33</v>
      </c>
      <c r="E47" s="39">
        <v>13</v>
      </c>
      <c r="F47" s="39">
        <v>0</v>
      </c>
      <c r="G47" s="39">
        <v>0</v>
      </c>
      <c r="H47" s="39">
        <v>0</v>
      </c>
      <c r="I47" s="39">
        <v>0</v>
      </c>
      <c r="J47" s="39">
        <v>197382.82</v>
      </c>
      <c r="K47" s="39">
        <v>16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4105833.28</v>
      </c>
      <c r="E48" s="39">
        <v>28</v>
      </c>
      <c r="F48" s="39">
        <v>0</v>
      </c>
      <c r="G48" s="39">
        <v>0</v>
      </c>
      <c r="H48" s="39">
        <v>0</v>
      </c>
      <c r="I48" s="39">
        <v>0</v>
      </c>
      <c r="J48" s="39">
        <v>4482824.9000000004</v>
      </c>
      <c r="K48" s="39">
        <v>30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4485222.37</v>
      </c>
      <c r="C49" s="39">
        <v>14</v>
      </c>
      <c r="D49" s="39">
        <v>0</v>
      </c>
      <c r="E49" s="39">
        <v>0</v>
      </c>
      <c r="F49" s="39">
        <v>0</v>
      </c>
      <c r="G49" s="39">
        <v>0</v>
      </c>
      <c r="H49" s="39">
        <v>4353960.45</v>
      </c>
      <c r="I49" s="39">
        <v>13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2227828.35</v>
      </c>
      <c r="C50" s="39">
        <v>13</v>
      </c>
      <c r="D50" s="39">
        <v>0</v>
      </c>
      <c r="E50" s="39">
        <v>0</v>
      </c>
      <c r="F50" s="39">
        <v>0</v>
      </c>
      <c r="G50" s="39">
        <v>0</v>
      </c>
      <c r="H50" s="39">
        <v>2254187</v>
      </c>
      <c r="I50" s="39">
        <v>16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22660378.98</v>
      </c>
      <c r="C51" s="39">
        <v>43</v>
      </c>
      <c r="D51" s="39">
        <v>23316467.57</v>
      </c>
      <c r="E51" s="39">
        <v>126</v>
      </c>
      <c r="F51" s="39">
        <v>11602852.52</v>
      </c>
      <c r="G51" s="39">
        <v>34</v>
      </c>
      <c r="H51" s="39">
        <v>21416028.68</v>
      </c>
      <c r="I51" s="39">
        <v>50</v>
      </c>
      <c r="J51" s="39">
        <v>24218903.579999998</v>
      </c>
      <c r="K51" s="39">
        <v>139</v>
      </c>
      <c r="L51" s="39">
        <v>10676792.74</v>
      </c>
      <c r="M51" s="39">
        <v>37</v>
      </c>
    </row>
    <row r="52" spans="1:13" x14ac:dyDescent="0.25">
      <c r="A52" s="38" t="s">
        <v>97</v>
      </c>
      <c r="B52" s="39">
        <v>0</v>
      </c>
      <c r="C52" s="39">
        <v>0</v>
      </c>
      <c r="D52" s="39">
        <v>81665.67</v>
      </c>
      <c r="E52" s="39">
        <v>11</v>
      </c>
      <c r="F52" s="39">
        <v>0</v>
      </c>
      <c r="G52" s="39">
        <v>0</v>
      </c>
      <c r="H52" s="39">
        <v>0</v>
      </c>
      <c r="I52" s="39">
        <v>0</v>
      </c>
      <c r="J52" s="39">
        <v>94450.59</v>
      </c>
      <c r="K52" s="39">
        <v>11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3038249.69</v>
      </c>
      <c r="C53" s="39">
        <v>19</v>
      </c>
      <c r="D53" s="39">
        <v>1387514.77</v>
      </c>
      <c r="E53" s="39">
        <v>20</v>
      </c>
      <c r="F53" s="39">
        <v>0</v>
      </c>
      <c r="G53" s="39">
        <v>0</v>
      </c>
      <c r="H53" s="39">
        <v>2623519.1800000002</v>
      </c>
      <c r="I53" s="39">
        <v>20</v>
      </c>
      <c r="J53" s="39">
        <v>1724957.75</v>
      </c>
      <c r="K53" s="39">
        <v>22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15399683.359999999</v>
      </c>
      <c r="C54" s="39">
        <v>43</v>
      </c>
      <c r="D54" s="39">
        <v>9178639.6099999994</v>
      </c>
      <c r="E54" s="39">
        <v>107</v>
      </c>
      <c r="F54" s="39">
        <v>5315146.97</v>
      </c>
      <c r="G54" s="39">
        <v>24</v>
      </c>
      <c r="H54" s="39">
        <v>16205345.15</v>
      </c>
      <c r="I54" s="39">
        <v>49</v>
      </c>
      <c r="J54" s="39">
        <v>14302132.17</v>
      </c>
      <c r="K54" s="39">
        <v>119</v>
      </c>
      <c r="L54" s="39">
        <v>5222942.78</v>
      </c>
      <c r="M54" s="39">
        <v>25</v>
      </c>
    </row>
    <row r="55" spans="1:13" x14ac:dyDescent="0.25">
      <c r="A55" s="38" t="s">
        <v>100</v>
      </c>
      <c r="B55" s="39">
        <v>13721247.16</v>
      </c>
      <c r="C55" s="39">
        <v>33</v>
      </c>
      <c r="D55" s="39">
        <v>1148745.8600000001</v>
      </c>
      <c r="E55" s="39">
        <v>15</v>
      </c>
      <c r="F55" s="39">
        <v>1251212.19</v>
      </c>
      <c r="G55" s="39">
        <v>13</v>
      </c>
      <c r="H55" s="39">
        <v>12682849.630000001</v>
      </c>
      <c r="I55" s="39">
        <v>33</v>
      </c>
      <c r="J55" s="39">
        <v>1093405.93</v>
      </c>
      <c r="K55" s="39">
        <v>12</v>
      </c>
      <c r="L55" s="39">
        <v>1116097.95</v>
      </c>
      <c r="M55" s="39">
        <v>13</v>
      </c>
    </row>
    <row r="56" spans="1:13" x14ac:dyDescent="0.25">
      <c r="A56" s="38" t="s">
        <v>101</v>
      </c>
      <c r="B56" s="39">
        <v>31149256.23</v>
      </c>
      <c r="C56" s="39">
        <v>69</v>
      </c>
      <c r="D56" s="39">
        <v>28093803.68</v>
      </c>
      <c r="E56" s="39">
        <v>60</v>
      </c>
      <c r="F56" s="39">
        <v>7657999.8200000003</v>
      </c>
      <c r="G56" s="39">
        <v>41</v>
      </c>
      <c r="H56" s="39">
        <v>29930015.510000002</v>
      </c>
      <c r="I56" s="39">
        <v>70</v>
      </c>
      <c r="J56" s="39">
        <v>27724091.809999999</v>
      </c>
      <c r="K56" s="39">
        <v>60</v>
      </c>
      <c r="L56" s="39">
        <v>7317568.4199999999</v>
      </c>
      <c r="M56" s="39">
        <v>40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1188623.1100000001</v>
      </c>
      <c r="K57" s="39">
        <v>10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25884056.359999999</v>
      </c>
      <c r="C58" s="39">
        <v>60</v>
      </c>
      <c r="D58" s="39">
        <v>7427879.9900000002</v>
      </c>
      <c r="E58" s="39">
        <v>13</v>
      </c>
      <c r="F58" s="39">
        <v>3909935.25</v>
      </c>
      <c r="G58" s="39">
        <v>28</v>
      </c>
      <c r="H58" s="39">
        <v>24295574.57</v>
      </c>
      <c r="I58" s="39">
        <v>61</v>
      </c>
      <c r="J58" s="39">
        <v>7200430.7400000002</v>
      </c>
      <c r="K58" s="39">
        <v>13</v>
      </c>
      <c r="L58" s="39">
        <v>3989997.21</v>
      </c>
      <c r="M58" s="39">
        <v>30</v>
      </c>
    </row>
    <row r="59" spans="1:13" x14ac:dyDescent="0.25">
      <c r="A59" s="38" t="s">
        <v>104</v>
      </c>
      <c r="B59" s="39">
        <v>9940611.1999999993</v>
      </c>
      <c r="C59" s="39">
        <v>28</v>
      </c>
      <c r="D59" s="39">
        <v>0</v>
      </c>
      <c r="E59" s="39">
        <v>0</v>
      </c>
      <c r="F59" s="39">
        <v>0</v>
      </c>
      <c r="G59" s="39">
        <v>0</v>
      </c>
      <c r="H59" s="39">
        <v>10655022.73</v>
      </c>
      <c r="I59" s="39">
        <v>32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1585276.07</v>
      </c>
      <c r="C60" s="39">
        <v>14</v>
      </c>
      <c r="D60" s="39">
        <v>608277.23</v>
      </c>
      <c r="E60" s="39">
        <v>16</v>
      </c>
      <c r="F60" s="39">
        <v>0</v>
      </c>
      <c r="G60" s="39">
        <v>0</v>
      </c>
      <c r="H60" s="39">
        <v>1756436.28</v>
      </c>
      <c r="I60" s="39">
        <v>12</v>
      </c>
      <c r="J60" s="39">
        <v>765704.16</v>
      </c>
      <c r="K60" s="39">
        <v>19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25743552.609999999</v>
      </c>
      <c r="C61" s="39">
        <v>65</v>
      </c>
      <c r="D61" s="39">
        <v>3458227.45</v>
      </c>
      <c r="E61" s="39">
        <v>17</v>
      </c>
      <c r="F61" s="39">
        <v>4977620.16</v>
      </c>
      <c r="G61" s="39">
        <v>29</v>
      </c>
      <c r="H61" s="39">
        <v>25803131.140000001</v>
      </c>
      <c r="I61" s="39">
        <v>72</v>
      </c>
      <c r="J61" s="39">
        <v>3482697.41</v>
      </c>
      <c r="K61" s="39">
        <v>12</v>
      </c>
      <c r="L61" s="39">
        <v>4555453.95</v>
      </c>
      <c r="M61" s="39">
        <v>32</v>
      </c>
    </row>
    <row r="62" spans="1:13" x14ac:dyDescent="0.25">
      <c r="A62" s="38" t="s">
        <v>107</v>
      </c>
      <c r="B62" s="39">
        <v>15519238.359999999</v>
      </c>
      <c r="C62" s="39">
        <v>39</v>
      </c>
      <c r="D62" s="39">
        <v>1111006.04</v>
      </c>
      <c r="E62" s="39">
        <v>18</v>
      </c>
      <c r="F62" s="39">
        <v>1495105.34</v>
      </c>
      <c r="G62" s="39">
        <v>13</v>
      </c>
      <c r="H62" s="39">
        <v>15142389.02</v>
      </c>
      <c r="I62" s="39">
        <v>38</v>
      </c>
      <c r="J62" s="39">
        <v>1220293.94</v>
      </c>
      <c r="K62" s="39">
        <v>20</v>
      </c>
      <c r="L62" s="39">
        <v>1526394.48</v>
      </c>
      <c r="M62" s="39">
        <v>14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241122.79</v>
      </c>
      <c r="E63" s="39">
        <v>19</v>
      </c>
      <c r="F63" s="39">
        <v>0</v>
      </c>
      <c r="G63" s="39">
        <v>0</v>
      </c>
      <c r="H63" s="39">
        <v>0</v>
      </c>
      <c r="I63" s="39">
        <v>0</v>
      </c>
      <c r="J63" s="39">
        <v>289743.75</v>
      </c>
      <c r="K63" s="39">
        <v>21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779755.05</v>
      </c>
      <c r="K64" s="39">
        <v>10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11520605.810000001</v>
      </c>
      <c r="C65" s="39">
        <v>39</v>
      </c>
      <c r="D65" s="39">
        <v>1039318.61</v>
      </c>
      <c r="E65" s="39">
        <v>11</v>
      </c>
      <c r="F65" s="39">
        <v>1783701.27</v>
      </c>
      <c r="G65" s="39">
        <v>14</v>
      </c>
      <c r="H65" s="39">
        <v>10949677.439999999</v>
      </c>
      <c r="I65" s="39">
        <v>38</v>
      </c>
      <c r="J65" s="39">
        <v>1107001.75</v>
      </c>
      <c r="K65" s="39">
        <v>10</v>
      </c>
      <c r="L65" s="39">
        <v>1554470.96</v>
      </c>
      <c r="M65" s="39">
        <v>15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1589880.29</v>
      </c>
      <c r="E66" s="39">
        <v>28</v>
      </c>
      <c r="F66" s="39">
        <v>0</v>
      </c>
      <c r="G66" s="39">
        <v>0</v>
      </c>
      <c r="H66" s="39">
        <v>1990002.04</v>
      </c>
      <c r="I66" s="39">
        <v>10</v>
      </c>
      <c r="J66" s="39">
        <v>1573283.19</v>
      </c>
      <c r="K66" s="39">
        <v>31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4334915.63</v>
      </c>
      <c r="C67" s="39">
        <v>27</v>
      </c>
      <c r="D67" s="39">
        <v>0</v>
      </c>
      <c r="E67" s="39">
        <v>0</v>
      </c>
      <c r="F67" s="39">
        <v>0</v>
      </c>
      <c r="G67" s="39">
        <v>0</v>
      </c>
      <c r="H67" s="39">
        <v>4042891.75</v>
      </c>
      <c r="I67" s="39">
        <v>27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1493832.28</v>
      </c>
      <c r="E68" s="39">
        <v>16</v>
      </c>
      <c r="F68" s="39">
        <v>0</v>
      </c>
      <c r="G68" s="39">
        <v>0</v>
      </c>
      <c r="H68" s="39">
        <v>0</v>
      </c>
      <c r="I68" s="39">
        <v>0</v>
      </c>
      <c r="J68" s="39">
        <v>1055685.52</v>
      </c>
      <c r="K68" s="39">
        <v>14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866593.57</v>
      </c>
      <c r="E69" s="39">
        <v>13</v>
      </c>
      <c r="F69" s="39">
        <v>0</v>
      </c>
      <c r="G69" s="39">
        <v>0</v>
      </c>
      <c r="H69" s="39">
        <v>0</v>
      </c>
      <c r="I69" s="39">
        <v>0</v>
      </c>
      <c r="J69" s="39">
        <v>880414.37</v>
      </c>
      <c r="K69" s="39">
        <v>14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0</v>
      </c>
      <c r="C70" s="39">
        <v>0</v>
      </c>
      <c r="D70" s="39">
        <v>408788.16</v>
      </c>
      <c r="E70" s="39">
        <v>19</v>
      </c>
      <c r="F70" s="39">
        <v>0</v>
      </c>
      <c r="G70" s="39">
        <v>0</v>
      </c>
      <c r="H70" s="39">
        <v>0</v>
      </c>
      <c r="I70" s="39">
        <v>0</v>
      </c>
      <c r="J70" s="39">
        <v>553055.71</v>
      </c>
      <c r="K70" s="39">
        <v>21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2788160.73</v>
      </c>
      <c r="C71" s="39">
        <v>16</v>
      </c>
      <c r="D71" s="39">
        <v>142708.69</v>
      </c>
      <c r="E71" s="39">
        <v>11</v>
      </c>
      <c r="F71" s="39">
        <v>0</v>
      </c>
      <c r="G71" s="39">
        <v>0</v>
      </c>
      <c r="H71" s="39">
        <v>2669842.34</v>
      </c>
      <c r="I71" s="39">
        <v>16</v>
      </c>
      <c r="J71" s="39">
        <v>126635.68</v>
      </c>
      <c r="K71" s="39">
        <v>12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1906099.86</v>
      </c>
      <c r="C72" s="39">
        <v>11</v>
      </c>
      <c r="D72" s="39">
        <v>0</v>
      </c>
      <c r="E72" s="39">
        <v>0</v>
      </c>
      <c r="F72" s="39">
        <v>0</v>
      </c>
      <c r="G72" s="39">
        <v>0</v>
      </c>
      <c r="H72" s="39">
        <v>1947722.44</v>
      </c>
      <c r="I72" s="39">
        <v>12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7645495.6399999997</v>
      </c>
      <c r="C73" s="39">
        <v>23</v>
      </c>
      <c r="D73" s="39">
        <v>0</v>
      </c>
      <c r="E73" s="39">
        <v>0</v>
      </c>
      <c r="F73" s="39">
        <v>0</v>
      </c>
      <c r="G73" s="39">
        <v>0</v>
      </c>
      <c r="H73" s="39">
        <v>7011719</v>
      </c>
      <c r="I73" s="39">
        <v>24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1399075.43</v>
      </c>
      <c r="C74" s="39">
        <v>10</v>
      </c>
      <c r="D74" s="39">
        <v>0</v>
      </c>
      <c r="E74" s="39">
        <v>0</v>
      </c>
      <c r="F74" s="39">
        <v>0</v>
      </c>
      <c r="G74" s="39">
        <v>0</v>
      </c>
      <c r="H74" s="39">
        <v>1508904.42</v>
      </c>
      <c r="I74" s="39">
        <v>10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3796922.99</v>
      </c>
      <c r="C75" s="39">
        <v>15</v>
      </c>
      <c r="D75" s="39">
        <v>0</v>
      </c>
      <c r="E75" s="39">
        <v>0</v>
      </c>
      <c r="F75" s="39">
        <v>0</v>
      </c>
      <c r="G75" s="39">
        <v>0</v>
      </c>
      <c r="H75" s="39">
        <v>3752981.23</v>
      </c>
      <c r="I75" s="39">
        <v>17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1375742.09</v>
      </c>
      <c r="I76" s="39">
        <v>10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5784767.5499999998</v>
      </c>
      <c r="C77" s="35">
        <v>40</v>
      </c>
      <c r="D77" s="35">
        <v>0</v>
      </c>
      <c r="E77" s="35">
        <v>0</v>
      </c>
      <c r="F77" s="35">
        <v>1118694.0900000001</v>
      </c>
      <c r="G77" s="35">
        <v>17</v>
      </c>
      <c r="H77" s="35">
        <v>5371364.0099999998</v>
      </c>
      <c r="I77" s="35">
        <v>45</v>
      </c>
      <c r="J77" s="35">
        <v>0</v>
      </c>
      <c r="K77" s="35">
        <v>0</v>
      </c>
      <c r="L77" s="35">
        <v>1206902.58</v>
      </c>
      <c r="M77" s="35">
        <v>15</v>
      </c>
    </row>
    <row r="78" spans="1:13" x14ac:dyDescent="0.25">
      <c r="A78" s="35" t="s">
        <v>123</v>
      </c>
      <c r="B78" s="35">
        <v>4080407.51</v>
      </c>
      <c r="C78" s="35">
        <v>13</v>
      </c>
      <c r="D78" s="35">
        <v>0</v>
      </c>
      <c r="E78" s="35">
        <v>0</v>
      </c>
      <c r="F78" s="35">
        <v>0</v>
      </c>
      <c r="G78" s="35">
        <v>0</v>
      </c>
      <c r="H78" s="35">
        <v>4052281.99</v>
      </c>
      <c r="I78" s="35">
        <v>13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41993319.799999997</v>
      </c>
      <c r="C79" s="35">
        <v>98</v>
      </c>
      <c r="D79" s="35">
        <v>3822279.43</v>
      </c>
      <c r="E79" s="35">
        <v>14</v>
      </c>
      <c r="F79" s="35">
        <v>5316214.3600000003</v>
      </c>
      <c r="G79" s="35">
        <v>38</v>
      </c>
      <c r="H79" s="35">
        <v>41201667.18</v>
      </c>
      <c r="I79" s="35">
        <v>105</v>
      </c>
      <c r="J79" s="35">
        <v>3396622.97</v>
      </c>
      <c r="K79" s="35">
        <v>16</v>
      </c>
      <c r="L79" s="35">
        <v>5265544.82</v>
      </c>
      <c r="M79" s="35">
        <v>39</v>
      </c>
    </row>
    <row r="80" spans="1:13" x14ac:dyDescent="0.25">
      <c r="A80" s="35" t="s">
        <v>125</v>
      </c>
      <c r="B80" s="35">
        <v>18587843.370000001</v>
      </c>
      <c r="C80" s="35">
        <v>22</v>
      </c>
      <c r="D80" s="35">
        <v>0</v>
      </c>
      <c r="E80" s="35">
        <v>0</v>
      </c>
      <c r="F80" s="35">
        <v>0</v>
      </c>
      <c r="G80" s="35">
        <v>0</v>
      </c>
      <c r="H80" s="35">
        <v>17783379.120000001</v>
      </c>
      <c r="I80" s="35">
        <v>21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0</v>
      </c>
      <c r="C81" s="35">
        <v>0</v>
      </c>
      <c r="D81" s="35">
        <v>300100.2</v>
      </c>
      <c r="E81" s="35">
        <v>14</v>
      </c>
      <c r="F81" s="35">
        <v>0</v>
      </c>
      <c r="G81" s="35">
        <v>0</v>
      </c>
      <c r="H81" s="35">
        <v>0</v>
      </c>
      <c r="I81" s="35">
        <v>0</v>
      </c>
      <c r="J81" s="35">
        <v>305641.43</v>
      </c>
      <c r="K81" s="35">
        <v>16</v>
      </c>
      <c r="L81" s="35">
        <v>0</v>
      </c>
      <c r="M81" s="35">
        <v>0</v>
      </c>
    </row>
    <row r="82" spans="1:13" x14ac:dyDescent="0.25">
      <c r="A82" s="35" t="s">
        <v>127</v>
      </c>
      <c r="B82" s="35">
        <v>12103711.800000001</v>
      </c>
      <c r="C82" s="35">
        <v>35</v>
      </c>
      <c r="D82" s="35">
        <v>5033241.8899999997</v>
      </c>
      <c r="E82" s="35">
        <v>15</v>
      </c>
      <c r="F82" s="35">
        <v>2438816.06</v>
      </c>
      <c r="G82" s="35">
        <v>20</v>
      </c>
      <c r="H82" s="35">
        <v>11966982.189999999</v>
      </c>
      <c r="I82" s="35">
        <v>38</v>
      </c>
      <c r="J82" s="35">
        <v>5229982.38</v>
      </c>
      <c r="K82" s="35">
        <v>20</v>
      </c>
      <c r="L82" s="35">
        <v>2038240.24</v>
      </c>
      <c r="M82" s="35">
        <v>21</v>
      </c>
    </row>
    <row r="83" spans="1:13" x14ac:dyDescent="0.25">
      <c r="A83" s="35" t="s">
        <v>128</v>
      </c>
      <c r="B83" s="35">
        <v>89535977.469999999</v>
      </c>
      <c r="C83" s="35">
        <v>117</v>
      </c>
      <c r="D83" s="35">
        <v>38211751.509999998</v>
      </c>
      <c r="E83" s="35">
        <v>25</v>
      </c>
      <c r="F83" s="35">
        <v>10313786.699999999</v>
      </c>
      <c r="G83" s="35">
        <v>44</v>
      </c>
      <c r="H83" s="35">
        <v>83934096.560000002</v>
      </c>
      <c r="I83" s="35">
        <v>118</v>
      </c>
      <c r="J83" s="35">
        <v>37764681.789999999</v>
      </c>
      <c r="K83" s="35">
        <v>25</v>
      </c>
      <c r="L83" s="35">
        <v>10423957.560000001</v>
      </c>
      <c r="M83" s="35">
        <v>42</v>
      </c>
    </row>
    <row r="84" spans="1:13" x14ac:dyDescent="0.25">
      <c r="A84" s="35" t="s">
        <v>129</v>
      </c>
      <c r="B84" s="35">
        <v>3202150.36</v>
      </c>
      <c r="C84" s="35">
        <v>16</v>
      </c>
      <c r="D84" s="35">
        <v>1120512.6200000001</v>
      </c>
      <c r="E84" s="35">
        <v>30</v>
      </c>
      <c r="F84" s="35">
        <v>0</v>
      </c>
      <c r="G84" s="35">
        <v>0</v>
      </c>
      <c r="H84" s="35">
        <v>2579922.73</v>
      </c>
      <c r="I84" s="35">
        <v>18</v>
      </c>
      <c r="J84" s="35">
        <v>1153184.6599999999</v>
      </c>
      <c r="K84" s="35">
        <v>34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11579970.949999999</v>
      </c>
      <c r="C85" s="35">
        <v>38</v>
      </c>
      <c r="D85" s="35">
        <v>0</v>
      </c>
      <c r="E85" s="35">
        <v>0</v>
      </c>
      <c r="F85" s="35">
        <v>1174625.3899999999</v>
      </c>
      <c r="G85" s="35">
        <v>17</v>
      </c>
      <c r="H85" s="35">
        <v>10983406.27</v>
      </c>
      <c r="I85" s="35">
        <v>37</v>
      </c>
      <c r="J85" s="35">
        <v>0</v>
      </c>
      <c r="K85" s="35">
        <v>0</v>
      </c>
      <c r="L85" s="35">
        <v>1031982.29</v>
      </c>
      <c r="M85" s="35">
        <v>16</v>
      </c>
    </row>
    <row r="86" spans="1:13" x14ac:dyDescent="0.25">
      <c r="A86" s="35" t="s">
        <v>131</v>
      </c>
      <c r="B86" s="35">
        <v>19272081.390000001</v>
      </c>
      <c r="C86" s="35">
        <v>55</v>
      </c>
      <c r="D86" s="35">
        <v>3089967.02</v>
      </c>
      <c r="E86" s="35">
        <v>10</v>
      </c>
      <c r="F86" s="35">
        <v>2332292.61</v>
      </c>
      <c r="G86" s="35">
        <v>19</v>
      </c>
      <c r="H86" s="35">
        <v>18054365.079999998</v>
      </c>
      <c r="I86" s="35">
        <v>53</v>
      </c>
      <c r="J86" s="35">
        <v>0</v>
      </c>
      <c r="K86" s="35">
        <v>0</v>
      </c>
      <c r="L86" s="35">
        <v>2395761.5</v>
      </c>
      <c r="M86" s="35">
        <v>21</v>
      </c>
    </row>
    <row r="87" spans="1:13" x14ac:dyDescent="0.25">
      <c r="A87" s="35" t="s">
        <v>132</v>
      </c>
      <c r="B87" s="35">
        <v>11810013.85</v>
      </c>
      <c r="C87" s="35">
        <v>26</v>
      </c>
      <c r="D87" s="35">
        <v>0</v>
      </c>
      <c r="E87" s="35">
        <v>0</v>
      </c>
      <c r="F87" s="35">
        <v>0</v>
      </c>
      <c r="G87" s="35">
        <v>0</v>
      </c>
      <c r="H87" s="35">
        <v>11402330.390000001</v>
      </c>
      <c r="I87" s="35">
        <v>22</v>
      </c>
      <c r="J87" s="35">
        <v>0</v>
      </c>
      <c r="K87" s="35">
        <v>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13586340.529999999</v>
      </c>
      <c r="C88" s="35">
        <v>57</v>
      </c>
      <c r="D88" s="35">
        <v>3748551.33</v>
      </c>
      <c r="E88" s="35">
        <v>10</v>
      </c>
      <c r="F88" s="35">
        <v>1312342.04</v>
      </c>
      <c r="G88" s="35">
        <v>22</v>
      </c>
      <c r="H88" s="35">
        <v>13175346.300000001</v>
      </c>
      <c r="I88" s="35">
        <v>57</v>
      </c>
      <c r="J88" s="35">
        <v>3822229.93</v>
      </c>
      <c r="K88" s="35">
        <v>10</v>
      </c>
      <c r="L88" s="35">
        <v>1223245.6399999999</v>
      </c>
      <c r="M88" s="35">
        <v>23</v>
      </c>
    </row>
    <row r="89" spans="1:13" x14ac:dyDescent="0.25">
      <c r="A89" s="35" t="s">
        <v>134</v>
      </c>
      <c r="B89" s="35">
        <v>52117500.159999996</v>
      </c>
      <c r="C89" s="35">
        <v>84</v>
      </c>
      <c r="D89" s="35">
        <v>67783637.129999995</v>
      </c>
      <c r="E89" s="35">
        <v>156</v>
      </c>
      <c r="F89" s="35">
        <v>18100123.100000001</v>
      </c>
      <c r="G89" s="35">
        <v>58</v>
      </c>
      <c r="H89" s="35">
        <v>49126329.82</v>
      </c>
      <c r="I89" s="35">
        <v>92</v>
      </c>
      <c r="J89" s="35">
        <v>67254587.870000005</v>
      </c>
      <c r="K89" s="35">
        <v>167</v>
      </c>
      <c r="L89" s="35">
        <v>16597491.439999999</v>
      </c>
      <c r="M89" s="35">
        <v>57</v>
      </c>
    </row>
    <row r="90" spans="1:13" x14ac:dyDescent="0.25">
      <c r="A90" s="35" t="s">
        <v>135</v>
      </c>
      <c r="B90" s="35">
        <v>8998970.4100000001</v>
      </c>
      <c r="C90" s="35">
        <v>10</v>
      </c>
      <c r="D90" s="35">
        <v>10556902.33</v>
      </c>
      <c r="E90" s="35">
        <v>26</v>
      </c>
      <c r="F90" s="35">
        <v>0</v>
      </c>
      <c r="G90" s="35">
        <v>0</v>
      </c>
      <c r="H90" s="35">
        <v>8802509.0999999996</v>
      </c>
      <c r="I90" s="35">
        <v>10</v>
      </c>
      <c r="J90" s="35">
        <v>10157761.34</v>
      </c>
      <c r="K90" s="35">
        <v>25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6214614.29</v>
      </c>
      <c r="C91" s="35">
        <v>18</v>
      </c>
      <c r="D91" s="35">
        <v>236965.64</v>
      </c>
      <c r="E91" s="35">
        <v>11</v>
      </c>
      <c r="F91" s="35">
        <v>0</v>
      </c>
      <c r="G91" s="35">
        <v>0</v>
      </c>
      <c r="H91" s="35">
        <v>6071560.21</v>
      </c>
      <c r="I91" s="35">
        <v>18</v>
      </c>
      <c r="J91" s="35">
        <v>306784.37</v>
      </c>
      <c r="K91" s="35">
        <v>11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591816.52</v>
      </c>
      <c r="C92" s="35">
        <v>10</v>
      </c>
      <c r="D92" s="35">
        <v>0</v>
      </c>
      <c r="E92" s="35">
        <v>0</v>
      </c>
      <c r="F92" s="35">
        <v>0</v>
      </c>
      <c r="G92" s="35">
        <v>0</v>
      </c>
      <c r="H92" s="35">
        <v>741892.23</v>
      </c>
      <c r="I92" s="35">
        <v>10</v>
      </c>
      <c r="J92" s="35">
        <v>0</v>
      </c>
      <c r="K92" s="35">
        <v>0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4656800.63</v>
      </c>
      <c r="C93" s="35">
        <v>22</v>
      </c>
      <c r="D93" s="35">
        <v>0</v>
      </c>
      <c r="E93" s="35">
        <v>0</v>
      </c>
      <c r="F93" s="35">
        <v>989083.98</v>
      </c>
      <c r="G93" s="35">
        <v>11</v>
      </c>
      <c r="H93" s="35">
        <v>4561969.09</v>
      </c>
      <c r="I93" s="35">
        <v>19</v>
      </c>
      <c r="J93" s="35">
        <v>0</v>
      </c>
      <c r="K93" s="35">
        <v>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11773036.560000001</v>
      </c>
      <c r="C94" s="35">
        <v>38</v>
      </c>
      <c r="D94" s="35">
        <v>3586387.04</v>
      </c>
      <c r="E94" s="35">
        <v>34</v>
      </c>
      <c r="F94" s="35">
        <v>4448129.49</v>
      </c>
      <c r="G94" s="35">
        <v>24</v>
      </c>
      <c r="H94" s="35">
        <v>10320538.4</v>
      </c>
      <c r="I94" s="35">
        <v>38</v>
      </c>
      <c r="J94" s="35">
        <v>3498084.79</v>
      </c>
      <c r="K94" s="35">
        <v>36</v>
      </c>
      <c r="L94" s="35">
        <v>3274810.13</v>
      </c>
      <c r="M94" s="35">
        <v>24</v>
      </c>
    </row>
    <row r="95" spans="1:13" x14ac:dyDescent="0.25">
      <c r="A95" s="35" t="s">
        <v>140</v>
      </c>
      <c r="B95" s="35">
        <v>1249171.8899999999</v>
      </c>
      <c r="C95" s="35">
        <v>12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0</v>
      </c>
      <c r="C96" s="35">
        <v>0</v>
      </c>
      <c r="D96" s="35">
        <v>187758.51</v>
      </c>
      <c r="E96" s="35">
        <v>11</v>
      </c>
      <c r="F96" s="35">
        <v>0</v>
      </c>
      <c r="G96" s="35">
        <v>0</v>
      </c>
      <c r="H96" s="35">
        <v>0</v>
      </c>
      <c r="I96" s="35">
        <v>0</v>
      </c>
      <c r="J96" s="35">
        <v>296004.84999999998</v>
      </c>
      <c r="K96" s="35">
        <v>13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6541272.7400000002</v>
      </c>
      <c r="C97" s="35">
        <v>27</v>
      </c>
      <c r="D97" s="35">
        <v>7225633.0199999996</v>
      </c>
      <c r="E97" s="35">
        <v>48</v>
      </c>
      <c r="F97" s="35">
        <v>2593320.33</v>
      </c>
      <c r="G97" s="35">
        <v>13</v>
      </c>
      <c r="H97" s="35">
        <v>5995760.1299999999</v>
      </c>
      <c r="I97" s="35">
        <v>24</v>
      </c>
      <c r="J97" s="35">
        <v>6921401.5300000003</v>
      </c>
      <c r="K97" s="35">
        <v>48</v>
      </c>
      <c r="L97" s="35">
        <v>2320131.0699999998</v>
      </c>
      <c r="M97" s="35">
        <v>14</v>
      </c>
    </row>
    <row r="98" spans="1:13" x14ac:dyDescent="0.25">
      <c r="A98" s="35" t="s">
        <v>143</v>
      </c>
      <c r="B98" s="35">
        <v>16996422.359999999</v>
      </c>
      <c r="C98" s="35">
        <v>45</v>
      </c>
      <c r="D98" s="35">
        <v>8254411.4199999999</v>
      </c>
      <c r="E98" s="35">
        <v>21</v>
      </c>
      <c r="F98" s="35">
        <v>4189389.98</v>
      </c>
      <c r="G98" s="35">
        <v>19</v>
      </c>
      <c r="H98" s="35">
        <v>17394767.809999999</v>
      </c>
      <c r="I98" s="35">
        <v>53</v>
      </c>
      <c r="J98" s="35">
        <v>8342878.5099999998</v>
      </c>
      <c r="K98" s="35">
        <v>24</v>
      </c>
      <c r="L98" s="35">
        <v>4493489.3</v>
      </c>
      <c r="M98" s="35">
        <v>20</v>
      </c>
    </row>
    <row r="99" spans="1:13" x14ac:dyDescent="0.25">
      <c r="A99" s="35" t="s">
        <v>144</v>
      </c>
      <c r="B99" s="35">
        <v>2586693.25</v>
      </c>
      <c r="C99" s="35">
        <v>10</v>
      </c>
      <c r="D99" s="35">
        <v>0</v>
      </c>
      <c r="E99" s="35">
        <v>0</v>
      </c>
      <c r="F99" s="35">
        <v>0</v>
      </c>
      <c r="G99" s="35">
        <v>0</v>
      </c>
      <c r="H99" s="35">
        <v>2337231.6800000002</v>
      </c>
      <c r="I99" s="35">
        <v>14</v>
      </c>
      <c r="J99" s="35">
        <v>0</v>
      </c>
      <c r="K99" s="35">
        <v>0</v>
      </c>
      <c r="L99" s="35">
        <v>0</v>
      </c>
      <c r="M99" s="35">
        <v>0</v>
      </c>
    </row>
    <row r="100" spans="1:13" x14ac:dyDescent="0.25">
      <c r="A100" s="35" t="s">
        <v>145</v>
      </c>
      <c r="B100" s="35">
        <v>0</v>
      </c>
      <c r="C100" s="35">
        <v>0</v>
      </c>
      <c r="D100" s="35">
        <v>145041</v>
      </c>
      <c r="E100" s="35">
        <v>11</v>
      </c>
      <c r="F100" s="35">
        <v>0</v>
      </c>
      <c r="G100" s="35">
        <v>0</v>
      </c>
      <c r="H100" s="35">
        <v>0</v>
      </c>
      <c r="I100" s="35">
        <v>0</v>
      </c>
      <c r="J100" s="35">
        <v>163264.93</v>
      </c>
      <c r="K100" s="35">
        <v>13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1373146</v>
      </c>
      <c r="C101" s="35">
        <v>12</v>
      </c>
      <c r="D101" s="35">
        <v>0</v>
      </c>
      <c r="E101" s="35">
        <v>0</v>
      </c>
      <c r="F101" s="35">
        <v>0</v>
      </c>
      <c r="G101" s="35">
        <v>0</v>
      </c>
      <c r="H101" s="35">
        <v>1566146.71</v>
      </c>
      <c r="I101" s="35">
        <v>12</v>
      </c>
      <c r="J101" s="35">
        <v>0</v>
      </c>
      <c r="K101" s="35">
        <v>0</v>
      </c>
      <c r="L101" s="35">
        <v>0</v>
      </c>
      <c r="M101" s="35">
        <v>0</v>
      </c>
    </row>
    <row r="102" spans="1:13" x14ac:dyDescent="0.25">
      <c r="A102" s="35" t="s">
        <v>147</v>
      </c>
      <c r="B102" s="35">
        <v>0</v>
      </c>
      <c r="C102" s="35">
        <v>0</v>
      </c>
      <c r="D102" s="35">
        <v>531570.36</v>
      </c>
      <c r="E102" s="35">
        <v>10</v>
      </c>
      <c r="F102" s="35">
        <v>0</v>
      </c>
      <c r="G102" s="35">
        <v>0</v>
      </c>
      <c r="H102" s="35">
        <v>0</v>
      </c>
      <c r="I102" s="35">
        <v>0</v>
      </c>
      <c r="J102" s="35">
        <v>706789.7</v>
      </c>
      <c r="K102" s="35">
        <v>10</v>
      </c>
      <c r="L102" s="35">
        <v>0</v>
      </c>
      <c r="M102" s="35">
        <v>0</v>
      </c>
    </row>
    <row r="103" spans="1:13" x14ac:dyDescent="0.25">
      <c r="A103" s="35" t="s">
        <v>148</v>
      </c>
      <c r="B103" s="35">
        <v>0</v>
      </c>
      <c r="C103" s="35">
        <v>0</v>
      </c>
      <c r="D103" s="35">
        <v>471907.01</v>
      </c>
      <c r="E103" s="35">
        <v>11</v>
      </c>
      <c r="F103" s="35">
        <v>0</v>
      </c>
      <c r="G103" s="35">
        <v>0</v>
      </c>
      <c r="H103" s="35">
        <v>0</v>
      </c>
      <c r="I103" s="35">
        <v>0</v>
      </c>
      <c r="J103" s="35">
        <v>597277.57999999996</v>
      </c>
      <c r="K103" s="35">
        <v>10</v>
      </c>
      <c r="L103" s="35">
        <v>0</v>
      </c>
      <c r="M103" s="35">
        <v>0</v>
      </c>
    </row>
    <row r="104" spans="1:13" x14ac:dyDescent="0.25">
      <c r="A104" s="35" t="s">
        <v>149</v>
      </c>
      <c r="B104" s="35">
        <v>39769501.100000001</v>
      </c>
      <c r="C104" s="35">
        <v>58</v>
      </c>
      <c r="D104" s="35">
        <v>0</v>
      </c>
      <c r="E104" s="35">
        <v>0</v>
      </c>
      <c r="F104" s="35">
        <v>4164070.87</v>
      </c>
      <c r="G104" s="35">
        <v>20</v>
      </c>
      <c r="H104" s="35">
        <v>37205234.469999999</v>
      </c>
      <c r="I104" s="35">
        <v>58</v>
      </c>
      <c r="J104" s="35">
        <v>0</v>
      </c>
      <c r="K104" s="35">
        <v>0</v>
      </c>
      <c r="L104" s="35">
        <v>4222913.75</v>
      </c>
      <c r="M104" s="35">
        <v>20</v>
      </c>
    </row>
    <row r="105" spans="1:13" x14ac:dyDescent="0.25">
      <c r="A105" s="35" t="s">
        <v>150</v>
      </c>
      <c r="B105" s="35">
        <v>7159624.3200000003</v>
      </c>
      <c r="C105" s="35">
        <v>31</v>
      </c>
      <c r="D105" s="35">
        <v>1891943.13</v>
      </c>
      <c r="E105" s="35">
        <v>53</v>
      </c>
      <c r="F105" s="35">
        <v>1271727.77</v>
      </c>
      <c r="G105" s="35">
        <v>16</v>
      </c>
      <c r="H105" s="35">
        <v>7543356.8300000001</v>
      </c>
      <c r="I105" s="35">
        <v>29</v>
      </c>
      <c r="J105" s="35">
        <v>1784029.11</v>
      </c>
      <c r="K105" s="35">
        <v>50</v>
      </c>
      <c r="L105" s="35">
        <v>1509083.53</v>
      </c>
      <c r="M105" s="35">
        <v>16</v>
      </c>
    </row>
    <row r="106" spans="1:13" x14ac:dyDescent="0.25">
      <c r="A106" s="35" t="s">
        <v>151</v>
      </c>
      <c r="B106" s="35">
        <v>4509310.04</v>
      </c>
      <c r="C106" s="35">
        <v>17</v>
      </c>
      <c r="D106" s="35">
        <v>0</v>
      </c>
      <c r="E106" s="35">
        <v>0</v>
      </c>
      <c r="F106" s="35">
        <v>0</v>
      </c>
      <c r="G106" s="35">
        <v>0</v>
      </c>
      <c r="H106" s="35">
        <v>4136962.38</v>
      </c>
      <c r="I106" s="35">
        <v>15</v>
      </c>
      <c r="J106" s="35">
        <v>0</v>
      </c>
      <c r="K106" s="35">
        <v>0</v>
      </c>
      <c r="L106" s="35">
        <v>0</v>
      </c>
      <c r="M106" s="35">
        <v>0</v>
      </c>
    </row>
    <row r="107" spans="1:13" x14ac:dyDescent="0.25">
      <c r="A107" s="35" t="s">
        <v>152</v>
      </c>
      <c r="B107" s="35">
        <v>0</v>
      </c>
      <c r="C107" s="35">
        <v>0</v>
      </c>
      <c r="D107" s="35">
        <v>1614962.22</v>
      </c>
      <c r="E107" s="35">
        <v>35</v>
      </c>
      <c r="F107" s="35">
        <v>0</v>
      </c>
      <c r="G107" s="35">
        <v>0</v>
      </c>
      <c r="H107" s="35">
        <v>1101148.3999999999</v>
      </c>
      <c r="I107" s="35">
        <v>10</v>
      </c>
      <c r="J107" s="35">
        <v>1929473.82</v>
      </c>
      <c r="K107" s="35">
        <v>35</v>
      </c>
      <c r="L107" s="35">
        <v>0</v>
      </c>
      <c r="M107" s="35">
        <v>0</v>
      </c>
    </row>
    <row r="108" spans="1:13" x14ac:dyDescent="0.25">
      <c r="A108" s="35" t="s">
        <v>153</v>
      </c>
      <c r="B108" s="35">
        <v>14146687.92</v>
      </c>
      <c r="C108" s="35">
        <v>40</v>
      </c>
      <c r="D108" s="35">
        <v>0</v>
      </c>
      <c r="E108" s="35">
        <v>0</v>
      </c>
      <c r="F108" s="35">
        <v>5170930.5199999996</v>
      </c>
      <c r="G108" s="35">
        <v>21</v>
      </c>
      <c r="H108" s="35">
        <v>12515253.949999999</v>
      </c>
      <c r="I108" s="35">
        <v>45</v>
      </c>
      <c r="J108" s="35">
        <v>0</v>
      </c>
      <c r="K108" s="35">
        <v>0</v>
      </c>
      <c r="L108" s="35">
        <v>4821632.3099999996</v>
      </c>
      <c r="M108" s="35">
        <v>18</v>
      </c>
    </row>
    <row r="109" spans="1:13" x14ac:dyDescent="0.25">
      <c r="A109" s="35" t="s">
        <v>154</v>
      </c>
      <c r="B109" s="35">
        <v>16282504.029999999</v>
      </c>
      <c r="C109" s="35">
        <v>31</v>
      </c>
      <c r="D109" s="35">
        <v>21156150.390000001</v>
      </c>
      <c r="E109" s="35">
        <v>44</v>
      </c>
      <c r="F109" s="35">
        <v>4583244.5199999996</v>
      </c>
      <c r="G109" s="35">
        <v>17</v>
      </c>
      <c r="H109" s="35">
        <v>15879869.27</v>
      </c>
      <c r="I109" s="35">
        <v>31</v>
      </c>
      <c r="J109" s="35">
        <v>19275659.899999999</v>
      </c>
      <c r="K109" s="35">
        <v>47</v>
      </c>
      <c r="L109" s="35">
        <v>4726065.3600000003</v>
      </c>
      <c r="M109" s="35">
        <v>19</v>
      </c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155</v>
      </c>
      <c r="B2" s="35">
        <v>48047102.32</v>
      </c>
      <c r="C2" s="36">
        <v>162</v>
      </c>
      <c r="D2" s="35">
        <v>16278285.92</v>
      </c>
      <c r="E2" s="36">
        <v>133</v>
      </c>
      <c r="F2" s="35">
        <v>7832642.0599999996</v>
      </c>
      <c r="G2" s="36">
        <v>70</v>
      </c>
      <c r="H2" s="35">
        <v>45705224.07</v>
      </c>
      <c r="I2" s="36">
        <v>166</v>
      </c>
      <c r="J2" s="35">
        <v>15715643.039999999</v>
      </c>
      <c r="K2" s="36">
        <v>136</v>
      </c>
      <c r="L2" s="35">
        <v>7960781.8899999997</v>
      </c>
      <c r="M2" s="37">
        <v>68</v>
      </c>
      <c r="N2" s="35"/>
      <c r="O2" s="35"/>
      <c r="P2" s="35"/>
      <c r="Q2" s="35"/>
      <c r="R2" s="35"/>
    </row>
    <row r="3" spans="1:18" x14ac:dyDescent="0.25">
      <c r="A3" s="35" t="s">
        <v>156</v>
      </c>
      <c r="B3" s="35">
        <v>75936926.120000005</v>
      </c>
      <c r="C3" s="36">
        <v>220</v>
      </c>
      <c r="D3" s="35">
        <v>43092555.079999998</v>
      </c>
      <c r="E3" s="36">
        <v>203</v>
      </c>
      <c r="F3" s="35">
        <v>15115405.189999999</v>
      </c>
      <c r="G3" s="36">
        <v>100</v>
      </c>
      <c r="H3" s="35">
        <v>73255204.030000001</v>
      </c>
      <c r="I3" s="36">
        <v>230</v>
      </c>
      <c r="J3" s="35">
        <v>42545795.950000003</v>
      </c>
      <c r="K3" s="36">
        <v>207</v>
      </c>
      <c r="L3" s="35">
        <v>14385717.33</v>
      </c>
      <c r="M3" s="37">
        <v>101</v>
      </c>
      <c r="N3" s="35"/>
      <c r="O3" s="35"/>
      <c r="P3" s="35"/>
      <c r="Q3" s="35"/>
      <c r="R3" s="35"/>
    </row>
    <row r="4" spans="1:18" x14ac:dyDescent="0.25">
      <c r="A4" s="35" t="s">
        <v>157</v>
      </c>
      <c r="B4" s="35">
        <v>38551284.840000004</v>
      </c>
      <c r="C4" s="36">
        <v>164</v>
      </c>
      <c r="D4" s="35">
        <v>10559456.66</v>
      </c>
      <c r="E4" s="36">
        <v>122</v>
      </c>
      <c r="F4" s="35">
        <v>5331773.03</v>
      </c>
      <c r="G4" s="36">
        <v>55</v>
      </c>
      <c r="H4" s="35">
        <v>36936374.369999997</v>
      </c>
      <c r="I4" s="36">
        <v>167</v>
      </c>
      <c r="J4" s="35">
        <v>10160032.619999999</v>
      </c>
      <c r="K4" s="36">
        <v>114</v>
      </c>
      <c r="L4" s="35">
        <v>5077694.84</v>
      </c>
      <c r="M4" s="37">
        <v>59</v>
      </c>
      <c r="N4" s="35"/>
      <c r="O4" s="35"/>
      <c r="P4" s="35"/>
      <c r="Q4" s="35"/>
      <c r="R4" s="35"/>
    </row>
    <row r="5" spans="1:18" x14ac:dyDescent="0.25">
      <c r="A5" s="35" t="s">
        <v>158</v>
      </c>
      <c r="B5" s="35">
        <v>378772710.30000001</v>
      </c>
      <c r="C5" s="36">
        <v>741</v>
      </c>
      <c r="D5" s="35">
        <v>129539283.59</v>
      </c>
      <c r="E5" s="36">
        <v>187</v>
      </c>
      <c r="F5" s="35">
        <v>77157069.75</v>
      </c>
      <c r="G5" s="36">
        <v>315</v>
      </c>
      <c r="H5" s="35">
        <v>361520715.87</v>
      </c>
      <c r="I5" s="36">
        <v>762</v>
      </c>
      <c r="J5" s="35">
        <v>130055384.75</v>
      </c>
      <c r="K5" s="36">
        <v>198</v>
      </c>
      <c r="L5" s="35">
        <v>75284080.040000007</v>
      </c>
      <c r="M5" s="37">
        <v>310</v>
      </c>
      <c r="N5" s="35"/>
      <c r="O5" s="35"/>
      <c r="P5" s="35"/>
      <c r="Q5" s="35"/>
      <c r="R5" s="35"/>
    </row>
    <row r="6" spans="1:18" x14ac:dyDescent="0.25">
      <c r="A6" s="35" t="s">
        <v>159</v>
      </c>
      <c r="B6" s="35">
        <v>2245458.9</v>
      </c>
      <c r="C6" s="36">
        <v>28</v>
      </c>
      <c r="D6" s="35">
        <v>1130908.68</v>
      </c>
      <c r="E6" s="36">
        <v>23</v>
      </c>
      <c r="F6" s="35">
        <v>631531.64</v>
      </c>
      <c r="G6" s="36">
        <v>12</v>
      </c>
      <c r="H6" s="35">
        <v>2636441.04</v>
      </c>
      <c r="I6" s="36">
        <v>26</v>
      </c>
      <c r="J6" s="35">
        <v>889816.31</v>
      </c>
      <c r="K6" s="36">
        <v>21</v>
      </c>
      <c r="L6" s="35">
        <v>544389.68999999994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160</v>
      </c>
      <c r="B7" s="35">
        <v>50864724.369999997</v>
      </c>
      <c r="C7" s="36">
        <v>184</v>
      </c>
      <c r="D7" s="35">
        <v>14112818.67</v>
      </c>
      <c r="E7" s="36">
        <v>65</v>
      </c>
      <c r="F7" s="35">
        <v>5159601.97</v>
      </c>
      <c r="G7" s="36">
        <v>54</v>
      </c>
      <c r="H7" s="35">
        <v>48671439.32</v>
      </c>
      <c r="I7" s="36">
        <v>186</v>
      </c>
      <c r="J7" s="35">
        <v>13918804.289999999</v>
      </c>
      <c r="K7" s="36">
        <v>66</v>
      </c>
      <c r="L7" s="35">
        <v>5017674.6399999997</v>
      </c>
      <c r="M7" s="37">
        <v>58</v>
      </c>
      <c r="N7" s="35"/>
      <c r="O7" s="35"/>
      <c r="P7" s="35"/>
      <c r="Q7" s="35"/>
      <c r="R7" s="35"/>
    </row>
    <row r="8" spans="1:18" x14ac:dyDescent="0.25">
      <c r="A8" s="35" t="s">
        <v>161</v>
      </c>
      <c r="B8" s="35">
        <v>6825560.1500000004</v>
      </c>
      <c r="C8" s="36">
        <v>53</v>
      </c>
      <c r="D8" s="35">
        <v>3665821.85</v>
      </c>
      <c r="E8" s="36">
        <v>108</v>
      </c>
      <c r="F8" s="35">
        <v>1373643.79</v>
      </c>
      <c r="G8" s="36">
        <v>18</v>
      </c>
      <c r="H8" s="35">
        <v>6521232.0700000003</v>
      </c>
      <c r="I8" s="36">
        <v>53</v>
      </c>
      <c r="J8" s="35">
        <v>3732638.18</v>
      </c>
      <c r="K8" s="36">
        <v>114</v>
      </c>
      <c r="L8" s="35">
        <v>1350105.91</v>
      </c>
      <c r="M8" s="37">
        <v>17</v>
      </c>
      <c r="N8" s="35"/>
      <c r="O8" s="35"/>
      <c r="P8" s="35"/>
      <c r="Q8" s="35"/>
      <c r="R8" s="35"/>
    </row>
    <row r="9" spans="1:18" x14ac:dyDescent="0.25">
      <c r="A9" s="35" t="s">
        <v>162</v>
      </c>
      <c r="B9" s="35">
        <v>79622298.810000002</v>
      </c>
      <c r="C9" s="36">
        <v>174</v>
      </c>
      <c r="D9" s="35">
        <v>77459648.650000006</v>
      </c>
      <c r="E9" s="36">
        <v>236</v>
      </c>
      <c r="F9" s="35">
        <v>22332281.699999999</v>
      </c>
      <c r="G9" s="36">
        <v>90</v>
      </c>
      <c r="H9" s="35">
        <v>76159727.379999995</v>
      </c>
      <c r="I9" s="36">
        <v>185</v>
      </c>
      <c r="J9" s="35">
        <v>76880246.379999995</v>
      </c>
      <c r="K9" s="36">
        <v>249</v>
      </c>
      <c r="L9" s="35">
        <v>20804013.02</v>
      </c>
      <c r="M9" s="37">
        <v>90</v>
      </c>
      <c r="N9" s="35"/>
      <c r="O9" s="35"/>
      <c r="P9" s="35"/>
      <c r="Q9" s="35"/>
      <c r="R9" s="35"/>
    </row>
    <row r="10" spans="1:18" x14ac:dyDescent="0.25">
      <c r="A10" s="35" t="s">
        <v>163</v>
      </c>
      <c r="B10" s="35">
        <v>21548666.129999999</v>
      </c>
      <c r="C10" s="36">
        <v>96</v>
      </c>
      <c r="D10" s="35">
        <v>4811988.7</v>
      </c>
      <c r="E10" s="36">
        <v>49</v>
      </c>
      <c r="F10" s="35">
        <v>2392222.9300000002</v>
      </c>
      <c r="G10" s="36">
        <v>29</v>
      </c>
      <c r="H10" s="35">
        <v>20715610.129999999</v>
      </c>
      <c r="I10" s="36">
        <v>99</v>
      </c>
      <c r="J10" s="35">
        <v>4990596.03</v>
      </c>
      <c r="K10" s="36">
        <v>54</v>
      </c>
      <c r="L10" s="35">
        <v>2085039.51</v>
      </c>
      <c r="M10" s="37">
        <v>27</v>
      </c>
      <c r="N10" s="35"/>
      <c r="O10" s="35"/>
      <c r="P10" s="35"/>
      <c r="Q10" s="35"/>
      <c r="R10" s="35"/>
    </row>
    <row r="11" spans="1:18" x14ac:dyDescent="0.25">
      <c r="A11" s="35" t="s">
        <v>164</v>
      </c>
      <c r="B11" s="35">
        <v>33494416.280000001</v>
      </c>
      <c r="C11" s="36">
        <v>156</v>
      </c>
      <c r="D11" s="35">
        <v>8526694.4900000002</v>
      </c>
      <c r="E11" s="36">
        <v>148</v>
      </c>
      <c r="F11" s="35">
        <v>5264356.22</v>
      </c>
      <c r="G11" s="36">
        <v>47</v>
      </c>
      <c r="H11" s="35">
        <v>31423522.379999999</v>
      </c>
      <c r="I11" s="36">
        <v>152</v>
      </c>
      <c r="J11" s="35">
        <v>9204497.5399999991</v>
      </c>
      <c r="K11" s="36">
        <v>157</v>
      </c>
      <c r="L11" s="35">
        <v>4619753.9000000004</v>
      </c>
      <c r="M11" s="37">
        <v>44</v>
      </c>
      <c r="N11" s="35"/>
      <c r="O11" s="35"/>
      <c r="P11" s="35"/>
      <c r="Q11" s="35"/>
      <c r="R11" s="35"/>
    </row>
    <row r="12" spans="1:18" x14ac:dyDescent="0.25">
      <c r="A12" s="35" t="s">
        <v>165</v>
      </c>
      <c r="B12" s="35">
        <v>32094205.48</v>
      </c>
      <c r="C12" s="36">
        <v>98</v>
      </c>
      <c r="D12" s="35">
        <v>136719153.09</v>
      </c>
      <c r="E12" s="36">
        <v>115</v>
      </c>
      <c r="F12" s="35">
        <v>8847006.3100000005</v>
      </c>
      <c r="G12" s="36">
        <v>21</v>
      </c>
      <c r="H12" s="35">
        <v>30369702.050000001</v>
      </c>
      <c r="I12" s="36">
        <v>89</v>
      </c>
      <c r="J12" s="35">
        <v>100867270.48</v>
      </c>
      <c r="K12" s="36">
        <v>111</v>
      </c>
      <c r="L12" s="35">
        <v>8890390.6600000001</v>
      </c>
      <c r="M12" s="37">
        <v>21</v>
      </c>
      <c r="N12" s="35"/>
      <c r="O12" s="35"/>
      <c r="P12" s="35"/>
      <c r="Q12" s="35"/>
      <c r="R12" s="35"/>
    </row>
    <row r="13" spans="1:18" x14ac:dyDescent="0.25">
      <c r="A13" s="35" t="s">
        <v>166</v>
      </c>
      <c r="B13" s="35">
        <v>116525650.14</v>
      </c>
      <c r="C13" s="36">
        <v>340</v>
      </c>
      <c r="D13" s="35">
        <v>47627831.509999998</v>
      </c>
      <c r="E13" s="36">
        <v>278</v>
      </c>
      <c r="F13" s="35">
        <v>24163518.23</v>
      </c>
      <c r="G13" s="36">
        <v>139</v>
      </c>
      <c r="H13" s="35">
        <v>113242321.86</v>
      </c>
      <c r="I13" s="36">
        <v>360</v>
      </c>
      <c r="J13" s="35">
        <v>48143649.200000003</v>
      </c>
      <c r="K13" s="36">
        <v>307</v>
      </c>
      <c r="L13" s="35">
        <v>23110862.789999999</v>
      </c>
      <c r="M13" s="37">
        <v>140</v>
      </c>
      <c r="N13" s="35"/>
      <c r="O13" s="35"/>
      <c r="P13" s="35"/>
      <c r="Q13" s="35"/>
      <c r="R13" s="35"/>
    </row>
    <row r="14" spans="1:18" x14ac:dyDescent="0.25">
      <c r="A14" s="35" t="s">
        <v>167</v>
      </c>
      <c r="B14" s="35">
        <v>112940616.45</v>
      </c>
      <c r="C14" s="36">
        <v>338</v>
      </c>
      <c r="D14" s="35">
        <v>29774856.23</v>
      </c>
      <c r="E14" s="36">
        <v>193</v>
      </c>
      <c r="F14" s="35">
        <v>21936708.129999999</v>
      </c>
      <c r="G14" s="36">
        <v>134</v>
      </c>
      <c r="H14" s="35">
        <v>109523421.45999999</v>
      </c>
      <c r="I14" s="36">
        <v>344</v>
      </c>
      <c r="J14" s="35">
        <v>29368339.780000001</v>
      </c>
      <c r="K14" s="36">
        <v>192</v>
      </c>
      <c r="L14" s="35">
        <v>20562800.379999999</v>
      </c>
      <c r="M14" s="37">
        <v>138</v>
      </c>
      <c r="N14" s="35"/>
      <c r="O14" s="35"/>
      <c r="P14" s="35"/>
      <c r="Q14" s="35"/>
      <c r="R14" s="35"/>
    </row>
    <row r="15" spans="1:18" x14ac:dyDescent="0.25">
      <c r="A15" s="35" t="s">
        <v>168</v>
      </c>
      <c r="B15" s="35">
        <v>84855534.400000006</v>
      </c>
      <c r="C15" s="36">
        <v>295</v>
      </c>
      <c r="D15" s="35">
        <v>31744168.41</v>
      </c>
      <c r="E15" s="36">
        <v>289</v>
      </c>
      <c r="F15" s="35">
        <v>17599932.18</v>
      </c>
      <c r="G15" s="36">
        <v>123</v>
      </c>
      <c r="H15" s="35">
        <v>83588155.819999993</v>
      </c>
      <c r="I15" s="36">
        <v>312</v>
      </c>
      <c r="J15" s="35">
        <v>32319767.350000001</v>
      </c>
      <c r="K15" s="36">
        <v>293</v>
      </c>
      <c r="L15" s="35">
        <v>17464591.530000001</v>
      </c>
      <c r="M15" s="37">
        <v>133</v>
      </c>
      <c r="N15" s="35"/>
      <c r="O15" s="35"/>
      <c r="P15" s="35"/>
      <c r="Q15" s="35"/>
      <c r="R15" s="35"/>
    </row>
    <row r="16" spans="1:18" x14ac:dyDescent="0.25">
      <c r="A16" s="35" t="s">
        <v>169</v>
      </c>
      <c r="B16" s="35">
        <v>104020081.48999999</v>
      </c>
      <c r="C16" s="36">
        <v>309</v>
      </c>
      <c r="D16" s="35">
        <v>65574065</v>
      </c>
      <c r="E16" s="36">
        <v>343</v>
      </c>
      <c r="F16" s="35">
        <v>23567000.91</v>
      </c>
      <c r="G16" s="36">
        <v>140</v>
      </c>
      <c r="H16" s="35">
        <v>100870184.73</v>
      </c>
      <c r="I16" s="36">
        <v>328</v>
      </c>
      <c r="J16" s="35">
        <v>69767343.140000001</v>
      </c>
      <c r="K16" s="36">
        <v>357</v>
      </c>
      <c r="L16" s="35">
        <v>23359417.66</v>
      </c>
      <c r="M16" s="37">
        <v>144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2020-07-06T21:13:32Z</dcterms:modified>
</cp:coreProperties>
</file>