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95B4366-1844-4F7C-BC7C-DD9E6F2620D3}" xr6:coauthVersionLast="45" xr6:coauthVersionMax="45" xr10:uidLastSave="{00000000-0000-0000-0000-000000000000}"/>
  <bookViews>
    <workbookView xWindow="1815" yWindow="-240" windowWidth="1897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H349" i="3"/>
  <c r="K349" i="3" s="1"/>
  <c r="G349" i="3"/>
  <c r="F349" i="3"/>
  <c r="E349" i="3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B347" i="3"/>
  <c r="J346" i="3"/>
  <c r="H346" i="3"/>
  <c r="G346" i="3"/>
  <c r="F346" i="3"/>
  <c r="I346" i="3" s="1"/>
  <c r="E346" i="3"/>
  <c r="K346" i="3" s="1"/>
  <c r="D346" i="3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J342" i="3"/>
  <c r="H342" i="3"/>
  <c r="K342" i="3" s="1"/>
  <c r="G342" i="3"/>
  <c r="F342" i="3"/>
  <c r="I342" i="3" s="1"/>
  <c r="E342" i="3"/>
  <c r="D342" i="3"/>
  <c r="C342" i="3"/>
  <c r="B342" i="3"/>
  <c r="J341" i="3"/>
  <c r="H341" i="3"/>
  <c r="K341" i="3" s="1"/>
  <c r="G341" i="3"/>
  <c r="F341" i="3"/>
  <c r="E341" i="3"/>
  <c r="D341" i="3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J338" i="3"/>
  <c r="H338" i="3"/>
  <c r="K338" i="3" s="1"/>
  <c r="G338" i="3"/>
  <c r="F338" i="3"/>
  <c r="I338" i="3" s="1"/>
  <c r="E338" i="3"/>
  <c r="D338" i="3"/>
  <c r="C338" i="3"/>
  <c r="B338" i="3"/>
  <c r="J337" i="3"/>
  <c r="H337" i="3"/>
  <c r="K337" i="3" s="1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J334" i="3"/>
  <c r="H334" i="3"/>
  <c r="K334" i="3" s="1"/>
  <c r="G334" i="3"/>
  <c r="F334" i="3"/>
  <c r="I334" i="3" s="1"/>
  <c r="E334" i="3"/>
  <c r="D334" i="3"/>
  <c r="C334" i="3"/>
  <c r="B334" i="3"/>
  <c r="J333" i="3"/>
  <c r="H333" i="3"/>
  <c r="K333" i="3" s="1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J330" i="3"/>
  <c r="H330" i="3"/>
  <c r="K330" i="3" s="1"/>
  <c r="G330" i="3"/>
  <c r="F330" i="3"/>
  <c r="I330" i="3" s="1"/>
  <c r="E330" i="3"/>
  <c r="D330" i="3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J326" i="3"/>
  <c r="H326" i="3"/>
  <c r="K326" i="3" s="1"/>
  <c r="G326" i="3"/>
  <c r="F326" i="3"/>
  <c r="I326" i="3" s="1"/>
  <c r="E326" i="3"/>
  <c r="D326" i="3"/>
  <c r="C326" i="3"/>
  <c r="B326" i="3"/>
  <c r="J325" i="3"/>
  <c r="H325" i="3"/>
  <c r="K325" i="3" s="1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J322" i="3"/>
  <c r="H322" i="3"/>
  <c r="K322" i="3" s="1"/>
  <c r="G322" i="3"/>
  <c r="F322" i="3"/>
  <c r="I322" i="3" s="1"/>
  <c r="E322" i="3"/>
  <c r="D322" i="3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J318" i="3"/>
  <c r="H318" i="3"/>
  <c r="K318" i="3" s="1"/>
  <c r="G318" i="3"/>
  <c r="F318" i="3"/>
  <c r="I318" i="3" s="1"/>
  <c r="E318" i="3"/>
  <c r="D318" i="3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J314" i="3"/>
  <c r="H314" i="3"/>
  <c r="K314" i="3" s="1"/>
  <c r="G314" i="3"/>
  <c r="F314" i="3"/>
  <c r="I314" i="3" s="1"/>
  <c r="E314" i="3"/>
  <c r="D314" i="3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J310" i="3"/>
  <c r="H310" i="3"/>
  <c r="K310" i="3" s="1"/>
  <c r="G310" i="3"/>
  <c r="F310" i="3"/>
  <c r="I310" i="3" s="1"/>
  <c r="E310" i="3"/>
  <c r="D310" i="3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J306" i="3"/>
  <c r="H306" i="3"/>
  <c r="K306" i="3" s="1"/>
  <c r="G306" i="3"/>
  <c r="F306" i="3"/>
  <c r="I306" i="3" s="1"/>
  <c r="E306" i="3"/>
  <c r="D306" i="3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J302" i="3"/>
  <c r="H302" i="3"/>
  <c r="K302" i="3" s="1"/>
  <c r="G302" i="3"/>
  <c r="F302" i="3"/>
  <c r="I302" i="3" s="1"/>
  <c r="E302" i="3"/>
  <c r="D302" i="3"/>
  <c r="C302" i="3"/>
  <c r="B302" i="3"/>
  <c r="J301" i="3"/>
  <c r="H301" i="3"/>
  <c r="K301" i="3" s="1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J298" i="3"/>
  <c r="H298" i="3"/>
  <c r="K298" i="3" s="1"/>
  <c r="G298" i="3"/>
  <c r="F298" i="3"/>
  <c r="I298" i="3" s="1"/>
  <c r="E298" i="3"/>
  <c r="D298" i="3"/>
  <c r="C298" i="3"/>
  <c r="B298" i="3"/>
  <c r="J297" i="3"/>
  <c r="H297" i="3"/>
  <c r="K297" i="3" s="1"/>
  <c r="G297" i="3"/>
  <c r="F297" i="3"/>
  <c r="E297" i="3"/>
  <c r="D297" i="3"/>
  <c r="C297" i="3"/>
  <c r="I297" i="3" s="1"/>
  <c r="B297" i="3"/>
  <c r="J296" i="3"/>
  <c r="H296" i="3"/>
  <c r="G296" i="3"/>
  <c r="F296" i="3"/>
  <c r="E296" i="3"/>
  <c r="K296" i="3" s="1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J294" i="3"/>
  <c r="H294" i="3"/>
  <c r="K294" i="3" s="1"/>
  <c r="G294" i="3"/>
  <c r="F294" i="3"/>
  <c r="I294" i="3" s="1"/>
  <c r="E294" i="3"/>
  <c r="D294" i="3"/>
  <c r="C294" i="3"/>
  <c r="B294" i="3"/>
  <c r="J293" i="3"/>
  <c r="H293" i="3"/>
  <c r="K293" i="3" s="1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J290" i="3"/>
  <c r="H290" i="3"/>
  <c r="K290" i="3" s="1"/>
  <c r="G290" i="3"/>
  <c r="F290" i="3"/>
  <c r="I290" i="3" s="1"/>
  <c r="E290" i="3"/>
  <c r="D290" i="3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J286" i="3"/>
  <c r="H286" i="3"/>
  <c r="K286" i="3" s="1"/>
  <c r="G286" i="3"/>
  <c r="F286" i="3"/>
  <c r="I286" i="3" s="1"/>
  <c r="E286" i="3"/>
  <c r="D286" i="3"/>
  <c r="C286" i="3"/>
  <c r="B286" i="3"/>
  <c r="J285" i="3"/>
  <c r="H285" i="3"/>
  <c r="K285" i="3" s="1"/>
  <c r="G285" i="3"/>
  <c r="F285" i="3"/>
  <c r="E285" i="3"/>
  <c r="D285" i="3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J282" i="3"/>
  <c r="H282" i="3"/>
  <c r="K282" i="3" s="1"/>
  <c r="G282" i="3"/>
  <c r="F282" i="3"/>
  <c r="I282" i="3" s="1"/>
  <c r="E282" i="3"/>
  <c r="D282" i="3"/>
  <c r="C282" i="3"/>
  <c r="B282" i="3"/>
  <c r="J281" i="3"/>
  <c r="H281" i="3"/>
  <c r="K281" i="3" s="1"/>
  <c r="G281" i="3"/>
  <c r="F281" i="3"/>
  <c r="E281" i="3"/>
  <c r="D281" i="3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J278" i="3"/>
  <c r="H278" i="3"/>
  <c r="K278" i="3" s="1"/>
  <c r="G278" i="3"/>
  <c r="F278" i="3"/>
  <c r="I278" i="3" s="1"/>
  <c r="E278" i="3"/>
  <c r="D278" i="3"/>
  <c r="C278" i="3"/>
  <c r="B278" i="3"/>
  <c r="J277" i="3"/>
  <c r="H277" i="3"/>
  <c r="K277" i="3" s="1"/>
  <c r="G277" i="3"/>
  <c r="F277" i="3"/>
  <c r="E277" i="3"/>
  <c r="D277" i="3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J274" i="3"/>
  <c r="H274" i="3"/>
  <c r="K274" i="3" s="1"/>
  <c r="G274" i="3"/>
  <c r="F274" i="3"/>
  <c r="I274" i="3" s="1"/>
  <c r="E274" i="3"/>
  <c r="D274" i="3"/>
  <c r="C274" i="3"/>
  <c r="B274" i="3"/>
  <c r="J273" i="3"/>
  <c r="H273" i="3"/>
  <c r="K273" i="3" s="1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J270" i="3"/>
  <c r="H270" i="3"/>
  <c r="K270" i="3" s="1"/>
  <c r="G270" i="3"/>
  <c r="F270" i="3"/>
  <c r="I270" i="3" s="1"/>
  <c r="E270" i="3"/>
  <c r="D270" i="3"/>
  <c r="C270" i="3"/>
  <c r="B270" i="3"/>
  <c r="J269" i="3"/>
  <c r="H269" i="3"/>
  <c r="K269" i="3" s="1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J266" i="3"/>
  <c r="H266" i="3"/>
  <c r="K266" i="3" s="1"/>
  <c r="G266" i="3"/>
  <c r="F266" i="3"/>
  <c r="I266" i="3" s="1"/>
  <c r="E266" i="3"/>
  <c r="D266" i="3"/>
  <c r="C266" i="3"/>
  <c r="B266" i="3"/>
  <c r="J265" i="3"/>
  <c r="H265" i="3"/>
  <c r="K265" i="3" s="1"/>
  <c r="G265" i="3"/>
  <c r="F265" i="3"/>
  <c r="E265" i="3"/>
  <c r="D265" i="3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J262" i="3"/>
  <c r="H262" i="3"/>
  <c r="K262" i="3" s="1"/>
  <c r="G262" i="3"/>
  <c r="F262" i="3"/>
  <c r="I262" i="3" s="1"/>
  <c r="E262" i="3"/>
  <c r="D262" i="3"/>
  <c r="C262" i="3"/>
  <c r="B262" i="3"/>
  <c r="J261" i="3"/>
  <c r="H261" i="3"/>
  <c r="K261" i="3" s="1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J258" i="3"/>
  <c r="H258" i="3"/>
  <c r="K258" i="3" s="1"/>
  <c r="G258" i="3"/>
  <c r="F258" i="3"/>
  <c r="I258" i="3" s="1"/>
  <c r="E258" i="3"/>
  <c r="D258" i="3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J254" i="3"/>
  <c r="H254" i="3"/>
  <c r="K254" i="3" s="1"/>
  <c r="G254" i="3"/>
  <c r="F254" i="3"/>
  <c r="I254" i="3" s="1"/>
  <c r="E254" i="3"/>
  <c r="D254" i="3"/>
  <c r="C254" i="3"/>
  <c r="B254" i="3"/>
  <c r="J253" i="3"/>
  <c r="H253" i="3"/>
  <c r="K253" i="3" s="1"/>
  <c r="G253" i="3"/>
  <c r="F253" i="3"/>
  <c r="E253" i="3"/>
  <c r="D253" i="3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J250" i="3"/>
  <c r="H250" i="3"/>
  <c r="K250" i="3" s="1"/>
  <c r="G250" i="3"/>
  <c r="F250" i="3"/>
  <c r="I250" i="3" s="1"/>
  <c r="E250" i="3"/>
  <c r="D250" i="3"/>
  <c r="C250" i="3"/>
  <c r="B250" i="3"/>
  <c r="J249" i="3"/>
  <c r="H249" i="3"/>
  <c r="K249" i="3" s="1"/>
  <c r="G249" i="3"/>
  <c r="F249" i="3"/>
  <c r="E249" i="3"/>
  <c r="D249" i="3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J246" i="3"/>
  <c r="H246" i="3"/>
  <c r="K246" i="3" s="1"/>
  <c r="G246" i="3"/>
  <c r="F246" i="3"/>
  <c r="I246" i="3" s="1"/>
  <c r="E246" i="3"/>
  <c r="D246" i="3"/>
  <c r="C246" i="3"/>
  <c r="B246" i="3"/>
  <c r="J245" i="3"/>
  <c r="H245" i="3"/>
  <c r="K245" i="3" s="1"/>
  <c r="G245" i="3"/>
  <c r="F245" i="3"/>
  <c r="E245" i="3"/>
  <c r="D245" i="3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H243" i="3"/>
  <c r="G243" i="3"/>
  <c r="F243" i="3"/>
  <c r="I243" i="3" s="1"/>
  <c r="E243" i="3"/>
  <c r="K243" i="3" s="1"/>
  <c r="D243" i="3"/>
  <c r="J243" i="3" s="1"/>
  <c r="C243" i="3"/>
  <c r="B243" i="3"/>
  <c r="J242" i="3"/>
  <c r="H242" i="3"/>
  <c r="K242" i="3" s="1"/>
  <c r="G242" i="3"/>
  <c r="F242" i="3"/>
  <c r="I242" i="3" s="1"/>
  <c r="E242" i="3"/>
  <c r="D242" i="3"/>
  <c r="C242" i="3"/>
  <c r="B242" i="3"/>
  <c r="J241" i="3"/>
  <c r="H241" i="3"/>
  <c r="K241" i="3" s="1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J238" i="3"/>
  <c r="H238" i="3"/>
  <c r="K238" i="3" s="1"/>
  <c r="G238" i="3"/>
  <c r="F238" i="3"/>
  <c r="I238" i="3" s="1"/>
  <c r="E238" i="3"/>
  <c r="D238" i="3"/>
  <c r="C238" i="3"/>
  <c r="B238" i="3"/>
  <c r="J237" i="3"/>
  <c r="H237" i="3"/>
  <c r="K237" i="3" s="1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J234" i="3"/>
  <c r="H234" i="3"/>
  <c r="K234" i="3" s="1"/>
  <c r="G234" i="3"/>
  <c r="F234" i="3"/>
  <c r="I234" i="3" s="1"/>
  <c r="E234" i="3"/>
  <c r="D234" i="3"/>
  <c r="C234" i="3"/>
  <c r="B234" i="3"/>
  <c r="J233" i="3"/>
  <c r="H233" i="3"/>
  <c r="K233" i="3" s="1"/>
  <c r="G233" i="3"/>
  <c r="F233" i="3"/>
  <c r="E233" i="3"/>
  <c r="D233" i="3"/>
  <c r="C233" i="3"/>
  <c r="I233" i="3" s="1"/>
  <c r="B233" i="3"/>
  <c r="J232" i="3"/>
  <c r="H232" i="3"/>
  <c r="G232" i="3"/>
  <c r="F232" i="3"/>
  <c r="E232" i="3"/>
  <c r="K232" i="3" s="1"/>
  <c r="D232" i="3"/>
  <c r="C232" i="3"/>
  <c r="B232" i="3"/>
  <c r="H231" i="3"/>
  <c r="G231" i="3"/>
  <c r="F231" i="3"/>
  <c r="I231" i="3" s="1"/>
  <c r="E231" i="3"/>
  <c r="K231" i="3" s="1"/>
  <c r="D231" i="3"/>
  <c r="J231" i="3" s="1"/>
  <c r="C231" i="3"/>
  <c r="B231" i="3"/>
  <c r="J230" i="3"/>
  <c r="H230" i="3"/>
  <c r="K230" i="3" s="1"/>
  <c r="G230" i="3"/>
  <c r="F230" i="3"/>
  <c r="I230" i="3" s="1"/>
  <c r="E230" i="3"/>
  <c r="D230" i="3"/>
  <c r="C230" i="3"/>
  <c r="B230" i="3"/>
  <c r="J229" i="3"/>
  <c r="H229" i="3"/>
  <c r="K229" i="3" s="1"/>
  <c r="G229" i="3"/>
  <c r="F229" i="3"/>
  <c r="E229" i="3"/>
  <c r="D229" i="3"/>
  <c r="C229" i="3"/>
  <c r="I229" i="3" s="1"/>
  <c r="B229" i="3"/>
  <c r="J228" i="3"/>
  <c r="H228" i="3"/>
  <c r="G228" i="3"/>
  <c r="F228" i="3"/>
  <c r="E228" i="3"/>
  <c r="K228" i="3" s="1"/>
  <c r="D228" i="3"/>
  <c r="C228" i="3"/>
  <c r="I228" i="3" s="1"/>
  <c r="B228" i="3"/>
  <c r="H227" i="3"/>
  <c r="G227" i="3"/>
  <c r="F227" i="3"/>
  <c r="I227" i="3" s="1"/>
  <c r="E227" i="3"/>
  <c r="D227" i="3"/>
  <c r="J227" i="3" s="1"/>
  <c r="C227" i="3"/>
  <c r="B227" i="3"/>
  <c r="J226" i="3"/>
  <c r="H226" i="3"/>
  <c r="K226" i="3" s="1"/>
  <c r="G226" i="3"/>
  <c r="F226" i="3"/>
  <c r="I226" i="3" s="1"/>
  <c r="E226" i="3"/>
  <c r="D226" i="3"/>
  <c r="C226" i="3"/>
  <c r="B226" i="3"/>
  <c r="H225" i="3"/>
  <c r="K225" i="3" s="1"/>
  <c r="G225" i="3"/>
  <c r="F225" i="3"/>
  <c r="E225" i="3"/>
  <c r="D225" i="3"/>
  <c r="J225" i="3" s="1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F223" i="3"/>
  <c r="I223" i="3" s="1"/>
  <c r="E223" i="3"/>
  <c r="D223" i="3"/>
  <c r="C223" i="3"/>
  <c r="B223" i="3"/>
  <c r="J222" i="3"/>
  <c r="I222" i="3"/>
  <c r="H222" i="3"/>
  <c r="K222" i="3" s="1"/>
  <c r="G222" i="3"/>
  <c r="F222" i="3"/>
  <c r="E222" i="3"/>
  <c r="D222" i="3"/>
  <c r="C222" i="3"/>
  <c r="B222" i="3"/>
  <c r="H221" i="3"/>
  <c r="K221" i="3" s="1"/>
  <c r="G221" i="3"/>
  <c r="F221" i="3"/>
  <c r="E221" i="3"/>
  <c r="D221" i="3"/>
  <c r="J221" i="3" s="1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F219" i="3"/>
  <c r="I219" i="3" s="1"/>
  <c r="E219" i="3"/>
  <c r="D219" i="3"/>
  <c r="J219" i="3" s="1"/>
  <c r="C219" i="3"/>
  <c r="B219" i="3"/>
  <c r="J218" i="3"/>
  <c r="I218" i="3"/>
  <c r="H218" i="3"/>
  <c r="K218" i="3" s="1"/>
  <c r="G218" i="3"/>
  <c r="F218" i="3"/>
  <c r="E218" i="3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J216" i="3"/>
  <c r="H216" i="3"/>
  <c r="G216" i="3"/>
  <c r="F216" i="3"/>
  <c r="E216" i="3"/>
  <c r="K216" i="3" s="1"/>
  <c r="D216" i="3"/>
  <c r="C216" i="3"/>
  <c r="B216" i="3"/>
  <c r="H215" i="3"/>
  <c r="G215" i="3"/>
  <c r="F215" i="3"/>
  <c r="I215" i="3" s="1"/>
  <c r="E215" i="3"/>
  <c r="K215" i="3" s="1"/>
  <c r="D215" i="3"/>
  <c r="J215" i="3" s="1"/>
  <c r="C215" i="3"/>
  <c r="B215" i="3"/>
  <c r="J214" i="3"/>
  <c r="H214" i="3"/>
  <c r="K214" i="3" s="1"/>
  <c r="G214" i="3"/>
  <c r="F214" i="3"/>
  <c r="I214" i="3" s="1"/>
  <c r="E214" i="3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J210" i="3"/>
  <c r="H210" i="3"/>
  <c r="K210" i="3" s="1"/>
  <c r="G210" i="3"/>
  <c r="F210" i="3"/>
  <c r="I210" i="3" s="1"/>
  <c r="E210" i="3"/>
  <c r="D210" i="3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C207" i="3"/>
  <c r="B207" i="3"/>
  <c r="J206" i="3"/>
  <c r="H206" i="3"/>
  <c r="K206" i="3" s="1"/>
  <c r="G206" i="3"/>
  <c r="F206" i="3"/>
  <c r="I206" i="3" s="1"/>
  <c r="E206" i="3"/>
  <c r="D206" i="3"/>
  <c r="C206" i="3"/>
  <c r="B206" i="3"/>
  <c r="J205" i="3"/>
  <c r="H205" i="3"/>
  <c r="G205" i="3"/>
  <c r="F205" i="3"/>
  <c r="E205" i="3"/>
  <c r="D205" i="3"/>
  <c r="C205" i="3"/>
  <c r="I205" i="3" s="1"/>
  <c r="B205" i="3"/>
  <c r="J204" i="3"/>
  <c r="H204" i="3"/>
  <c r="G204" i="3"/>
  <c r="F204" i="3"/>
  <c r="E204" i="3"/>
  <c r="K204" i="3" s="1"/>
  <c r="D204" i="3"/>
  <c r="C204" i="3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H201" i="3"/>
  <c r="K201" i="3" s="1"/>
  <c r="G201" i="3"/>
  <c r="F201" i="3"/>
  <c r="E201" i="3"/>
  <c r="D201" i="3"/>
  <c r="J201" i="3" s="1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I198" i="3" s="1"/>
  <c r="E198" i="3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H196" i="3"/>
  <c r="G196" i="3"/>
  <c r="F196" i="3"/>
  <c r="E196" i="3"/>
  <c r="K196" i="3" s="1"/>
  <c r="D196" i="3"/>
  <c r="C196" i="3"/>
  <c r="B196" i="3"/>
  <c r="H195" i="3"/>
  <c r="G195" i="3"/>
  <c r="F195" i="3"/>
  <c r="I195" i="3" s="1"/>
  <c r="E195" i="3"/>
  <c r="K195" i="3" s="1"/>
  <c r="D195" i="3"/>
  <c r="C195" i="3"/>
  <c r="B195" i="3"/>
  <c r="J194" i="3"/>
  <c r="I194" i="3"/>
  <c r="H194" i="3"/>
  <c r="K194" i="3" s="1"/>
  <c r="G194" i="3"/>
  <c r="F194" i="3"/>
  <c r="E194" i="3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J192" i="3"/>
  <c r="H192" i="3"/>
  <c r="G192" i="3"/>
  <c r="F192" i="3"/>
  <c r="E192" i="3"/>
  <c r="K192" i="3" s="1"/>
  <c r="D192" i="3"/>
  <c r="C192" i="3"/>
  <c r="B192" i="3"/>
  <c r="I191" i="3"/>
  <c r="H191" i="3"/>
  <c r="G191" i="3"/>
  <c r="F191" i="3"/>
  <c r="E191" i="3"/>
  <c r="K191" i="3" s="1"/>
  <c r="D191" i="3"/>
  <c r="C191" i="3"/>
  <c r="B191" i="3"/>
  <c r="J190" i="3"/>
  <c r="H190" i="3"/>
  <c r="K190" i="3" s="1"/>
  <c r="G190" i="3"/>
  <c r="F190" i="3"/>
  <c r="E190" i="3"/>
  <c r="D190" i="3"/>
  <c r="C190" i="3"/>
  <c r="I190" i="3" s="1"/>
  <c r="B190" i="3"/>
  <c r="J189" i="3"/>
  <c r="H189" i="3"/>
  <c r="G189" i="3"/>
  <c r="F189" i="3"/>
  <c r="E189" i="3"/>
  <c r="K189" i="3" s="1"/>
  <c r="D189" i="3"/>
  <c r="C189" i="3"/>
  <c r="I189" i="3" s="1"/>
  <c r="B189" i="3"/>
  <c r="J188" i="3"/>
  <c r="H188" i="3"/>
  <c r="G188" i="3"/>
  <c r="F188" i="3"/>
  <c r="E188" i="3"/>
  <c r="K188" i="3" s="1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B184" i="3"/>
  <c r="H183" i="3"/>
  <c r="G183" i="3"/>
  <c r="J183" i="3" s="1"/>
  <c r="F183" i="3"/>
  <c r="E183" i="3"/>
  <c r="D183" i="3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J177" i="3"/>
  <c r="H177" i="3"/>
  <c r="G177" i="3"/>
  <c r="F177" i="3"/>
  <c r="E177" i="3"/>
  <c r="D177" i="3"/>
  <c r="C177" i="3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J175" i="3" s="1"/>
  <c r="F175" i="3"/>
  <c r="E175" i="3"/>
  <c r="D175" i="3"/>
  <c r="C175" i="3"/>
  <c r="B175" i="3"/>
  <c r="I174" i="3"/>
  <c r="H174" i="3"/>
  <c r="G174" i="3"/>
  <c r="F174" i="3"/>
  <c r="E174" i="3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I172" i="3"/>
  <c r="H172" i="3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B171" i="3"/>
  <c r="I170" i="3"/>
  <c r="H170" i="3"/>
  <c r="G170" i="3"/>
  <c r="F170" i="3"/>
  <c r="E170" i="3"/>
  <c r="D170" i="3"/>
  <c r="J170" i="3" s="1"/>
  <c r="C170" i="3"/>
  <c r="B170" i="3"/>
  <c r="K169" i="3"/>
  <c r="J169" i="3"/>
  <c r="H169" i="3"/>
  <c r="G169" i="3"/>
  <c r="F169" i="3"/>
  <c r="E169" i="3"/>
  <c r="D169" i="3"/>
  <c r="C169" i="3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J167" i="3" s="1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J165" i="3" s="1"/>
  <c r="F165" i="3"/>
  <c r="E165" i="3"/>
  <c r="D165" i="3"/>
  <c r="C165" i="3"/>
  <c r="I165" i="3" s="1"/>
  <c r="B165" i="3"/>
  <c r="I164" i="3"/>
  <c r="H164" i="3"/>
  <c r="G164" i="3"/>
  <c r="F164" i="3"/>
  <c r="E164" i="3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J159" i="3" s="1"/>
  <c r="F159" i="3"/>
  <c r="E159" i="3"/>
  <c r="D159" i="3"/>
  <c r="C159" i="3"/>
  <c r="B159" i="3"/>
  <c r="I158" i="3"/>
  <c r="H158" i="3"/>
  <c r="G158" i="3"/>
  <c r="F158" i="3"/>
  <c r="E158" i="3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I156" i="3"/>
  <c r="H156" i="3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I154" i="3"/>
  <c r="H154" i="3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J149" i="3" s="1"/>
  <c r="F149" i="3"/>
  <c r="E149" i="3"/>
  <c r="D149" i="3"/>
  <c r="C149" i="3"/>
  <c r="I149" i="3" s="1"/>
  <c r="B149" i="3"/>
  <c r="I148" i="3"/>
  <c r="H148" i="3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J143" i="3" s="1"/>
  <c r="F143" i="3"/>
  <c r="E143" i="3"/>
  <c r="D143" i="3"/>
  <c r="C143" i="3"/>
  <c r="B143" i="3"/>
  <c r="I142" i="3"/>
  <c r="H142" i="3"/>
  <c r="G142" i="3"/>
  <c r="F142" i="3"/>
  <c r="E142" i="3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I140" i="3"/>
  <c r="H140" i="3"/>
  <c r="G140" i="3"/>
  <c r="F140" i="3"/>
  <c r="E140" i="3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I138" i="3"/>
  <c r="H138" i="3"/>
  <c r="G138" i="3"/>
  <c r="F138" i="3"/>
  <c r="E138" i="3"/>
  <c r="D138" i="3"/>
  <c r="J138" i="3" s="1"/>
  <c r="C138" i="3"/>
  <c r="B138" i="3"/>
  <c r="K137" i="3"/>
  <c r="J137" i="3"/>
  <c r="H137" i="3"/>
  <c r="G137" i="3"/>
  <c r="F137" i="3"/>
  <c r="E137" i="3"/>
  <c r="D137" i="3"/>
  <c r="C137" i="3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D132" i="3"/>
  <c r="J132" i="3" s="1"/>
  <c r="C132" i="3"/>
  <c r="B132" i="3"/>
  <c r="J131" i="3"/>
  <c r="H131" i="3"/>
  <c r="K131" i="3" s="1"/>
  <c r="G131" i="3"/>
  <c r="F131" i="3"/>
  <c r="E131" i="3"/>
  <c r="D131" i="3"/>
  <c r="C131" i="3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J129" i="3" s="1"/>
  <c r="F129" i="3"/>
  <c r="E129" i="3"/>
  <c r="D129" i="3"/>
  <c r="C129" i="3"/>
  <c r="B129" i="3"/>
  <c r="H128" i="3"/>
  <c r="G128" i="3"/>
  <c r="F128" i="3"/>
  <c r="I128" i="3" s="1"/>
  <c r="E128" i="3"/>
  <c r="D128" i="3"/>
  <c r="J128" i="3" s="1"/>
  <c r="C128" i="3"/>
  <c r="B128" i="3"/>
  <c r="H127" i="3"/>
  <c r="K127" i="3" s="1"/>
  <c r="G127" i="3"/>
  <c r="J127" i="3" s="1"/>
  <c r="F127" i="3"/>
  <c r="E127" i="3"/>
  <c r="D127" i="3"/>
  <c r="C127" i="3"/>
  <c r="I127" i="3" s="1"/>
  <c r="B127" i="3"/>
  <c r="I126" i="3"/>
  <c r="H126" i="3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J123" i="3" s="1"/>
  <c r="F123" i="3"/>
  <c r="E123" i="3"/>
  <c r="D123" i="3"/>
  <c r="C123" i="3"/>
  <c r="I123" i="3" s="1"/>
  <c r="B123" i="3"/>
  <c r="I122" i="3"/>
  <c r="H122" i="3"/>
  <c r="G122" i="3"/>
  <c r="F122" i="3"/>
  <c r="E122" i="3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B119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I116" i="3"/>
  <c r="H116" i="3"/>
  <c r="G116" i="3"/>
  <c r="F116" i="3"/>
  <c r="E116" i="3"/>
  <c r="D116" i="3"/>
  <c r="J116" i="3" s="1"/>
  <c r="C116" i="3"/>
  <c r="B116" i="3"/>
  <c r="J115" i="3"/>
  <c r="H115" i="3"/>
  <c r="K115" i="3" s="1"/>
  <c r="G115" i="3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J111" i="3" s="1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B109" i="3"/>
  <c r="H108" i="3"/>
  <c r="G108" i="3"/>
  <c r="F108" i="3"/>
  <c r="I108" i="3" s="1"/>
  <c r="E108" i="3"/>
  <c r="K108" i="3" s="1"/>
  <c r="D108" i="3"/>
  <c r="J108" i="3" s="1"/>
  <c r="C108" i="3"/>
  <c r="B108" i="3"/>
  <c r="K107" i="3"/>
  <c r="H107" i="3"/>
  <c r="G107" i="3"/>
  <c r="J107" i="3" s="1"/>
  <c r="F107" i="3"/>
  <c r="E107" i="3"/>
  <c r="D107" i="3"/>
  <c r="C107" i="3"/>
  <c r="B107" i="3"/>
  <c r="I106" i="3"/>
  <c r="H106" i="3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I104" i="3"/>
  <c r="H104" i="3"/>
  <c r="G104" i="3"/>
  <c r="F104" i="3"/>
  <c r="E104" i="3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I100" i="3" s="1"/>
  <c r="E100" i="3"/>
  <c r="D100" i="3"/>
  <c r="J100" i="3" s="1"/>
  <c r="C100" i="3"/>
  <c r="B100" i="3"/>
  <c r="J99" i="3"/>
  <c r="H99" i="3"/>
  <c r="K99" i="3" s="1"/>
  <c r="G99" i="3"/>
  <c r="F99" i="3"/>
  <c r="E99" i="3"/>
  <c r="D99" i="3"/>
  <c r="C99" i="3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J97" i="3" s="1"/>
  <c r="F97" i="3"/>
  <c r="E97" i="3"/>
  <c r="D97" i="3"/>
  <c r="C97" i="3"/>
  <c r="B97" i="3"/>
  <c r="H96" i="3"/>
  <c r="G96" i="3"/>
  <c r="F96" i="3"/>
  <c r="I96" i="3" s="1"/>
  <c r="E96" i="3"/>
  <c r="D96" i="3"/>
  <c r="J96" i="3" s="1"/>
  <c r="C96" i="3"/>
  <c r="B96" i="3"/>
  <c r="H95" i="3"/>
  <c r="K95" i="3" s="1"/>
  <c r="G95" i="3"/>
  <c r="J95" i="3" s="1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I92" i="3" s="1"/>
  <c r="E92" i="3"/>
  <c r="K92" i="3" s="1"/>
  <c r="D92" i="3"/>
  <c r="C92" i="3"/>
  <c r="B92" i="3"/>
  <c r="I91" i="3"/>
  <c r="H91" i="3"/>
  <c r="K91" i="3" s="1"/>
  <c r="G91" i="3"/>
  <c r="J91" i="3" s="1"/>
  <c r="F91" i="3"/>
  <c r="E91" i="3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K89" i="3"/>
  <c r="H89" i="3"/>
  <c r="G89" i="3"/>
  <c r="F89" i="3"/>
  <c r="E89" i="3"/>
  <c r="D89" i="3"/>
  <c r="J89" i="3" s="1"/>
  <c r="C89" i="3"/>
  <c r="I89" i="3" s="1"/>
  <c r="B89" i="3"/>
  <c r="I88" i="3"/>
  <c r="H88" i="3"/>
  <c r="G88" i="3"/>
  <c r="F88" i="3"/>
  <c r="E88" i="3"/>
  <c r="D88" i="3"/>
  <c r="C88" i="3"/>
  <c r="B88" i="3"/>
  <c r="K87" i="3"/>
  <c r="J87" i="3"/>
  <c r="I87" i="3"/>
  <c r="H87" i="3"/>
  <c r="G87" i="3"/>
  <c r="F87" i="3"/>
  <c r="E87" i="3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H85" i="3"/>
  <c r="G85" i="3"/>
  <c r="F85" i="3"/>
  <c r="E85" i="3"/>
  <c r="K85" i="3" s="1"/>
  <c r="D85" i="3"/>
  <c r="J85" i="3" s="1"/>
  <c r="C85" i="3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J83" i="3" s="1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J81" i="3"/>
  <c r="H81" i="3"/>
  <c r="G81" i="3"/>
  <c r="F81" i="3"/>
  <c r="E81" i="3"/>
  <c r="D81" i="3"/>
  <c r="C81" i="3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J79" i="3" s="1"/>
  <c r="F79" i="3"/>
  <c r="E79" i="3"/>
  <c r="D79" i="3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J77" i="3" s="1"/>
  <c r="F77" i="3"/>
  <c r="E77" i="3"/>
  <c r="D77" i="3"/>
  <c r="C77" i="3"/>
  <c r="B77" i="3"/>
  <c r="H76" i="3"/>
  <c r="G76" i="3"/>
  <c r="F76" i="3"/>
  <c r="I76" i="3" s="1"/>
  <c r="E76" i="3"/>
  <c r="D76" i="3"/>
  <c r="C76" i="3"/>
  <c r="B76" i="3"/>
  <c r="J75" i="3"/>
  <c r="I75" i="3"/>
  <c r="H75" i="3"/>
  <c r="K75" i="3" s="1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E73" i="3"/>
  <c r="K73" i="3" s="1"/>
  <c r="D73" i="3"/>
  <c r="J73" i="3" s="1"/>
  <c r="C73" i="3"/>
  <c r="I73" i="3" s="1"/>
  <c r="B73" i="3"/>
  <c r="H72" i="3"/>
  <c r="G72" i="3"/>
  <c r="F72" i="3"/>
  <c r="I72" i="3" s="1"/>
  <c r="E72" i="3"/>
  <c r="D72" i="3"/>
  <c r="J72" i="3" s="1"/>
  <c r="C72" i="3"/>
  <c r="B72" i="3"/>
  <c r="J71" i="3"/>
  <c r="H71" i="3"/>
  <c r="K71" i="3" s="1"/>
  <c r="G71" i="3"/>
  <c r="F71" i="3"/>
  <c r="I71" i="3" s="1"/>
  <c r="E71" i="3"/>
  <c r="D71" i="3"/>
  <c r="C71" i="3"/>
  <c r="B71" i="3"/>
  <c r="H70" i="3"/>
  <c r="K70" i="3" s="1"/>
  <c r="G70" i="3"/>
  <c r="F70" i="3"/>
  <c r="E70" i="3"/>
  <c r="D70" i="3"/>
  <c r="J70" i="3" s="1"/>
  <c r="C70" i="3"/>
  <c r="I70" i="3" s="1"/>
  <c r="B70" i="3"/>
  <c r="J69" i="3"/>
  <c r="H69" i="3"/>
  <c r="G69" i="3"/>
  <c r="F69" i="3"/>
  <c r="E69" i="3"/>
  <c r="K69" i="3" s="1"/>
  <c r="D69" i="3"/>
  <c r="C69" i="3"/>
  <c r="I69" i="3" s="1"/>
  <c r="B69" i="3"/>
  <c r="I68" i="3"/>
  <c r="H68" i="3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J65" i="3"/>
  <c r="H65" i="3"/>
  <c r="G65" i="3"/>
  <c r="F65" i="3"/>
  <c r="E65" i="3"/>
  <c r="K65" i="3" s="1"/>
  <c r="D65" i="3"/>
  <c r="C65" i="3"/>
  <c r="B65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J63" i="3" s="1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C60" i="3"/>
  <c r="B60" i="3"/>
  <c r="I59" i="3"/>
  <c r="H59" i="3"/>
  <c r="K59" i="3" s="1"/>
  <c r="G59" i="3"/>
  <c r="J59" i="3" s="1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K57" i="3"/>
  <c r="H57" i="3"/>
  <c r="G57" i="3"/>
  <c r="F57" i="3"/>
  <c r="E57" i="3"/>
  <c r="D57" i="3"/>
  <c r="J57" i="3" s="1"/>
  <c r="C57" i="3"/>
  <c r="I57" i="3" s="1"/>
  <c r="B57" i="3"/>
  <c r="I56" i="3"/>
  <c r="H56" i="3"/>
  <c r="G56" i="3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F53" i="3"/>
  <c r="E53" i="3"/>
  <c r="K53" i="3" s="1"/>
  <c r="D53" i="3"/>
  <c r="J53" i="3" s="1"/>
  <c r="C53" i="3"/>
  <c r="B53" i="3"/>
  <c r="J52" i="3"/>
  <c r="H52" i="3"/>
  <c r="G52" i="3"/>
  <c r="F52" i="3"/>
  <c r="I52" i="3" s="1"/>
  <c r="E52" i="3"/>
  <c r="K52" i="3" s="1"/>
  <c r="D52" i="3"/>
  <c r="C52" i="3"/>
  <c r="B52" i="3"/>
  <c r="H51" i="3"/>
  <c r="K51" i="3" s="1"/>
  <c r="G51" i="3"/>
  <c r="F51" i="3"/>
  <c r="E51" i="3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H47" i="3"/>
  <c r="K47" i="3" s="1"/>
  <c r="G47" i="3"/>
  <c r="F47" i="3"/>
  <c r="E47" i="3"/>
  <c r="D47" i="3"/>
  <c r="J47" i="3" s="1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H39" i="3"/>
  <c r="K39" i="3" s="1"/>
  <c r="G39" i="3"/>
  <c r="F39" i="3"/>
  <c r="E39" i="3"/>
  <c r="D39" i="3"/>
  <c r="J39" i="3" s="1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F31" i="3"/>
  <c r="E31" i="3"/>
  <c r="D31" i="3"/>
  <c r="J31" i="3" s="1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H23" i="3"/>
  <c r="K23" i="3" s="1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H19" i="3"/>
  <c r="K19" i="3" s="1"/>
  <c r="G19" i="3"/>
  <c r="F19" i="3"/>
  <c r="E19" i="3"/>
  <c r="D19" i="3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H15" i="3"/>
  <c r="K15" i="3" s="1"/>
  <c r="G15" i="3"/>
  <c r="F15" i="3"/>
  <c r="E15" i="3"/>
  <c r="D15" i="3"/>
  <c r="J15" i="3" s="1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K11" i="3"/>
  <c r="H11" i="3"/>
  <c r="G11" i="3"/>
  <c r="F11" i="3"/>
  <c r="E11" i="3"/>
  <c r="D11" i="3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F220" i="2"/>
  <c r="I220" i="2" s="1"/>
  <c r="E220" i="2"/>
  <c r="K220" i="2" s="1"/>
  <c r="D220" i="2"/>
  <c r="J220" i="2" s="1"/>
  <c r="C220" i="2"/>
  <c r="B220" i="2"/>
  <c r="H219" i="2"/>
  <c r="K219" i="2" s="1"/>
  <c r="G219" i="2"/>
  <c r="F219" i="2"/>
  <c r="E219" i="2"/>
  <c r="D219" i="2"/>
  <c r="C219" i="2"/>
  <c r="I219" i="2" s="1"/>
  <c r="B219" i="2"/>
  <c r="J218" i="2"/>
  <c r="I218" i="2"/>
  <c r="H218" i="2"/>
  <c r="G218" i="2"/>
  <c r="F218" i="2"/>
  <c r="E218" i="2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J216" i="2"/>
  <c r="H216" i="2"/>
  <c r="G216" i="2"/>
  <c r="F216" i="2"/>
  <c r="I216" i="2" s="1"/>
  <c r="E216" i="2"/>
  <c r="K216" i="2" s="1"/>
  <c r="D216" i="2"/>
  <c r="C216" i="2"/>
  <c r="B216" i="2"/>
  <c r="K215" i="2"/>
  <c r="H215" i="2"/>
  <c r="G215" i="2"/>
  <c r="F215" i="2"/>
  <c r="E215" i="2"/>
  <c r="D215" i="2"/>
  <c r="C215" i="2"/>
  <c r="B215" i="2"/>
  <c r="J214" i="2"/>
  <c r="I214" i="2"/>
  <c r="H214" i="2"/>
  <c r="G214" i="2"/>
  <c r="F214" i="2"/>
  <c r="E214" i="2"/>
  <c r="D214" i="2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B211" i="2"/>
  <c r="J210" i="2"/>
  <c r="H210" i="2"/>
  <c r="G210" i="2"/>
  <c r="F210" i="2"/>
  <c r="I210" i="2" s="1"/>
  <c r="E210" i="2"/>
  <c r="K210" i="2" s="1"/>
  <c r="D210" i="2"/>
  <c r="C210" i="2"/>
  <c r="B210" i="2"/>
  <c r="H209" i="2"/>
  <c r="K209" i="2" s="1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H207" i="2"/>
  <c r="K207" i="2" s="1"/>
  <c r="G207" i="2"/>
  <c r="F207" i="2"/>
  <c r="E207" i="2"/>
  <c r="D207" i="2"/>
  <c r="J207" i="2" s="1"/>
  <c r="C207" i="2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H203" i="2"/>
  <c r="K203" i="2" s="1"/>
  <c r="G203" i="2"/>
  <c r="F203" i="2"/>
  <c r="E203" i="2"/>
  <c r="D203" i="2"/>
  <c r="C203" i="2"/>
  <c r="I203" i="2" s="1"/>
  <c r="B203" i="2"/>
  <c r="J202" i="2"/>
  <c r="I202" i="2"/>
  <c r="H202" i="2"/>
  <c r="G202" i="2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H199" i="2"/>
  <c r="K199" i="2" s="1"/>
  <c r="G199" i="2"/>
  <c r="F199" i="2"/>
  <c r="E199" i="2"/>
  <c r="D199" i="2"/>
  <c r="C199" i="2"/>
  <c r="B199" i="2"/>
  <c r="J198" i="2"/>
  <c r="H198" i="2"/>
  <c r="G198" i="2"/>
  <c r="F198" i="2"/>
  <c r="I198" i="2" s="1"/>
  <c r="E198" i="2"/>
  <c r="D198" i="2"/>
  <c r="C198" i="2"/>
  <c r="B198" i="2"/>
  <c r="H197" i="2"/>
  <c r="K197" i="2" s="1"/>
  <c r="G197" i="2"/>
  <c r="F197" i="2"/>
  <c r="E197" i="2"/>
  <c r="D197" i="2"/>
  <c r="J197" i="2" s="1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C195" i="2"/>
  <c r="B195" i="2"/>
  <c r="J194" i="2"/>
  <c r="H194" i="2"/>
  <c r="G194" i="2"/>
  <c r="F194" i="2"/>
  <c r="I194" i="2" s="1"/>
  <c r="E194" i="2"/>
  <c r="D194" i="2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I188" i="2" s="1"/>
  <c r="E188" i="2"/>
  <c r="K188" i="2" s="1"/>
  <c r="D188" i="2"/>
  <c r="J188" i="2" s="1"/>
  <c r="C188" i="2"/>
  <c r="B188" i="2"/>
  <c r="H187" i="2"/>
  <c r="K187" i="2" s="1"/>
  <c r="G187" i="2"/>
  <c r="F187" i="2"/>
  <c r="E187" i="2"/>
  <c r="D187" i="2"/>
  <c r="C187" i="2"/>
  <c r="I187" i="2" s="1"/>
  <c r="B187" i="2"/>
  <c r="J186" i="2"/>
  <c r="I186" i="2"/>
  <c r="H186" i="2"/>
  <c r="G186" i="2"/>
  <c r="F186" i="2"/>
  <c r="E186" i="2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K183" i="2"/>
  <c r="H183" i="2"/>
  <c r="G183" i="2"/>
  <c r="F183" i="2"/>
  <c r="E183" i="2"/>
  <c r="D183" i="2"/>
  <c r="C183" i="2"/>
  <c r="B183" i="2"/>
  <c r="J182" i="2"/>
  <c r="I182" i="2"/>
  <c r="H182" i="2"/>
  <c r="G182" i="2"/>
  <c r="F182" i="2"/>
  <c r="E182" i="2"/>
  <c r="D182" i="2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K180" i="2"/>
  <c r="J180" i="2"/>
  <c r="H180" i="2"/>
  <c r="G180" i="2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C179" i="2"/>
  <c r="I179" i="2" s="1"/>
  <c r="B179" i="2"/>
  <c r="I178" i="2"/>
  <c r="H178" i="2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J175" i="2"/>
  <c r="H175" i="2"/>
  <c r="G175" i="2"/>
  <c r="F175" i="2"/>
  <c r="E175" i="2"/>
  <c r="D175" i="2"/>
  <c r="C175" i="2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J171" i="2"/>
  <c r="H171" i="2"/>
  <c r="G171" i="2"/>
  <c r="F171" i="2"/>
  <c r="E171" i="2"/>
  <c r="D171" i="2"/>
  <c r="C171" i="2"/>
  <c r="B171" i="2"/>
  <c r="I170" i="2"/>
  <c r="H170" i="2"/>
  <c r="G170" i="2"/>
  <c r="F170" i="2"/>
  <c r="E170" i="2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J167" i="2"/>
  <c r="H167" i="2"/>
  <c r="G167" i="2"/>
  <c r="F167" i="2"/>
  <c r="E167" i="2"/>
  <c r="D167" i="2"/>
  <c r="C167" i="2"/>
  <c r="B167" i="2"/>
  <c r="I166" i="2"/>
  <c r="H166" i="2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J159" i="2"/>
  <c r="H159" i="2"/>
  <c r="G159" i="2"/>
  <c r="F159" i="2"/>
  <c r="E159" i="2"/>
  <c r="D159" i="2"/>
  <c r="C159" i="2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B155" i="2"/>
  <c r="I154" i="2"/>
  <c r="H154" i="2"/>
  <c r="G154" i="2"/>
  <c r="F154" i="2"/>
  <c r="E154" i="2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B151" i="2"/>
  <c r="I150" i="2"/>
  <c r="H150" i="2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I146" i="2"/>
  <c r="H146" i="2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I144" i="2"/>
  <c r="H144" i="2"/>
  <c r="G144" i="2"/>
  <c r="F144" i="2"/>
  <c r="E144" i="2"/>
  <c r="D144" i="2"/>
  <c r="J144" i="2" s="1"/>
  <c r="C144" i="2"/>
  <c r="B144" i="2"/>
  <c r="K143" i="2"/>
  <c r="J143" i="2"/>
  <c r="H143" i="2"/>
  <c r="G143" i="2"/>
  <c r="F143" i="2"/>
  <c r="E143" i="2"/>
  <c r="D143" i="2"/>
  <c r="C143" i="2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B139" i="2"/>
  <c r="I138" i="2"/>
  <c r="H138" i="2"/>
  <c r="G138" i="2"/>
  <c r="F138" i="2"/>
  <c r="E138" i="2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B135" i="2"/>
  <c r="I134" i="2"/>
  <c r="H134" i="2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I128" i="2"/>
  <c r="H128" i="2"/>
  <c r="G128" i="2"/>
  <c r="F128" i="2"/>
  <c r="E128" i="2"/>
  <c r="D128" i="2"/>
  <c r="J128" i="2" s="1"/>
  <c r="C128" i="2"/>
  <c r="B128" i="2"/>
  <c r="K127" i="2"/>
  <c r="J127" i="2"/>
  <c r="H127" i="2"/>
  <c r="G127" i="2"/>
  <c r="F127" i="2"/>
  <c r="E127" i="2"/>
  <c r="D127" i="2"/>
  <c r="C127" i="2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B123" i="2"/>
  <c r="I122" i="2"/>
  <c r="H122" i="2"/>
  <c r="G122" i="2"/>
  <c r="F122" i="2"/>
  <c r="E122" i="2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B119" i="2"/>
  <c r="I118" i="2"/>
  <c r="H118" i="2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I112" i="2"/>
  <c r="H112" i="2"/>
  <c r="G112" i="2"/>
  <c r="F112" i="2"/>
  <c r="E112" i="2"/>
  <c r="D112" i="2"/>
  <c r="J112" i="2" s="1"/>
  <c r="C112" i="2"/>
  <c r="B112" i="2"/>
  <c r="K111" i="2"/>
  <c r="J111" i="2"/>
  <c r="H111" i="2"/>
  <c r="G111" i="2"/>
  <c r="F111" i="2"/>
  <c r="E111" i="2"/>
  <c r="D111" i="2"/>
  <c r="C111" i="2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B107" i="2"/>
  <c r="I106" i="2"/>
  <c r="H106" i="2"/>
  <c r="G106" i="2"/>
  <c r="F106" i="2"/>
  <c r="E106" i="2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D104" i="2"/>
  <c r="J104" i="2" s="1"/>
  <c r="C104" i="2"/>
  <c r="B104" i="2"/>
  <c r="K103" i="2"/>
  <c r="J103" i="2"/>
  <c r="H103" i="2"/>
  <c r="G103" i="2"/>
  <c r="F103" i="2"/>
  <c r="E103" i="2"/>
  <c r="D103" i="2"/>
  <c r="C103" i="2"/>
  <c r="B103" i="2"/>
  <c r="I102" i="2"/>
  <c r="H102" i="2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I96" i="2"/>
  <c r="H96" i="2"/>
  <c r="G96" i="2"/>
  <c r="F96" i="2"/>
  <c r="E96" i="2"/>
  <c r="D96" i="2"/>
  <c r="J96" i="2" s="1"/>
  <c r="C96" i="2"/>
  <c r="B96" i="2"/>
  <c r="K95" i="2"/>
  <c r="J95" i="2"/>
  <c r="H95" i="2"/>
  <c r="G95" i="2"/>
  <c r="F95" i="2"/>
  <c r="E95" i="2"/>
  <c r="D95" i="2"/>
  <c r="C95" i="2"/>
  <c r="B95" i="2"/>
  <c r="I94" i="2"/>
  <c r="H94" i="2"/>
  <c r="G94" i="2"/>
  <c r="F94" i="2"/>
  <c r="E94" i="2"/>
  <c r="K94" i="2" s="1"/>
  <c r="D94" i="2"/>
  <c r="J94" i="2" s="1"/>
  <c r="C94" i="2"/>
  <c r="B94" i="2"/>
  <c r="K93" i="2"/>
  <c r="J93" i="2"/>
  <c r="H93" i="2"/>
  <c r="G93" i="2"/>
  <c r="F93" i="2"/>
  <c r="E93" i="2"/>
  <c r="D93" i="2"/>
  <c r="C93" i="2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B91" i="2"/>
  <c r="I90" i="2"/>
  <c r="H90" i="2"/>
  <c r="G90" i="2"/>
  <c r="F90" i="2"/>
  <c r="E90" i="2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D88" i="2"/>
  <c r="J88" i="2" s="1"/>
  <c r="C88" i="2"/>
  <c r="B88" i="2"/>
  <c r="K87" i="2"/>
  <c r="J87" i="2"/>
  <c r="H87" i="2"/>
  <c r="G87" i="2"/>
  <c r="F87" i="2"/>
  <c r="E87" i="2"/>
  <c r="D87" i="2"/>
  <c r="C87" i="2"/>
  <c r="B87" i="2"/>
  <c r="I86" i="2"/>
  <c r="H86" i="2"/>
  <c r="G86" i="2"/>
  <c r="F86" i="2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I80" i="2"/>
  <c r="H80" i="2"/>
  <c r="G80" i="2"/>
  <c r="F80" i="2"/>
  <c r="E80" i="2"/>
  <c r="D80" i="2"/>
  <c r="J80" i="2" s="1"/>
  <c r="C80" i="2"/>
  <c r="B80" i="2"/>
  <c r="K79" i="2"/>
  <c r="J79" i="2"/>
  <c r="H79" i="2"/>
  <c r="G79" i="2"/>
  <c r="F79" i="2"/>
  <c r="E79" i="2"/>
  <c r="D79" i="2"/>
  <c r="C79" i="2"/>
  <c r="B79" i="2"/>
  <c r="I78" i="2"/>
  <c r="H78" i="2"/>
  <c r="G78" i="2"/>
  <c r="F78" i="2"/>
  <c r="E78" i="2"/>
  <c r="K78" i="2" s="1"/>
  <c r="D78" i="2"/>
  <c r="J78" i="2" s="1"/>
  <c r="C78" i="2"/>
  <c r="B78" i="2"/>
  <c r="K77" i="2"/>
  <c r="J77" i="2"/>
  <c r="H77" i="2"/>
  <c r="G77" i="2"/>
  <c r="F77" i="2"/>
  <c r="E77" i="2"/>
  <c r="D77" i="2"/>
  <c r="C77" i="2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B75" i="2"/>
  <c r="I74" i="2"/>
  <c r="H74" i="2"/>
  <c r="G74" i="2"/>
  <c r="F74" i="2"/>
  <c r="E74" i="2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D72" i="2"/>
  <c r="J72" i="2" s="1"/>
  <c r="C72" i="2"/>
  <c r="B72" i="2"/>
  <c r="K71" i="2"/>
  <c r="J71" i="2"/>
  <c r="H71" i="2"/>
  <c r="G71" i="2"/>
  <c r="F71" i="2"/>
  <c r="E71" i="2"/>
  <c r="D71" i="2"/>
  <c r="C71" i="2"/>
  <c r="B71" i="2"/>
  <c r="I70" i="2"/>
  <c r="H70" i="2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D64" i="2"/>
  <c r="J64" i="2" s="1"/>
  <c r="C64" i="2"/>
  <c r="B64" i="2"/>
  <c r="K63" i="2"/>
  <c r="J63" i="2"/>
  <c r="H63" i="2"/>
  <c r="G63" i="2"/>
  <c r="F63" i="2"/>
  <c r="E63" i="2"/>
  <c r="D63" i="2"/>
  <c r="C63" i="2"/>
  <c r="B63" i="2"/>
  <c r="I62" i="2"/>
  <c r="H62" i="2"/>
  <c r="G62" i="2"/>
  <c r="F62" i="2"/>
  <c r="E62" i="2"/>
  <c r="K62" i="2" s="1"/>
  <c r="D62" i="2"/>
  <c r="J62" i="2" s="1"/>
  <c r="C62" i="2"/>
  <c r="B62" i="2"/>
  <c r="K61" i="2"/>
  <c r="J61" i="2"/>
  <c r="H61" i="2"/>
  <c r="G61" i="2"/>
  <c r="F61" i="2"/>
  <c r="E61" i="2"/>
  <c r="D61" i="2"/>
  <c r="C61" i="2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B59" i="2"/>
  <c r="I58" i="2"/>
  <c r="H58" i="2"/>
  <c r="G58" i="2"/>
  <c r="F58" i="2"/>
  <c r="E58" i="2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D56" i="2"/>
  <c r="J56" i="2" s="1"/>
  <c r="C56" i="2"/>
  <c r="B56" i="2"/>
  <c r="K55" i="2"/>
  <c r="J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J54" i="2" s="1"/>
  <c r="C54" i="2"/>
  <c r="B54" i="2"/>
  <c r="K53" i="2"/>
  <c r="J53" i="2"/>
  <c r="H53" i="2"/>
  <c r="G53" i="2"/>
  <c r="F53" i="2"/>
  <c r="E53" i="2"/>
  <c r="D53" i="2"/>
  <c r="C53" i="2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D48" i="2"/>
  <c r="J48" i="2" s="1"/>
  <c r="C48" i="2"/>
  <c r="B48" i="2"/>
  <c r="K47" i="2"/>
  <c r="J47" i="2"/>
  <c r="H47" i="2"/>
  <c r="G47" i="2"/>
  <c r="F47" i="2"/>
  <c r="E47" i="2"/>
  <c r="D47" i="2"/>
  <c r="C47" i="2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H45" i="2"/>
  <c r="G45" i="2"/>
  <c r="F45" i="2"/>
  <c r="E45" i="2"/>
  <c r="D45" i="2"/>
  <c r="C45" i="2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J43" i="2" s="1"/>
  <c r="F43" i="2"/>
  <c r="E43" i="2"/>
  <c r="D43" i="2"/>
  <c r="C43" i="2"/>
  <c r="B43" i="2"/>
  <c r="I42" i="2"/>
  <c r="H42" i="2"/>
  <c r="G42" i="2"/>
  <c r="F42" i="2"/>
  <c r="E42" i="2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I40" i="2"/>
  <c r="H40" i="2"/>
  <c r="G40" i="2"/>
  <c r="F40" i="2"/>
  <c r="E40" i="2"/>
  <c r="D40" i="2"/>
  <c r="J40" i="2" s="1"/>
  <c r="C40" i="2"/>
  <c r="B40" i="2"/>
  <c r="K39" i="2"/>
  <c r="J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J38" i="2" s="1"/>
  <c r="C38" i="2"/>
  <c r="B38" i="2"/>
  <c r="K37" i="2"/>
  <c r="J37" i="2"/>
  <c r="H37" i="2"/>
  <c r="G37" i="2"/>
  <c r="F37" i="2"/>
  <c r="E37" i="2"/>
  <c r="D37" i="2"/>
  <c r="C37" i="2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D34" i="2"/>
  <c r="J34" i="2" s="1"/>
  <c r="C34" i="2"/>
  <c r="B34" i="2"/>
  <c r="K33" i="2"/>
  <c r="H33" i="2"/>
  <c r="G33" i="2"/>
  <c r="J33" i="2" s="1"/>
  <c r="F33" i="2"/>
  <c r="E33" i="2"/>
  <c r="D33" i="2"/>
  <c r="C33" i="2"/>
  <c r="I33" i="2" s="1"/>
  <c r="B33" i="2"/>
  <c r="I32" i="2"/>
  <c r="H32" i="2"/>
  <c r="G32" i="2"/>
  <c r="F32" i="2"/>
  <c r="E32" i="2"/>
  <c r="D32" i="2"/>
  <c r="J32" i="2" s="1"/>
  <c r="C32" i="2"/>
  <c r="B32" i="2"/>
  <c r="K31" i="2"/>
  <c r="J31" i="2"/>
  <c r="H31" i="2"/>
  <c r="G31" i="2"/>
  <c r="F31" i="2"/>
  <c r="E31" i="2"/>
  <c r="D31" i="2"/>
  <c r="C31" i="2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E29" i="2"/>
  <c r="D29" i="2"/>
  <c r="C29" i="2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J27" i="2" s="1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I24" i="2"/>
  <c r="H24" i="2"/>
  <c r="G24" i="2"/>
  <c r="F24" i="2"/>
  <c r="E24" i="2"/>
  <c r="D24" i="2"/>
  <c r="J24" i="2" s="1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F19" i="2"/>
  <c r="E19" i="2"/>
  <c r="D19" i="2"/>
  <c r="J19" i="2" s="1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H16" i="2"/>
  <c r="G16" i="2"/>
  <c r="F16" i="2"/>
  <c r="I16" i="2" s="1"/>
  <c r="E16" i="2"/>
  <c r="K16" i="2" s="1"/>
  <c r="D16" i="2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H11" i="2"/>
  <c r="K11" i="2" s="1"/>
  <c r="G11" i="2"/>
  <c r="F11" i="2"/>
  <c r="E11" i="2"/>
  <c r="D11" i="2"/>
  <c r="J11" i="2" s="1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J8" i="2"/>
  <c r="H8" i="2"/>
  <c r="G8" i="2"/>
  <c r="F8" i="2"/>
  <c r="F6" i="2" s="1"/>
  <c r="E8" i="2"/>
  <c r="E6" i="2" s="1"/>
  <c r="D8" i="2"/>
  <c r="C8" i="2"/>
  <c r="B8" i="2"/>
  <c r="H7" i="2"/>
  <c r="H6" i="2" s="1"/>
  <c r="G7" i="2"/>
  <c r="G6" i="2" s="1"/>
  <c r="F7" i="2"/>
  <c r="E7" i="2"/>
  <c r="D7" i="2"/>
  <c r="J7" i="2" s="1"/>
  <c r="C7" i="2"/>
  <c r="I7" i="2" s="1"/>
  <c r="B7" i="2"/>
  <c r="F4" i="2"/>
  <c r="C4" i="2"/>
  <c r="I2" i="2"/>
  <c r="G2" i="2"/>
  <c r="K6" i="2" l="1"/>
  <c r="K7" i="2"/>
  <c r="J26" i="2"/>
  <c r="I29" i="2"/>
  <c r="I61" i="2"/>
  <c r="K72" i="2"/>
  <c r="I77" i="2"/>
  <c r="K88" i="2"/>
  <c r="I93" i="2"/>
  <c r="K104" i="2"/>
  <c r="I109" i="2"/>
  <c r="K120" i="2"/>
  <c r="I125" i="2"/>
  <c r="K136" i="2"/>
  <c r="I141" i="2"/>
  <c r="K152" i="2"/>
  <c r="I157" i="2"/>
  <c r="K218" i="2"/>
  <c r="J219" i="2"/>
  <c r="I8" i="2"/>
  <c r="K8" i="2"/>
  <c r="K40" i="2"/>
  <c r="I45" i="2"/>
  <c r="K56" i="2"/>
  <c r="K26" i="2"/>
  <c r="I31" i="2"/>
  <c r="K42" i="2"/>
  <c r="I47" i="2"/>
  <c r="K58" i="2"/>
  <c r="I63" i="2"/>
  <c r="K74" i="2"/>
  <c r="I79" i="2"/>
  <c r="K90" i="2"/>
  <c r="I95" i="2"/>
  <c r="K106" i="2"/>
  <c r="I111" i="2"/>
  <c r="K122" i="2"/>
  <c r="I127" i="2"/>
  <c r="K138" i="2"/>
  <c r="I143" i="2"/>
  <c r="K154" i="2"/>
  <c r="I159" i="2"/>
  <c r="K170" i="2"/>
  <c r="I175" i="2"/>
  <c r="C6" i="2"/>
  <c r="I6" i="2" s="1"/>
  <c r="J22" i="2"/>
  <c r="K32" i="2"/>
  <c r="I37" i="2"/>
  <c r="K48" i="2"/>
  <c r="I53" i="2"/>
  <c r="K64" i="2"/>
  <c r="I69" i="2"/>
  <c r="K80" i="2"/>
  <c r="I85" i="2"/>
  <c r="K96" i="2"/>
  <c r="I101" i="2"/>
  <c r="K112" i="2"/>
  <c r="I117" i="2"/>
  <c r="K128" i="2"/>
  <c r="I133" i="2"/>
  <c r="K144" i="2"/>
  <c r="I149" i="2"/>
  <c r="J179" i="2"/>
  <c r="I199" i="2"/>
  <c r="D6" i="2"/>
  <c r="J6" i="2" s="1"/>
  <c r="K22" i="2"/>
  <c r="K34" i="2"/>
  <c r="I39" i="2"/>
  <c r="K50" i="2"/>
  <c r="I55" i="2"/>
  <c r="K66" i="2"/>
  <c r="I71" i="2"/>
  <c r="K82" i="2"/>
  <c r="I87" i="2"/>
  <c r="K98" i="2"/>
  <c r="I103" i="2"/>
  <c r="K114" i="2"/>
  <c r="I119" i="2"/>
  <c r="K130" i="2"/>
  <c r="I135" i="2"/>
  <c r="K146" i="2"/>
  <c r="I151" i="2"/>
  <c r="K162" i="2"/>
  <c r="I167" i="2"/>
  <c r="K178" i="2"/>
  <c r="J209" i="2"/>
  <c r="I27" i="2"/>
  <c r="K38" i="2"/>
  <c r="I43" i="2"/>
  <c r="K54" i="2"/>
  <c r="I59" i="2"/>
  <c r="K70" i="2"/>
  <c r="I75" i="2"/>
  <c r="K86" i="2"/>
  <c r="I91" i="2"/>
  <c r="K102" i="2"/>
  <c r="I107" i="2"/>
  <c r="K118" i="2"/>
  <c r="I123" i="2"/>
  <c r="K134" i="2"/>
  <c r="I139" i="2"/>
  <c r="K150" i="2"/>
  <c r="I155" i="2"/>
  <c r="K166" i="2"/>
  <c r="I171" i="2"/>
  <c r="K186" i="2"/>
  <c r="J187" i="2"/>
  <c r="K198" i="2"/>
  <c r="J199" i="2"/>
  <c r="I211" i="2"/>
  <c r="J19" i="3"/>
  <c r="I183" i="2"/>
  <c r="K202" i="2"/>
  <c r="J203" i="2"/>
  <c r="I215" i="2"/>
  <c r="K182" i="2"/>
  <c r="J183" i="2"/>
  <c r="I195" i="2"/>
  <c r="K214" i="2"/>
  <c r="J215" i="2"/>
  <c r="J11" i="3"/>
  <c r="K194" i="2"/>
  <c r="J195" i="2"/>
  <c r="I207" i="2"/>
  <c r="J227" i="2"/>
  <c r="J13" i="3"/>
  <c r="J17" i="3"/>
  <c r="K56" i="3"/>
  <c r="I65" i="3"/>
  <c r="J76" i="3"/>
  <c r="K88" i="3"/>
  <c r="K106" i="3"/>
  <c r="I109" i="3"/>
  <c r="K116" i="3"/>
  <c r="I119" i="3"/>
  <c r="K140" i="3"/>
  <c r="I145" i="3"/>
  <c r="K156" i="3"/>
  <c r="I161" i="3"/>
  <c r="K172" i="3"/>
  <c r="I177" i="3"/>
  <c r="J196" i="3"/>
  <c r="K203" i="3"/>
  <c r="K205" i="3"/>
  <c r="I53" i="3"/>
  <c r="J64" i="3"/>
  <c r="K76" i="3"/>
  <c r="I85" i="3"/>
  <c r="K96" i="3"/>
  <c r="I99" i="3"/>
  <c r="K118" i="3"/>
  <c r="I121" i="3"/>
  <c r="K128" i="3"/>
  <c r="I131" i="3"/>
  <c r="K142" i="3"/>
  <c r="I147" i="3"/>
  <c r="K158" i="3"/>
  <c r="I163" i="3"/>
  <c r="K174" i="3"/>
  <c r="I179" i="3"/>
  <c r="J60" i="3"/>
  <c r="K72" i="3"/>
  <c r="I81" i="3"/>
  <c r="J92" i="3"/>
  <c r="K100" i="3"/>
  <c r="I103" i="3"/>
  <c r="K122" i="3"/>
  <c r="I125" i="3"/>
  <c r="K132" i="3"/>
  <c r="I137" i="3"/>
  <c r="K148" i="3"/>
  <c r="I153" i="3"/>
  <c r="K164" i="3"/>
  <c r="I169" i="3"/>
  <c r="I171" i="3"/>
  <c r="J56" i="3"/>
  <c r="K68" i="3"/>
  <c r="I77" i="3"/>
  <c r="J88" i="3"/>
  <c r="I97" i="3"/>
  <c r="K104" i="3"/>
  <c r="I107" i="3"/>
  <c r="K126" i="3"/>
  <c r="I129" i="3"/>
  <c r="K138" i="3"/>
  <c r="I143" i="3"/>
  <c r="K154" i="3"/>
  <c r="I159" i="3"/>
  <c r="K170" i="3"/>
  <c r="I175" i="3"/>
  <c r="I196" i="3"/>
  <c r="J195" i="3"/>
  <c r="J207" i="3"/>
  <c r="I216" i="3"/>
  <c r="I232" i="3"/>
  <c r="I184" i="3"/>
  <c r="I192" i="3"/>
  <c r="K199" i="3"/>
  <c r="K219" i="3"/>
  <c r="J223" i="3"/>
  <c r="K227" i="3"/>
  <c r="I347" i="3"/>
  <c r="K183" i="3"/>
  <c r="J191" i="3"/>
  <c r="I204" i="3"/>
  <c r="K223" i="3"/>
  <c r="K350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<sst xmlns="http://schemas.openxmlformats.org/spreadsheetml/2006/main" count="163" uniqueCount="127">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</sst>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5" sqref="C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43800</v>
      </c>
      <c r="F7" s="3" t="s">
        <v>3</v>
      </c>
      <c r="G7" s="5">
        <v>43830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12/01/2019 - 12/31/2019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12/01/2018 - 12/31/2018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98436785.960000008</v>
      </c>
      <c r="D6" s="41">
        <f t="shared" si="0"/>
        <v>60191491.019999996</v>
      </c>
      <c r="E6" s="42">
        <f t="shared" si="0"/>
        <v>21252471.470000003</v>
      </c>
      <c r="F6" s="40">
        <f t="shared" si="0"/>
        <v>98803638.459999993</v>
      </c>
      <c r="G6" s="41">
        <f t="shared" si="0"/>
        <v>53230598.200000003</v>
      </c>
      <c r="H6" s="42">
        <f t="shared" si="0"/>
        <v>21638047.899999999</v>
      </c>
      <c r="I6" s="20">
        <f t="shared" ref="I6:I69" si="1">IFERROR((C6-F6)/F6,"")</f>
        <v>-3.712945248959662E-3</v>
      </c>
      <c r="J6" s="20">
        <f t="shared" ref="J6:J69" si="2">IFERROR((D6-G6)/G6,"")</f>
        <v>0.13076863787715226</v>
      </c>
      <c r="K6" s="20">
        <f t="shared" ref="K6:K69" si="3">IFERROR((E6-H6)/H6,"")</f>
        <v>-1.7819372236438945E-2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3189113.59</v>
      </c>
      <c r="D7" s="43">
        <f>IF('County Data'!E2&gt;9,'County Data'!D2,"*")</f>
        <v>415573.56</v>
      </c>
      <c r="E7" s="44">
        <f>IF('County Data'!G2&gt;9,'County Data'!F2,"*")</f>
        <v>518242.36</v>
      </c>
      <c r="F7" s="43">
        <f>IF('County Data'!I2&gt;9,'County Data'!H2,"*")</f>
        <v>3230618.98</v>
      </c>
      <c r="G7" s="43">
        <f>IF('County Data'!K2&gt;9,'County Data'!J2,"*")</f>
        <v>515612.51</v>
      </c>
      <c r="H7" s="44">
        <f>IF('County Data'!M2&gt;9,'County Data'!L2,"*")</f>
        <v>566590.63</v>
      </c>
      <c r="I7" s="22">
        <f t="shared" si="1"/>
        <v>-1.2847503917035779E-2</v>
      </c>
      <c r="J7" s="22">
        <f t="shared" si="2"/>
        <v>-0.19401963307678474</v>
      </c>
      <c r="K7" s="22">
        <f t="shared" si="3"/>
        <v>-8.5331926509268283E-2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6285846.9000000004</v>
      </c>
      <c r="D8" s="43">
        <f>IF('County Data'!E3&gt;9,'County Data'!D3,"*")</f>
        <v>3566064.61</v>
      </c>
      <c r="E8" s="44">
        <f>IF('County Data'!G3&gt;9,'County Data'!F3,"*")</f>
        <v>1356588.75</v>
      </c>
      <c r="F8" s="43">
        <f>IF('County Data'!I3&gt;9,'County Data'!H3,"*")</f>
        <v>6241491.9400000004</v>
      </c>
      <c r="G8" s="43">
        <f>IF('County Data'!K3&gt;9,'County Data'!J3,"*")</f>
        <v>3834635.45</v>
      </c>
      <c r="H8" s="44">
        <f>IF('County Data'!M3&gt;9,'County Data'!L3,"*")</f>
        <v>1328108.6399999999</v>
      </c>
      <c r="I8" s="22">
        <f t="shared" si="1"/>
        <v>7.1064675603826795E-3</v>
      </c>
      <c r="J8" s="22">
        <f t="shared" si="2"/>
        <v>-7.003816751342043E-2</v>
      </c>
      <c r="K8" s="22">
        <f t="shared" si="3"/>
        <v>2.1444111680502361E-2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2781903.52</v>
      </c>
      <c r="D9" s="46">
        <f>IF('County Data'!E4&gt;9,'County Data'!D4,"*")</f>
        <v>550452.5</v>
      </c>
      <c r="E9" s="47">
        <f>IF('County Data'!G4&gt;9,'County Data'!F4,"*")</f>
        <v>376079.95</v>
      </c>
      <c r="F9" s="45">
        <f>IF('County Data'!I4&gt;9,'County Data'!H4,"*")</f>
        <v>2752103.63</v>
      </c>
      <c r="G9" s="46">
        <f>IF('County Data'!K4&gt;9,'County Data'!J4,"*")</f>
        <v>557251.74</v>
      </c>
      <c r="H9" s="47">
        <f>IF('County Data'!M4&gt;9,'County Data'!L4,"*")</f>
        <v>409449.35</v>
      </c>
      <c r="I9" s="9">
        <f t="shared" si="1"/>
        <v>1.082804065775682E-2</v>
      </c>
      <c r="J9" s="9">
        <f t="shared" si="2"/>
        <v>-1.2201379577567565E-2</v>
      </c>
      <c r="K9" s="9">
        <f t="shared" si="3"/>
        <v>-8.1498236595075726E-2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30504456.739999998</v>
      </c>
      <c r="D10" s="43">
        <f>IF('County Data'!E5&gt;9,'County Data'!D5,"*")</f>
        <v>6511011.9100000001</v>
      </c>
      <c r="E10" s="44">
        <f>IF('County Data'!G5&gt;9,'County Data'!F5,"*")</f>
        <v>6197396.5899999999</v>
      </c>
      <c r="F10" s="43">
        <f>IF('County Data'!I5&gt;9,'County Data'!H5,"*")</f>
        <v>29575734.93</v>
      </c>
      <c r="G10" s="43">
        <f>IF('County Data'!K5&gt;9,'County Data'!J5,"*")</f>
        <v>6623367.8899999997</v>
      </c>
      <c r="H10" s="44">
        <f>IF('County Data'!M5&gt;9,'County Data'!L5,"*")</f>
        <v>6256481.0800000001</v>
      </c>
      <c r="I10" s="22">
        <f t="shared" si="1"/>
        <v>3.1401478685080933E-2</v>
      </c>
      <c r="J10" s="22">
        <f t="shared" si="2"/>
        <v>-1.6963572289202786E-2</v>
      </c>
      <c r="K10" s="22">
        <f t="shared" si="3"/>
        <v>-9.4437255135118581E-3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134737.72</v>
      </c>
      <c r="D11" s="46" t="str">
        <f>IF('County Data'!E6&gt;9,'County Data'!D6,"*")</f>
        <v>*</v>
      </c>
      <c r="E11" s="47">
        <f>IF('County Data'!G6&gt;9,'County Data'!F6,"*")</f>
        <v>51150.59</v>
      </c>
      <c r="F11" s="45">
        <f>IF('County Data'!I6&gt;9,'County Data'!H6,"*")</f>
        <v>166857.73000000001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-0.1924993825578234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3901088.38</v>
      </c>
      <c r="D12" s="43">
        <f>IF('County Data'!E7&gt;9,'County Data'!D7,"*")</f>
        <v>362803.05</v>
      </c>
      <c r="E12" s="44">
        <f>IF('County Data'!G7&gt;9,'County Data'!F7,"*")</f>
        <v>461316.33</v>
      </c>
      <c r="F12" s="43">
        <f>IF('County Data'!I7&gt;9,'County Data'!H7,"*")</f>
        <v>3929802.14</v>
      </c>
      <c r="G12" s="43">
        <f>IF('County Data'!K7&gt;9,'County Data'!J7,"*")</f>
        <v>341691.46</v>
      </c>
      <c r="H12" s="44">
        <f>IF('County Data'!M7&gt;9,'County Data'!L7,"*")</f>
        <v>416643.08</v>
      </c>
      <c r="I12" s="22">
        <f t="shared" si="1"/>
        <v>-7.3066681163749996E-3</v>
      </c>
      <c r="J12" s="22">
        <f t="shared" si="2"/>
        <v>6.1785535992032008E-2</v>
      </c>
      <c r="K12" s="22">
        <f t="shared" si="3"/>
        <v>0.1072218696155952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278167.71999999997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294819.88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-5.6482486866218221E-2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7281890.9500000002</v>
      </c>
      <c r="D14" s="43">
        <f>IF('County Data'!E9&gt;9,'County Data'!D9,"*")</f>
        <v>10180820.02</v>
      </c>
      <c r="E14" s="44">
        <f>IF('County Data'!G9&gt;9,'County Data'!F9,"*")</f>
        <v>2117621.9700000002</v>
      </c>
      <c r="F14" s="43">
        <f>IF('County Data'!I9&gt;9,'County Data'!H9,"*")</f>
        <v>7469462.7800000003</v>
      </c>
      <c r="G14" s="43">
        <f>IF('County Data'!K9&gt;9,'County Data'!J9,"*")</f>
        <v>9794733.1500000004</v>
      </c>
      <c r="H14" s="44">
        <f>IF('County Data'!M9&gt;9,'County Data'!L9,"*")</f>
        <v>2156972.59</v>
      </c>
      <c r="I14" s="22">
        <f t="shared" si="1"/>
        <v>-2.5111823369980038E-2</v>
      </c>
      <c r="J14" s="22">
        <f t="shared" si="2"/>
        <v>3.941780384287439E-2</v>
      </c>
      <c r="K14" s="22">
        <f t="shared" si="3"/>
        <v>-1.8243449259593814E-2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1432166.35</v>
      </c>
      <c r="D15" s="48">
        <f>IF('County Data'!E10&gt;9,'County Data'!D10,"*")</f>
        <v>92812.35</v>
      </c>
      <c r="E15" s="49">
        <f>IF('County Data'!G10&gt;9,'County Data'!F10,"*")</f>
        <v>167161.32999999999</v>
      </c>
      <c r="F15" s="48">
        <f>IF('County Data'!I10&gt;9,'County Data'!H10,"*")</f>
        <v>1526288.73</v>
      </c>
      <c r="G15" s="48">
        <f>IF('County Data'!K10&gt;9,'County Data'!J10,"*")</f>
        <v>103813.91</v>
      </c>
      <c r="H15" s="49">
        <f>IF('County Data'!M10&gt;9,'County Data'!L10,"*")</f>
        <v>150366.78</v>
      </c>
      <c r="I15" s="23">
        <f t="shared" si="1"/>
        <v>-6.1667480175916577E-2</v>
      </c>
      <c r="J15" s="23">
        <f t="shared" si="2"/>
        <v>-0.10597385263689613</v>
      </c>
      <c r="K15" s="23">
        <f t="shared" si="3"/>
        <v>0.11169056090713646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2588007.9300000002</v>
      </c>
      <c r="D16" s="43">
        <f>IF('County Data'!E11&gt;9,'County Data'!D11,"*")</f>
        <v>702831.49</v>
      </c>
      <c r="E16" s="44">
        <f>IF('County Data'!G11&gt;9,'County Data'!F11,"*")</f>
        <v>386487.57</v>
      </c>
      <c r="F16" s="43">
        <f>IF('County Data'!I11&gt;9,'County Data'!H11,"*")</f>
        <v>2600491.83</v>
      </c>
      <c r="G16" s="43">
        <f>IF('County Data'!K11&gt;9,'County Data'!J11,"*")</f>
        <v>885255.47</v>
      </c>
      <c r="H16" s="44">
        <f>IF('County Data'!M11&gt;9,'County Data'!L11,"*")</f>
        <v>361200.57</v>
      </c>
      <c r="I16" s="22">
        <f t="shared" si="1"/>
        <v>-4.8005918941879189E-3</v>
      </c>
      <c r="J16" s="22">
        <f t="shared" si="2"/>
        <v>-0.20606930562089606</v>
      </c>
      <c r="K16" s="22">
        <f t="shared" si="3"/>
        <v>7.0008195169791676E-2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2985430.27</v>
      </c>
      <c r="D17" s="46">
        <f>IF('County Data'!E12&gt;9,'County Data'!D12,"*")</f>
        <v>21749192.300000001</v>
      </c>
      <c r="E17" s="47">
        <f>IF('County Data'!G12&gt;9,'County Data'!F12,"*")</f>
        <v>990708.85</v>
      </c>
      <c r="F17" s="45">
        <f>IF('County Data'!I12&gt;9,'County Data'!H12,"*")</f>
        <v>3976326.57</v>
      </c>
      <c r="G17" s="46">
        <f>IF('County Data'!K12&gt;9,'County Data'!J12,"*")</f>
        <v>13352680.35</v>
      </c>
      <c r="H17" s="47">
        <f>IF('County Data'!M12&gt;9,'County Data'!L12,"*")</f>
        <v>1183776.98</v>
      </c>
      <c r="I17" s="9">
        <f t="shared" si="1"/>
        <v>-0.24919892331680391</v>
      </c>
      <c r="J17" s="9">
        <f t="shared" si="2"/>
        <v>0.62882595328510216</v>
      </c>
      <c r="K17" s="9">
        <f t="shared" si="3"/>
        <v>-0.16309501980685587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11017060.82</v>
      </c>
      <c r="D18" s="43">
        <f>IF('County Data'!E13&gt;9,'County Data'!D13,"*")</f>
        <v>4650463.53</v>
      </c>
      <c r="E18" s="44">
        <f>IF('County Data'!G13&gt;9,'County Data'!F13,"*")</f>
        <v>2546818.7000000002</v>
      </c>
      <c r="F18" s="43">
        <f>IF('County Data'!I13&gt;9,'County Data'!H13,"*")</f>
        <v>11031287.67</v>
      </c>
      <c r="G18" s="43">
        <f>IF('County Data'!K13&gt;9,'County Data'!J13,"*")</f>
        <v>5428908.6399999997</v>
      </c>
      <c r="H18" s="44">
        <f>IF('County Data'!M13&gt;9,'County Data'!L13,"*")</f>
        <v>2591556.16</v>
      </c>
      <c r="I18" s="22">
        <f t="shared" si="1"/>
        <v>-1.2896817149180217E-3</v>
      </c>
      <c r="J18" s="22">
        <f t="shared" si="2"/>
        <v>-0.14338887640592152</v>
      </c>
      <c r="K18" s="22">
        <f t="shared" si="3"/>
        <v>-1.7262778515284023E-2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8978582.3200000003</v>
      </c>
      <c r="D19" s="46">
        <f>IF('County Data'!E14&gt;9,'County Data'!D14,"*")</f>
        <v>2095754.37</v>
      </c>
      <c r="E19" s="47">
        <f>IF('County Data'!G14&gt;9,'County Data'!F14,"*")</f>
        <v>1840528.56</v>
      </c>
      <c r="F19" s="45">
        <f>IF('County Data'!I14&gt;9,'County Data'!H14,"*")</f>
        <v>9113499.4900000002</v>
      </c>
      <c r="G19" s="46">
        <f>IF('County Data'!K14&gt;9,'County Data'!J14,"*")</f>
        <v>2253040.4900000002</v>
      </c>
      <c r="H19" s="47">
        <f>IF('County Data'!M14&gt;9,'County Data'!L14,"*")</f>
        <v>2022559.21</v>
      </c>
      <c r="I19" s="9">
        <f t="shared" si="1"/>
        <v>-1.4804101338683448E-2</v>
      </c>
      <c r="J19" s="9">
        <f t="shared" si="2"/>
        <v>-6.9810605134752859E-2</v>
      </c>
      <c r="K19" s="9">
        <f t="shared" si="3"/>
        <v>-9.0000158759258236E-2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8275548.9400000004</v>
      </c>
      <c r="D20" s="43">
        <f>IF('County Data'!E15&gt;9,'County Data'!D15,"*")</f>
        <v>3843502.97</v>
      </c>
      <c r="E20" s="44">
        <f>IF('County Data'!G15&gt;9,'County Data'!F15,"*")</f>
        <v>2075412.23</v>
      </c>
      <c r="F20" s="43">
        <f>IF('County Data'!I15&gt;9,'County Data'!H15,"*")</f>
        <v>8467905.0800000001</v>
      </c>
      <c r="G20" s="43">
        <f>IF('County Data'!K15&gt;9,'County Data'!J15,"*")</f>
        <v>3987663.18</v>
      </c>
      <c r="H20" s="44">
        <f>IF('County Data'!M15&gt;9,'County Data'!L15,"*")</f>
        <v>2077747.43</v>
      </c>
      <c r="I20" s="22">
        <f t="shared" si="1"/>
        <v>-2.2715906494313192E-2</v>
      </c>
      <c r="J20" s="22">
        <f t="shared" si="2"/>
        <v>-3.6151551295262596E-2</v>
      </c>
      <c r="K20" s="22">
        <f t="shared" si="3"/>
        <v>-1.1239094638177238E-3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8802783.8100000005</v>
      </c>
      <c r="D21" s="46">
        <f>IF('County Data'!E16&gt;9,'County Data'!D16,"*")</f>
        <v>5470208.3600000003</v>
      </c>
      <c r="E21" s="47">
        <f>IF('County Data'!G16&gt;9,'County Data'!F16,"*")</f>
        <v>2166957.69</v>
      </c>
      <c r="F21" s="45">
        <f>IF('County Data'!I16&gt;9,'County Data'!H16,"*")</f>
        <v>8426947.0800000001</v>
      </c>
      <c r="G21" s="46">
        <f>IF('County Data'!K16&gt;9,'County Data'!J16,"*")</f>
        <v>5551943.96</v>
      </c>
      <c r="H21" s="47">
        <f>IF('County Data'!M16&gt;9,'County Data'!L16,"*")</f>
        <v>2116595.4</v>
      </c>
      <c r="I21" s="9">
        <f t="shared" si="1"/>
        <v>4.4599393639481649E-2</v>
      </c>
      <c r="J21" s="9">
        <f t="shared" si="2"/>
        <v>-1.4721978569826853E-2</v>
      </c>
      <c r="K21" s="9">
        <f t="shared" si="3"/>
        <v>2.3794009001436949E-2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D8" sqref="D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12/01/2019 - 12/31/2019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12/01/2018 - 12/31/2018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1272771</v>
      </c>
      <c r="D6" s="41" t="str">
        <f>IF('Town Data'!E2&gt;9,'Town Data'!D2,"*")</f>
        <v>*</v>
      </c>
      <c r="E6" s="42">
        <f>IF('Town Data'!G2&gt;9,'Town Data'!F2,"*")</f>
        <v>254860</v>
      </c>
      <c r="F6" s="41">
        <f>IF('Town Data'!I2&gt;9,'Town Data'!H2,"*")</f>
        <v>1396660.32</v>
      </c>
      <c r="G6" s="41" t="str">
        <f>IF('Town Data'!K2&gt;9,'Town Data'!J2,"*")</f>
        <v>*</v>
      </c>
      <c r="H6" s="42">
        <f>IF('Town Data'!M2&gt;9,'Town Data'!L2,"*")</f>
        <v>275466.96999999997</v>
      </c>
      <c r="I6" s="20">
        <f t="shared" ref="I6:I69" si="0">IFERROR((C6-F6)/F6,"")</f>
        <v>-8.8703973490132565E-2</v>
      </c>
      <c r="J6" s="20" t="str">
        <f t="shared" ref="J6:J69" si="1">IFERROR((D6-G6)/G6,"")</f>
        <v/>
      </c>
      <c r="K6" s="20">
        <f t="shared" ref="K6:K69" si="2">IFERROR((E6-H6)/H6,"")</f>
        <v>-7.4807407944407905E-2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356037.36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160163.87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137813.51999999999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0.16217821009143377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2350086.7200000002</v>
      </c>
      <c r="D9" s="46">
        <f>IF('Town Data'!E5&gt;9,'Town Data'!D5,"*")</f>
        <v>383452.48</v>
      </c>
      <c r="E9" s="47">
        <f>IF('Town Data'!G5&gt;9,'Town Data'!F5,"*")</f>
        <v>316507.19</v>
      </c>
      <c r="F9" s="45">
        <f>IF('Town Data'!I5&gt;9,'Town Data'!H5,"*")</f>
        <v>2536828.41</v>
      </c>
      <c r="G9" s="46">
        <f>IF('Town Data'!K5&gt;9,'Town Data'!J5,"*")</f>
        <v>355615.77</v>
      </c>
      <c r="H9" s="47">
        <f>IF('Town Data'!M5&gt;9,'Town Data'!L5,"*")</f>
        <v>349528.76</v>
      </c>
      <c r="I9" s="9">
        <f t="shared" si="0"/>
        <v>-7.361226690141015E-2</v>
      </c>
      <c r="J9" s="9">
        <f t="shared" si="1"/>
        <v>7.827749033739409E-2</v>
      </c>
      <c r="K9" s="9">
        <f t="shared" si="2"/>
        <v>-9.447454338235288E-2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1690140.31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1647333.79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2.5985334763272243E-2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409872.12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428527.87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-4.3534508035615045E-2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261548.04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299406.5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-0.12644501705874786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3228324.83</v>
      </c>
      <c r="D13" s="46">
        <f>IF('Town Data'!E9&gt;9,'Town Data'!D9,"*")</f>
        <v>668685.77</v>
      </c>
      <c r="E13" s="47">
        <f>IF('Town Data'!G9&gt;9,'Town Data'!F9,"*")</f>
        <v>439051.43</v>
      </c>
      <c r="F13" s="45">
        <f>IF('Town Data'!I9&gt;9,'Town Data'!H9,"*")</f>
        <v>3506982.22</v>
      </c>
      <c r="G13" s="46">
        <f>IF('Town Data'!K9&gt;9,'Town Data'!J9,"*")</f>
        <v>600576.75</v>
      </c>
      <c r="H13" s="47">
        <f>IF('Town Data'!M9&gt;9,'Town Data'!L9,"*")</f>
        <v>507332.4</v>
      </c>
      <c r="I13" s="9">
        <f t="shared" si="0"/>
        <v>-7.9457885018875324E-2</v>
      </c>
      <c r="J13" s="9">
        <f t="shared" si="1"/>
        <v>0.11340602179488303</v>
      </c>
      <c r="K13" s="9">
        <f t="shared" si="2"/>
        <v>-0.13458823051711269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349642.61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340950.14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2.5494842149060188E-2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252150.42</v>
      </c>
      <c r="D15" s="46">
        <f>IF('Town Data'!E11&gt;9,'Town Data'!D11,"*")</f>
        <v>247834.58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238248.04</v>
      </c>
      <c r="H15" s="47" t="str">
        <f>IF('Town Data'!M11&gt;9,'Town Data'!L11,"*")</f>
        <v>*</v>
      </c>
      <c r="I15" s="9" t="str">
        <f t="shared" si="0"/>
        <v/>
      </c>
      <c r="J15" s="9">
        <f t="shared" si="1"/>
        <v>4.0237644767192958E-2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9298278.5199999996</v>
      </c>
      <c r="D16" s="53">
        <f>IF('Town Data'!E12&gt;9,'Town Data'!D12,"*")</f>
        <v>2742346.25</v>
      </c>
      <c r="E16" s="54">
        <f>IF('Town Data'!G12&gt;9,'Town Data'!F12,"*")</f>
        <v>3364694.2</v>
      </c>
      <c r="F16" s="53">
        <f>IF('Town Data'!I12&gt;9,'Town Data'!H12,"*")</f>
        <v>9118038.6600000001</v>
      </c>
      <c r="G16" s="53">
        <f>IF('Town Data'!K12&gt;9,'Town Data'!J12,"*")</f>
        <v>2868159.12</v>
      </c>
      <c r="H16" s="54">
        <f>IF('Town Data'!M12&gt;9,'Town Data'!L12,"*")</f>
        <v>3460799.42</v>
      </c>
      <c r="I16" s="26">
        <f t="shared" si="0"/>
        <v>1.9767393703943717E-2</v>
      </c>
      <c r="J16" s="26">
        <f t="shared" si="1"/>
        <v>-4.3865373131738973E-2</v>
      </c>
      <c r="K16" s="26">
        <f t="shared" si="2"/>
        <v>-2.7769659069117547E-2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772591.28</v>
      </c>
      <c r="D17" s="43">
        <f>IF('Town Data'!E13&gt;9,'Town Data'!D13,"*")</f>
        <v>1483435.32</v>
      </c>
      <c r="E17" s="44">
        <f>IF('Town Data'!G13&gt;9,'Town Data'!F13,"*")</f>
        <v>212475.01</v>
      </c>
      <c r="F17" s="43">
        <f>IF('Town Data'!I13&gt;9,'Town Data'!H13,"*")</f>
        <v>808634.39</v>
      </c>
      <c r="G17" s="43">
        <f>IF('Town Data'!K13&gt;9,'Town Data'!J13,"*")</f>
        <v>1281532.25</v>
      </c>
      <c r="H17" s="44" t="str">
        <f>IF('Town Data'!M13&gt;9,'Town Data'!L13,"*")</f>
        <v>*</v>
      </c>
      <c r="I17" s="22">
        <f t="shared" si="0"/>
        <v>-4.4572813679121394E-2</v>
      </c>
      <c r="J17" s="22">
        <f t="shared" si="1"/>
        <v>0.15754817719179526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330124.76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364569.57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-9.4480759872525827E-2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319553.69</v>
      </c>
      <c r="D19" s="43">
        <f>IF('Town Data'!E15&gt;9,'Town Data'!D15,"*")</f>
        <v>70374.899999999994</v>
      </c>
      <c r="E19" s="44" t="str">
        <f>IF('Town Data'!G15&gt;9,'Town Data'!F15,"*")</f>
        <v>*</v>
      </c>
      <c r="F19" s="43">
        <f>IF('Town Data'!I15&gt;9,'Town Data'!H15,"*")</f>
        <v>328277.15999999997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-2.6573490522459657E-2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2159034.67</v>
      </c>
      <c r="D20" s="46" t="str">
        <f>IF('Town Data'!E16&gt;9,'Town Data'!D16,"*")</f>
        <v>*</v>
      </c>
      <c r="E20" s="47">
        <f>IF('Town Data'!G16&gt;9,'Town Data'!F16,"*")</f>
        <v>322067.95</v>
      </c>
      <c r="F20" s="45">
        <f>IF('Town Data'!I16&gt;9,'Town Data'!H16,"*")</f>
        <v>2139116.6800000002</v>
      </c>
      <c r="G20" s="46" t="str">
        <f>IF('Town Data'!K16&gt;9,'Town Data'!J16,"*")</f>
        <v>*</v>
      </c>
      <c r="H20" s="47">
        <f>IF('Town Data'!M16&gt;9,'Town Data'!L16,"*")</f>
        <v>307166.65999999997</v>
      </c>
      <c r="I20" s="9">
        <f t="shared" si="0"/>
        <v>9.3113153603195491E-3</v>
      </c>
      <c r="J20" s="9" t="str">
        <f t="shared" si="1"/>
        <v/>
      </c>
      <c r="K20" s="9">
        <f t="shared" si="2"/>
        <v>4.8512068334499711E-2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823832.8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819075.65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5.8079494854962705E-3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515510.3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516409.47</v>
      </c>
      <c r="G22" s="46">
        <f>IF('Town Data'!K18&gt;9,'Town Data'!J18,"*")</f>
        <v>163786.79999999999</v>
      </c>
      <c r="H22" s="47" t="str">
        <f>IF('Town Data'!M18&gt;9,'Town Data'!L18,"*")</f>
        <v>*</v>
      </c>
      <c r="I22" s="9">
        <f t="shared" si="0"/>
        <v>-1.7411957995270375E-3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1111845.47</v>
      </c>
      <c r="D23" s="43">
        <f>IF('Town Data'!E19&gt;9,'Town Data'!D19,"*")</f>
        <v>477720.52</v>
      </c>
      <c r="E23" s="44">
        <f>IF('Town Data'!G19&gt;9,'Town Data'!F19,"*")</f>
        <v>345597.27</v>
      </c>
      <c r="F23" s="43">
        <f>IF('Town Data'!I19&gt;9,'Town Data'!H19,"*")</f>
        <v>1053040.67</v>
      </c>
      <c r="G23" s="43">
        <f>IF('Town Data'!K19&gt;9,'Town Data'!J19,"*")</f>
        <v>521757.03</v>
      </c>
      <c r="H23" s="44">
        <f>IF('Town Data'!M19&gt;9,'Town Data'!L19,"*")</f>
        <v>346310.87</v>
      </c>
      <c r="I23" s="22">
        <f t="shared" si="0"/>
        <v>5.5842857427339486E-2</v>
      </c>
      <c r="J23" s="22">
        <f t="shared" si="1"/>
        <v>-8.4400415266086604E-2</v>
      </c>
      <c r="K23" s="22">
        <f t="shared" si="2"/>
        <v>-2.0605763832939367E-3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379507.6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337049.48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0.12596999111228416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3547084.53</v>
      </c>
      <c r="D25" s="43" t="str">
        <f>IF('Town Data'!E21&gt;9,'Town Data'!D21,"*")</f>
        <v>*</v>
      </c>
      <c r="E25" s="44">
        <f>IF('Town Data'!G21&gt;9,'Town Data'!F21,"*")</f>
        <v>399066.14</v>
      </c>
      <c r="F25" s="43">
        <f>IF('Town Data'!I21&gt;9,'Town Data'!H21,"*")</f>
        <v>3410580.17</v>
      </c>
      <c r="G25" s="43" t="str">
        <f>IF('Town Data'!K21&gt;9,'Town Data'!J21,"*")</f>
        <v>*</v>
      </c>
      <c r="H25" s="44">
        <f>IF('Town Data'!M21&gt;9,'Town Data'!L21,"*")</f>
        <v>351560.62</v>
      </c>
      <c r="I25" s="22">
        <f t="shared" si="0"/>
        <v>4.0023794544023245E-2</v>
      </c>
      <c r="J25" s="22" t="str">
        <f t="shared" si="1"/>
        <v/>
      </c>
      <c r="K25" s="22">
        <f t="shared" si="2"/>
        <v>0.13512753504644526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448749.26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466642.55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-3.8344745887403497E-2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249727.01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281234.55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-0.11203296323300242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2104951.71</v>
      </c>
      <c r="D28" s="46">
        <f>IF('Town Data'!E24&gt;9,'Town Data'!D24,"*")</f>
        <v>889495.53</v>
      </c>
      <c r="E28" s="47">
        <f>IF('Town Data'!G24&gt;9,'Town Data'!F24,"*")</f>
        <v>398159.37</v>
      </c>
      <c r="F28" s="45">
        <f>IF('Town Data'!I24&gt;9,'Town Data'!H24,"*")</f>
        <v>2083113.23</v>
      </c>
      <c r="G28" s="46">
        <f>IF('Town Data'!K24&gt;9,'Town Data'!J24,"*")</f>
        <v>923281</v>
      </c>
      <c r="H28" s="47">
        <f>IF('Town Data'!M24&gt;9,'Town Data'!L24,"*")</f>
        <v>395749.16</v>
      </c>
      <c r="I28" s="9">
        <f t="shared" si="0"/>
        <v>1.0483577985820763E-2</v>
      </c>
      <c r="J28" s="9">
        <f t="shared" si="1"/>
        <v>-3.6592835767225766E-2</v>
      </c>
      <c r="K28" s="9">
        <f t="shared" si="2"/>
        <v>6.0902466602835523E-3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401608.08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397920.13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9.2680659307183364E-3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JAY</v>
      </c>
      <c r="C30" s="50" t="str">
        <f>IF('Town Data'!C26&gt;9,'Town Data'!B26,"*")</f>
        <v>*</v>
      </c>
      <c r="D30" s="46">
        <f>IF('Town Data'!E26&gt;9,'Town Data'!D26,"*")</f>
        <v>518352.15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681478.72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-0.2393714803009549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JOHNSON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192051.3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KILLINGTON</v>
      </c>
      <c r="C32" s="50">
        <f>IF('Town Data'!C28&gt;9,'Town Data'!B28,"*")</f>
        <v>3115084.55</v>
      </c>
      <c r="D32" s="46">
        <f>IF('Town Data'!E28&gt;9,'Town Data'!D28,"*")</f>
        <v>3088651.05</v>
      </c>
      <c r="E32" s="47">
        <f>IF('Town Data'!G28&gt;9,'Town Data'!F28,"*")</f>
        <v>1583112.53</v>
      </c>
      <c r="F32" s="45">
        <f>IF('Town Data'!I28&gt;9,'Town Data'!H28,"*")</f>
        <v>3156215.62</v>
      </c>
      <c r="G32" s="46">
        <f>IF('Town Data'!K28&gt;9,'Town Data'!J28,"*")</f>
        <v>3640222.81</v>
      </c>
      <c r="H32" s="47">
        <f>IF('Town Data'!M28&gt;9,'Town Data'!L28,"*")</f>
        <v>1555375.99</v>
      </c>
      <c r="I32" s="9">
        <f t="shared" si="0"/>
        <v>-1.3031768089405848E-2</v>
      </c>
      <c r="J32" s="9">
        <f t="shared" si="1"/>
        <v>-0.15152142843695884</v>
      </c>
      <c r="K32" s="9">
        <f t="shared" si="2"/>
        <v>1.7832691373871622E-2</v>
      </c>
      <c r="L32" s="15"/>
    </row>
    <row r="33" spans="1:12" x14ac:dyDescent="0.25">
      <c r="A33" s="15"/>
      <c r="B33" s="27" t="str">
        <f>'Town Data'!A29</f>
        <v>LONDONDERRY</v>
      </c>
      <c r="C33" s="51">
        <f>IF('Town Data'!C29&gt;9,'Town Data'!B29,"*")</f>
        <v>267189.96000000002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233792.5</v>
      </c>
      <c r="G33" s="43">
        <f>IF('Town Data'!K29&gt;9,'Town Data'!J29,"*")</f>
        <v>264185.23</v>
      </c>
      <c r="H33" s="44" t="str">
        <f>IF('Town Data'!M29&gt;9,'Town Data'!L29,"*")</f>
        <v>*</v>
      </c>
      <c r="I33" s="22">
        <f t="shared" si="0"/>
        <v>0.14285086134071889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LUDLOW</v>
      </c>
      <c r="C34" s="50">
        <f>IF('Town Data'!C30&gt;9,'Town Data'!B30,"*")</f>
        <v>2119827.12</v>
      </c>
      <c r="D34" s="46">
        <f>IF('Town Data'!E30&gt;9,'Town Data'!D30,"*")</f>
        <v>935068.45</v>
      </c>
      <c r="E34" s="47">
        <f>IF('Town Data'!G30&gt;9,'Town Data'!F30,"*")</f>
        <v>714382.42</v>
      </c>
      <c r="F34" s="45">
        <f>IF('Town Data'!I30&gt;9,'Town Data'!H30,"*")</f>
        <v>1374318.11</v>
      </c>
      <c r="G34" s="46">
        <f>IF('Town Data'!K30&gt;9,'Town Data'!J30,"*")</f>
        <v>1097373.29</v>
      </c>
      <c r="H34" s="47">
        <f>IF('Town Data'!M30&gt;9,'Town Data'!L30,"*")</f>
        <v>483345.85</v>
      </c>
      <c r="I34" s="9">
        <f t="shared" si="0"/>
        <v>0.54245738637614249</v>
      </c>
      <c r="J34" s="9">
        <f t="shared" si="1"/>
        <v>-0.14790303489161841</v>
      </c>
      <c r="K34" s="9">
        <f t="shared" si="2"/>
        <v>0.47799431814714055</v>
      </c>
      <c r="L34" s="15"/>
    </row>
    <row r="35" spans="1:12" x14ac:dyDescent="0.25">
      <c r="A35" s="15"/>
      <c r="B35" s="27" t="str">
        <f>'Town Data'!A31</f>
        <v>LYNDON</v>
      </c>
      <c r="C35" s="51">
        <f>IF('Town Data'!C31&gt;9,'Town Data'!B31,"*")</f>
        <v>1057712.54</v>
      </c>
      <c r="D35" s="43" t="str">
        <f>IF('Town Data'!E31&gt;9,'Town Data'!D31,"*")</f>
        <v>*</v>
      </c>
      <c r="E35" s="44">
        <f>IF('Town Data'!G31&gt;9,'Town Data'!F31,"*")</f>
        <v>96778.83</v>
      </c>
      <c r="F35" s="43">
        <f>IF('Town Data'!I31&gt;9,'Town Data'!H31,"*")</f>
        <v>1031556.17</v>
      </c>
      <c r="G35" s="43" t="str">
        <f>IF('Town Data'!K31&gt;9,'Town Data'!J31,"*")</f>
        <v>*</v>
      </c>
      <c r="H35" s="44">
        <f>IF('Town Data'!M31&gt;9,'Town Data'!L31,"*")</f>
        <v>91132.57</v>
      </c>
      <c r="I35" s="22">
        <f t="shared" si="0"/>
        <v>2.5356224663946311E-2</v>
      </c>
      <c r="J35" s="22" t="str">
        <f t="shared" si="1"/>
        <v/>
      </c>
      <c r="K35" s="22">
        <f t="shared" si="2"/>
        <v>6.1956554061846324E-2</v>
      </c>
      <c r="L35" s="15"/>
    </row>
    <row r="36" spans="1:12" x14ac:dyDescent="0.25">
      <c r="A36" s="15"/>
      <c r="B36" s="15" t="str">
        <f>'Town Data'!A32</f>
        <v>MANCHESTER</v>
      </c>
      <c r="C36" s="50">
        <f>IF('Town Data'!C32&gt;9,'Town Data'!B32,"*")</f>
        <v>2794556.16</v>
      </c>
      <c r="D36" s="46">
        <f>IF('Town Data'!E32&gt;9,'Town Data'!D32,"*")</f>
        <v>2321314.89</v>
      </c>
      <c r="E36" s="47">
        <f>IF('Town Data'!G32&gt;9,'Town Data'!F32,"*")</f>
        <v>740941.08</v>
      </c>
      <c r="F36" s="45">
        <f>IF('Town Data'!I32&gt;9,'Town Data'!H32,"*")</f>
        <v>2541099.92</v>
      </c>
      <c r="G36" s="46">
        <f>IF('Town Data'!K32&gt;9,'Town Data'!J32,"*")</f>
        <v>2429830.79</v>
      </c>
      <c r="H36" s="47">
        <f>IF('Town Data'!M32&gt;9,'Town Data'!L32,"*")</f>
        <v>684057.68</v>
      </c>
      <c r="I36" s="9">
        <f t="shared" si="0"/>
        <v>9.9742728731422814E-2</v>
      </c>
      <c r="J36" s="9">
        <f t="shared" si="1"/>
        <v>-4.4659858804406663E-2</v>
      </c>
      <c r="K36" s="9">
        <f t="shared" si="2"/>
        <v>8.3155853173083161E-2</v>
      </c>
      <c r="L36" s="15"/>
    </row>
    <row r="37" spans="1:12" x14ac:dyDescent="0.25">
      <c r="A37" s="15"/>
      <c r="B37" s="27" t="str">
        <f>'Town Data'!A33</f>
        <v>MIDDLEBURY</v>
      </c>
      <c r="C37" s="51">
        <f>IF('Town Data'!C33&gt;9,'Town Data'!B33,"*")</f>
        <v>1996580.19</v>
      </c>
      <c r="D37" s="43" t="str">
        <f>IF('Town Data'!E33&gt;9,'Town Data'!D33,"*")</f>
        <v>*</v>
      </c>
      <c r="E37" s="44">
        <f>IF('Town Data'!G33&gt;9,'Town Data'!F33,"*")</f>
        <v>310137.56</v>
      </c>
      <c r="F37" s="43">
        <f>IF('Town Data'!I33&gt;9,'Town Data'!H33,"*")</f>
        <v>1957333.18</v>
      </c>
      <c r="G37" s="43" t="str">
        <f>IF('Town Data'!K33&gt;9,'Town Data'!J33,"*")</f>
        <v>*</v>
      </c>
      <c r="H37" s="44">
        <f>IF('Town Data'!M33&gt;9,'Town Data'!L33,"*")</f>
        <v>320075.08</v>
      </c>
      <c r="I37" s="22">
        <f t="shared" si="0"/>
        <v>2.0051266897749116E-2</v>
      </c>
      <c r="J37" s="22" t="str">
        <f t="shared" si="1"/>
        <v/>
      </c>
      <c r="K37" s="22">
        <f t="shared" si="2"/>
        <v>-3.104746548840984E-2</v>
      </c>
      <c r="L37" s="15"/>
    </row>
    <row r="38" spans="1:12" x14ac:dyDescent="0.25">
      <c r="A38" s="15"/>
      <c r="B38" s="15" t="str">
        <f>'Town Data'!A34</f>
        <v>MILTON</v>
      </c>
      <c r="C38" s="50">
        <f>IF('Town Data'!C34&gt;9,'Town Data'!B34,"*")</f>
        <v>829578.4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813266.55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2.005720018854824E-2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MONTGOMERY</v>
      </c>
      <c r="C39" s="51">
        <f>IF('Town Data'!C35&gt;9,'Town Data'!B35,"*")</f>
        <v>131307.57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178272.02</v>
      </c>
      <c r="G39" s="43">
        <f>IF('Town Data'!K35&gt;9,'Town Data'!J35,"*")</f>
        <v>55141.22</v>
      </c>
      <c r="H39" s="44" t="str">
        <f>IF('Town Data'!M35&gt;9,'Town Data'!L35,"*")</f>
        <v>*</v>
      </c>
      <c r="I39" s="22">
        <f t="shared" si="0"/>
        <v>-0.26344263109825078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MONTPELIER</v>
      </c>
      <c r="C40" s="50">
        <f>IF('Town Data'!C36&gt;9,'Town Data'!B36,"*")</f>
        <v>1998063.48</v>
      </c>
      <c r="D40" s="46" t="str">
        <f>IF('Town Data'!E36&gt;9,'Town Data'!D36,"*")</f>
        <v>*</v>
      </c>
      <c r="E40" s="47">
        <f>IF('Town Data'!G36&gt;9,'Town Data'!F36,"*")</f>
        <v>368696.68</v>
      </c>
      <c r="F40" s="45">
        <f>IF('Town Data'!I36&gt;9,'Town Data'!H36,"*")</f>
        <v>1977569.95</v>
      </c>
      <c r="G40" s="46" t="str">
        <f>IF('Town Data'!K36&gt;9,'Town Data'!J36,"*")</f>
        <v>*</v>
      </c>
      <c r="H40" s="47">
        <f>IF('Town Data'!M36&gt;9,'Town Data'!L36,"*")</f>
        <v>399922.32</v>
      </c>
      <c r="I40" s="9">
        <f t="shared" si="0"/>
        <v>1.0362986148732706E-2</v>
      </c>
      <c r="J40" s="9" t="str">
        <f t="shared" si="1"/>
        <v/>
      </c>
      <c r="K40" s="9">
        <f t="shared" si="2"/>
        <v>-7.8079262992873252E-2</v>
      </c>
      <c r="L40" s="15"/>
    </row>
    <row r="41" spans="1:12" x14ac:dyDescent="0.25">
      <c r="A41" s="15"/>
      <c r="B41" s="27" t="str">
        <f>'Town Data'!A37</f>
        <v>MORRISTOWN</v>
      </c>
      <c r="C41" s="51">
        <f>IF('Town Data'!C37&gt;9,'Town Data'!B37,"*")</f>
        <v>1180699.19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1261826.29</v>
      </c>
      <c r="G41" s="43">
        <f>IF('Town Data'!K37&gt;9,'Town Data'!J37,"*")</f>
        <v>111969.34</v>
      </c>
      <c r="H41" s="44">
        <f>IF('Town Data'!M37&gt;9,'Town Data'!L37,"*")</f>
        <v>126713.31</v>
      </c>
      <c r="I41" s="22">
        <f t="shared" si="0"/>
        <v>-6.4293398103157359E-2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NEWPORT</v>
      </c>
      <c r="C42" s="50">
        <f>IF('Town Data'!C38&gt;9,'Town Data'!B38,"*")</f>
        <v>964320.5</v>
      </c>
      <c r="D42" s="46" t="str">
        <f>IF('Town Data'!E38&gt;9,'Town Data'!D38,"*")</f>
        <v>*</v>
      </c>
      <c r="E42" s="47">
        <f>IF('Town Data'!G38&gt;9,'Town Data'!F38,"*")</f>
        <v>127137.58</v>
      </c>
      <c r="F42" s="45">
        <f>IF('Town Data'!I38&gt;9,'Town Data'!H38,"*")</f>
        <v>859379.19999999995</v>
      </c>
      <c r="G42" s="46" t="str">
        <f>IF('Town Data'!K38&gt;9,'Town Data'!J38,"*")</f>
        <v>*</v>
      </c>
      <c r="H42" s="47">
        <f>IF('Town Data'!M38&gt;9,'Town Data'!L38,"*")</f>
        <v>119788.45</v>
      </c>
      <c r="I42" s="9">
        <f t="shared" si="0"/>
        <v>0.12211291592814913</v>
      </c>
      <c r="J42" s="9" t="str">
        <f t="shared" si="1"/>
        <v/>
      </c>
      <c r="K42" s="9">
        <f t="shared" si="2"/>
        <v>6.1350906535646843E-2</v>
      </c>
      <c r="L42" s="15"/>
    </row>
    <row r="43" spans="1:12" x14ac:dyDescent="0.25">
      <c r="A43" s="15"/>
      <c r="B43" s="27" t="str">
        <f>'Town Data'!A39</f>
        <v>NORTHFIELD</v>
      </c>
      <c r="C43" s="51">
        <f>IF('Town Data'!C39&gt;9,'Town Data'!B39,"*")</f>
        <v>299222.93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310586.28000000003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-3.6586773890978162E-2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PLYMOUTH</v>
      </c>
      <c r="C44" s="50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70151.13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POULTNEY</v>
      </c>
      <c r="C45" s="51">
        <f>IF('Town Data'!C41&gt;9,'Town Data'!B41,"*")</f>
        <v>182990.92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191066.13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-4.226395332338595E-2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RANDOLPH</v>
      </c>
      <c r="C46" s="50">
        <f>IF('Town Data'!C42&gt;9,'Town Data'!B42,"*")</f>
        <v>562653.82999999996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561679.31999999995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1.7349935546852773E-3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RICHMOND</v>
      </c>
      <c r="C47" s="51">
        <f>IF('Town Data'!C43&gt;9,'Town Data'!B43,"*")</f>
        <v>287649.09000000003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324197.11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-0.11273394756665155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ROCKINGHAM</v>
      </c>
      <c r="C48" s="50">
        <f>IF('Town Data'!C44&gt;9,'Town Data'!B44,"*")</f>
        <v>426401.85</v>
      </c>
      <c r="D48" s="46" t="str">
        <f>IF('Town Data'!E44&gt;9,'Town Data'!D44,"*")</f>
        <v>*</v>
      </c>
      <c r="E48" s="47">
        <f>IF('Town Data'!G44&gt;9,'Town Data'!F44,"*")</f>
        <v>93615.11</v>
      </c>
      <c r="F48" s="45">
        <f>IF('Town Data'!I44&gt;9,'Town Data'!H44,"*")</f>
        <v>454981.19</v>
      </c>
      <c r="G48" s="46" t="str">
        <f>IF('Town Data'!K44&gt;9,'Town Data'!J44,"*")</f>
        <v>*</v>
      </c>
      <c r="H48" s="47">
        <f>IF('Town Data'!M44&gt;9,'Town Data'!L44,"*")</f>
        <v>118751.03</v>
      </c>
      <c r="I48" s="9">
        <f t="shared" si="0"/>
        <v>-6.2814333049680635E-2</v>
      </c>
      <c r="J48" s="9" t="str">
        <f t="shared" si="1"/>
        <v/>
      </c>
      <c r="K48" s="9">
        <f t="shared" si="2"/>
        <v>-0.21166906931249352</v>
      </c>
      <c r="L48" s="15"/>
    </row>
    <row r="49" spans="1:12" x14ac:dyDescent="0.25">
      <c r="A49" s="15"/>
      <c r="B49" s="27" t="str">
        <f>'Town Data'!A45</f>
        <v>ROYALTON</v>
      </c>
      <c r="C49" s="51">
        <f>IF('Town Data'!C45&gt;9,'Town Data'!B45,"*")</f>
        <v>271924.96000000002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313826.58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-0.13351839095337301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RUTLAND</v>
      </c>
      <c r="C50" s="50">
        <f>IF('Town Data'!C46&gt;9,'Town Data'!B46,"*")</f>
        <v>3618590.34</v>
      </c>
      <c r="D50" s="46">
        <f>IF('Town Data'!E46&gt;9,'Town Data'!D46,"*")</f>
        <v>288652.24</v>
      </c>
      <c r="E50" s="47">
        <f>IF('Town Data'!G46&gt;9,'Town Data'!F46,"*")</f>
        <v>456043.19</v>
      </c>
      <c r="F50" s="45">
        <f>IF('Town Data'!I46&gt;9,'Town Data'!H46,"*")</f>
        <v>3650738.31</v>
      </c>
      <c r="G50" s="46">
        <f>IF('Town Data'!K46&gt;9,'Town Data'!J46,"*")</f>
        <v>276531.15999999997</v>
      </c>
      <c r="H50" s="47">
        <f>IF('Town Data'!M46&gt;9,'Town Data'!L46,"*")</f>
        <v>501999.63</v>
      </c>
      <c r="I50" s="9">
        <f t="shared" si="0"/>
        <v>-8.8058817888812761E-3</v>
      </c>
      <c r="J50" s="9">
        <f t="shared" si="1"/>
        <v>4.3832600998744656E-2</v>
      </c>
      <c r="K50" s="9">
        <f t="shared" si="2"/>
        <v>-9.1546760701795737E-2</v>
      </c>
      <c r="L50" s="15"/>
    </row>
    <row r="51" spans="1:12" x14ac:dyDescent="0.25">
      <c r="A51" s="15"/>
      <c r="B51" s="27" t="str">
        <f>'Town Data'!A47</f>
        <v>RUTLAND TOWN</v>
      </c>
      <c r="C51" s="51">
        <f>IF('Town Data'!C47&gt;9,'Town Data'!B47,"*")</f>
        <v>1718277.41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1756780.16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-2.1916658029653525E-2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SHELBURNE</v>
      </c>
      <c r="C52" s="50">
        <f>IF('Town Data'!C48&gt;9,'Town Data'!B48,"*")</f>
        <v>780819.25</v>
      </c>
      <c r="D52" s="46" t="str">
        <f>IF('Town Data'!E48&gt;9,'Town Data'!D48,"*")</f>
        <v>*</v>
      </c>
      <c r="E52" s="47">
        <f>IF('Town Data'!G48&gt;9,'Town Data'!F48,"*")</f>
        <v>138045.67000000001</v>
      </c>
      <c r="F52" s="45">
        <f>IF('Town Data'!I48&gt;9,'Town Data'!H48,"*")</f>
        <v>837088.5</v>
      </c>
      <c r="G52" s="46">
        <f>IF('Town Data'!K48&gt;9,'Town Data'!J48,"*")</f>
        <v>160883.96</v>
      </c>
      <c r="H52" s="47">
        <f>IF('Town Data'!M48&gt;9,'Town Data'!L48,"*")</f>
        <v>143662.29</v>
      </c>
      <c r="I52" s="9">
        <f t="shared" si="0"/>
        <v>-6.7220192369146156E-2</v>
      </c>
      <c r="J52" s="9" t="str">
        <f t="shared" si="1"/>
        <v/>
      </c>
      <c r="K52" s="9">
        <f t="shared" si="2"/>
        <v>-3.9095993806029371E-2</v>
      </c>
      <c r="L52" s="15"/>
    </row>
    <row r="53" spans="1:12" x14ac:dyDescent="0.25">
      <c r="A53" s="15"/>
      <c r="B53" s="27" t="str">
        <f>'Town Data'!A49</f>
        <v>SOUTH BURLINGTON</v>
      </c>
      <c r="C53" s="51">
        <f>IF('Town Data'!C49&gt;9,'Town Data'!B49,"*")</f>
        <v>7919185.1399999997</v>
      </c>
      <c r="D53" s="43">
        <f>IF('Town Data'!E49&gt;9,'Town Data'!D49,"*")</f>
        <v>1981329.71</v>
      </c>
      <c r="E53" s="44">
        <f>IF('Town Data'!G49&gt;9,'Town Data'!F49,"*")</f>
        <v>910636.65</v>
      </c>
      <c r="F53" s="43">
        <f>IF('Town Data'!I49&gt;9,'Town Data'!H49,"*")</f>
        <v>7698998.0199999996</v>
      </c>
      <c r="G53" s="43">
        <f>IF('Town Data'!K49&gt;9,'Town Data'!J49,"*")</f>
        <v>1884244.71</v>
      </c>
      <c r="H53" s="44">
        <f>IF('Town Data'!M49&gt;9,'Town Data'!L49,"*")</f>
        <v>920148.25</v>
      </c>
      <c r="I53" s="22">
        <f t="shared" si="0"/>
        <v>2.8599451438747106E-2</v>
      </c>
      <c r="J53" s="22">
        <f t="shared" si="1"/>
        <v>5.1524623890280154E-2</v>
      </c>
      <c r="K53" s="22">
        <f t="shared" si="2"/>
        <v>-1.0337029929687935E-2</v>
      </c>
      <c r="L53" s="15"/>
    </row>
    <row r="54" spans="1:12" x14ac:dyDescent="0.25">
      <c r="A54" s="15"/>
      <c r="B54" s="15" t="str">
        <f>'Town Data'!A50</f>
        <v>SPRINGFIELD</v>
      </c>
      <c r="C54" s="50">
        <f>IF('Town Data'!C50&gt;9,'Town Data'!B50,"*")</f>
        <v>939264.07</v>
      </c>
      <c r="D54" s="46" t="str">
        <f>IF('Town Data'!E50&gt;9,'Town Data'!D50,"*")</f>
        <v>*</v>
      </c>
      <c r="E54" s="47">
        <f>IF('Town Data'!G50&gt;9,'Town Data'!F50,"*")</f>
        <v>79392.17</v>
      </c>
      <c r="F54" s="45">
        <f>IF('Town Data'!I50&gt;9,'Town Data'!H50,"*")</f>
        <v>891255.38</v>
      </c>
      <c r="G54" s="46" t="str">
        <f>IF('Town Data'!K50&gt;9,'Town Data'!J50,"*")</f>
        <v>*</v>
      </c>
      <c r="H54" s="47">
        <f>IF('Town Data'!M50&gt;9,'Town Data'!L50,"*")</f>
        <v>89509.45</v>
      </c>
      <c r="I54" s="9">
        <f t="shared" si="0"/>
        <v>5.3866367684647184E-2</v>
      </c>
      <c r="J54" s="9" t="str">
        <f t="shared" si="1"/>
        <v/>
      </c>
      <c r="K54" s="9">
        <f t="shared" si="2"/>
        <v>-0.11303030015266544</v>
      </c>
      <c r="L54" s="15"/>
    </row>
    <row r="55" spans="1:12" x14ac:dyDescent="0.25">
      <c r="A55" s="15"/>
      <c r="B55" s="27" t="str">
        <f>'Town Data'!A51</f>
        <v>ST ALBANS</v>
      </c>
      <c r="C55" s="51">
        <f>IF('Town Data'!C51&gt;9,'Town Data'!B51,"*")</f>
        <v>1645076.36</v>
      </c>
      <c r="D55" s="43" t="str">
        <f>IF('Town Data'!E51&gt;9,'Town Data'!D51,"*")</f>
        <v>*</v>
      </c>
      <c r="E55" s="44">
        <f>IF('Town Data'!G51&gt;9,'Town Data'!F51,"*")</f>
        <v>246035.33</v>
      </c>
      <c r="F55" s="43">
        <f>IF('Town Data'!I51&gt;9,'Town Data'!H51,"*")</f>
        <v>1525776.41</v>
      </c>
      <c r="G55" s="43" t="str">
        <f>IF('Town Data'!K51&gt;9,'Town Data'!J51,"*")</f>
        <v>*</v>
      </c>
      <c r="H55" s="44">
        <f>IF('Town Data'!M51&gt;9,'Town Data'!L51,"*")</f>
        <v>207906.15</v>
      </c>
      <c r="I55" s="22">
        <f t="shared" si="0"/>
        <v>7.8189667383833913E-2</v>
      </c>
      <c r="J55" s="22" t="str">
        <f t="shared" si="1"/>
        <v/>
      </c>
      <c r="K55" s="22">
        <f t="shared" si="2"/>
        <v>0.18339611406396586</v>
      </c>
      <c r="L55" s="15"/>
    </row>
    <row r="56" spans="1:12" x14ac:dyDescent="0.25">
      <c r="A56" s="15"/>
      <c r="B56" s="15" t="str">
        <f>'Town Data'!A52</f>
        <v>ST ALBANS TOWN</v>
      </c>
      <c r="C56" s="50">
        <f>IF('Town Data'!C52&gt;9,'Town Data'!B52,"*")</f>
        <v>823809.39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920563.11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-0.1051027560728563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JOHNSBURY</v>
      </c>
      <c r="C57" s="51">
        <f>IF('Town Data'!C53&gt;9,'Town Data'!B53,"*")</f>
        <v>989048.43</v>
      </c>
      <c r="D57" s="43" t="str">
        <f>IF('Town Data'!E53&gt;9,'Town Data'!D53,"*")</f>
        <v>*</v>
      </c>
      <c r="E57" s="44">
        <f>IF('Town Data'!G53&gt;9,'Town Data'!F53,"*")</f>
        <v>100802.86</v>
      </c>
      <c r="F57" s="43">
        <f>IF('Town Data'!I53&gt;9,'Town Data'!H53,"*")</f>
        <v>946608.72</v>
      </c>
      <c r="G57" s="43" t="str">
        <f>IF('Town Data'!K53&gt;9,'Town Data'!J53,"*")</f>
        <v>*</v>
      </c>
      <c r="H57" s="44">
        <f>IF('Town Data'!M53&gt;9,'Town Data'!L53,"*")</f>
        <v>109530.77</v>
      </c>
      <c r="I57" s="22">
        <f t="shared" si="0"/>
        <v>4.4833423888172172E-2</v>
      </c>
      <c r="J57" s="22" t="str">
        <f t="shared" si="1"/>
        <v/>
      </c>
      <c r="K57" s="22">
        <f t="shared" si="2"/>
        <v>-7.9684548917167322E-2</v>
      </c>
      <c r="L57" s="15"/>
    </row>
    <row r="58" spans="1:12" x14ac:dyDescent="0.25">
      <c r="A58" s="15"/>
      <c r="B58" s="15" t="str">
        <f>'Town Data'!A54</f>
        <v>STOWE</v>
      </c>
      <c r="C58" s="50">
        <f>IF('Town Data'!C54&gt;9,'Town Data'!B54,"*")</f>
        <v>5004617.01</v>
      </c>
      <c r="D58" s="46">
        <f>IF('Town Data'!E54&gt;9,'Town Data'!D54,"*")</f>
        <v>8616203.6999999993</v>
      </c>
      <c r="E58" s="47">
        <f>IF('Town Data'!G54&gt;9,'Town Data'!F54,"*")</f>
        <v>1754242.19</v>
      </c>
      <c r="F58" s="45">
        <f>IF('Town Data'!I54&gt;9,'Town Data'!H54,"*")</f>
        <v>5080840.07</v>
      </c>
      <c r="G58" s="46">
        <f>IF('Town Data'!K54&gt;9,'Town Data'!J54,"*")</f>
        <v>8369501.7199999997</v>
      </c>
      <c r="H58" s="47">
        <f>IF('Town Data'!M54&gt;9,'Town Data'!L54,"*")</f>
        <v>1768398.48</v>
      </c>
      <c r="I58" s="9">
        <f t="shared" si="0"/>
        <v>-1.5002058508013718E-2</v>
      </c>
      <c r="J58" s="9">
        <f t="shared" si="1"/>
        <v>2.9476304355189203E-2</v>
      </c>
      <c r="K58" s="9">
        <f t="shared" si="2"/>
        <v>-8.0051471204612423E-3</v>
      </c>
      <c r="L58" s="15"/>
    </row>
    <row r="59" spans="1:12" x14ac:dyDescent="0.25">
      <c r="A59" s="15"/>
      <c r="B59" s="27" t="str">
        <f>'Town Data'!A55</f>
        <v>STRATTON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2025891.61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SWANTON</v>
      </c>
      <c r="C60" s="50">
        <f>IF('Town Data'!C56&gt;9,'Town Data'!B56,"*")</f>
        <v>449966.8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463644.39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-2.9500173613661161E-2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VERGENNES</v>
      </c>
      <c r="C61" s="51">
        <f>IF('Town Data'!C57&gt;9,'Town Data'!B57,"*")</f>
        <v>280605.12</v>
      </c>
      <c r="D61" s="43" t="str">
        <f>IF('Town Data'!E57&gt;9,'Town Data'!D57,"*")</f>
        <v>*</v>
      </c>
      <c r="E61" s="44">
        <f>IF('Town Data'!G57&gt;9,'Town Data'!F57,"*")</f>
        <v>72219.44</v>
      </c>
      <c r="F61" s="43">
        <f>IF('Town Data'!I57&gt;9,'Town Data'!H57,"*")</f>
        <v>359331.71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-0.2190916855069652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WAITSFIELD</v>
      </c>
      <c r="C62" s="50">
        <f>IF('Town Data'!C58&gt;9,'Town Data'!B58,"*")</f>
        <v>944548.69</v>
      </c>
      <c r="D62" s="46">
        <f>IF('Town Data'!E58&gt;9,'Town Data'!D58,"*")</f>
        <v>256004.23</v>
      </c>
      <c r="E62" s="47">
        <f>IF('Town Data'!G58&gt;9,'Town Data'!F58,"*")</f>
        <v>367094.21</v>
      </c>
      <c r="F62" s="45">
        <f>IF('Town Data'!I58&gt;9,'Town Data'!H58,"*")</f>
        <v>900739.73</v>
      </c>
      <c r="G62" s="46">
        <f>IF('Town Data'!K58&gt;9,'Town Data'!J58,"*")</f>
        <v>255937.41</v>
      </c>
      <c r="H62" s="47">
        <f>IF('Town Data'!M58&gt;9,'Town Data'!L58,"*")</f>
        <v>396276.41</v>
      </c>
      <c r="I62" s="9">
        <f t="shared" si="0"/>
        <v>4.8636646681500285E-2</v>
      </c>
      <c r="J62" s="9">
        <f t="shared" si="1"/>
        <v>2.6107945688755302E-4</v>
      </c>
      <c r="K62" s="9">
        <f t="shared" si="2"/>
        <v>-7.3641022436838857E-2</v>
      </c>
      <c r="L62" s="15"/>
    </row>
    <row r="63" spans="1:12" x14ac:dyDescent="0.25">
      <c r="A63" s="15"/>
      <c r="B63" s="27" t="str">
        <f>'Town Data'!A59</f>
        <v>WARREN</v>
      </c>
      <c r="C63" s="51">
        <f>IF('Town Data'!C59&gt;9,'Town Data'!B59,"*")</f>
        <v>713743.94</v>
      </c>
      <c r="D63" s="43">
        <f>IF('Town Data'!E59&gt;9,'Town Data'!D59,"*")</f>
        <v>696188.24</v>
      </c>
      <c r="E63" s="44">
        <f>IF('Town Data'!G59&gt;9,'Town Data'!F59,"*")</f>
        <v>283491.37</v>
      </c>
      <c r="F63" s="43">
        <f>IF('Town Data'!I59&gt;9,'Town Data'!H59,"*")</f>
        <v>795896.44</v>
      </c>
      <c r="G63" s="43">
        <f>IF('Town Data'!K59&gt;9,'Town Data'!J59,"*")</f>
        <v>857209.42</v>
      </c>
      <c r="H63" s="44">
        <f>IF('Town Data'!M59&gt;9,'Town Data'!L59,"*")</f>
        <v>320729.57</v>
      </c>
      <c r="I63" s="22">
        <f t="shared" si="0"/>
        <v>-0.10322008727668137</v>
      </c>
      <c r="J63" s="22">
        <f t="shared" si="1"/>
        <v>-0.18784345603668243</v>
      </c>
      <c r="K63" s="22">
        <f t="shared" si="2"/>
        <v>-0.11610466724349741</v>
      </c>
      <c r="L63" s="15"/>
    </row>
    <row r="64" spans="1:12" x14ac:dyDescent="0.25">
      <c r="A64" s="15"/>
      <c r="B64" s="15" t="str">
        <f>'Town Data'!A60</f>
        <v>WATERBURY</v>
      </c>
      <c r="C64" s="50">
        <f>IF('Town Data'!C60&gt;9,'Town Data'!B60,"*")</f>
        <v>1262442.28</v>
      </c>
      <c r="D64" s="46">
        <f>IF('Town Data'!E60&gt;9,'Town Data'!D60,"*")</f>
        <v>584319.37</v>
      </c>
      <c r="E64" s="47">
        <f>IF('Town Data'!G60&gt;9,'Town Data'!F60,"*")</f>
        <v>322089.27</v>
      </c>
      <c r="F64" s="45">
        <f>IF('Town Data'!I60&gt;9,'Town Data'!H60,"*")</f>
        <v>1315332.4099999999</v>
      </c>
      <c r="G64" s="46">
        <f>IF('Town Data'!K60&gt;9,'Town Data'!J60,"*")</f>
        <v>601787.09</v>
      </c>
      <c r="H64" s="47">
        <f>IF('Town Data'!M60&gt;9,'Town Data'!L60,"*")</f>
        <v>358144.32</v>
      </c>
      <c r="I64" s="9">
        <f t="shared" si="0"/>
        <v>-4.0210466645461802E-2</v>
      </c>
      <c r="J64" s="9">
        <f t="shared" si="1"/>
        <v>-2.9026411982350724E-2</v>
      </c>
      <c r="K64" s="9">
        <f t="shared" si="2"/>
        <v>-0.10067184647797846</v>
      </c>
      <c r="L64" s="15"/>
    </row>
    <row r="65" spans="1:12" x14ac:dyDescent="0.25">
      <c r="A65" s="15"/>
      <c r="B65" s="27" t="str">
        <f>'Town Data'!A61</f>
        <v>WILLISTON</v>
      </c>
      <c r="C65" s="51">
        <f>IF('Town Data'!C61&gt;9,'Town Data'!B61,"*")</f>
        <v>3607669.5</v>
      </c>
      <c r="D65" s="43" t="str">
        <f>IF('Town Data'!E61&gt;9,'Town Data'!D61,"*")</f>
        <v>*</v>
      </c>
      <c r="E65" s="44">
        <f>IF('Town Data'!G61&gt;9,'Town Data'!F61,"*")</f>
        <v>395726.68</v>
      </c>
      <c r="F65" s="43">
        <f>IF('Town Data'!I61&gt;9,'Town Data'!H61,"*")</f>
        <v>3247843.31</v>
      </c>
      <c r="G65" s="43" t="str">
        <f>IF('Town Data'!K61&gt;9,'Town Data'!J61,"*")</f>
        <v>*</v>
      </c>
      <c r="H65" s="44">
        <f>IF('Town Data'!M61&gt;9,'Town Data'!L61,"*")</f>
        <v>385518.31</v>
      </c>
      <c r="I65" s="22">
        <f t="shared" si="0"/>
        <v>0.11078927018803747</v>
      </c>
      <c r="J65" s="22" t="str">
        <f t="shared" si="1"/>
        <v/>
      </c>
      <c r="K65" s="22">
        <f t="shared" si="2"/>
        <v>2.6479598336068642E-2</v>
      </c>
      <c r="L65" s="15"/>
    </row>
    <row r="66" spans="1:12" x14ac:dyDescent="0.25">
      <c r="A66" s="15"/>
      <c r="B66" s="15" t="str">
        <f>'Town Data'!A62</f>
        <v>WILMINGTON</v>
      </c>
      <c r="C66" s="50">
        <f>IF('Town Data'!C62&gt;9,'Town Data'!B62,"*")</f>
        <v>620317.13</v>
      </c>
      <c r="D66" s="46">
        <f>IF('Town Data'!E62&gt;9,'Town Data'!D62,"*")</f>
        <v>206167.55</v>
      </c>
      <c r="E66" s="47">
        <f>IF('Town Data'!G62&gt;9,'Town Data'!F62,"*")</f>
        <v>132218.20000000001</v>
      </c>
      <c r="F66" s="45">
        <f>IF('Town Data'!I62&gt;9,'Town Data'!H62,"*")</f>
        <v>657975.18000000005</v>
      </c>
      <c r="G66" s="46">
        <f>IF('Town Data'!K62&gt;9,'Town Data'!J62,"*")</f>
        <v>216921.75</v>
      </c>
      <c r="H66" s="47">
        <f>IF('Town Data'!M62&gt;9,'Town Data'!L62,"*")</f>
        <v>123105.97</v>
      </c>
      <c r="I66" s="9">
        <f t="shared" si="0"/>
        <v>-5.7233237885964093E-2</v>
      </c>
      <c r="J66" s="9">
        <f t="shared" si="1"/>
        <v>-4.9576402550689416E-2</v>
      </c>
      <c r="K66" s="9">
        <f t="shared" si="2"/>
        <v>7.4019399709047501E-2</v>
      </c>
      <c r="L66" s="15"/>
    </row>
    <row r="67" spans="1:12" x14ac:dyDescent="0.25">
      <c r="A67" s="15"/>
      <c r="B67" s="27" t="str">
        <f>'Town Data'!A63</f>
        <v>WINDSOR</v>
      </c>
      <c r="C67" s="51">
        <f>IF('Town Data'!C63&gt;9,'Town Data'!B63,"*")</f>
        <v>309851.86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327797.03999999998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-5.4744789641785641E-2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WINHALL</v>
      </c>
      <c r="C68" s="50" t="str">
        <f>IF('Town Data'!C64&gt;9,'Town Data'!B64,"*")</f>
        <v>*</v>
      </c>
      <c r="D68" s="46">
        <f>IF('Town Data'!E64&gt;9,'Town Data'!D64,"*")</f>
        <v>379073.69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601742.56000000006</v>
      </c>
      <c r="H68" s="47" t="str">
        <f>IF('Town Data'!M64&gt;9,'Town Data'!L64,"*")</f>
        <v>*</v>
      </c>
      <c r="I68" s="9" t="str">
        <f t="shared" si="0"/>
        <v/>
      </c>
      <c r="J68" s="9">
        <f t="shared" si="1"/>
        <v>-0.37004008823972834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WINOOSKI</v>
      </c>
      <c r="C69" s="51">
        <f>IF('Town Data'!C65&gt;9,'Town Data'!B65,"*")</f>
        <v>1092635.1100000001</v>
      </c>
      <c r="D69" s="43" t="str">
        <f>IF('Town Data'!E65&gt;9,'Town Data'!D65,"*")</f>
        <v>*</v>
      </c>
      <c r="E69" s="44">
        <f>IF('Town Data'!G65&gt;9,'Town Data'!F65,"*")</f>
        <v>379182.89</v>
      </c>
      <c r="F69" s="43">
        <f>IF('Town Data'!I65&gt;9,'Town Data'!H65,"*")</f>
        <v>1107044.95</v>
      </c>
      <c r="G69" s="43" t="str">
        <f>IF('Town Data'!K65&gt;9,'Town Data'!J65,"*")</f>
        <v>*</v>
      </c>
      <c r="H69" s="44">
        <f>IF('Town Data'!M65&gt;9,'Town Data'!L65,"*")</f>
        <v>408544.98</v>
      </c>
      <c r="I69" s="22">
        <f t="shared" si="0"/>
        <v>-1.3016490432479594E-2</v>
      </c>
      <c r="J69" s="22" t="str">
        <f t="shared" si="1"/>
        <v/>
      </c>
      <c r="K69" s="22">
        <f t="shared" si="2"/>
        <v>-7.1869907690457896E-2</v>
      </c>
      <c r="L69" s="15"/>
    </row>
    <row r="70" spans="1:12" x14ac:dyDescent="0.25">
      <c r="A70" s="15"/>
      <c r="B70" s="15" t="str">
        <f>'Town Data'!A66</f>
        <v>WOODSTOCK</v>
      </c>
      <c r="C70" s="50">
        <f>IF('Town Data'!C66&gt;9,'Town Data'!B66,"*")</f>
        <v>1190505.31</v>
      </c>
      <c r="D70" s="46">
        <f>IF('Town Data'!E66&gt;9,'Town Data'!D66,"*")</f>
        <v>2040694.16</v>
      </c>
      <c r="E70" s="47">
        <f>IF('Town Data'!G66&gt;9,'Town Data'!F66,"*")</f>
        <v>352432.94</v>
      </c>
      <c r="F70" s="45">
        <f>IF('Town Data'!I66&gt;9,'Town Data'!H66,"*")</f>
        <v>1458484.81</v>
      </c>
      <c r="G70" s="46">
        <f>IF('Town Data'!K66&gt;9,'Town Data'!J66,"*")</f>
        <v>1894497.52</v>
      </c>
      <c r="H70" s="47">
        <f>IF('Town Data'!M66&gt;9,'Town Data'!L66,"*")</f>
        <v>492403.91</v>
      </c>
      <c r="I70" s="9">
        <f t="shared" ref="I70:I133" si="3">IFERROR((C70-F70)/F70,"")</f>
        <v>-0.18373828658524047</v>
      </c>
      <c r="J70" s="9">
        <f t="shared" ref="J70:J133" si="4">IFERROR((D70-G70)/G70,"")</f>
        <v>7.7169084919150435E-2</v>
      </c>
      <c r="K70" s="9">
        <f t="shared" ref="K70:K133" si="5">IFERROR((E70-H70)/H70,"")</f>
        <v>-0.28426047632318757</v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1272771</v>
      </c>
      <c r="C2" s="39">
        <v>34</v>
      </c>
      <c r="D2" s="39">
        <v>0</v>
      </c>
      <c r="E2" s="39">
        <v>0</v>
      </c>
      <c r="F2" s="39">
        <v>254860</v>
      </c>
      <c r="G2" s="39">
        <v>18</v>
      </c>
      <c r="H2" s="39">
        <v>1396660.32</v>
      </c>
      <c r="I2" s="39">
        <v>40</v>
      </c>
      <c r="J2" s="39">
        <v>0</v>
      </c>
      <c r="K2" s="39">
        <v>0</v>
      </c>
      <c r="L2" s="39">
        <v>275466.96999999997</v>
      </c>
      <c r="M2" s="39">
        <v>20</v>
      </c>
    </row>
    <row r="3" spans="1:13" x14ac:dyDescent="0.25">
      <c r="A3" s="38" t="s">
        <v>48</v>
      </c>
      <c r="B3" s="39">
        <v>356037.36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160163.87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137813.51999999999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2350086.7200000002</v>
      </c>
      <c r="C5" s="39">
        <v>65</v>
      </c>
      <c r="D5" s="39">
        <v>383452.48</v>
      </c>
      <c r="E5" s="39">
        <v>18</v>
      </c>
      <c r="F5" s="39">
        <v>316507.19</v>
      </c>
      <c r="G5" s="39">
        <v>28</v>
      </c>
      <c r="H5" s="39">
        <v>2536828.41</v>
      </c>
      <c r="I5" s="39">
        <v>70</v>
      </c>
      <c r="J5" s="39">
        <v>355615.77</v>
      </c>
      <c r="K5" s="39">
        <v>21</v>
      </c>
      <c r="L5" s="39">
        <v>349528.76</v>
      </c>
      <c r="M5" s="39">
        <v>31</v>
      </c>
    </row>
    <row r="6" spans="1:13" x14ac:dyDescent="0.25">
      <c r="A6" s="38" t="s">
        <v>51</v>
      </c>
      <c r="B6" s="39">
        <v>1690140.31</v>
      </c>
      <c r="C6" s="39">
        <v>21</v>
      </c>
      <c r="D6" s="39">
        <v>0</v>
      </c>
      <c r="E6" s="39">
        <v>0</v>
      </c>
      <c r="F6" s="39">
        <v>0</v>
      </c>
      <c r="G6" s="39">
        <v>0</v>
      </c>
      <c r="H6" s="39">
        <v>1647333.79</v>
      </c>
      <c r="I6" s="39">
        <v>21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409872.12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428527.87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261548.04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299406.5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3228324.83</v>
      </c>
      <c r="C9" s="39">
        <v>79</v>
      </c>
      <c r="D9" s="39">
        <v>668685.77</v>
      </c>
      <c r="E9" s="39">
        <v>19</v>
      </c>
      <c r="F9" s="39">
        <v>439051.43</v>
      </c>
      <c r="G9" s="39">
        <v>35</v>
      </c>
      <c r="H9" s="39">
        <v>3506982.22</v>
      </c>
      <c r="I9" s="39">
        <v>81</v>
      </c>
      <c r="J9" s="39">
        <v>600576.75</v>
      </c>
      <c r="K9" s="39">
        <v>20</v>
      </c>
      <c r="L9" s="39">
        <v>507332.4</v>
      </c>
      <c r="M9" s="39">
        <v>38</v>
      </c>
    </row>
    <row r="10" spans="1:13" x14ac:dyDescent="0.25">
      <c r="A10" s="38" t="s">
        <v>55</v>
      </c>
      <c r="B10" s="39">
        <v>349642.61</v>
      </c>
      <c r="C10" s="39">
        <v>13</v>
      </c>
      <c r="D10" s="39">
        <v>0</v>
      </c>
      <c r="E10" s="39">
        <v>0</v>
      </c>
      <c r="F10" s="39">
        <v>0</v>
      </c>
      <c r="G10" s="39">
        <v>0</v>
      </c>
      <c r="H10" s="39">
        <v>340950.14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252150.42</v>
      </c>
      <c r="C11" s="39">
        <v>12</v>
      </c>
      <c r="D11" s="39">
        <v>247834.58</v>
      </c>
      <c r="E11" s="39">
        <v>12</v>
      </c>
      <c r="F11" s="39">
        <v>0</v>
      </c>
      <c r="G11" s="39">
        <v>0</v>
      </c>
      <c r="H11" s="39">
        <v>0</v>
      </c>
      <c r="I11" s="39">
        <v>0</v>
      </c>
      <c r="J11" s="39">
        <v>238248.04</v>
      </c>
      <c r="K11" s="39">
        <v>15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9298278.5199999996</v>
      </c>
      <c r="C12" s="39">
        <v>175</v>
      </c>
      <c r="D12" s="39">
        <v>2742346.25</v>
      </c>
      <c r="E12" s="39">
        <v>17</v>
      </c>
      <c r="F12" s="39">
        <v>3364694.2</v>
      </c>
      <c r="G12" s="39">
        <v>106</v>
      </c>
      <c r="H12" s="39">
        <v>9118038.6600000001</v>
      </c>
      <c r="I12" s="39">
        <v>176</v>
      </c>
      <c r="J12" s="39">
        <v>2868159.12</v>
      </c>
      <c r="K12" s="39">
        <v>24</v>
      </c>
      <c r="L12" s="39">
        <v>3460799.42</v>
      </c>
      <c r="M12" s="39">
        <v>109</v>
      </c>
    </row>
    <row r="13" spans="1:13" x14ac:dyDescent="0.25">
      <c r="A13" s="38" t="s">
        <v>58</v>
      </c>
      <c r="B13" s="39">
        <v>772591.28</v>
      </c>
      <c r="C13" s="39">
        <v>17</v>
      </c>
      <c r="D13" s="39">
        <v>1483435.32</v>
      </c>
      <c r="E13" s="39">
        <v>10</v>
      </c>
      <c r="F13" s="39">
        <v>212475.01</v>
      </c>
      <c r="G13" s="39">
        <v>10</v>
      </c>
      <c r="H13" s="39">
        <v>808634.39</v>
      </c>
      <c r="I13" s="39">
        <v>16</v>
      </c>
      <c r="J13" s="39">
        <v>1281532.25</v>
      </c>
      <c r="K13" s="39">
        <v>13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330124.76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364569.57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319553.69</v>
      </c>
      <c r="C15" s="39">
        <v>14</v>
      </c>
      <c r="D15" s="39">
        <v>70374.899999999994</v>
      </c>
      <c r="E15" s="39">
        <v>10</v>
      </c>
      <c r="F15" s="39">
        <v>0</v>
      </c>
      <c r="G15" s="39">
        <v>0</v>
      </c>
      <c r="H15" s="39">
        <v>328277.15999999997</v>
      </c>
      <c r="I15" s="39">
        <v>15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2159034.67</v>
      </c>
      <c r="C16" s="39">
        <v>46</v>
      </c>
      <c r="D16" s="39">
        <v>0</v>
      </c>
      <c r="E16" s="39">
        <v>0</v>
      </c>
      <c r="F16" s="39">
        <v>322067.95</v>
      </c>
      <c r="G16" s="39">
        <v>15</v>
      </c>
      <c r="H16" s="39">
        <v>2139116.6800000002</v>
      </c>
      <c r="I16" s="39">
        <v>48</v>
      </c>
      <c r="J16" s="39">
        <v>0</v>
      </c>
      <c r="K16" s="39">
        <v>0</v>
      </c>
      <c r="L16" s="39">
        <v>307166.65999999997</v>
      </c>
      <c r="M16" s="39">
        <v>17</v>
      </c>
    </row>
    <row r="17" spans="1:13" x14ac:dyDescent="0.25">
      <c r="A17" s="38" t="s">
        <v>62</v>
      </c>
      <c r="B17" s="39">
        <v>823832.8</v>
      </c>
      <c r="C17" s="39">
        <v>22</v>
      </c>
      <c r="D17" s="39">
        <v>0</v>
      </c>
      <c r="E17" s="39">
        <v>0</v>
      </c>
      <c r="F17" s="39">
        <v>0</v>
      </c>
      <c r="G17" s="39">
        <v>0</v>
      </c>
      <c r="H17" s="39">
        <v>819075.65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515510.3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516409.47</v>
      </c>
      <c r="I18" s="39">
        <v>12</v>
      </c>
      <c r="J18" s="39">
        <v>163786.79999999999</v>
      </c>
      <c r="K18" s="39">
        <v>10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1111845.47</v>
      </c>
      <c r="C19" s="39">
        <v>21</v>
      </c>
      <c r="D19" s="39">
        <v>477720.52</v>
      </c>
      <c r="E19" s="39">
        <v>25</v>
      </c>
      <c r="F19" s="39">
        <v>345597.27</v>
      </c>
      <c r="G19" s="39">
        <v>10</v>
      </c>
      <c r="H19" s="39">
        <v>1053040.67</v>
      </c>
      <c r="I19" s="39">
        <v>21</v>
      </c>
      <c r="J19" s="39">
        <v>521757.03</v>
      </c>
      <c r="K19" s="39">
        <v>45</v>
      </c>
      <c r="L19" s="39">
        <v>346310.87</v>
      </c>
      <c r="M19" s="39">
        <v>12</v>
      </c>
    </row>
    <row r="20" spans="1:13" x14ac:dyDescent="0.25">
      <c r="A20" s="38" t="s">
        <v>65</v>
      </c>
      <c r="B20" s="39">
        <v>379507.6</v>
      </c>
      <c r="C20" s="39">
        <v>14</v>
      </c>
      <c r="D20" s="39">
        <v>0</v>
      </c>
      <c r="E20" s="39">
        <v>0</v>
      </c>
      <c r="F20" s="39">
        <v>0</v>
      </c>
      <c r="G20" s="39">
        <v>0</v>
      </c>
      <c r="H20" s="39">
        <v>337049.48</v>
      </c>
      <c r="I20" s="39">
        <v>14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3547084.53</v>
      </c>
      <c r="C21" s="39">
        <v>73</v>
      </c>
      <c r="D21" s="39">
        <v>0</v>
      </c>
      <c r="E21" s="39">
        <v>0</v>
      </c>
      <c r="F21" s="39">
        <v>399066.14</v>
      </c>
      <c r="G21" s="39">
        <v>23</v>
      </c>
      <c r="H21" s="39">
        <v>3410580.17</v>
      </c>
      <c r="I21" s="39">
        <v>73</v>
      </c>
      <c r="J21" s="39">
        <v>0</v>
      </c>
      <c r="K21" s="39">
        <v>0</v>
      </c>
      <c r="L21" s="39">
        <v>351560.62</v>
      </c>
      <c r="M21" s="39">
        <v>26</v>
      </c>
    </row>
    <row r="22" spans="1:13" x14ac:dyDescent="0.25">
      <c r="A22" s="38" t="s">
        <v>67</v>
      </c>
      <c r="B22" s="39">
        <v>448749.26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466642.55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249727.01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281234.55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2104951.71</v>
      </c>
      <c r="C24" s="39">
        <v>41</v>
      </c>
      <c r="D24" s="39">
        <v>889495.53</v>
      </c>
      <c r="E24" s="39">
        <v>17</v>
      </c>
      <c r="F24" s="39">
        <v>398159.37</v>
      </c>
      <c r="G24" s="39">
        <v>19</v>
      </c>
      <c r="H24" s="39">
        <v>2083113.23</v>
      </c>
      <c r="I24" s="39">
        <v>39</v>
      </c>
      <c r="J24" s="39">
        <v>923281</v>
      </c>
      <c r="K24" s="39">
        <v>19</v>
      </c>
      <c r="L24" s="39">
        <v>395749.16</v>
      </c>
      <c r="M24" s="39">
        <v>18</v>
      </c>
    </row>
    <row r="25" spans="1:13" x14ac:dyDescent="0.25">
      <c r="A25" s="38" t="s">
        <v>70</v>
      </c>
      <c r="B25" s="39">
        <v>401608.08</v>
      </c>
      <c r="C25" s="39">
        <v>11</v>
      </c>
      <c r="D25" s="39">
        <v>0</v>
      </c>
      <c r="E25" s="39">
        <v>0</v>
      </c>
      <c r="F25" s="39">
        <v>0</v>
      </c>
      <c r="G25" s="39">
        <v>0</v>
      </c>
      <c r="H25" s="39">
        <v>397920.13</v>
      </c>
      <c r="I25" s="39">
        <v>11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518352.15</v>
      </c>
      <c r="E26" s="39">
        <v>10</v>
      </c>
      <c r="F26" s="39">
        <v>0</v>
      </c>
      <c r="G26" s="39">
        <v>0</v>
      </c>
      <c r="H26" s="39">
        <v>0</v>
      </c>
      <c r="I26" s="39">
        <v>0</v>
      </c>
      <c r="J26" s="39">
        <v>681478.72</v>
      </c>
      <c r="K26" s="39">
        <v>18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192051.3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3115084.55</v>
      </c>
      <c r="C28" s="39">
        <v>33</v>
      </c>
      <c r="D28" s="39">
        <v>3088651.05</v>
      </c>
      <c r="E28" s="39">
        <v>37</v>
      </c>
      <c r="F28" s="39">
        <v>1583112.53</v>
      </c>
      <c r="G28" s="39">
        <v>28</v>
      </c>
      <c r="H28" s="39">
        <v>3156215.62</v>
      </c>
      <c r="I28" s="39">
        <v>35</v>
      </c>
      <c r="J28" s="39">
        <v>3640222.81</v>
      </c>
      <c r="K28" s="39">
        <v>71</v>
      </c>
      <c r="L28" s="39">
        <v>1555375.99</v>
      </c>
      <c r="M28" s="39">
        <v>28</v>
      </c>
    </row>
    <row r="29" spans="1:13" x14ac:dyDescent="0.25">
      <c r="A29" s="38" t="s">
        <v>74</v>
      </c>
      <c r="B29" s="39">
        <v>267189.96000000002</v>
      </c>
      <c r="C29" s="39">
        <v>12</v>
      </c>
      <c r="D29" s="39">
        <v>0</v>
      </c>
      <c r="E29" s="39">
        <v>0</v>
      </c>
      <c r="F29" s="39">
        <v>0</v>
      </c>
      <c r="G29" s="39">
        <v>0</v>
      </c>
      <c r="H29" s="39">
        <v>233792.5</v>
      </c>
      <c r="I29" s="39">
        <v>10</v>
      </c>
      <c r="J29" s="39">
        <v>264185.23</v>
      </c>
      <c r="K29" s="39">
        <v>13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2119827.12</v>
      </c>
      <c r="C30" s="39">
        <v>36</v>
      </c>
      <c r="D30" s="39">
        <v>935068.45</v>
      </c>
      <c r="E30" s="39">
        <v>20</v>
      </c>
      <c r="F30" s="39">
        <v>714382.42</v>
      </c>
      <c r="G30" s="39">
        <v>21</v>
      </c>
      <c r="H30" s="39">
        <v>1374318.11</v>
      </c>
      <c r="I30" s="39">
        <v>38</v>
      </c>
      <c r="J30" s="39">
        <v>1097373.29</v>
      </c>
      <c r="K30" s="39">
        <v>58</v>
      </c>
      <c r="L30" s="39">
        <v>483345.85</v>
      </c>
      <c r="M30" s="39">
        <v>22</v>
      </c>
    </row>
    <row r="31" spans="1:13" x14ac:dyDescent="0.25">
      <c r="A31" s="38" t="s">
        <v>76</v>
      </c>
      <c r="B31" s="39">
        <v>1057712.54</v>
      </c>
      <c r="C31" s="39">
        <v>25</v>
      </c>
      <c r="D31" s="39">
        <v>0</v>
      </c>
      <c r="E31" s="39">
        <v>0</v>
      </c>
      <c r="F31" s="39">
        <v>96778.83</v>
      </c>
      <c r="G31" s="39">
        <v>11</v>
      </c>
      <c r="H31" s="39">
        <v>1031556.17</v>
      </c>
      <c r="I31" s="39">
        <v>26</v>
      </c>
      <c r="J31" s="39">
        <v>0</v>
      </c>
      <c r="K31" s="39">
        <v>0</v>
      </c>
      <c r="L31" s="39">
        <v>91132.57</v>
      </c>
      <c r="M31" s="39">
        <v>12</v>
      </c>
    </row>
    <row r="32" spans="1:13" x14ac:dyDescent="0.25">
      <c r="A32" s="38" t="s">
        <v>77</v>
      </c>
      <c r="B32" s="39">
        <v>2794556.16</v>
      </c>
      <c r="C32" s="39">
        <v>57</v>
      </c>
      <c r="D32" s="39">
        <v>2321314.89</v>
      </c>
      <c r="E32" s="39">
        <v>29</v>
      </c>
      <c r="F32" s="39">
        <v>740941.08</v>
      </c>
      <c r="G32" s="39">
        <v>38</v>
      </c>
      <c r="H32" s="39">
        <v>2541099.92</v>
      </c>
      <c r="I32" s="39">
        <v>55</v>
      </c>
      <c r="J32" s="39">
        <v>2429830.79</v>
      </c>
      <c r="K32" s="39">
        <v>33</v>
      </c>
      <c r="L32" s="39">
        <v>684057.68</v>
      </c>
      <c r="M32" s="39">
        <v>36</v>
      </c>
    </row>
    <row r="33" spans="1:13" x14ac:dyDescent="0.25">
      <c r="A33" s="38" t="s">
        <v>78</v>
      </c>
      <c r="B33" s="39">
        <v>1996580.19</v>
      </c>
      <c r="C33" s="39">
        <v>48</v>
      </c>
      <c r="D33" s="39">
        <v>0</v>
      </c>
      <c r="E33" s="39">
        <v>0</v>
      </c>
      <c r="F33" s="39">
        <v>310137.56</v>
      </c>
      <c r="G33" s="39">
        <v>23</v>
      </c>
      <c r="H33" s="39">
        <v>1957333.18</v>
      </c>
      <c r="I33" s="39">
        <v>45</v>
      </c>
      <c r="J33" s="39">
        <v>0</v>
      </c>
      <c r="K33" s="39">
        <v>0</v>
      </c>
      <c r="L33" s="39">
        <v>320075.08</v>
      </c>
      <c r="M33" s="39">
        <v>21</v>
      </c>
    </row>
    <row r="34" spans="1:13" x14ac:dyDescent="0.25">
      <c r="A34" s="38" t="s">
        <v>79</v>
      </c>
      <c r="B34" s="39">
        <v>829578.4</v>
      </c>
      <c r="C34" s="39">
        <v>19</v>
      </c>
      <c r="D34" s="39">
        <v>0</v>
      </c>
      <c r="E34" s="39">
        <v>0</v>
      </c>
      <c r="F34" s="39">
        <v>0</v>
      </c>
      <c r="G34" s="39">
        <v>0</v>
      </c>
      <c r="H34" s="39">
        <v>813266.55</v>
      </c>
      <c r="I34" s="39">
        <v>21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131307.57</v>
      </c>
      <c r="C35" s="39">
        <v>10</v>
      </c>
      <c r="D35" s="39">
        <v>0</v>
      </c>
      <c r="E35" s="39">
        <v>0</v>
      </c>
      <c r="F35" s="39">
        <v>0</v>
      </c>
      <c r="G35" s="39">
        <v>0</v>
      </c>
      <c r="H35" s="39">
        <v>178272.02</v>
      </c>
      <c r="I35" s="39">
        <v>11</v>
      </c>
      <c r="J35" s="39">
        <v>55141.22</v>
      </c>
      <c r="K35" s="39">
        <v>10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1998063.48</v>
      </c>
      <c r="C36" s="39">
        <v>49</v>
      </c>
      <c r="D36" s="39">
        <v>0</v>
      </c>
      <c r="E36" s="39">
        <v>0</v>
      </c>
      <c r="F36" s="39">
        <v>368696.68</v>
      </c>
      <c r="G36" s="39">
        <v>26</v>
      </c>
      <c r="H36" s="39">
        <v>1977569.95</v>
      </c>
      <c r="I36" s="39">
        <v>50</v>
      </c>
      <c r="J36" s="39">
        <v>0</v>
      </c>
      <c r="K36" s="39">
        <v>0</v>
      </c>
      <c r="L36" s="39">
        <v>399922.32</v>
      </c>
      <c r="M36" s="39">
        <v>25</v>
      </c>
    </row>
    <row r="37" spans="1:13" x14ac:dyDescent="0.25">
      <c r="A37" s="38" t="s">
        <v>82</v>
      </c>
      <c r="B37" s="39">
        <v>1180699.19</v>
      </c>
      <c r="C37" s="39">
        <v>30</v>
      </c>
      <c r="D37" s="39">
        <v>0</v>
      </c>
      <c r="E37" s="39">
        <v>0</v>
      </c>
      <c r="F37" s="39">
        <v>0</v>
      </c>
      <c r="G37" s="39">
        <v>0</v>
      </c>
      <c r="H37" s="39">
        <v>1261826.29</v>
      </c>
      <c r="I37" s="39">
        <v>29</v>
      </c>
      <c r="J37" s="39">
        <v>111969.34</v>
      </c>
      <c r="K37" s="39">
        <v>10</v>
      </c>
      <c r="L37" s="39">
        <v>126713.31</v>
      </c>
      <c r="M37" s="39">
        <v>10</v>
      </c>
    </row>
    <row r="38" spans="1:13" x14ac:dyDescent="0.25">
      <c r="A38" s="38" t="s">
        <v>83</v>
      </c>
      <c r="B38" s="39">
        <v>964320.5</v>
      </c>
      <c r="C38" s="39">
        <v>28</v>
      </c>
      <c r="D38" s="39">
        <v>0</v>
      </c>
      <c r="E38" s="39">
        <v>0</v>
      </c>
      <c r="F38" s="39">
        <v>127137.58</v>
      </c>
      <c r="G38" s="39">
        <v>12</v>
      </c>
      <c r="H38" s="39">
        <v>859379.19999999995</v>
      </c>
      <c r="I38" s="39">
        <v>26</v>
      </c>
      <c r="J38" s="39">
        <v>0</v>
      </c>
      <c r="K38" s="39">
        <v>0</v>
      </c>
      <c r="L38" s="39">
        <v>119788.45</v>
      </c>
      <c r="M38" s="39">
        <v>12</v>
      </c>
    </row>
    <row r="39" spans="1:13" x14ac:dyDescent="0.25">
      <c r="A39" s="38" t="s">
        <v>84</v>
      </c>
      <c r="B39" s="39">
        <v>299222.93</v>
      </c>
      <c r="C39" s="39">
        <v>20</v>
      </c>
      <c r="D39" s="39">
        <v>0</v>
      </c>
      <c r="E39" s="39">
        <v>0</v>
      </c>
      <c r="F39" s="39">
        <v>0</v>
      </c>
      <c r="G39" s="39">
        <v>0</v>
      </c>
      <c r="H39" s="39">
        <v>310586.28000000003</v>
      </c>
      <c r="I39" s="39">
        <v>20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70151.13</v>
      </c>
      <c r="K40" s="39">
        <v>12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182990.92</v>
      </c>
      <c r="C41" s="39">
        <v>12</v>
      </c>
      <c r="D41" s="39">
        <v>0</v>
      </c>
      <c r="E41" s="39">
        <v>0</v>
      </c>
      <c r="F41" s="39">
        <v>0</v>
      </c>
      <c r="G41" s="39">
        <v>0</v>
      </c>
      <c r="H41" s="39">
        <v>191066.13</v>
      </c>
      <c r="I41" s="39">
        <v>11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562653.82999999996</v>
      </c>
      <c r="C42" s="39">
        <v>19</v>
      </c>
      <c r="D42" s="39">
        <v>0</v>
      </c>
      <c r="E42" s="39">
        <v>0</v>
      </c>
      <c r="F42" s="39">
        <v>0</v>
      </c>
      <c r="G42" s="39">
        <v>0</v>
      </c>
      <c r="H42" s="39">
        <v>561679.31999999995</v>
      </c>
      <c r="I42" s="39">
        <v>20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287649.09000000003</v>
      </c>
      <c r="C43" s="39">
        <v>10</v>
      </c>
      <c r="D43" s="39">
        <v>0</v>
      </c>
      <c r="E43" s="39">
        <v>0</v>
      </c>
      <c r="F43" s="39">
        <v>0</v>
      </c>
      <c r="G43" s="39">
        <v>0</v>
      </c>
      <c r="H43" s="39">
        <v>324197.11</v>
      </c>
      <c r="I43" s="39">
        <v>11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426401.85</v>
      </c>
      <c r="C44" s="39">
        <v>28</v>
      </c>
      <c r="D44" s="39">
        <v>0</v>
      </c>
      <c r="E44" s="39">
        <v>0</v>
      </c>
      <c r="F44" s="39">
        <v>93615.11</v>
      </c>
      <c r="G44" s="39">
        <v>13</v>
      </c>
      <c r="H44" s="39">
        <v>454981.19</v>
      </c>
      <c r="I44" s="39">
        <v>32</v>
      </c>
      <c r="J44" s="39">
        <v>0</v>
      </c>
      <c r="K44" s="39">
        <v>0</v>
      </c>
      <c r="L44" s="39">
        <v>118751.03</v>
      </c>
      <c r="M44" s="39">
        <v>15</v>
      </c>
    </row>
    <row r="45" spans="1:13" x14ac:dyDescent="0.25">
      <c r="A45" s="38" t="s">
        <v>90</v>
      </c>
      <c r="B45" s="39">
        <v>271924.96000000002</v>
      </c>
      <c r="C45" s="39">
        <v>10</v>
      </c>
      <c r="D45" s="39">
        <v>0</v>
      </c>
      <c r="E45" s="39">
        <v>0</v>
      </c>
      <c r="F45" s="39">
        <v>0</v>
      </c>
      <c r="G45" s="39">
        <v>0</v>
      </c>
      <c r="H45" s="39">
        <v>313826.58</v>
      </c>
      <c r="I45" s="39">
        <v>10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3618590.34</v>
      </c>
      <c r="C46" s="39">
        <v>80</v>
      </c>
      <c r="D46" s="39">
        <v>288652.24</v>
      </c>
      <c r="E46" s="39">
        <v>11</v>
      </c>
      <c r="F46" s="39">
        <v>456043.19</v>
      </c>
      <c r="G46" s="39">
        <v>34</v>
      </c>
      <c r="H46" s="39">
        <v>3650738.31</v>
      </c>
      <c r="I46" s="39">
        <v>83</v>
      </c>
      <c r="J46" s="39">
        <v>276531.15999999997</v>
      </c>
      <c r="K46" s="39">
        <v>11</v>
      </c>
      <c r="L46" s="39">
        <v>501999.63</v>
      </c>
      <c r="M46" s="39">
        <v>34</v>
      </c>
    </row>
    <row r="47" spans="1:13" x14ac:dyDescent="0.25">
      <c r="A47" s="38" t="s">
        <v>92</v>
      </c>
      <c r="B47" s="39">
        <v>1718277.41</v>
      </c>
      <c r="C47" s="39">
        <v>16</v>
      </c>
      <c r="D47" s="39">
        <v>0</v>
      </c>
      <c r="E47" s="39">
        <v>0</v>
      </c>
      <c r="F47" s="39">
        <v>0</v>
      </c>
      <c r="G47" s="39">
        <v>0</v>
      </c>
      <c r="H47" s="39">
        <v>1756780.16</v>
      </c>
      <c r="I47" s="39">
        <v>17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780819.25</v>
      </c>
      <c r="C48" s="39">
        <v>22</v>
      </c>
      <c r="D48" s="39">
        <v>0</v>
      </c>
      <c r="E48" s="39">
        <v>0</v>
      </c>
      <c r="F48" s="39">
        <v>138045.67000000001</v>
      </c>
      <c r="G48" s="39">
        <v>13</v>
      </c>
      <c r="H48" s="39">
        <v>837088.5</v>
      </c>
      <c r="I48" s="39">
        <v>23</v>
      </c>
      <c r="J48" s="39">
        <v>160883.96</v>
      </c>
      <c r="K48" s="39">
        <v>11</v>
      </c>
      <c r="L48" s="39">
        <v>143662.29</v>
      </c>
      <c r="M48" s="39">
        <v>14</v>
      </c>
    </row>
    <row r="49" spans="1:13" x14ac:dyDescent="0.25">
      <c r="A49" s="38" t="s">
        <v>94</v>
      </c>
      <c r="B49" s="39">
        <v>7919185.1399999997</v>
      </c>
      <c r="C49" s="39">
        <v>100</v>
      </c>
      <c r="D49" s="39">
        <v>1981329.71</v>
      </c>
      <c r="E49" s="39">
        <v>19</v>
      </c>
      <c r="F49" s="39">
        <v>910636.65</v>
      </c>
      <c r="G49" s="39">
        <v>36</v>
      </c>
      <c r="H49" s="39">
        <v>7698998.0199999996</v>
      </c>
      <c r="I49" s="39">
        <v>96</v>
      </c>
      <c r="J49" s="39">
        <v>1884244.71</v>
      </c>
      <c r="K49" s="39">
        <v>22</v>
      </c>
      <c r="L49" s="39">
        <v>920148.25</v>
      </c>
      <c r="M49" s="39">
        <v>36</v>
      </c>
    </row>
    <row r="50" spans="1:13" x14ac:dyDescent="0.25">
      <c r="A50" s="38" t="s">
        <v>95</v>
      </c>
      <c r="B50" s="39">
        <v>939264.07</v>
      </c>
      <c r="C50" s="39">
        <v>33</v>
      </c>
      <c r="D50" s="39">
        <v>0</v>
      </c>
      <c r="E50" s="39">
        <v>0</v>
      </c>
      <c r="F50" s="39">
        <v>79392.17</v>
      </c>
      <c r="G50" s="39">
        <v>12</v>
      </c>
      <c r="H50" s="39">
        <v>891255.38</v>
      </c>
      <c r="I50" s="39">
        <v>34</v>
      </c>
      <c r="J50" s="39">
        <v>0</v>
      </c>
      <c r="K50" s="39">
        <v>0</v>
      </c>
      <c r="L50" s="39">
        <v>89509.45</v>
      </c>
      <c r="M50" s="39">
        <v>13</v>
      </c>
    </row>
    <row r="51" spans="1:13" x14ac:dyDescent="0.25">
      <c r="A51" s="38" t="s">
        <v>96</v>
      </c>
      <c r="B51" s="39">
        <v>1645076.36</v>
      </c>
      <c r="C51" s="39">
        <v>37</v>
      </c>
      <c r="D51" s="39">
        <v>0</v>
      </c>
      <c r="E51" s="39">
        <v>0</v>
      </c>
      <c r="F51" s="39">
        <v>246035.33</v>
      </c>
      <c r="G51" s="39">
        <v>15</v>
      </c>
      <c r="H51" s="39">
        <v>1525776.41</v>
      </c>
      <c r="I51" s="39">
        <v>37</v>
      </c>
      <c r="J51" s="39">
        <v>0</v>
      </c>
      <c r="K51" s="39">
        <v>0</v>
      </c>
      <c r="L51" s="39">
        <v>207906.15</v>
      </c>
      <c r="M51" s="39">
        <v>15</v>
      </c>
    </row>
    <row r="52" spans="1:13" x14ac:dyDescent="0.25">
      <c r="A52" s="38" t="s">
        <v>97</v>
      </c>
      <c r="B52" s="39">
        <v>823809.39</v>
      </c>
      <c r="C52" s="39">
        <v>19</v>
      </c>
      <c r="D52" s="39">
        <v>0</v>
      </c>
      <c r="E52" s="39">
        <v>0</v>
      </c>
      <c r="F52" s="39">
        <v>0</v>
      </c>
      <c r="G52" s="39">
        <v>0</v>
      </c>
      <c r="H52" s="39">
        <v>920563.11</v>
      </c>
      <c r="I52" s="39">
        <v>19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989048.43</v>
      </c>
      <c r="C53" s="39">
        <v>43</v>
      </c>
      <c r="D53" s="39">
        <v>0</v>
      </c>
      <c r="E53" s="39">
        <v>0</v>
      </c>
      <c r="F53" s="39">
        <v>100802.86</v>
      </c>
      <c r="G53" s="39">
        <v>18</v>
      </c>
      <c r="H53" s="39">
        <v>946608.72</v>
      </c>
      <c r="I53" s="39">
        <v>41</v>
      </c>
      <c r="J53" s="39">
        <v>0</v>
      </c>
      <c r="K53" s="39">
        <v>0</v>
      </c>
      <c r="L53" s="39">
        <v>109530.77</v>
      </c>
      <c r="M53" s="39">
        <v>19</v>
      </c>
    </row>
    <row r="54" spans="1:13" x14ac:dyDescent="0.25">
      <c r="A54" s="38" t="s">
        <v>99</v>
      </c>
      <c r="B54" s="39">
        <v>5004617.01</v>
      </c>
      <c r="C54" s="39">
        <v>62</v>
      </c>
      <c r="D54" s="39">
        <v>8616203.6999999993</v>
      </c>
      <c r="E54" s="39">
        <v>75</v>
      </c>
      <c r="F54" s="39">
        <v>1754242.19</v>
      </c>
      <c r="G54" s="39">
        <v>44</v>
      </c>
      <c r="H54" s="39">
        <v>5080840.07</v>
      </c>
      <c r="I54" s="39">
        <v>62</v>
      </c>
      <c r="J54" s="39">
        <v>8369501.7199999997</v>
      </c>
      <c r="K54" s="39">
        <v>94</v>
      </c>
      <c r="L54" s="39">
        <v>1768398.48</v>
      </c>
      <c r="M54" s="39">
        <v>46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2025891.61</v>
      </c>
      <c r="K55" s="39">
        <v>16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449966.8</v>
      </c>
      <c r="C56" s="39">
        <v>14</v>
      </c>
      <c r="D56" s="39">
        <v>0</v>
      </c>
      <c r="E56" s="39">
        <v>0</v>
      </c>
      <c r="F56" s="39">
        <v>0</v>
      </c>
      <c r="G56" s="39">
        <v>0</v>
      </c>
      <c r="H56" s="39">
        <v>463644.39</v>
      </c>
      <c r="I56" s="39">
        <v>15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280605.12</v>
      </c>
      <c r="C57" s="39">
        <v>15</v>
      </c>
      <c r="D57" s="39">
        <v>0</v>
      </c>
      <c r="E57" s="39">
        <v>0</v>
      </c>
      <c r="F57" s="39">
        <v>72219.44</v>
      </c>
      <c r="G57" s="39">
        <v>10</v>
      </c>
      <c r="H57" s="39">
        <v>359331.71</v>
      </c>
      <c r="I57" s="39">
        <v>16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944548.69</v>
      </c>
      <c r="C58" s="39">
        <v>29</v>
      </c>
      <c r="D58" s="39">
        <v>256004.23</v>
      </c>
      <c r="E58" s="39">
        <v>13</v>
      </c>
      <c r="F58" s="39">
        <v>367094.21</v>
      </c>
      <c r="G58" s="39">
        <v>18</v>
      </c>
      <c r="H58" s="39">
        <v>900739.73</v>
      </c>
      <c r="I58" s="39">
        <v>27</v>
      </c>
      <c r="J58" s="39">
        <v>255937.41</v>
      </c>
      <c r="K58" s="39">
        <v>16</v>
      </c>
      <c r="L58" s="39">
        <v>396276.41</v>
      </c>
      <c r="M58" s="39">
        <v>16</v>
      </c>
    </row>
    <row r="59" spans="1:13" x14ac:dyDescent="0.25">
      <c r="A59" s="38" t="s">
        <v>104</v>
      </c>
      <c r="B59" s="39">
        <v>713743.94</v>
      </c>
      <c r="C59" s="39">
        <v>15</v>
      </c>
      <c r="D59" s="39">
        <v>696188.24</v>
      </c>
      <c r="E59" s="39">
        <v>13</v>
      </c>
      <c r="F59" s="39">
        <v>283491.37</v>
      </c>
      <c r="G59" s="39">
        <v>10</v>
      </c>
      <c r="H59" s="39">
        <v>795896.44</v>
      </c>
      <c r="I59" s="39">
        <v>18</v>
      </c>
      <c r="J59" s="39">
        <v>857209.42</v>
      </c>
      <c r="K59" s="39">
        <v>19</v>
      </c>
      <c r="L59" s="39">
        <v>320729.57</v>
      </c>
      <c r="M59" s="39">
        <v>11</v>
      </c>
    </row>
    <row r="60" spans="1:13" x14ac:dyDescent="0.25">
      <c r="A60" s="38" t="s">
        <v>105</v>
      </c>
      <c r="B60" s="39">
        <v>1262442.28</v>
      </c>
      <c r="C60" s="39">
        <v>40</v>
      </c>
      <c r="D60" s="39">
        <v>584319.37</v>
      </c>
      <c r="E60" s="39">
        <v>10</v>
      </c>
      <c r="F60" s="39">
        <v>322089.27</v>
      </c>
      <c r="G60" s="39">
        <v>17</v>
      </c>
      <c r="H60" s="39">
        <v>1315332.4099999999</v>
      </c>
      <c r="I60" s="39">
        <v>41</v>
      </c>
      <c r="J60" s="39">
        <v>601787.09</v>
      </c>
      <c r="K60" s="39">
        <v>10</v>
      </c>
      <c r="L60" s="39">
        <v>358144.32</v>
      </c>
      <c r="M60" s="39">
        <v>15</v>
      </c>
    </row>
    <row r="61" spans="1:13" x14ac:dyDescent="0.25">
      <c r="A61" s="38" t="s">
        <v>106</v>
      </c>
      <c r="B61" s="39">
        <v>3607669.5</v>
      </c>
      <c r="C61" s="39">
        <v>49</v>
      </c>
      <c r="D61" s="39">
        <v>0</v>
      </c>
      <c r="E61" s="39">
        <v>0</v>
      </c>
      <c r="F61" s="39">
        <v>395726.68</v>
      </c>
      <c r="G61" s="39">
        <v>19</v>
      </c>
      <c r="H61" s="39">
        <v>3247843.31</v>
      </c>
      <c r="I61" s="39">
        <v>44</v>
      </c>
      <c r="J61" s="39">
        <v>0</v>
      </c>
      <c r="K61" s="39">
        <v>0</v>
      </c>
      <c r="L61" s="39">
        <v>385518.31</v>
      </c>
      <c r="M61" s="39">
        <v>18</v>
      </c>
    </row>
    <row r="62" spans="1:13" x14ac:dyDescent="0.25">
      <c r="A62" s="38" t="s">
        <v>107</v>
      </c>
      <c r="B62" s="39">
        <v>620317.13</v>
      </c>
      <c r="C62" s="39">
        <v>22</v>
      </c>
      <c r="D62" s="39">
        <v>206167.55</v>
      </c>
      <c r="E62" s="39">
        <v>14</v>
      </c>
      <c r="F62" s="39">
        <v>132218.20000000001</v>
      </c>
      <c r="G62" s="39">
        <v>13</v>
      </c>
      <c r="H62" s="39">
        <v>657975.18000000005</v>
      </c>
      <c r="I62" s="39">
        <v>20</v>
      </c>
      <c r="J62" s="39">
        <v>216921.75</v>
      </c>
      <c r="K62" s="39">
        <v>23</v>
      </c>
      <c r="L62" s="39">
        <v>123105.97</v>
      </c>
      <c r="M62" s="39">
        <v>12</v>
      </c>
    </row>
    <row r="63" spans="1:13" x14ac:dyDescent="0.25">
      <c r="A63" s="38" t="s">
        <v>108</v>
      </c>
      <c r="B63" s="39">
        <v>309851.86</v>
      </c>
      <c r="C63" s="39">
        <v>12</v>
      </c>
      <c r="D63" s="39">
        <v>0</v>
      </c>
      <c r="E63" s="39">
        <v>0</v>
      </c>
      <c r="F63" s="39">
        <v>0</v>
      </c>
      <c r="G63" s="39">
        <v>0</v>
      </c>
      <c r="H63" s="39">
        <v>327797.03999999998</v>
      </c>
      <c r="I63" s="39">
        <v>13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379073.69</v>
      </c>
      <c r="E64" s="39">
        <v>17</v>
      </c>
      <c r="F64" s="39">
        <v>0</v>
      </c>
      <c r="G64" s="39">
        <v>0</v>
      </c>
      <c r="H64" s="39">
        <v>0</v>
      </c>
      <c r="I64" s="39">
        <v>0</v>
      </c>
      <c r="J64" s="39">
        <v>601742.56000000006</v>
      </c>
      <c r="K64" s="39">
        <v>23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1092635.1100000001</v>
      </c>
      <c r="C65" s="39">
        <v>31</v>
      </c>
      <c r="D65" s="39">
        <v>0</v>
      </c>
      <c r="E65" s="39">
        <v>0</v>
      </c>
      <c r="F65" s="39">
        <v>379182.89</v>
      </c>
      <c r="G65" s="39">
        <v>16</v>
      </c>
      <c r="H65" s="39">
        <v>1107044.95</v>
      </c>
      <c r="I65" s="39">
        <v>33</v>
      </c>
      <c r="J65" s="39">
        <v>0</v>
      </c>
      <c r="K65" s="39">
        <v>0</v>
      </c>
      <c r="L65" s="39">
        <v>408544.98</v>
      </c>
      <c r="M65" s="39">
        <v>15</v>
      </c>
    </row>
    <row r="66" spans="1:13" x14ac:dyDescent="0.25">
      <c r="A66" s="38" t="s">
        <v>111</v>
      </c>
      <c r="B66" s="39">
        <v>1190505.31</v>
      </c>
      <c r="C66" s="39">
        <v>22</v>
      </c>
      <c r="D66" s="39">
        <v>2040694.16</v>
      </c>
      <c r="E66" s="39">
        <v>22</v>
      </c>
      <c r="F66" s="39">
        <v>352432.94</v>
      </c>
      <c r="G66" s="39">
        <v>14</v>
      </c>
      <c r="H66" s="39">
        <v>1458484.81</v>
      </c>
      <c r="I66" s="39">
        <v>25</v>
      </c>
      <c r="J66" s="39">
        <v>1894497.52</v>
      </c>
      <c r="K66" s="39">
        <v>19</v>
      </c>
      <c r="L66" s="39">
        <v>492403.91</v>
      </c>
      <c r="M66" s="39">
        <v>16</v>
      </c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112</v>
      </c>
      <c r="B2" s="35">
        <v>3189113.59</v>
      </c>
      <c r="C2" s="36">
        <v>114</v>
      </c>
      <c r="D2" s="35">
        <v>415573.56</v>
      </c>
      <c r="E2" s="36">
        <v>34</v>
      </c>
      <c r="F2" s="35">
        <v>518242.36</v>
      </c>
      <c r="G2" s="36">
        <v>52</v>
      </c>
      <c r="H2" s="35">
        <v>3230618.98</v>
      </c>
      <c r="I2" s="36">
        <v>113</v>
      </c>
      <c r="J2" s="35">
        <v>515612.51</v>
      </c>
      <c r="K2" s="36">
        <v>43</v>
      </c>
      <c r="L2" s="35">
        <v>566590.63</v>
      </c>
      <c r="M2" s="37">
        <v>49</v>
      </c>
      <c r="N2" s="35"/>
      <c r="O2" s="35"/>
      <c r="P2" s="35"/>
      <c r="Q2" s="35"/>
      <c r="R2" s="35"/>
    </row>
    <row r="3" spans="1:18" x14ac:dyDescent="0.25">
      <c r="A3" s="35" t="s">
        <v>113</v>
      </c>
      <c r="B3" s="35">
        <v>6285846.9000000004</v>
      </c>
      <c r="C3" s="36">
        <v>163</v>
      </c>
      <c r="D3" s="35">
        <v>3566064.61</v>
      </c>
      <c r="E3" s="36">
        <v>89</v>
      </c>
      <c r="F3" s="35">
        <v>1356588.75</v>
      </c>
      <c r="G3" s="36">
        <v>87</v>
      </c>
      <c r="H3" s="35">
        <v>6241491.9400000004</v>
      </c>
      <c r="I3" s="36">
        <v>167</v>
      </c>
      <c r="J3" s="35">
        <v>3834635.45</v>
      </c>
      <c r="K3" s="36">
        <v>111</v>
      </c>
      <c r="L3" s="35">
        <v>1328108.6399999999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114</v>
      </c>
      <c r="B4" s="35">
        <v>2781903.52</v>
      </c>
      <c r="C4" s="36">
        <v>108</v>
      </c>
      <c r="D4" s="35">
        <v>550452.5</v>
      </c>
      <c r="E4" s="36">
        <v>27</v>
      </c>
      <c r="F4" s="35">
        <v>376079.95</v>
      </c>
      <c r="G4" s="36">
        <v>43</v>
      </c>
      <c r="H4" s="35">
        <v>2752103.63</v>
      </c>
      <c r="I4" s="36">
        <v>107</v>
      </c>
      <c r="J4" s="35">
        <v>557251.74</v>
      </c>
      <c r="K4" s="36">
        <v>35</v>
      </c>
      <c r="L4" s="35">
        <v>409449.35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115</v>
      </c>
      <c r="B5" s="35">
        <v>30504456.739999998</v>
      </c>
      <c r="C5" s="36">
        <v>556</v>
      </c>
      <c r="D5" s="35">
        <v>6511011.9100000001</v>
      </c>
      <c r="E5" s="36">
        <v>68</v>
      </c>
      <c r="F5" s="35">
        <v>6197396.5899999999</v>
      </c>
      <c r="G5" s="36">
        <v>247</v>
      </c>
      <c r="H5" s="35">
        <v>29575734.93</v>
      </c>
      <c r="I5" s="36">
        <v>556</v>
      </c>
      <c r="J5" s="35">
        <v>6623367.8899999997</v>
      </c>
      <c r="K5" s="36">
        <v>92</v>
      </c>
      <c r="L5" s="35">
        <v>6256481.0800000001</v>
      </c>
      <c r="M5" s="37">
        <v>255</v>
      </c>
      <c r="N5" s="35"/>
      <c r="O5" s="35"/>
      <c r="P5" s="35"/>
      <c r="Q5" s="35"/>
      <c r="R5" s="35"/>
    </row>
    <row r="6" spans="1:18" x14ac:dyDescent="0.25">
      <c r="A6" s="35" t="s">
        <v>116</v>
      </c>
      <c r="B6" s="35">
        <v>134737.72</v>
      </c>
      <c r="C6" s="36">
        <v>16</v>
      </c>
      <c r="D6" s="35">
        <v>0</v>
      </c>
      <c r="E6" s="36">
        <v>0</v>
      </c>
      <c r="F6" s="35">
        <v>51150.59</v>
      </c>
      <c r="G6" s="36">
        <v>11</v>
      </c>
      <c r="H6" s="35">
        <v>166857.73000000001</v>
      </c>
      <c r="I6" s="36">
        <v>16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117</v>
      </c>
      <c r="B7" s="35">
        <v>3901088.38</v>
      </c>
      <c r="C7" s="36">
        <v>119</v>
      </c>
      <c r="D7" s="35">
        <v>362803.05</v>
      </c>
      <c r="E7" s="36">
        <v>23</v>
      </c>
      <c r="F7" s="35">
        <v>461316.33</v>
      </c>
      <c r="G7" s="36">
        <v>42</v>
      </c>
      <c r="H7" s="35">
        <v>3929802.14</v>
      </c>
      <c r="I7" s="36">
        <v>122</v>
      </c>
      <c r="J7" s="35">
        <v>341691.46</v>
      </c>
      <c r="K7" s="36">
        <v>26</v>
      </c>
      <c r="L7" s="35">
        <v>416643.08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118</v>
      </c>
      <c r="B8" s="35">
        <v>278167.71999999997</v>
      </c>
      <c r="C8" s="36">
        <v>23</v>
      </c>
      <c r="D8" s="35">
        <v>0</v>
      </c>
      <c r="E8" s="36">
        <v>0</v>
      </c>
      <c r="F8" s="35">
        <v>0</v>
      </c>
      <c r="G8" s="36">
        <v>0</v>
      </c>
      <c r="H8" s="35">
        <v>294819.88</v>
      </c>
      <c r="I8" s="36">
        <v>23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119</v>
      </c>
      <c r="B9" s="35">
        <v>7281890.9500000002</v>
      </c>
      <c r="C9" s="36">
        <v>126</v>
      </c>
      <c r="D9" s="35">
        <v>10180820.02</v>
      </c>
      <c r="E9" s="36">
        <v>100</v>
      </c>
      <c r="F9" s="35">
        <v>2117621.9700000002</v>
      </c>
      <c r="G9" s="36">
        <v>70</v>
      </c>
      <c r="H9" s="35">
        <v>7469462.7800000003</v>
      </c>
      <c r="I9" s="36">
        <v>127</v>
      </c>
      <c r="J9" s="35">
        <v>9794733.1500000004</v>
      </c>
      <c r="K9" s="36">
        <v>133</v>
      </c>
      <c r="L9" s="35">
        <v>2156972.59</v>
      </c>
      <c r="M9" s="37">
        <v>70</v>
      </c>
      <c r="N9" s="35"/>
      <c r="O9" s="35"/>
      <c r="P9" s="35"/>
      <c r="Q9" s="35"/>
      <c r="R9" s="35"/>
    </row>
    <row r="10" spans="1:18" x14ac:dyDescent="0.25">
      <c r="A10" s="35" t="s">
        <v>120</v>
      </c>
      <c r="B10" s="35">
        <v>1432166.35</v>
      </c>
      <c r="C10" s="36">
        <v>58</v>
      </c>
      <c r="D10" s="35">
        <v>92812.35</v>
      </c>
      <c r="E10" s="36">
        <v>11</v>
      </c>
      <c r="F10" s="35">
        <v>167161.32999999999</v>
      </c>
      <c r="G10" s="36">
        <v>18</v>
      </c>
      <c r="H10" s="35">
        <v>1526288.73</v>
      </c>
      <c r="I10" s="36">
        <v>63</v>
      </c>
      <c r="J10" s="35">
        <v>103813.91</v>
      </c>
      <c r="K10" s="36">
        <v>12</v>
      </c>
      <c r="L10" s="35">
        <v>150366.78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121</v>
      </c>
      <c r="B11" s="35">
        <v>2588007.9300000002</v>
      </c>
      <c r="C11" s="36">
        <v>101</v>
      </c>
      <c r="D11" s="35">
        <v>702831.49</v>
      </c>
      <c r="E11" s="36">
        <v>33</v>
      </c>
      <c r="F11" s="35">
        <v>386487.57</v>
      </c>
      <c r="G11" s="36">
        <v>38</v>
      </c>
      <c r="H11" s="35">
        <v>2600491.83</v>
      </c>
      <c r="I11" s="36">
        <v>97</v>
      </c>
      <c r="J11" s="35">
        <v>885255.47</v>
      </c>
      <c r="K11" s="36">
        <v>54</v>
      </c>
      <c r="L11" s="35">
        <v>361200.57</v>
      </c>
      <c r="M11" s="37">
        <v>34</v>
      </c>
      <c r="N11" s="35"/>
      <c r="O11" s="35"/>
      <c r="P11" s="35"/>
      <c r="Q11" s="35"/>
      <c r="R11" s="35"/>
    </row>
    <row r="12" spans="1:18" x14ac:dyDescent="0.25">
      <c r="A12" s="35" t="s">
        <v>122</v>
      </c>
      <c r="B12" s="35">
        <v>2985430.27</v>
      </c>
      <c r="C12" s="36">
        <v>38</v>
      </c>
      <c r="D12" s="35">
        <v>21749192.300000001</v>
      </c>
      <c r="E12" s="36">
        <v>38</v>
      </c>
      <c r="F12" s="35">
        <v>990708.85</v>
      </c>
      <c r="G12" s="36">
        <v>16</v>
      </c>
      <c r="H12" s="35">
        <v>3976326.57</v>
      </c>
      <c r="I12" s="36">
        <v>42</v>
      </c>
      <c r="J12" s="35">
        <v>13352680.35</v>
      </c>
      <c r="K12" s="36">
        <v>40</v>
      </c>
      <c r="L12" s="35">
        <v>1183776.98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123</v>
      </c>
      <c r="B13" s="35">
        <v>11017060.82</v>
      </c>
      <c r="C13" s="36">
        <v>242</v>
      </c>
      <c r="D13" s="35">
        <v>4650463.53</v>
      </c>
      <c r="E13" s="36">
        <v>85</v>
      </c>
      <c r="F13" s="35">
        <v>2546818.7000000002</v>
      </c>
      <c r="G13" s="36">
        <v>107</v>
      </c>
      <c r="H13" s="35">
        <v>11031287.67</v>
      </c>
      <c r="I13" s="36">
        <v>250</v>
      </c>
      <c r="J13" s="35">
        <v>5428908.6399999997</v>
      </c>
      <c r="K13" s="36">
        <v>131</v>
      </c>
      <c r="L13" s="35">
        <v>2591556.16</v>
      </c>
      <c r="M13" s="37">
        <v>110</v>
      </c>
      <c r="N13" s="35"/>
      <c r="O13" s="35"/>
      <c r="P13" s="35"/>
      <c r="Q13" s="35"/>
      <c r="R13" s="35"/>
    </row>
    <row r="14" spans="1:18" x14ac:dyDescent="0.25">
      <c r="A14" s="35" t="s">
        <v>124</v>
      </c>
      <c r="B14" s="35">
        <v>8978582.3200000003</v>
      </c>
      <c r="C14" s="36">
        <v>245</v>
      </c>
      <c r="D14" s="35">
        <v>2095754.37</v>
      </c>
      <c r="E14" s="36">
        <v>60</v>
      </c>
      <c r="F14" s="35">
        <v>1840528.56</v>
      </c>
      <c r="G14" s="36">
        <v>111</v>
      </c>
      <c r="H14" s="35">
        <v>9113499.4900000002</v>
      </c>
      <c r="I14" s="36">
        <v>254</v>
      </c>
      <c r="J14" s="35">
        <v>2253040.4900000002</v>
      </c>
      <c r="K14" s="36">
        <v>85</v>
      </c>
      <c r="L14" s="35">
        <v>2022559.21</v>
      </c>
      <c r="M14" s="37">
        <v>108</v>
      </c>
      <c r="N14" s="35"/>
      <c r="O14" s="35"/>
      <c r="P14" s="35"/>
      <c r="Q14" s="35"/>
      <c r="R14" s="35"/>
    </row>
    <row r="15" spans="1:18" x14ac:dyDescent="0.25">
      <c r="A15" s="35" t="s">
        <v>125</v>
      </c>
      <c r="B15" s="35">
        <v>8275548.9400000004</v>
      </c>
      <c r="C15" s="36">
        <v>206</v>
      </c>
      <c r="D15" s="35">
        <v>3843502.97</v>
      </c>
      <c r="E15" s="36">
        <v>95</v>
      </c>
      <c r="F15" s="35">
        <v>2075412.23</v>
      </c>
      <c r="G15" s="36">
        <v>99</v>
      </c>
      <c r="H15" s="35">
        <v>8467905.0800000001</v>
      </c>
      <c r="I15" s="36">
        <v>216</v>
      </c>
      <c r="J15" s="35">
        <v>3987663.18</v>
      </c>
      <c r="K15" s="36">
        <v>151</v>
      </c>
      <c r="L15" s="35">
        <v>2077747.43</v>
      </c>
      <c r="M15" s="37">
        <v>106</v>
      </c>
      <c r="N15" s="35"/>
      <c r="O15" s="35"/>
      <c r="P15" s="35"/>
      <c r="Q15" s="35"/>
      <c r="R15" s="35"/>
    </row>
    <row r="16" spans="1:18" x14ac:dyDescent="0.25">
      <c r="A16" s="35" t="s">
        <v>126</v>
      </c>
      <c r="B16" s="35">
        <v>8802783.8100000005</v>
      </c>
      <c r="C16" s="36">
        <v>228</v>
      </c>
      <c r="D16" s="35">
        <v>5470208.3600000003</v>
      </c>
      <c r="E16" s="36">
        <v>107</v>
      </c>
      <c r="F16" s="35">
        <v>2166957.69</v>
      </c>
      <c r="G16" s="36">
        <v>111</v>
      </c>
      <c r="H16" s="35">
        <v>8426947.0800000001</v>
      </c>
      <c r="I16" s="36">
        <v>239</v>
      </c>
      <c r="J16" s="35">
        <v>5551943.96</v>
      </c>
      <c r="K16" s="36">
        <v>168</v>
      </c>
      <c r="L16" s="35">
        <v>2116595.4</v>
      </c>
      <c r="M16" s="37">
        <v>118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2020-07-06T19:11:55Z</dcterms:modified>
</cp:coreProperties>
</file>