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2FEC914-CA94-4FB0-AB43-B713DF521774}" xr6:coauthVersionLast="45" xr6:coauthVersionMax="45" xr10:uidLastSave="{00000000-0000-0000-0000-000000000000}"/>
  <bookViews>
    <workbookView xWindow="555" yWindow="450" windowWidth="22335" windowHeight="125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D351" i="3"/>
  <c r="J351" i="3" s="1"/>
  <c r="C351" i="3"/>
  <c r="I351" i="3" s="1"/>
  <c r="B351" i="3"/>
  <c r="J350" i="3"/>
  <c r="H350" i="3"/>
  <c r="G350" i="3"/>
  <c r="F350" i="3"/>
  <c r="I350" i="3" s="1"/>
  <c r="E350" i="3"/>
  <c r="D350" i="3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B344" i="3"/>
  <c r="H343" i="3"/>
  <c r="G343" i="3"/>
  <c r="F343" i="3"/>
  <c r="I343" i="3" s="1"/>
  <c r="E343" i="3"/>
  <c r="K343" i="3" s="1"/>
  <c r="D343" i="3"/>
  <c r="J343" i="3" s="1"/>
  <c r="C343" i="3"/>
  <c r="B343" i="3"/>
  <c r="J342" i="3"/>
  <c r="H342" i="3"/>
  <c r="K342" i="3" s="1"/>
  <c r="G342" i="3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G338" i="3"/>
  <c r="J338" i="3" s="1"/>
  <c r="F338" i="3"/>
  <c r="E338" i="3"/>
  <c r="K338" i="3" s="1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B336" i="3"/>
  <c r="H335" i="3"/>
  <c r="G335" i="3"/>
  <c r="F335" i="3"/>
  <c r="E335" i="3"/>
  <c r="K335" i="3" s="1"/>
  <c r="D335" i="3"/>
  <c r="J335" i="3" s="1"/>
  <c r="C335" i="3"/>
  <c r="B335" i="3"/>
  <c r="H334" i="3"/>
  <c r="G334" i="3"/>
  <c r="J334" i="3" s="1"/>
  <c r="F334" i="3"/>
  <c r="E334" i="3"/>
  <c r="K334" i="3" s="1"/>
  <c r="D334" i="3"/>
  <c r="C334" i="3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B332" i="3"/>
  <c r="H331" i="3"/>
  <c r="G331" i="3"/>
  <c r="F331" i="3"/>
  <c r="E331" i="3"/>
  <c r="D331" i="3"/>
  <c r="J331" i="3" s="1"/>
  <c r="C331" i="3"/>
  <c r="B331" i="3"/>
  <c r="J330" i="3"/>
  <c r="H330" i="3"/>
  <c r="G330" i="3"/>
  <c r="F330" i="3"/>
  <c r="I330" i="3" s="1"/>
  <c r="E330" i="3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D327" i="3"/>
  <c r="J327" i="3" s="1"/>
  <c r="C327" i="3"/>
  <c r="B327" i="3"/>
  <c r="J326" i="3"/>
  <c r="H326" i="3"/>
  <c r="G326" i="3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D323" i="3"/>
  <c r="J323" i="3" s="1"/>
  <c r="C323" i="3"/>
  <c r="I323" i="3" s="1"/>
  <c r="B323" i="3"/>
  <c r="J322" i="3"/>
  <c r="H322" i="3"/>
  <c r="G322" i="3"/>
  <c r="F322" i="3"/>
  <c r="I322" i="3" s="1"/>
  <c r="E322" i="3"/>
  <c r="D322" i="3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I318" i="3" s="1"/>
  <c r="E318" i="3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H312" i="3"/>
  <c r="G312" i="3"/>
  <c r="F312" i="3"/>
  <c r="E312" i="3"/>
  <c r="D312" i="3"/>
  <c r="J312" i="3" s="1"/>
  <c r="C312" i="3"/>
  <c r="B312" i="3"/>
  <c r="H311" i="3"/>
  <c r="G311" i="3"/>
  <c r="F311" i="3"/>
  <c r="E311" i="3"/>
  <c r="K311" i="3" s="1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I309" i="3"/>
  <c r="H309" i="3"/>
  <c r="K309" i="3" s="1"/>
  <c r="G309" i="3"/>
  <c r="F309" i="3"/>
  <c r="E309" i="3"/>
  <c r="D309" i="3"/>
  <c r="J309" i="3" s="1"/>
  <c r="C309" i="3"/>
  <c r="B309" i="3"/>
  <c r="K308" i="3"/>
  <c r="H308" i="3"/>
  <c r="G308" i="3"/>
  <c r="F308" i="3"/>
  <c r="E308" i="3"/>
  <c r="D308" i="3"/>
  <c r="J308" i="3" s="1"/>
  <c r="C308" i="3"/>
  <c r="B308" i="3"/>
  <c r="H307" i="3"/>
  <c r="G307" i="3"/>
  <c r="F307" i="3"/>
  <c r="E307" i="3"/>
  <c r="K307" i="3" s="1"/>
  <c r="D307" i="3"/>
  <c r="J307" i="3" s="1"/>
  <c r="C307" i="3"/>
  <c r="B307" i="3"/>
  <c r="H306" i="3"/>
  <c r="G306" i="3"/>
  <c r="J306" i="3" s="1"/>
  <c r="F306" i="3"/>
  <c r="I306" i="3" s="1"/>
  <c r="E306" i="3"/>
  <c r="K306" i="3" s="1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B304" i="3"/>
  <c r="H303" i="3"/>
  <c r="G303" i="3"/>
  <c r="F303" i="3"/>
  <c r="E303" i="3"/>
  <c r="K303" i="3" s="1"/>
  <c r="D303" i="3"/>
  <c r="J303" i="3" s="1"/>
  <c r="C303" i="3"/>
  <c r="B303" i="3"/>
  <c r="H302" i="3"/>
  <c r="G302" i="3"/>
  <c r="J302" i="3" s="1"/>
  <c r="F302" i="3"/>
  <c r="I302" i="3" s="1"/>
  <c r="E302" i="3"/>
  <c r="K302" i="3" s="1"/>
  <c r="D302" i="3"/>
  <c r="C302" i="3"/>
  <c r="B302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B300" i="3"/>
  <c r="H299" i="3"/>
  <c r="G299" i="3"/>
  <c r="F299" i="3"/>
  <c r="E299" i="3"/>
  <c r="D299" i="3"/>
  <c r="J299" i="3" s="1"/>
  <c r="C299" i="3"/>
  <c r="B299" i="3"/>
  <c r="J298" i="3"/>
  <c r="H298" i="3"/>
  <c r="G298" i="3"/>
  <c r="F298" i="3"/>
  <c r="I298" i="3" s="1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D295" i="3"/>
  <c r="J295" i="3" s="1"/>
  <c r="C295" i="3"/>
  <c r="B295" i="3"/>
  <c r="H294" i="3"/>
  <c r="G294" i="3"/>
  <c r="J294" i="3" s="1"/>
  <c r="F294" i="3"/>
  <c r="E294" i="3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E290" i="3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B284" i="3"/>
  <c r="H283" i="3"/>
  <c r="G283" i="3"/>
  <c r="F283" i="3"/>
  <c r="E283" i="3"/>
  <c r="K283" i="3" s="1"/>
  <c r="D283" i="3"/>
  <c r="J283" i="3" s="1"/>
  <c r="C283" i="3"/>
  <c r="I283" i="3" s="1"/>
  <c r="B283" i="3"/>
  <c r="J282" i="3"/>
  <c r="H282" i="3"/>
  <c r="G282" i="3"/>
  <c r="F282" i="3"/>
  <c r="E282" i="3"/>
  <c r="K282" i="3" s="1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B280" i="3"/>
  <c r="H279" i="3"/>
  <c r="G279" i="3"/>
  <c r="F279" i="3"/>
  <c r="E279" i="3"/>
  <c r="K279" i="3" s="1"/>
  <c r="D279" i="3"/>
  <c r="J279" i="3" s="1"/>
  <c r="C279" i="3"/>
  <c r="B279" i="3"/>
  <c r="J278" i="3"/>
  <c r="H278" i="3"/>
  <c r="G278" i="3"/>
  <c r="F278" i="3"/>
  <c r="E278" i="3"/>
  <c r="K278" i="3" s="1"/>
  <c r="D278" i="3"/>
  <c r="C278" i="3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F276" i="3"/>
  <c r="E276" i="3"/>
  <c r="D276" i="3"/>
  <c r="J276" i="3" s="1"/>
  <c r="C276" i="3"/>
  <c r="B276" i="3"/>
  <c r="H275" i="3"/>
  <c r="G275" i="3"/>
  <c r="F275" i="3"/>
  <c r="E275" i="3"/>
  <c r="K275" i="3" s="1"/>
  <c r="D275" i="3"/>
  <c r="J275" i="3" s="1"/>
  <c r="C275" i="3"/>
  <c r="B275" i="3"/>
  <c r="H274" i="3"/>
  <c r="G274" i="3"/>
  <c r="J274" i="3" s="1"/>
  <c r="F274" i="3"/>
  <c r="E274" i="3"/>
  <c r="K274" i="3" s="1"/>
  <c r="D274" i="3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J270" i="3" s="1"/>
  <c r="F270" i="3"/>
  <c r="E270" i="3"/>
  <c r="D270" i="3"/>
  <c r="C270" i="3"/>
  <c r="B270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B268" i="3"/>
  <c r="H267" i="3"/>
  <c r="G267" i="3"/>
  <c r="F267" i="3"/>
  <c r="E267" i="3"/>
  <c r="D267" i="3"/>
  <c r="J267" i="3" s="1"/>
  <c r="C267" i="3"/>
  <c r="B267" i="3"/>
  <c r="J266" i="3"/>
  <c r="H266" i="3"/>
  <c r="G266" i="3"/>
  <c r="F266" i="3"/>
  <c r="E266" i="3"/>
  <c r="D266" i="3"/>
  <c r="C266" i="3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D263" i="3"/>
  <c r="J263" i="3" s="1"/>
  <c r="C263" i="3"/>
  <c r="B263" i="3"/>
  <c r="J262" i="3"/>
  <c r="H262" i="3"/>
  <c r="G262" i="3"/>
  <c r="F262" i="3"/>
  <c r="E262" i="3"/>
  <c r="D262" i="3"/>
  <c r="C262" i="3"/>
  <c r="B262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E258" i="3"/>
  <c r="D258" i="3"/>
  <c r="C258" i="3"/>
  <c r="I258" i="3" s="1"/>
  <c r="B258" i="3"/>
  <c r="I257" i="3"/>
  <c r="H257" i="3"/>
  <c r="G257" i="3"/>
  <c r="F257" i="3"/>
  <c r="E257" i="3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J250" i="3"/>
  <c r="H250" i="3"/>
  <c r="G250" i="3"/>
  <c r="F250" i="3"/>
  <c r="E250" i="3"/>
  <c r="K250" i="3" s="1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B248" i="3"/>
  <c r="H247" i="3"/>
  <c r="G247" i="3"/>
  <c r="F247" i="3"/>
  <c r="E247" i="3"/>
  <c r="K247" i="3" s="1"/>
  <c r="D247" i="3"/>
  <c r="J247" i="3" s="1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J244" i="3" s="1"/>
  <c r="C244" i="3"/>
  <c r="B244" i="3"/>
  <c r="H243" i="3"/>
  <c r="G243" i="3"/>
  <c r="F243" i="3"/>
  <c r="E243" i="3"/>
  <c r="K243" i="3" s="1"/>
  <c r="D243" i="3"/>
  <c r="J243" i="3" s="1"/>
  <c r="C243" i="3"/>
  <c r="B243" i="3"/>
  <c r="H242" i="3"/>
  <c r="G242" i="3"/>
  <c r="J242" i="3" s="1"/>
  <c r="F242" i="3"/>
  <c r="E242" i="3"/>
  <c r="K242" i="3" s="1"/>
  <c r="D242" i="3"/>
  <c r="C242" i="3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B240" i="3"/>
  <c r="H239" i="3"/>
  <c r="G239" i="3"/>
  <c r="F239" i="3"/>
  <c r="E239" i="3"/>
  <c r="D239" i="3"/>
  <c r="J239" i="3" s="1"/>
  <c r="C239" i="3"/>
  <c r="B239" i="3"/>
  <c r="H238" i="3"/>
  <c r="G238" i="3"/>
  <c r="J238" i="3" s="1"/>
  <c r="F238" i="3"/>
  <c r="E238" i="3"/>
  <c r="D238" i="3"/>
  <c r="C238" i="3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B236" i="3"/>
  <c r="H235" i="3"/>
  <c r="G235" i="3"/>
  <c r="F235" i="3"/>
  <c r="E235" i="3"/>
  <c r="D235" i="3"/>
  <c r="J235" i="3" s="1"/>
  <c r="C235" i="3"/>
  <c r="B235" i="3"/>
  <c r="J234" i="3"/>
  <c r="H234" i="3"/>
  <c r="G234" i="3"/>
  <c r="F234" i="3"/>
  <c r="E234" i="3"/>
  <c r="D234" i="3"/>
  <c r="C234" i="3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D231" i="3"/>
  <c r="J231" i="3" s="1"/>
  <c r="C231" i="3"/>
  <c r="B231" i="3"/>
  <c r="H230" i="3"/>
  <c r="G230" i="3"/>
  <c r="J230" i="3" s="1"/>
  <c r="F230" i="3"/>
  <c r="E230" i="3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H218" i="3"/>
  <c r="G218" i="3"/>
  <c r="F218" i="3"/>
  <c r="E218" i="3"/>
  <c r="K218" i="3" s="1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E216" i="3"/>
  <c r="D216" i="3"/>
  <c r="J216" i="3" s="1"/>
  <c r="C216" i="3"/>
  <c r="B216" i="3"/>
  <c r="H215" i="3"/>
  <c r="G215" i="3"/>
  <c r="F215" i="3"/>
  <c r="E215" i="3"/>
  <c r="K215" i="3" s="1"/>
  <c r="D215" i="3"/>
  <c r="J215" i="3" s="1"/>
  <c r="C215" i="3"/>
  <c r="B215" i="3"/>
  <c r="J214" i="3"/>
  <c r="H214" i="3"/>
  <c r="G214" i="3"/>
  <c r="F214" i="3"/>
  <c r="E214" i="3"/>
  <c r="K214" i="3" s="1"/>
  <c r="D214" i="3"/>
  <c r="C214" i="3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B212" i="3"/>
  <c r="H211" i="3"/>
  <c r="G211" i="3"/>
  <c r="F211" i="3"/>
  <c r="E211" i="3"/>
  <c r="K211" i="3" s="1"/>
  <c r="D211" i="3"/>
  <c r="J211" i="3" s="1"/>
  <c r="C211" i="3"/>
  <c r="B211" i="3"/>
  <c r="H210" i="3"/>
  <c r="G210" i="3"/>
  <c r="J210" i="3" s="1"/>
  <c r="F210" i="3"/>
  <c r="E210" i="3"/>
  <c r="K210" i="3" s="1"/>
  <c r="D210" i="3"/>
  <c r="C210" i="3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B208" i="3"/>
  <c r="H207" i="3"/>
  <c r="G207" i="3"/>
  <c r="F207" i="3"/>
  <c r="E207" i="3"/>
  <c r="D207" i="3"/>
  <c r="J207" i="3" s="1"/>
  <c r="C207" i="3"/>
  <c r="B207" i="3"/>
  <c r="H206" i="3"/>
  <c r="G206" i="3"/>
  <c r="J206" i="3" s="1"/>
  <c r="F206" i="3"/>
  <c r="E206" i="3"/>
  <c r="K206" i="3" s="1"/>
  <c r="D206" i="3"/>
  <c r="C206" i="3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H203" i="3"/>
  <c r="G203" i="3"/>
  <c r="F203" i="3"/>
  <c r="E203" i="3"/>
  <c r="D203" i="3"/>
  <c r="J203" i="3" s="1"/>
  <c r="C203" i="3"/>
  <c r="B203" i="3"/>
  <c r="J202" i="3"/>
  <c r="H202" i="3"/>
  <c r="G202" i="3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E199" i="3"/>
  <c r="D199" i="3"/>
  <c r="J199" i="3" s="1"/>
  <c r="C199" i="3"/>
  <c r="B199" i="3"/>
  <c r="H198" i="3"/>
  <c r="G198" i="3"/>
  <c r="J198" i="3" s="1"/>
  <c r="F198" i="3"/>
  <c r="E198" i="3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B188" i="3"/>
  <c r="H187" i="3"/>
  <c r="G187" i="3"/>
  <c r="F187" i="3"/>
  <c r="E187" i="3"/>
  <c r="K187" i="3" s="1"/>
  <c r="D187" i="3"/>
  <c r="J187" i="3" s="1"/>
  <c r="C187" i="3"/>
  <c r="I187" i="3" s="1"/>
  <c r="B187" i="3"/>
  <c r="J186" i="3"/>
  <c r="H186" i="3"/>
  <c r="G186" i="3"/>
  <c r="F186" i="3"/>
  <c r="E186" i="3"/>
  <c r="K186" i="3" s="1"/>
  <c r="D186" i="3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H184" i="3"/>
  <c r="K184" i="3" s="1"/>
  <c r="G184" i="3"/>
  <c r="F184" i="3"/>
  <c r="E184" i="3"/>
  <c r="D184" i="3"/>
  <c r="J184" i="3" s="1"/>
  <c r="C184" i="3"/>
  <c r="B184" i="3"/>
  <c r="J183" i="3"/>
  <c r="I183" i="3"/>
  <c r="H183" i="3"/>
  <c r="G183" i="3"/>
  <c r="F183" i="3"/>
  <c r="E183" i="3"/>
  <c r="K183" i="3" s="1"/>
  <c r="D183" i="3"/>
  <c r="C183" i="3"/>
  <c r="B183" i="3"/>
  <c r="J182" i="3"/>
  <c r="H182" i="3"/>
  <c r="K182" i="3" s="1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E180" i="3"/>
  <c r="K180" i="3" s="1"/>
  <c r="D180" i="3"/>
  <c r="J180" i="3" s="1"/>
  <c r="C180" i="3"/>
  <c r="B180" i="3"/>
  <c r="H179" i="3"/>
  <c r="G179" i="3"/>
  <c r="F179" i="3"/>
  <c r="I179" i="3" s="1"/>
  <c r="E179" i="3"/>
  <c r="D179" i="3"/>
  <c r="J179" i="3" s="1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C176" i="3"/>
  <c r="B176" i="3"/>
  <c r="H175" i="3"/>
  <c r="G175" i="3"/>
  <c r="F175" i="3"/>
  <c r="I175" i="3" s="1"/>
  <c r="E175" i="3"/>
  <c r="D175" i="3"/>
  <c r="C175" i="3"/>
  <c r="B175" i="3"/>
  <c r="J174" i="3"/>
  <c r="H174" i="3"/>
  <c r="K174" i="3" s="1"/>
  <c r="G174" i="3"/>
  <c r="F174" i="3"/>
  <c r="E174" i="3"/>
  <c r="D174" i="3"/>
  <c r="C174" i="3"/>
  <c r="I174" i="3" s="1"/>
  <c r="B174" i="3"/>
  <c r="J173" i="3"/>
  <c r="H173" i="3"/>
  <c r="G173" i="3"/>
  <c r="F173" i="3"/>
  <c r="E173" i="3"/>
  <c r="K173" i="3" s="1"/>
  <c r="D173" i="3"/>
  <c r="C173" i="3"/>
  <c r="I173" i="3" s="1"/>
  <c r="B173" i="3"/>
  <c r="H172" i="3"/>
  <c r="G172" i="3"/>
  <c r="F172" i="3"/>
  <c r="E172" i="3"/>
  <c r="K172" i="3" s="1"/>
  <c r="D172" i="3"/>
  <c r="C172" i="3"/>
  <c r="I172" i="3" s="1"/>
  <c r="B172" i="3"/>
  <c r="I171" i="3"/>
  <c r="H171" i="3"/>
  <c r="G171" i="3"/>
  <c r="F171" i="3"/>
  <c r="E171" i="3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B164" i="3"/>
  <c r="H163" i="3"/>
  <c r="G163" i="3"/>
  <c r="F163" i="3"/>
  <c r="I163" i="3" s="1"/>
  <c r="E163" i="3"/>
  <c r="D163" i="3"/>
  <c r="J163" i="3" s="1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C160" i="3"/>
  <c r="B160" i="3"/>
  <c r="H159" i="3"/>
  <c r="G159" i="3"/>
  <c r="F159" i="3"/>
  <c r="I159" i="3" s="1"/>
  <c r="E159" i="3"/>
  <c r="D159" i="3"/>
  <c r="C159" i="3"/>
  <c r="B159" i="3"/>
  <c r="J158" i="3"/>
  <c r="H158" i="3"/>
  <c r="K158" i="3" s="1"/>
  <c r="G158" i="3"/>
  <c r="F158" i="3"/>
  <c r="E158" i="3"/>
  <c r="D158" i="3"/>
  <c r="C158" i="3"/>
  <c r="I158" i="3" s="1"/>
  <c r="B158" i="3"/>
  <c r="J157" i="3"/>
  <c r="H157" i="3"/>
  <c r="G157" i="3"/>
  <c r="F157" i="3"/>
  <c r="E157" i="3"/>
  <c r="K157" i="3" s="1"/>
  <c r="D157" i="3"/>
  <c r="C157" i="3"/>
  <c r="I157" i="3" s="1"/>
  <c r="B157" i="3"/>
  <c r="H156" i="3"/>
  <c r="G156" i="3"/>
  <c r="F156" i="3"/>
  <c r="E156" i="3"/>
  <c r="K156" i="3" s="1"/>
  <c r="D156" i="3"/>
  <c r="C156" i="3"/>
  <c r="I156" i="3" s="1"/>
  <c r="B156" i="3"/>
  <c r="I155" i="3"/>
  <c r="H155" i="3"/>
  <c r="G155" i="3"/>
  <c r="F155" i="3"/>
  <c r="E155" i="3"/>
  <c r="D155" i="3"/>
  <c r="C155" i="3"/>
  <c r="B155" i="3"/>
  <c r="K154" i="3"/>
  <c r="J154" i="3"/>
  <c r="I154" i="3"/>
  <c r="H154" i="3"/>
  <c r="G154" i="3"/>
  <c r="F154" i="3"/>
  <c r="E154" i="3"/>
  <c r="D154" i="3"/>
  <c r="C154" i="3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F152" i="3"/>
  <c r="E152" i="3"/>
  <c r="K152" i="3" s="1"/>
  <c r="D152" i="3"/>
  <c r="C152" i="3"/>
  <c r="I152" i="3" s="1"/>
  <c r="B152" i="3"/>
  <c r="H151" i="3"/>
  <c r="G151" i="3"/>
  <c r="F151" i="3"/>
  <c r="I151" i="3" s="1"/>
  <c r="E151" i="3"/>
  <c r="K151" i="3" s="1"/>
  <c r="D151" i="3"/>
  <c r="C151" i="3"/>
  <c r="B151" i="3"/>
  <c r="I150" i="3"/>
  <c r="H150" i="3"/>
  <c r="K150" i="3" s="1"/>
  <c r="G150" i="3"/>
  <c r="J150" i="3" s="1"/>
  <c r="F150" i="3"/>
  <c r="E150" i="3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D147" i="3"/>
  <c r="C147" i="3"/>
  <c r="B147" i="3"/>
  <c r="K146" i="3"/>
  <c r="J146" i="3"/>
  <c r="I146" i="3"/>
  <c r="H146" i="3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E144" i="3"/>
  <c r="K144" i="3" s="1"/>
  <c r="D144" i="3"/>
  <c r="J144" i="3" s="1"/>
  <c r="C144" i="3"/>
  <c r="B144" i="3"/>
  <c r="I143" i="3"/>
  <c r="H143" i="3"/>
  <c r="G143" i="3"/>
  <c r="F143" i="3"/>
  <c r="E143" i="3"/>
  <c r="K143" i="3" s="1"/>
  <c r="D143" i="3"/>
  <c r="C143" i="3"/>
  <c r="B143" i="3"/>
  <c r="K142" i="3"/>
  <c r="I142" i="3"/>
  <c r="H142" i="3"/>
  <c r="G142" i="3"/>
  <c r="J142" i="3" s="1"/>
  <c r="F142" i="3"/>
  <c r="E142" i="3"/>
  <c r="D142" i="3"/>
  <c r="C142" i="3"/>
  <c r="B142" i="3"/>
  <c r="K141" i="3"/>
  <c r="I141" i="3"/>
  <c r="H141" i="3"/>
  <c r="G141" i="3"/>
  <c r="F141" i="3"/>
  <c r="E141" i="3"/>
  <c r="D141" i="3"/>
  <c r="J141" i="3" s="1"/>
  <c r="C141" i="3"/>
  <c r="B141" i="3"/>
  <c r="K140" i="3"/>
  <c r="H140" i="3"/>
  <c r="G140" i="3"/>
  <c r="F140" i="3"/>
  <c r="E140" i="3"/>
  <c r="D140" i="3"/>
  <c r="J140" i="3" s="1"/>
  <c r="C140" i="3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J136" i="3" s="1"/>
  <c r="F136" i="3"/>
  <c r="E136" i="3"/>
  <c r="D136" i="3"/>
  <c r="C136" i="3"/>
  <c r="B136" i="3"/>
  <c r="I135" i="3"/>
  <c r="H135" i="3"/>
  <c r="G135" i="3"/>
  <c r="F135" i="3"/>
  <c r="E135" i="3"/>
  <c r="D135" i="3"/>
  <c r="C135" i="3"/>
  <c r="B135" i="3"/>
  <c r="K134" i="3"/>
  <c r="J134" i="3"/>
  <c r="I134" i="3"/>
  <c r="H134" i="3"/>
  <c r="G134" i="3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B132" i="3"/>
  <c r="H131" i="3"/>
  <c r="G131" i="3"/>
  <c r="F131" i="3"/>
  <c r="I131" i="3" s="1"/>
  <c r="E131" i="3"/>
  <c r="D131" i="3"/>
  <c r="J131" i="3" s="1"/>
  <c r="C131" i="3"/>
  <c r="B131" i="3"/>
  <c r="J130" i="3"/>
  <c r="H130" i="3"/>
  <c r="K130" i="3" s="1"/>
  <c r="G130" i="3"/>
  <c r="F130" i="3"/>
  <c r="I130" i="3" s="1"/>
  <c r="E130" i="3"/>
  <c r="D130" i="3"/>
  <c r="C130" i="3"/>
  <c r="B130" i="3"/>
  <c r="J129" i="3"/>
  <c r="H129" i="3"/>
  <c r="K129" i="3" s="1"/>
  <c r="G129" i="3"/>
  <c r="F129" i="3"/>
  <c r="E129" i="3"/>
  <c r="D129" i="3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I127" i="3"/>
  <c r="H127" i="3"/>
  <c r="G127" i="3"/>
  <c r="F127" i="3"/>
  <c r="E127" i="3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J124" i="3"/>
  <c r="H124" i="3"/>
  <c r="G124" i="3"/>
  <c r="F124" i="3"/>
  <c r="E124" i="3"/>
  <c r="K124" i="3" s="1"/>
  <c r="D124" i="3"/>
  <c r="C124" i="3"/>
  <c r="B124" i="3"/>
  <c r="H123" i="3"/>
  <c r="G123" i="3"/>
  <c r="F123" i="3"/>
  <c r="I123" i="3" s="1"/>
  <c r="E123" i="3"/>
  <c r="D123" i="3"/>
  <c r="C123" i="3"/>
  <c r="B123" i="3"/>
  <c r="J122" i="3"/>
  <c r="H122" i="3"/>
  <c r="K122" i="3" s="1"/>
  <c r="G122" i="3"/>
  <c r="F122" i="3"/>
  <c r="E122" i="3"/>
  <c r="D122" i="3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F119" i="3"/>
  <c r="I119" i="3" s="1"/>
  <c r="E119" i="3"/>
  <c r="K119" i="3" s="1"/>
  <c r="D119" i="3"/>
  <c r="C119" i="3"/>
  <c r="B119" i="3"/>
  <c r="I118" i="3"/>
  <c r="H118" i="3"/>
  <c r="K118" i="3" s="1"/>
  <c r="G118" i="3"/>
  <c r="J118" i="3" s="1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F115" i="3"/>
  <c r="E115" i="3"/>
  <c r="D115" i="3"/>
  <c r="C115" i="3"/>
  <c r="B115" i="3"/>
  <c r="K114" i="3"/>
  <c r="J114" i="3"/>
  <c r="I114" i="3"/>
  <c r="H114" i="3"/>
  <c r="G114" i="3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E112" i="3"/>
  <c r="K112" i="3" s="1"/>
  <c r="D112" i="3"/>
  <c r="C112" i="3"/>
  <c r="B112" i="3"/>
  <c r="I111" i="3"/>
  <c r="H111" i="3"/>
  <c r="G111" i="3"/>
  <c r="F111" i="3"/>
  <c r="E111" i="3"/>
  <c r="K111" i="3" s="1"/>
  <c r="D111" i="3"/>
  <c r="C111" i="3"/>
  <c r="B111" i="3"/>
  <c r="K110" i="3"/>
  <c r="I110" i="3"/>
  <c r="H110" i="3"/>
  <c r="G110" i="3"/>
  <c r="J110" i="3" s="1"/>
  <c r="F110" i="3"/>
  <c r="E110" i="3"/>
  <c r="D110" i="3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K108" i="3"/>
  <c r="H108" i="3"/>
  <c r="G108" i="3"/>
  <c r="F108" i="3"/>
  <c r="E108" i="3"/>
  <c r="D108" i="3"/>
  <c r="J108" i="3" s="1"/>
  <c r="C108" i="3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D105" i="3"/>
  <c r="C105" i="3"/>
  <c r="B105" i="3"/>
  <c r="K104" i="3"/>
  <c r="J104" i="3"/>
  <c r="H104" i="3"/>
  <c r="G104" i="3"/>
  <c r="F104" i="3"/>
  <c r="E104" i="3"/>
  <c r="D104" i="3"/>
  <c r="C104" i="3"/>
  <c r="B104" i="3"/>
  <c r="I103" i="3"/>
  <c r="H103" i="3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J101" i="3"/>
  <c r="H101" i="3"/>
  <c r="G101" i="3"/>
  <c r="F101" i="3"/>
  <c r="E101" i="3"/>
  <c r="K101" i="3" s="1"/>
  <c r="D101" i="3"/>
  <c r="C101" i="3"/>
  <c r="I101" i="3" s="1"/>
  <c r="B101" i="3"/>
  <c r="H100" i="3"/>
  <c r="G100" i="3"/>
  <c r="F100" i="3"/>
  <c r="E100" i="3"/>
  <c r="K100" i="3" s="1"/>
  <c r="D100" i="3"/>
  <c r="J100" i="3" s="1"/>
  <c r="C100" i="3"/>
  <c r="B100" i="3"/>
  <c r="H99" i="3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J97" i="3"/>
  <c r="H97" i="3"/>
  <c r="K97" i="3" s="1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H95" i="3"/>
  <c r="G95" i="3"/>
  <c r="F95" i="3"/>
  <c r="E95" i="3"/>
  <c r="K95" i="3" s="1"/>
  <c r="D95" i="3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K93" i="3"/>
  <c r="I93" i="3"/>
  <c r="H93" i="3"/>
  <c r="G93" i="3"/>
  <c r="J93" i="3" s="1"/>
  <c r="F93" i="3"/>
  <c r="E93" i="3"/>
  <c r="D93" i="3"/>
  <c r="C93" i="3"/>
  <c r="B93" i="3"/>
  <c r="K92" i="3"/>
  <c r="I92" i="3"/>
  <c r="H92" i="3"/>
  <c r="G92" i="3"/>
  <c r="F92" i="3"/>
  <c r="E92" i="3"/>
  <c r="D92" i="3"/>
  <c r="J92" i="3" s="1"/>
  <c r="C92" i="3"/>
  <c r="B92" i="3"/>
  <c r="J91" i="3"/>
  <c r="H91" i="3"/>
  <c r="G91" i="3"/>
  <c r="F91" i="3"/>
  <c r="E91" i="3"/>
  <c r="K91" i="3" s="1"/>
  <c r="D91" i="3"/>
  <c r="C91" i="3"/>
  <c r="I91" i="3" s="1"/>
  <c r="B91" i="3"/>
  <c r="I90" i="3"/>
  <c r="H90" i="3"/>
  <c r="G90" i="3"/>
  <c r="F90" i="3"/>
  <c r="E90" i="3"/>
  <c r="K90" i="3" s="1"/>
  <c r="D90" i="3"/>
  <c r="C90" i="3"/>
  <c r="B90" i="3"/>
  <c r="K89" i="3"/>
  <c r="I89" i="3"/>
  <c r="H89" i="3"/>
  <c r="G89" i="3"/>
  <c r="J89" i="3" s="1"/>
  <c r="F89" i="3"/>
  <c r="E89" i="3"/>
  <c r="D89" i="3"/>
  <c r="C89" i="3"/>
  <c r="B89" i="3"/>
  <c r="K88" i="3"/>
  <c r="I88" i="3"/>
  <c r="H88" i="3"/>
  <c r="G88" i="3"/>
  <c r="F88" i="3"/>
  <c r="E88" i="3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I85" i="3"/>
  <c r="H85" i="3"/>
  <c r="G85" i="3"/>
  <c r="J85" i="3" s="1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J83" i="3"/>
  <c r="H83" i="3"/>
  <c r="G83" i="3"/>
  <c r="F83" i="3"/>
  <c r="E83" i="3"/>
  <c r="K83" i="3" s="1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I81" i="3" s="1"/>
  <c r="E81" i="3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K79" i="3"/>
  <c r="J79" i="3"/>
  <c r="H79" i="3"/>
  <c r="G79" i="3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C78" i="3"/>
  <c r="B78" i="3"/>
  <c r="K77" i="3"/>
  <c r="I77" i="3"/>
  <c r="H77" i="3"/>
  <c r="G77" i="3"/>
  <c r="J77" i="3" s="1"/>
  <c r="F77" i="3"/>
  <c r="E77" i="3"/>
  <c r="D77" i="3"/>
  <c r="C77" i="3"/>
  <c r="B77" i="3"/>
  <c r="K76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I73" i="3" s="1"/>
  <c r="E73" i="3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H71" i="3"/>
  <c r="G71" i="3"/>
  <c r="F71" i="3"/>
  <c r="E71" i="3"/>
  <c r="K71" i="3" s="1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I69" i="3" s="1"/>
  <c r="E69" i="3"/>
  <c r="D69" i="3"/>
  <c r="C69" i="3"/>
  <c r="B69" i="3"/>
  <c r="I68" i="3"/>
  <c r="H68" i="3"/>
  <c r="K68" i="3" s="1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C66" i="3"/>
  <c r="B66" i="3"/>
  <c r="K65" i="3"/>
  <c r="I65" i="3"/>
  <c r="H65" i="3"/>
  <c r="G65" i="3"/>
  <c r="J65" i="3" s="1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H59" i="3"/>
  <c r="G59" i="3"/>
  <c r="J59" i="3" s="1"/>
  <c r="F59" i="3"/>
  <c r="E59" i="3"/>
  <c r="K59" i="3" s="1"/>
  <c r="D59" i="3"/>
  <c r="C59" i="3"/>
  <c r="I59" i="3" s="1"/>
  <c r="B59" i="3"/>
  <c r="I58" i="3"/>
  <c r="H58" i="3"/>
  <c r="G58" i="3"/>
  <c r="F58" i="3"/>
  <c r="E58" i="3"/>
  <c r="K58" i="3" s="1"/>
  <c r="D58" i="3"/>
  <c r="C58" i="3"/>
  <c r="B58" i="3"/>
  <c r="K57" i="3"/>
  <c r="H57" i="3"/>
  <c r="G57" i="3"/>
  <c r="J57" i="3" s="1"/>
  <c r="F57" i="3"/>
  <c r="I57" i="3" s="1"/>
  <c r="E57" i="3"/>
  <c r="D57" i="3"/>
  <c r="C57" i="3"/>
  <c r="B57" i="3"/>
  <c r="I56" i="3"/>
  <c r="H56" i="3"/>
  <c r="K56" i="3" s="1"/>
  <c r="G56" i="3"/>
  <c r="F56" i="3"/>
  <c r="E56" i="3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J49" i="3" s="1"/>
  <c r="F49" i="3"/>
  <c r="I49" i="3" s="1"/>
  <c r="E49" i="3"/>
  <c r="D49" i="3"/>
  <c r="C49" i="3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C46" i="3"/>
  <c r="B46" i="3"/>
  <c r="K45" i="3"/>
  <c r="I45" i="3"/>
  <c r="H45" i="3"/>
  <c r="G45" i="3"/>
  <c r="J45" i="3" s="1"/>
  <c r="F45" i="3"/>
  <c r="E45" i="3"/>
  <c r="D45" i="3"/>
  <c r="C45" i="3"/>
  <c r="B45" i="3"/>
  <c r="K44" i="3"/>
  <c r="I44" i="3"/>
  <c r="H44" i="3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I37" i="3" s="1"/>
  <c r="E37" i="3"/>
  <c r="D37" i="3"/>
  <c r="C37" i="3"/>
  <c r="B37" i="3"/>
  <c r="I36" i="3"/>
  <c r="H36" i="3"/>
  <c r="K36" i="3" s="1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C34" i="3"/>
  <c r="B34" i="3"/>
  <c r="K33" i="3"/>
  <c r="I33" i="3"/>
  <c r="H33" i="3"/>
  <c r="G33" i="3"/>
  <c r="J33" i="3" s="1"/>
  <c r="F33" i="3"/>
  <c r="E33" i="3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H27" i="3"/>
  <c r="G27" i="3"/>
  <c r="J27" i="3" s="1"/>
  <c r="F27" i="3"/>
  <c r="E27" i="3"/>
  <c r="K27" i="3" s="1"/>
  <c r="D27" i="3"/>
  <c r="C27" i="3"/>
  <c r="I27" i="3" s="1"/>
  <c r="B27" i="3"/>
  <c r="I26" i="3"/>
  <c r="H26" i="3"/>
  <c r="G26" i="3"/>
  <c r="F26" i="3"/>
  <c r="E26" i="3"/>
  <c r="K26" i="3" s="1"/>
  <c r="D26" i="3"/>
  <c r="C26" i="3"/>
  <c r="B26" i="3"/>
  <c r="K25" i="3"/>
  <c r="H25" i="3"/>
  <c r="G25" i="3"/>
  <c r="J25" i="3" s="1"/>
  <c r="F25" i="3"/>
  <c r="I25" i="3" s="1"/>
  <c r="E25" i="3"/>
  <c r="D25" i="3"/>
  <c r="C25" i="3"/>
  <c r="B25" i="3"/>
  <c r="I24" i="3"/>
  <c r="H24" i="3"/>
  <c r="K24" i="3" s="1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C22" i="3"/>
  <c r="B22" i="3"/>
  <c r="K21" i="3"/>
  <c r="H21" i="3"/>
  <c r="G21" i="3"/>
  <c r="J21" i="3" s="1"/>
  <c r="F21" i="3"/>
  <c r="E21" i="3"/>
  <c r="D21" i="3"/>
  <c r="C21" i="3"/>
  <c r="I21" i="3" s="1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I17" i="3" s="1"/>
  <c r="E17" i="3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H15" i="3"/>
  <c r="G15" i="3"/>
  <c r="J15" i="3" s="1"/>
  <c r="F15" i="3"/>
  <c r="E15" i="3"/>
  <c r="K15" i="3" s="1"/>
  <c r="D15" i="3"/>
  <c r="C15" i="3"/>
  <c r="I15" i="3" s="1"/>
  <c r="B15" i="3"/>
  <c r="I14" i="3"/>
  <c r="H14" i="3"/>
  <c r="G14" i="3"/>
  <c r="F14" i="3"/>
  <c r="E14" i="3"/>
  <c r="K14" i="3" s="1"/>
  <c r="D14" i="3"/>
  <c r="C14" i="3"/>
  <c r="B14" i="3"/>
  <c r="K13" i="3"/>
  <c r="I13" i="3"/>
  <c r="H13" i="3"/>
  <c r="G13" i="3"/>
  <c r="J13" i="3" s="1"/>
  <c r="F13" i="3"/>
  <c r="E13" i="3"/>
  <c r="D13" i="3"/>
  <c r="C13" i="3"/>
  <c r="B13" i="3"/>
  <c r="K12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B223" i="2"/>
  <c r="I222" i="2"/>
  <c r="H222" i="2"/>
  <c r="G222" i="2"/>
  <c r="F222" i="2"/>
  <c r="E222" i="2"/>
  <c r="K222" i="2" s="1"/>
  <c r="D222" i="2"/>
  <c r="C222" i="2"/>
  <c r="B222" i="2"/>
  <c r="K221" i="2"/>
  <c r="I221" i="2"/>
  <c r="H221" i="2"/>
  <c r="G221" i="2"/>
  <c r="J221" i="2" s="1"/>
  <c r="F221" i="2"/>
  <c r="E221" i="2"/>
  <c r="D221" i="2"/>
  <c r="C221" i="2"/>
  <c r="B221" i="2"/>
  <c r="K220" i="2"/>
  <c r="I220" i="2"/>
  <c r="H220" i="2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H215" i="2"/>
  <c r="G215" i="2"/>
  <c r="J215" i="2" s="1"/>
  <c r="F215" i="2"/>
  <c r="E215" i="2"/>
  <c r="K215" i="2" s="1"/>
  <c r="D215" i="2"/>
  <c r="C215" i="2"/>
  <c r="B215" i="2"/>
  <c r="I214" i="2"/>
  <c r="H214" i="2"/>
  <c r="G214" i="2"/>
  <c r="F214" i="2"/>
  <c r="E214" i="2"/>
  <c r="K214" i="2" s="1"/>
  <c r="D214" i="2"/>
  <c r="C214" i="2"/>
  <c r="B214" i="2"/>
  <c r="K213" i="2"/>
  <c r="I213" i="2"/>
  <c r="H213" i="2"/>
  <c r="G213" i="2"/>
  <c r="J213" i="2" s="1"/>
  <c r="F213" i="2"/>
  <c r="E213" i="2"/>
  <c r="D213" i="2"/>
  <c r="C213" i="2"/>
  <c r="B213" i="2"/>
  <c r="K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J209" i="2" s="1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J205" i="2" s="1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J201" i="2" s="1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J197" i="2" s="1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J193" i="2" s="1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J189" i="2" s="1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J185" i="2" s="1"/>
  <c r="F185" i="2"/>
  <c r="E185" i="2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J181" i="2" s="1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I178" i="2" s="1"/>
  <c r="E178" i="2"/>
  <c r="K178" i="2" s="1"/>
  <c r="D178" i="2"/>
  <c r="J178" i="2" s="1"/>
  <c r="C178" i="2"/>
  <c r="B178" i="2"/>
  <c r="H177" i="2"/>
  <c r="K177" i="2" s="1"/>
  <c r="G177" i="2"/>
  <c r="J177" i="2" s="1"/>
  <c r="F177" i="2"/>
  <c r="E177" i="2"/>
  <c r="D177" i="2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J173" i="2" s="1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J165" i="2" s="1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I162" i="2" s="1"/>
  <c r="E162" i="2"/>
  <c r="K162" i="2" s="1"/>
  <c r="D162" i="2"/>
  <c r="J162" i="2" s="1"/>
  <c r="C162" i="2"/>
  <c r="B162" i="2"/>
  <c r="H161" i="2"/>
  <c r="K161" i="2" s="1"/>
  <c r="G161" i="2"/>
  <c r="J161" i="2" s="1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J157" i="2" s="1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I154" i="2" s="1"/>
  <c r="E154" i="2"/>
  <c r="K154" i="2" s="1"/>
  <c r="D154" i="2"/>
  <c r="J154" i="2" s="1"/>
  <c r="C154" i="2"/>
  <c r="B154" i="2"/>
  <c r="H153" i="2"/>
  <c r="K153" i="2" s="1"/>
  <c r="G153" i="2"/>
  <c r="J153" i="2" s="1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J145" i="2" s="1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J129" i="2" s="1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G113" i="2"/>
  <c r="J113" i="2" s="1"/>
  <c r="F113" i="2"/>
  <c r="E113" i="2"/>
  <c r="K113" i="2" s="1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J105" i="2" s="1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E102" i="2"/>
  <c r="K102" i="2" s="1"/>
  <c r="D102" i="2"/>
  <c r="J102" i="2" s="1"/>
  <c r="C102" i="2"/>
  <c r="I102" i="2" s="1"/>
  <c r="B102" i="2"/>
  <c r="H101" i="2"/>
  <c r="G101" i="2"/>
  <c r="J101" i="2" s="1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H97" i="2"/>
  <c r="G97" i="2"/>
  <c r="J97" i="2" s="1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E94" i="2"/>
  <c r="K94" i="2" s="1"/>
  <c r="D94" i="2"/>
  <c r="J94" i="2" s="1"/>
  <c r="C94" i="2"/>
  <c r="B94" i="2"/>
  <c r="H93" i="2"/>
  <c r="G93" i="2"/>
  <c r="J93" i="2" s="1"/>
  <c r="F93" i="2"/>
  <c r="E93" i="2"/>
  <c r="D93" i="2"/>
  <c r="C93" i="2"/>
  <c r="I93" i="2" s="1"/>
  <c r="B93" i="2"/>
  <c r="J92" i="2"/>
  <c r="I92" i="2"/>
  <c r="H92" i="2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B90" i="2"/>
  <c r="H89" i="2"/>
  <c r="G89" i="2"/>
  <c r="J89" i="2" s="1"/>
  <c r="F89" i="2"/>
  <c r="E89" i="2"/>
  <c r="D89" i="2"/>
  <c r="C89" i="2"/>
  <c r="B89" i="2"/>
  <c r="J88" i="2"/>
  <c r="I88" i="2"/>
  <c r="H88" i="2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I82" i="2"/>
  <c r="H82" i="2"/>
  <c r="G82" i="2"/>
  <c r="F82" i="2"/>
  <c r="E82" i="2"/>
  <c r="K82" i="2" s="1"/>
  <c r="D82" i="2"/>
  <c r="J82" i="2" s="1"/>
  <c r="C82" i="2"/>
  <c r="B82" i="2"/>
  <c r="H81" i="2"/>
  <c r="G81" i="2"/>
  <c r="J81" i="2" s="1"/>
  <c r="F81" i="2"/>
  <c r="E81" i="2"/>
  <c r="K81" i="2" s="1"/>
  <c r="D81" i="2"/>
  <c r="C81" i="2"/>
  <c r="B81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I75" i="2"/>
  <c r="H75" i="2"/>
  <c r="G75" i="2"/>
  <c r="F75" i="2"/>
  <c r="E75" i="2"/>
  <c r="D75" i="2"/>
  <c r="J75" i="2" s="1"/>
  <c r="C75" i="2"/>
  <c r="B75" i="2"/>
  <c r="I74" i="2"/>
  <c r="H74" i="2"/>
  <c r="G74" i="2"/>
  <c r="F74" i="2"/>
  <c r="E74" i="2"/>
  <c r="K74" i="2" s="1"/>
  <c r="D74" i="2"/>
  <c r="J74" i="2" s="1"/>
  <c r="C74" i="2"/>
  <c r="B74" i="2"/>
  <c r="H73" i="2"/>
  <c r="G73" i="2"/>
  <c r="J73" i="2" s="1"/>
  <c r="F73" i="2"/>
  <c r="E73" i="2"/>
  <c r="K73" i="2" s="1"/>
  <c r="D73" i="2"/>
  <c r="C73" i="2"/>
  <c r="B73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H65" i="2"/>
  <c r="G65" i="2"/>
  <c r="J65" i="2" s="1"/>
  <c r="F65" i="2"/>
  <c r="E65" i="2"/>
  <c r="K65" i="2" s="1"/>
  <c r="D65" i="2"/>
  <c r="C65" i="2"/>
  <c r="I65" i="2" s="1"/>
  <c r="B65" i="2"/>
  <c r="J64" i="2"/>
  <c r="I64" i="2"/>
  <c r="H64" i="2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J61" i="2"/>
  <c r="H61" i="2"/>
  <c r="G61" i="2"/>
  <c r="F61" i="2"/>
  <c r="E61" i="2"/>
  <c r="K61" i="2" s="1"/>
  <c r="D61" i="2"/>
  <c r="C61" i="2"/>
  <c r="B61" i="2"/>
  <c r="I60" i="2"/>
  <c r="H60" i="2"/>
  <c r="G60" i="2"/>
  <c r="J60" i="2" s="1"/>
  <c r="F60" i="2"/>
  <c r="E60" i="2"/>
  <c r="K60" i="2" s="1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F6" i="2" s="1"/>
  <c r="E7" i="2"/>
  <c r="D7" i="2"/>
  <c r="C7" i="2"/>
  <c r="I7" i="2" s="1"/>
  <c r="B7" i="2"/>
  <c r="H6" i="2"/>
  <c r="E6" i="2"/>
  <c r="K6" i="2" s="1"/>
  <c r="F4" i="2"/>
  <c r="C4" i="2"/>
  <c r="I2" i="2"/>
  <c r="G2" i="2"/>
  <c r="I90" i="2" l="1"/>
  <c r="I94" i="2"/>
  <c r="C6" i="2"/>
  <c r="I6" i="2" s="1"/>
  <c r="I73" i="2"/>
  <c r="I81" i="2"/>
  <c r="I89" i="2"/>
  <c r="K101" i="2"/>
  <c r="D6" i="2"/>
  <c r="J6" i="2" s="1"/>
  <c r="J7" i="2"/>
  <c r="K64" i="2"/>
  <c r="K72" i="2"/>
  <c r="K80" i="2"/>
  <c r="K88" i="2"/>
  <c r="K92" i="2"/>
  <c r="K97" i="2"/>
  <c r="K89" i="2"/>
  <c r="K93" i="2"/>
  <c r="I61" i="2"/>
  <c r="J212" i="2"/>
  <c r="K218" i="2"/>
  <c r="K226" i="2"/>
  <c r="J22" i="3"/>
  <c r="J34" i="3"/>
  <c r="J66" i="3"/>
  <c r="K105" i="3"/>
  <c r="I215" i="2"/>
  <c r="I223" i="2"/>
  <c r="J14" i="3"/>
  <c r="J46" i="3"/>
  <c r="J78" i="3"/>
  <c r="J214" i="2"/>
  <c r="J222" i="2"/>
  <c r="J26" i="3"/>
  <c r="J58" i="3"/>
  <c r="J90" i="3"/>
  <c r="J112" i="3"/>
  <c r="J95" i="3"/>
  <c r="K99" i="3"/>
  <c r="I108" i="3"/>
  <c r="J119" i="3"/>
  <c r="K131" i="3"/>
  <c r="I140" i="3"/>
  <c r="J151" i="3"/>
  <c r="J152" i="3"/>
  <c r="K163" i="3"/>
  <c r="I168" i="3"/>
  <c r="K179" i="3"/>
  <c r="I184" i="3"/>
  <c r="K207" i="3"/>
  <c r="K209" i="3"/>
  <c r="I104" i="3"/>
  <c r="J115" i="3"/>
  <c r="K127" i="3"/>
  <c r="I136" i="3"/>
  <c r="J147" i="3"/>
  <c r="J155" i="3"/>
  <c r="J156" i="3"/>
  <c r="J171" i="3"/>
  <c r="J172" i="3"/>
  <c r="K270" i="3"/>
  <c r="J103" i="3"/>
  <c r="K115" i="3"/>
  <c r="I124" i="3"/>
  <c r="J135" i="3"/>
  <c r="K147" i="3"/>
  <c r="K155" i="3"/>
  <c r="I160" i="3"/>
  <c r="K171" i="3"/>
  <c r="I176" i="3"/>
  <c r="I214" i="3"/>
  <c r="I215" i="3"/>
  <c r="I284" i="3"/>
  <c r="K103" i="3"/>
  <c r="I112" i="3"/>
  <c r="J123" i="3"/>
  <c r="K135" i="3"/>
  <c r="I144" i="3"/>
  <c r="J159" i="3"/>
  <c r="J160" i="3"/>
  <c r="J175" i="3"/>
  <c r="J176" i="3"/>
  <c r="I188" i="3"/>
  <c r="K239" i="3"/>
  <c r="K241" i="3"/>
  <c r="I100" i="3"/>
  <c r="J111" i="3"/>
  <c r="K123" i="3"/>
  <c r="I132" i="3"/>
  <c r="J143" i="3"/>
  <c r="K159" i="3"/>
  <c r="I164" i="3"/>
  <c r="K175" i="3"/>
  <c r="I180" i="3"/>
  <c r="K238" i="3"/>
  <c r="I278" i="3"/>
  <c r="I279" i="3"/>
  <c r="K190" i="3"/>
  <c r="K191" i="3"/>
  <c r="K193" i="3"/>
  <c r="I198" i="3"/>
  <c r="I199" i="3"/>
  <c r="I204" i="3"/>
  <c r="K222" i="3"/>
  <c r="K223" i="3"/>
  <c r="K225" i="3"/>
  <c r="I230" i="3"/>
  <c r="I231" i="3"/>
  <c r="I236" i="3"/>
  <c r="K254" i="3"/>
  <c r="K255" i="3"/>
  <c r="K257" i="3"/>
  <c r="I262" i="3"/>
  <c r="I263" i="3"/>
  <c r="I268" i="3"/>
  <c r="K286" i="3"/>
  <c r="K287" i="3"/>
  <c r="K289" i="3"/>
  <c r="I294" i="3"/>
  <c r="I295" i="3"/>
  <c r="I300" i="3"/>
  <c r="K318" i="3"/>
  <c r="K319" i="3"/>
  <c r="I327" i="3"/>
  <c r="I332" i="3"/>
  <c r="K350" i="3"/>
  <c r="K351" i="3"/>
  <c r="K194" i="3"/>
  <c r="K195" i="3"/>
  <c r="K197" i="3"/>
  <c r="I202" i="3"/>
  <c r="I203" i="3"/>
  <c r="I208" i="3"/>
  <c r="K226" i="3"/>
  <c r="K227" i="3"/>
  <c r="K229" i="3"/>
  <c r="I234" i="3"/>
  <c r="I235" i="3"/>
  <c r="I240" i="3"/>
  <c r="K258" i="3"/>
  <c r="K259" i="3"/>
  <c r="K261" i="3"/>
  <c r="I266" i="3"/>
  <c r="I267" i="3"/>
  <c r="I272" i="3"/>
  <c r="K290" i="3"/>
  <c r="K291" i="3"/>
  <c r="K293" i="3"/>
  <c r="I299" i="3"/>
  <c r="I304" i="3"/>
  <c r="K322" i="3"/>
  <c r="K323" i="3"/>
  <c r="I331" i="3"/>
  <c r="I336" i="3"/>
  <c r="K198" i="3"/>
  <c r="K199" i="3"/>
  <c r="K201" i="3"/>
  <c r="I206" i="3"/>
  <c r="I207" i="3"/>
  <c r="I212" i="3"/>
  <c r="K230" i="3"/>
  <c r="K231" i="3"/>
  <c r="K233" i="3"/>
  <c r="I238" i="3"/>
  <c r="I239" i="3"/>
  <c r="I244" i="3"/>
  <c r="K262" i="3"/>
  <c r="K263" i="3"/>
  <c r="K265" i="3"/>
  <c r="I270" i="3"/>
  <c r="I271" i="3"/>
  <c r="I276" i="3"/>
  <c r="K294" i="3"/>
  <c r="K295" i="3"/>
  <c r="K297" i="3"/>
  <c r="I303" i="3"/>
  <c r="I308" i="3"/>
  <c r="K326" i="3"/>
  <c r="K327" i="3"/>
  <c r="I334" i="3"/>
  <c r="I335" i="3"/>
  <c r="K202" i="3"/>
  <c r="K203" i="3"/>
  <c r="K205" i="3"/>
  <c r="I210" i="3"/>
  <c r="I211" i="3"/>
  <c r="I216" i="3"/>
  <c r="K234" i="3"/>
  <c r="K235" i="3"/>
  <c r="K237" i="3"/>
  <c r="I242" i="3"/>
  <c r="I243" i="3"/>
  <c r="I248" i="3"/>
  <c r="K266" i="3"/>
  <c r="K267" i="3"/>
  <c r="K269" i="3"/>
  <c r="I274" i="3"/>
  <c r="I275" i="3"/>
  <c r="I280" i="3"/>
  <c r="K298" i="3"/>
  <c r="K299" i="3"/>
  <c r="K301" i="3"/>
  <c r="I307" i="3"/>
  <c r="I312" i="3"/>
  <c r="K330" i="3"/>
  <c r="K331" i="3"/>
  <c r="K333" i="3"/>
  <c r="I338" i="3"/>
  <c r="I344" i="3"/>
</calcChain>
</file>

<file path=xl/sharedStrings.xml><?xml version="1.0" encoding="utf-8"?>
<sst xmlns="http://schemas.openxmlformats.org/spreadsheetml/2006/main" count="184" uniqueCount="148">
  <si>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</si>
  <si>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</si>
  <si>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</si>
  <si>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</si>
  <si>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</si>
  <si>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</si>
  <si>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</si>
  <si>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</si>
  <si>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</si>
  <si>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</si>
  <si>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</si>
  <si>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</si>
  <si>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</si>
  <si>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</si>
  <si>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</si>
  <si>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</si>
  <si>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</si>
  <si>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</si>
  <si>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</si>
  <si>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</si>
  <si>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</si>
  <si>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</si>
  <si>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</si>
  <si>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</si>
  <si>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</si>
  <si>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</si>
  <si>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</si>
  <si>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</si>
  <si>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</si>
  <si>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</si>
  <si>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</si>
  <si>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</si>
  <si>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</si>
  <si>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</si>
  <si>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</si>
  <si>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</si>
  <si>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</si>
  <si>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</si>
  <si>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</si>
  <si>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</si>
  <si>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</si>
  <si>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</si>
  <si>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</si>
  <si>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</si>
  <si>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</si>
  <si>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</si>
  <si>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</si>
  <si>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</si>
  <si>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</si>
  <si>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</si>
  <si>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</si>
  <si>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</si>
  <si>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</si>
  <si>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</si>
  <si>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</si>
  <si>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</si>
  <si>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</si>
  <si>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</si>
  <si>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</si>
  <si>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</si>
  <si>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</si>
  <si>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</si>
  <si>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</si>
  <si>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</si>
  <si>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</si>
  <si>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</si>
  <si>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</si>
  <si>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</si>
  <si>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</si>
  <si>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</si>
  <si>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</si>
  <si>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</si>
  <si>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</si>
  <si>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</si>
  <si>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</si>
  <si>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FAYSTON</t>
  </si>
  <si>
    <t>FERRISBURGH</t>
  </si>
  <si>
    <t>GREENSBORO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</si>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</sst>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5" sqref="C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43739</v>
      </c>
      <c r="F7" s="3" t="s">
        <v>3</v>
      </c>
      <c r="G7" s="5">
        <v>43830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D1" sqref="D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10/01/2019 - 12/31/2019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288505373.36999995</v>
      </c>
      <c r="D6" s="41">
        <f t="shared" si="0"/>
        <v>160966983.35999998</v>
      </c>
      <c r="E6" s="42">
        <f t="shared" si="0"/>
        <v>58543992.849999994</v>
      </c>
      <c r="F6" s="40">
        <f t="shared" si="0"/>
        <v>280437676.75000006</v>
      </c>
      <c r="G6" s="41">
        <f t="shared" si="0"/>
        <v>147374885.40000001</v>
      </c>
      <c r="H6" s="42">
        <f t="shared" si="0"/>
        <v>56839283.130000003</v>
      </c>
      <c r="I6" s="20">
        <f t="shared" ref="I6:I69" si="1">IFERROR((C6-F6)/F6,"")</f>
        <v>2.8768233689198411E-2</v>
      </c>
      <c r="J6" s="20">
        <f t="shared" ref="J6:J69" si="2">IFERROR((D6-G6)/G6,"")</f>
        <v>9.222804769692447E-2</v>
      </c>
      <c r="K6" s="20">
        <f t="shared" ref="K6:K69" si="3">IFERROR((E6-H6)/H6,"")</f>
        <v>2.9991752642289021E-2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11015602.76</v>
      </c>
      <c r="D7" s="43">
        <f>IF('County Data'!E2&gt;9,'County Data'!D2,"*")</f>
        <v>2738647.83</v>
      </c>
      <c r="E7" s="44">
        <f>IF('County Data'!G2&gt;9,'County Data'!F2,"*")</f>
        <v>1803124.56</v>
      </c>
      <c r="F7" s="43">
        <f>IF('County Data'!I2&gt;9,'County Data'!H2,"*")</f>
        <v>10715898.59</v>
      </c>
      <c r="G7" s="43">
        <f>IF('County Data'!K2&gt;9,'County Data'!J2,"*")</f>
        <v>2866490.47</v>
      </c>
      <c r="H7" s="44">
        <f>IF('County Data'!M2&gt;9,'County Data'!L2,"*")</f>
        <v>1875006.15</v>
      </c>
      <c r="I7" s="22">
        <f t="shared" si="1"/>
        <v>2.7968179008308433E-2</v>
      </c>
      <c r="J7" s="22">
        <f t="shared" si="2"/>
        <v>-4.4599010998979574E-2</v>
      </c>
      <c r="K7" s="22">
        <f t="shared" si="3"/>
        <v>-3.8336722255550924E-2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19175508.309999999</v>
      </c>
      <c r="D8" s="43">
        <f>IF('County Data'!E3&gt;9,'County Data'!D3,"*")</f>
        <v>11894360.460000001</v>
      </c>
      <c r="E8" s="44">
        <f>IF('County Data'!G3&gt;9,'County Data'!F3,"*")</f>
        <v>3974767.79</v>
      </c>
      <c r="F8" s="43">
        <f>IF('County Data'!I3&gt;9,'County Data'!H3,"*")</f>
        <v>18867299.260000002</v>
      </c>
      <c r="G8" s="43">
        <f>IF('County Data'!K3&gt;9,'County Data'!J3,"*")</f>
        <v>12572543.67</v>
      </c>
      <c r="H8" s="44">
        <f>IF('County Data'!M3&gt;9,'County Data'!L3,"*")</f>
        <v>3877380.23</v>
      </c>
      <c r="I8" s="22">
        <f t="shared" si="1"/>
        <v>1.6335620999737989E-2</v>
      </c>
      <c r="J8" s="22">
        <f t="shared" si="2"/>
        <v>-5.3941607028834368E-2</v>
      </c>
      <c r="K8" s="22">
        <f t="shared" si="3"/>
        <v>2.5116845453147643E-2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8823026.4000000004</v>
      </c>
      <c r="D9" s="46">
        <f>IF('County Data'!E4&gt;9,'County Data'!D4,"*")</f>
        <v>2141474.2400000002</v>
      </c>
      <c r="E9" s="47">
        <f>IF('County Data'!G4&gt;9,'County Data'!F4,"*")</f>
        <v>1178207.81</v>
      </c>
      <c r="F9" s="45">
        <f>IF('County Data'!I4&gt;9,'County Data'!H4,"*")</f>
        <v>8536755.4600000009</v>
      </c>
      <c r="G9" s="46">
        <f>IF('County Data'!K4&gt;9,'County Data'!J4,"*")</f>
        <v>2029991.36</v>
      </c>
      <c r="H9" s="47">
        <f>IF('County Data'!M4&gt;9,'County Data'!L4,"*")</f>
        <v>1167187.81</v>
      </c>
      <c r="I9" s="9">
        <f t="shared" si="1"/>
        <v>3.3533927654523614E-2</v>
      </c>
      <c r="J9" s="9">
        <f t="shared" si="2"/>
        <v>5.4917908616123425E-2</v>
      </c>
      <c r="K9" s="9">
        <f t="shared" si="3"/>
        <v>9.4414968230348457E-3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93232889.709999993</v>
      </c>
      <c r="D10" s="43">
        <f>IF('County Data'!E5&gt;9,'County Data'!D5,"*")</f>
        <v>30608442.879999999</v>
      </c>
      <c r="E10" s="44">
        <f>IF('County Data'!G5&gt;9,'County Data'!F5,"*")</f>
        <v>18720431.379999999</v>
      </c>
      <c r="F10" s="43">
        <f>IF('County Data'!I5&gt;9,'County Data'!H5,"*")</f>
        <v>88981346.640000001</v>
      </c>
      <c r="G10" s="43">
        <f>IF('County Data'!K5&gt;9,'County Data'!J5,"*")</f>
        <v>30285171.079999998</v>
      </c>
      <c r="H10" s="44">
        <f>IF('County Data'!M5&gt;9,'County Data'!L5,"*")</f>
        <v>18215030.879999999</v>
      </c>
      <c r="I10" s="22">
        <f t="shared" si="1"/>
        <v>4.7780161017351767E-2</v>
      </c>
      <c r="J10" s="22">
        <f t="shared" si="2"/>
        <v>1.0674260321860489E-2</v>
      </c>
      <c r="K10" s="22">
        <f t="shared" si="3"/>
        <v>2.7746343299089704E-2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472003.85</v>
      </c>
      <c r="D11" s="46">
        <f>IF('County Data'!E6&gt;9,'County Data'!D6,"*")</f>
        <v>92265.24</v>
      </c>
      <c r="E11" s="47">
        <f>IF('County Data'!G6&gt;9,'County Data'!F6,"*")</f>
        <v>147311.31</v>
      </c>
      <c r="F11" s="45">
        <f>IF('County Data'!I6&gt;9,'County Data'!H6,"*")</f>
        <v>548420.17000000004</v>
      </c>
      <c r="G11" s="46">
        <f>IF('County Data'!K6&gt;9,'County Data'!J6,"*")</f>
        <v>142478.03</v>
      </c>
      <c r="H11" s="47" t="str">
        <f>IF('County Data'!M6&gt;9,'County Data'!L6,"*")</f>
        <v>*</v>
      </c>
      <c r="I11" s="9">
        <f t="shared" si="1"/>
        <v>-0.13933900352352113</v>
      </c>
      <c r="J11" s="9">
        <f t="shared" si="2"/>
        <v>-0.35242479138713523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11948859.26</v>
      </c>
      <c r="D12" s="43">
        <f>IF('County Data'!E7&gt;9,'County Data'!D7,"*")</f>
        <v>1252819.92</v>
      </c>
      <c r="E12" s="44">
        <f>IF('County Data'!G7&gt;9,'County Data'!F7,"*")</f>
        <v>1121514.1599999999</v>
      </c>
      <c r="F12" s="43">
        <f>IF('County Data'!I7&gt;9,'County Data'!H7,"*")</f>
        <v>11777517.73</v>
      </c>
      <c r="G12" s="43">
        <f>IF('County Data'!K7&gt;9,'County Data'!J7,"*")</f>
        <v>1247332.7</v>
      </c>
      <c r="H12" s="44">
        <f>IF('County Data'!M7&gt;9,'County Data'!L7,"*")</f>
        <v>1148019.3</v>
      </c>
      <c r="I12" s="22">
        <f t="shared" si="1"/>
        <v>1.454818697182291E-2</v>
      </c>
      <c r="J12" s="22">
        <f t="shared" si="2"/>
        <v>4.3991631102110705E-3</v>
      </c>
      <c r="K12" s="22">
        <f t="shared" si="3"/>
        <v>-2.3087712898206617E-2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1107872.81</v>
      </c>
      <c r="D13" s="46">
        <f>IF('County Data'!E8&gt;9,'County Data'!D8,"*")</f>
        <v>257563.58</v>
      </c>
      <c r="E13" s="47">
        <f>IF('County Data'!G8&gt;9,'County Data'!F8,"*")</f>
        <v>193133.46</v>
      </c>
      <c r="F13" s="45">
        <f>IF('County Data'!I8&gt;9,'County Data'!H8,"*")</f>
        <v>1082640.55</v>
      </c>
      <c r="G13" s="46">
        <f>IF('County Data'!K8&gt;9,'County Data'!J8,"*")</f>
        <v>282577.98</v>
      </c>
      <c r="H13" s="47">
        <f>IF('County Data'!M8&gt;9,'County Data'!L8,"*")</f>
        <v>198371.53</v>
      </c>
      <c r="I13" s="9">
        <f t="shared" si="1"/>
        <v>2.3306221072173963E-2</v>
      </c>
      <c r="J13" s="9">
        <f t="shared" si="2"/>
        <v>-8.852211343573195E-2</v>
      </c>
      <c r="K13" s="9">
        <f t="shared" si="3"/>
        <v>-2.640535161472015E-2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19161373.449999999</v>
      </c>
      <c r="D14" s="43">
        <f>IF('County Data'!E9&gt;9,'County Data'!D9,"*")</f>
        <v>19969048.879999999</v>
      </c>
      <c r="E14" s="44">
        <f>IF('County Data'!G9&gt;9,'County Data'!F9,"*")</f>
        <v>5384763</v>
      </c>
      <c r="F14" s="43">
        <f>IF('County Data'!I9&gt;9,'County Data'!H9,"*")</f>
        <v>18946336.280000001</v>
      </c>
      <c r="G14" s="43">
        <f>IF('County Data'!K9&gt;9,'County Data'!J9,"*")</f>
        <v>20208750.539999999</v>
      </c>
      <c r="H14" s="44">
        <f>IF('County Data'!M9&gt;9,'County Data'!L9,"*")</f>
        <v>5164415.34</v>
      </c>
      <c r="I14" s="22">
        <f t="shared" si="1"/>
        <v>1.1349802242610573E-2</v>
      </c>
      <c r="J14" s="22">
        <f t="shared" si="2"/>
        <v>-1.1861280563860143E-2</v>
      </c>
      <c r="K14" s="22">
        <f t="shared" si="3"/>
        <v>4.2666525732998103E-2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4975416.01</v>
      </c>
      <c r="D15" s="48">
        <f>IF('County Data'!E10&gt;9,'County Data'!D10,"*")</f>
        <v>613007.39</v>
      </c>
      <c r="E15" s="49">
        <f>IF('County Data'!G10&gt;9,'County Data'!F10,"*")</f>
        <v>558731.91</v>
      </c>
      <c r="F15" s="48">
        <f>IF('County Data'!I10&gt;9,'County Data'!H10,"*")</f>
        <v>4947507.49</v>
      </c>
      <c r="G15" s="48">
        <f>IF('County Data'!K10&gt;9,'County Data'!J10,"*")</f>
        <v>685240.97</v>
      </c>
      <c r="H15" s="49">
        <f>IF('County Data'!M10&gt;9,'County Data'!L10,"*")</f>
        <v>476179.59</v>
      </c>
      <c r="I15" s="23">
        <f t="shared" si="1"/>
        <v>5.6409252651782342E-3</v>
      </c>
      <c r="J15" s="23">
        <f t="shared" si="2"/>
        <v>-0.10541339931849078</v>
      </c>
      <c r="K15" s="23">
        <f t="shared" si="3"/>
        <v>0.17336383527063812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7629628.2000000002</v>
      </c>
      <c r="D16" s="43">
        <f>IF('County Data'!E11&gt;9,'County Data'!D11,"*")</f>
        <v>1685490.35</v>
      </c>
      <c r="E16" s="44">
        <f>IF('County Data'!G11&gt;9,'County Data'!F11,"*")</f>
        <v>1211381.74</v>
      </c>
      <c r="F16" s="43">
        <f>IF('County Data'!I11&gt;9,'County Data'!H11,"*")</f>
        <v>7098853.0199999996</v>
      </c>
      <c r="G16" s="43">
        <f>IF('County Data'!K11&gt;9,'County Data'!J11,"*")</f>
        <v>1812866.95</v>
      </c>
      <c r="H16" s="44">
        <f>IF('County Data'!M11&gt;9,'County Data'!L11,"*")</f>
        <v>1035877.77</v>
      </c>
      <c r="I16" s="22">
        <f t="shared" si="1"/>
        <v>7.476914629794669E-2</v>
      </c>
      <c r="J16" s="22">
        <f t="shared" si="2"/>
        <v>-7.0262519817022348E-2</v>
      </c>
      <c r="K16" s="22">
        <f t="shared" si="3"/>
        <v>0.16942536569734473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7269349.0800000001</v>
      </c>
      <c r="D17" s="46">
        <f>IF('County Data'!E12&gt;9,'County Data'!D12,"*")</f>
        <v>46444041.289999999</v>
      </c>
      <c r="E17" s="47">
        <f>IF('County Data'!G12&gt;9,'County Data'!F12,"*")</f>
        <v>2124425.9</v>
      </c>
      <c r="F17" s="45">
        <f>IF('County Data'!I12&gt;9,'County Data'!H12,"*")</f>
        <v>7951302.6799999997</v>
      </c>
      <c r="G17" s="46">
        <f>IF('County Data'!K12&gt;9,'County Data'!J12,"*")</f>
        <v>29634726.399999999</v>
      </c>
      <c r="H17" s="47">
        <f>IF('County Data'!M12&gt;9,'County Data'!L12,"*")</f>
        <v>2256713.0699999998</v>
      </c>
      <c r="I17" s="9">
        <f t="shared" si="1"/>
        <v>-8.576627345797376E-2</v>
      </c>
      <c r="J17" s="9">
        <f t="shared" si="2"/>
        <v>0.56721680717119771</v>
      </c>
      <c r="K17" s="9">
        <f t="shared" si="3"/>
        <v>-5.8619401712420596E-2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28768913.73</v>
      </c>
      <c r="D18" s="43">
        <f>IF('County Data'!E13&gt;9,'County Data'!D13,"*")</f>
        <v>10795937.359999999</v>
      </c>
      <c r="E18" s="44">
        <f>IF('County Data'!G13&gt;9,'County Data'!F13,"*")</f>
        <v>5875320.9199999999</v>
      </c>
      <c r="F18" s="43">
        <f>IF('County Data'!I13&gt;9,'County Data'!H13,"*")</f>
        <v>28569903.239999998</v>
      </c>
      <c r="G18" s="43">
        <f>IF('County Data'!K13&gt;9,'County Data'!J13,"*")</f>
        <v>12149078.810000001</v>
      </c>
      <c r="H18" s="44">
        <f>IF('County Data'!M13&gt;9,'County Data'!L13,"*")</f>
        <v>5875445.5099999998</v>
      </c>
      <c r="I18" s="22">
        <f t="shared" si="1"/>
        <v>6.9657390271232189E-3</v>
      </c>
      <c r="J18" s="22">
        <f t="shared" si="2"/>
        <v>-0.11137811114421449</v>
      </c>
      <c r="K18" s="22">
        <f t="shared" si="3"/>
        <v>-2.1205200488677666E-5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26929860.940000001</v>
      </c>
      <c r="D19" s="46">
        <f>IF('County Data'!E14&gt;9,'County Data'!D14,"*")</f>
        <v>7004402.3399999999</v>
      </c>
      <c r="E19" s="47">
        <f>IF('County Data'!G14&gt;9,'County Data'!F14,"*")</f>
        <v>5341367.26</v>
      </c>
      <c r="F19" s="45">
        <f>IF('County Data'!I14&gt;9,'County Data'!H14,"*")</f>
        <v>26296487.98</v>
      </c>
      <c r="G19" s="46">
        <f>IF('County Data'!K14&gt;9,'County Data'!J14,"*")</f>
        <v>7043163.7199999997</v>
      </c>
      <c r="H19" s="47">
        <f>IF('County Data'!M14&gt;9,'County Data'!L14,"*")</f>
        <v>5158765.2699999996</v>
      </c>
      <c r="I19" s="9">
        <f t="shared" si="1"/>
        <v>2.4085838400995513E-2</v>
      </c>
      <c r="J19" s="9">
        <f t="shared" si="2"/>
        <v>-5.5034046546343649E-3</v>
      </c>
      <c r="K19" s="9">
        <f t="shared" si="3"/>
        <v>3.5396452531363233E-2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21763379.07</v>
      </c>
      <c r="D20" s="43">
        <f>IF('County Data'!E15&gt;9,'County Data'!D15,"*")</f>
        <v>8084264.9699999997</v>
      </c>
      <c r="E20" s="44">
        <f>IF('County Data'!G15&gt;9,'County Data'!F15,"*")</f>
        <v>4831217.51</v>
      </c>
      <c r="F20" s="43">
        <f>IF('County Data'!I15&gt;9,'County Data'!H15,"*")</f>
        <v>21556088.52</v>
      </c>
      <c r="G20" s="43">
        <f>IF('County Data'!K15&gt;9,'County Data'!J15,"*")</f>
        <v>8496759.3800000008</v>
      </c>
      <c r="H20" s="44">
        <f>IF('County Data'!M15&gt;9,'County Data'!L15,"*")</f>
        <v>4558001.79</v>
      </c>
      <c r="I20" s="22">
        <f t="shared" si="1"/>
        <v>9.6163341418678099E-3</v>
      </c>
      <c r="J20" s="22">
        <f t="shared" si="2"/>
        <v>-4.8547262733006927E-2</v>
      </c>
      <c r="K20" s="22">
        <f t="shared" si="3"/>
        <v>5.9941994888948857E-2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26231689.789999999</v>
      </c>
      <c r="D21" s="46">
        <f>IF('County Data'!E16&gt;9,'County Data'!D16,"*")</f>
        <v>17385216.629999999</v>
      </c>
      <c r="E21" s="47">
        <f>IF('County Data'!G16&gt;9,'County Data'!F16,"*")</f>
        <v>6078294.1399999997</v>
      </c>
      <c r="F21" s="45">
        <f>IF('County Data'!I16&gt;9,'County Data'!H16,"*")</f>
        <v>24561319.140000001</v>
      </c>
      <c r="G21" s="46">
        <f>IF('County Data'!K16&gt;9,'County Data'!J16,"*")</f>
        <v>17917713.34</v>
      </c>
      <c r="H21" s="47">
        <f>IF('County Data'!M16&gt;9,'County Data'!L16,"*")</f>
        <v>5832888.8899999997</v>
      </c>
      <c r="I21" s="9">
        <f t="shared" si="1"/>
        <v>6.800818150193208E-2</v>
      </c>
      <c r="J21" s="9">
        <f t="shared" si="2"/>
        <v>-2.9719010450470845E-2</v>
      </c>
      <c r="K21" s="9">
        <f t="shared" si="3"/>
        <v>4.2072676957849615E-2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1" sqref="F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10/01/2019 - 12/31/2019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>
        <f>IF('Town Data'!C2&gt;9,'Town Data'!B2,"*")</f>
        <v>386563.17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323548.86</v>
      </c>
      <c r="G6" s="41">
        <f>IF('Town Data'!K2&gt;9,'Town Data'!J2,"*")</f>
        <v>274038.84999999998</v>
      </c>
      <c r="H6" s="42" t="str">
        <f>IF('Town Data'!M2&gt;9,'Town Data'!L2,"*")</f>
        <v>*</v>
      </c>
      <c r="I6" s="20">
        <f t="shared" ref="I6:I69" si="0">IFERROR((C6-F6)/F6,"")</f>
        <v>0.19475979609385735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BARNARD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>
        <f>IF('Town Data'!K3&gt;9,'Town Data'!J3,"*")</f>
        <v>2414720.66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3621827.72</v>
      </c>
      <c r="D8" s="43" t="str">
        <f>IF('Town Data'!E4&gt;9,'Town Data'!D4,"*")</f>
        <v>*</v>
      </c>
      <c r="E8" s="44">
        <f>IF('Town Data'!G4&gt;9,'Town Data'!F4,"*")</f>
        <v>742866.58</v>
      </c>
      <c r="F8" s="43">
        <f>IF('Town Data'!I4&gt;9,'Town Data'!H4,"*")</f>
        <v>3849017.18</v>
      </c>
      <c r="G8" s="43" t="str">
        <f>IF('Town Data'!K4&gt;9,'Town Data'!J4,"*")</f>
        <v>*</v>
      </c>
      <c r="H8" s="44">
        <f>IF('Town Data'!M4&gt;9,'Town Data'!L4,"*")</f>
        <v>770727.1</v>
      </c>
      <c r="I8" s="22">
        <f t="shared" si="0"/>
        <v>-5.9025317210976945E-2</v>
      </c>
      <c r="J8" s="22" t="str">
        <f t="shared" si="1"/>
        <v/>
      </c>
      <c r="K8" s="22">
        <f t="shared" si="2"/>
        <v>-3.6148359127374685E-2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1100074.46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1055342.26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4.2386438689567832E-2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549035.23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448278.81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0.22476284346342398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7593920.4900000002</v>
      </c>
      <c r="D11" s="46">
        <f>IF('Town Data'!E7&gt;9,'Town Data'!D7,"*")</f>
        <v>1628451.03</v>
      </c>
      <c r="E11" s="47">
        <f>IF('Town Data'!G7&gt;9,'Town Data'!F7,"*")</f>
        <v>970845.16</v>
      </c>
      <c r="F11" s="45">
        <f>IF('Town Data'!I7&gt;9,'Town Data'!H7,"*")</f>
        <v>7843845.0800000001</v>
      </c>
      <c r="G11" s="46">
        <f>IF('Town Data'!K7&gt;9,'Town Data'!J7,"*")</f>
        <v>1896441.26</v>
      </c>
      <c r="H11" s="47">
        <f>IF('Town Data'!M7&gt;9,'Town Data'!L7,"*")</f>
        <v>1049485.32</v>
      </c>
      <c r="I11" s="9">
        <f t="shared" si="0"/>
        <v>-3.1862509706782713E-2</v>
      </c>
      <c r="J11" s="9">
        <f t="shared" si="1"/>
        <v>-0.14131217014335576</v>
      </c>
      <c r="K11" s="9">
        <f t="shared" si="2"/>
        <v>-7.493212006052645E-2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5221983.62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4913772.8600000003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6.2723851667820019E-2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>
        <f>IF('Town Data'!C9&gt;9,'Town Data'!B9,"*")</f>
        <v>575248.46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602113.12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-4.4617297161702825E-2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1309612.1499999999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1257971.49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4.105073955213398E-2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913133.46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917383.08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-4.6323287322892369E-3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10199991.119999999</v>
      </c>
      <c r="D16" s="53">
        <f>IF('Town Data'!E12&gt;9,'Town Data'!D12,"*")</f>
        <v>2534175.52</v>
      </c>
      <c r="E16" s="54">
        <f>IF('Town Data'!G12&gt;9,'Town Data'!F12,"*")</f>
        <v>1488163.87</v>
      </c>
      <c r="F16" s="53">
        <f>IF('Town Data'!I12&gt;9,'Town Data'!H12,"*")</f>
        <v>10481870.789999999</v>
      </c>
      <c r="G16" s="53">
        <f>IF('Town Data'!K12&gt;9,'Town Data'!J12,"*")</f>
        <v>2474282.4700000002</v>
      </c>
      <c r="H16" s="54">
        <f>IF('Town Data'!M12&gt;9,'Town Data'!L12,"*")</f>
        <v>1530912.58</v>
      </c>
      <c r="I16" s="26">
        <f t="shared" si="0"/>
        <v>-2.6892114551623846E-2</v>
      </c>
      <c r="J16" s="26">
        <f t="shared" si="1"/>
        <v>2.4206229776182267E-2</v>
      </c>
      <c r="K16" s="26">
        <f t="shared" si="2"/>
        <v>-2.7923678045679107E-2</v>
      </c>
      <c r="L16" s="15"/>
    </row>
    <row r="17" spans="1:12" x14ac:dyDescent="0.25">
      <c r="A17" s="15"/>
      <c r="B17" s="27" t="str">
        <f>'Town Data'!A13</f>
        <v>BRIGHTON</v>
      </c>
      <c r="C17" s="51">
        <f>IF('Town Data'!C13&gt;9,'Town Data'!B13,"*")</f>
        <v>296315.28000000003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279320.03999999998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6.0845043556488287E-2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50">
        <f>IF('Town Data'!C14&gt;9,'Town Data'!B14,"*")</f>
        <v>1162099.0900000001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1069640.8700000001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8.6438563253477749E-2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51">
        <f>IF('Town Data'!C15&gt;9,'Town Data'!B15,"*")</f>
        <v>757690.42</v>
      </c>
      <c r="D19" s="43">
        <f>IF('Town Data'!E15&gt;9,'Town Data'!D15,"*")</f>
        <v>659503.15</v>
      </c>
      <c r="E19" s="44" t="str">
        <f>IF('Town Data'!G15&gt;9,'Town Data'!F15,"*")</f>
        <v>*</v>
      </c>
      <c r="F19" s="43">
        <f>IF('Town Data'!I15&gt;9,'Town Data'!H15,"*")</f>
        <v>737818.09</v>
      </c>
      <c r="G19" s="43">
        <f>IF('Town Data'!K15&gt;9,'Town Data'!J15,"*")</f>
        <v>609531.93000000005</v>
      </c>
      <c r="H19" s="44" t="str">
        <f>IF('Town Data'!M15&gt;9,'Town Data'!L15,"*")</f>
        <v>*</v>
      </c>
      <c r="I19" s="22">
        <f t="shared" si="0"/>
        <v>2.6933915377434125E-2</v>
      </c>
      <c r="J19" s="22">
        <f t="shared" si="1"/>
        <v>8.1982940581964203E-2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50">
        <f>IF('Town Data'!C16&gt;9,'Town Data'!B16,"*")</f>
        <v>30073654.32</v>
      </c>
      <c r="D20" s="46">
        <f>IF('Town Data'!E16&gt;9,'Town Data'!D16,"*")</f>
        <v>12952417.35</v>
      </c>
      <c r="E20" s="47">
        <f>IF('Town Data'!G16&gt;9,'Town Data'!F16,"*")</f>
        <v>10428405.449999999</v>
      </c>
      <c r="F20" s="45">
        <f>IF('Town Data'!I16&gt;9,'Town Data'!H16,"*")</f>
        <v>29197548.899999999</v>
      </c>
      <c r="G20" s="46">
        <f>IF('Town Data'!K16&gt;9,'Town Data'!J16,"*")</f>
        <v>12927645.57</v>
      </c>
      <c r="H20" s="47">
        <f>IF('Town Data'!M16&gt;9,'Town Data'!L16,"*")</f>
        <v>10318509.300000001</v>
      </c>
      <c r="I20" s="9">
        <f t="shared" si="0"/>
        <v>3.0006129041880013E-2</v>
      </c>
      <c r="J20" s="9">
        <f t="shared" si="1"/>
        <v>1.9161865063414892E-3</v>
      </c>
      <c r="K20" s="9">
        <f t="shared" si="2"/>
        <v>1.065039016827736E-2</v>
      </c>
      <c r="L20" s="15"/>
    </row>
    <row r="21" spans="1:12" x14ac:dyDescent="0.25">
      <c r="A21" s="15"/>
      <c r="B21" s="27" t="str">
        <f>'Town Data'!A17</f>
        <v>CAMBRIDGE</v>
      </c>
      <c r="C21" s="51">
        <f>IF('Town Data'!C17&gt;9,'Town Data'!B17,"*")</f>
        <v>1721422.5</v>
      </c>
      <c r="D21" s="43">
        <f>IF('Town Data'!E17&gt;9,'Town Data'!D17,"*")</f>
        <v>1999310.26</v>
      </c>
      <c r="E21" s="44">
        <f>IF('Town Data'!G17&gt;9,'Town Data'!F17,"*")</f>
        <v>469963.82</v>
      </c>
      <c r="F21" s="43">
        <f>IF('Town Data'!I17&gt;9,'Town Data'!H17,"*")</f>
        <v>1746473.81</v>
      </c>
      <c r="G21" s="43">
        <f>IF('Town Data'!K17&gt;9,'Town Data'!J17,"*")</f>
        <v>1771043.68</v>
      </c>
      <c r="H21" s="44">
        <f>IF('Town Data'!M17&gt;9,'Town Data'!L17,"*")</f>
        <v>477610.81</v>
      </c>
      <c r="I21" s="22">
        <f t="shared" si="0"/>
        <v>-1.4343936826627853E-2</v>
      </c>
      <c r="J21" s="22">
        <f t="shared" si="1"/>
        <v>0.12888817061812957</v>
      </c>
      <c r="K21" s="22">
        <f t="shared" si="2"/>
        <v>-1.6010923203350423E-2</v>
      </c>
      <c r="L21" s="15"/>
    </row>
    <row r="22" spans="1:12" x14ac:dyDescent="0.25">
      <c r="A22" s="15"/>
      <c r="B22" s="15" t="str">
        <f>'Town Data'!A18</f>
        <v>CASTLETON</v>
      </c>
      <c r="C22" s="50">
        <f>IF('Town Data'!C18&gt;9,'Town Data'!B18,"*")</f>
        <v>1173509.8600000001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1217801.3799999999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-3.6370068820253586E-2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CAVENDISH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>
        <f>IF('Town Data'!K19&gt;9,'Town Data'!J19,"*")</f>
        <v>950085.68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50">
        <f>IF('Town Data'!C20&gt;9,'Town Data'!B20,"*")</f>
        <v>1014144.59</v>
      </c>
      <c r="D24" s="46">
        <f>IF('Town Data'!E20&gt;9,'Town Data'!D20,"*")</f>
        <v>251816.26</v>
      </c>
      <c r="E24" s="47" t="str">
        <f>IF('Town Data'!G20&gt;9,'Town Data'!F20,"*")</f>
        <v>*</v>
      </c>
      <c r="F24" s="45">
        <f>IF('Town Data'!I20&gt;9,'Town Data'!H20,"*")</f>
        <v>990496.48</v>
      </c>
      <c r="G24" s="46">
        <f>IF('Town Data'!K20&gt;9,'Town Data'!J20,"*")</f>
        <v>246104.17</v>
      </c>
      <c r="H24" s="47" t="str">
        <f>IF('Town Data'!M20&gt;9,'Town Data'!L20,"*")</f>
        <v>*</v>
      </c>
      <c r="I24" s="9">
        <f t="shared" si="0"/>
        <v>2.3875006602749348E-2</v>
      </c>
      <c r="J24" s="9">
        <f t="shared" si="1"/>
        <v>2.3210049630609658E-2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COLCHESTER</v>
      </c>
      <c r="C25" s="51">
        <f>IF('Town Data'!C21&gt;9,'Town Data'!B21,"*")</f>
        <v>6546693.9199999999</v>
      </c>
      <c r="D25" s="43">
        <f>IF('Town Data'!E21&gt;9,'Town Data'!D21,"*")</f>
        <v>3260652.54</v>
      </c>
      <c r="E25" s="44">
        <f>IF('Town Data'!G21&gt;9,'Town Data'!F21,"*")</f>
        <v>854103.75</v>
      </c>
      <c r="F25" s="43">
        <f>IF('Town Data'!I21&gt;9,'Town Data'!H21,"*")</f>
        <v>6307915.6799999997</v>
      </c>
      <c r="G25" s="43">
        <f>IF('Town Data'!K21&gt;9,'Town Data'!J21,"*")</f>
        <v>3191039.03</v>
      </c>
      <c r="H25" s="44">
        <f>IF('Town Data'!M21&gt;9,'Town Data'!L21,"*")</f>
        <v>786818.41</v>
      </c>
      <c r="I25" s="22">
        <f t="shared" si="0"/>
        <v>3.7853746326552078E-2</v>
      </c>
      <c r="J25" s="22">
        <f t="shared" si="1"/>
        <v>2.1815311359573139E-2</v>
      </c>
      <c r="K25" s="22">
        <f t="shared" si="2"/>
        <v>8.5515716390011723E-2</v>
      </c>
      <c r="L25" s="15"/>
    </row>
    <row r="26" spans="1:12" x14ac:dyDescent="0.25">
      <c r="A26" s="15"/>
      <c r="B26" s="15" t="str">
        <f>'Town Data'!A22</f>
        <v>DANVILLE</v>
      </c>
      <c r="C26" s="50">
        <f>IF('Town Data'!C22&gt;9,'Town Data'!B22,"*")</f>
        <v>519197.43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DERBY</v>
      </c>
      <c r="C27" s="51">
        <f>IF('Town Data'!C23&gt;9,'Town Data'!B23,"*")</f>
        <v>2558243.5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2353166.2999999998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8.7149471756416116E-2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DORSET</v>
      </c>
      <c r="C28" s="50">
        <f>IF('Town Data'!C24&gt;9,'Town Data'!B24,"*")</f>
        <v>1474909.05</v>
      </c>
      <c r="D28" s="46">
        <f>IF('Town Data'!E24&gt;9,'Town Data'!D24,"*")</f>
        <v>610958.73</v>
      </c>
      <c r="E28" s="47" t="str">
        <f>IF('Town Data'!G24&gt;9,'Town Data'!F24,"*")</f>
        <v>*</v>
      </c>
      <c r="F28" s="45">
        <f>IF('Town Data'!I24&gt;9,'Town Data'!H24,"*")</f>
        <v>1395959.75</v>
      </c>
      <c r="G28" s="46">
        <f>IF('Town Data'!K24&gt;9,'Town Data'!J24,"*")</f>
        <v>733617.29</v>
      </c>
      <c r="H28" s="47" t="str">
        <f>IF('Town Data'!M24&gt;9,'Town Data'!L24,"*")</f>
        <v>*</v>
      </c>
      <c r="I28" s="9">
        <f t="shared" si="0"/>
        <v>5.6555570459678399E-2</v>
      </c>
      <c r="J28" s="9">
        <f t="shared" si="1"/>
        <v>-0.16719693179532349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DOVER</v>
      </c>
      <c r="C29" s="51">
        <f>IF('Town Data'!C25&gt;9,'Town Data'!B25,"*")</f>
        <v>1898926.9</v>
      </c>
      <c r="D29" s="43">
        <f>IF('Town Data'!E25&gt;9,'Town Data'!D25,"*")</f>
        <v>781122.35</v>
      </c>
      <c r="E29" s="44">
        <f>IF('Town Data'!G25&gt;9,'Town Data'!F25,"*")</f>
        <v>653977.87</v>
      </c>
      <c r="F29" s="43">
        <f>IF('Town Data'!I25&gt;9,'Town Data'!H25,"*")</f>
        <v>1852561.11</v>
      </c>
      <c r="G29" s="43">
        <f>IF('Town Data'!K25&gt;9,'Town Data'!J25,"*")</f>
        <v>959377.04</v>
      </c>
      <c r="H29" s="44">
        <f>IF('Town Data'!M25&gt;9,'Town Data'!L25,"*")</f>
        <v>621933.16</v>
      </c>
      <c r="I29" s="22">
        <f t="shared" si="0"/>
        <v>2.502794091364673E-2</v>
      </c>
      <c r="J29" s="22">
        <f t="shared" si="1"/>
        <v>-0.18580253911434033</v>
      </c>
      <c r="K29" s="22">
        <f t="shared" si="2"/>
        <v>5.1524363164684707E-2</v>
      </c>
      <c r="L29" s="15"/>
    </row>
    <row r="30" spans="1:12" x14ac:dyDescent="0.25">
      <c r="A30" s="15"/>
      <c r="B30" s="15" t="str">
        <f>'Town Data'!A26</f>
        <v>ENOSBURG</v>
      </c>
      <c r="C30" s="50">
        <f>IF('Town Data'!C26&gt;9,'Town Data'!B26,"*")</f>
        <v>1127300.19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1036156.49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8.7963257364724851E-2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ESSEX</v>
      </c>
      <c r="C31" s="51">
        <f>IF('Town Data'!C27&gt;9,'Town Data'!B27,"*")</f>
        <v>10263845.119999999</v>
      </c>
      <c r="D31" s="43" t="str">
        <f>IF('Town Data'!E27&gt;9,'Town Data'!D27,"*")</f>
        <v>*</v>
      </c>
      <c r="E31" s="44">
        <f>IF('Town Data'!G27&gt;9,'Town Data'!F27,"*")</f>
        <v>1046246.47</v>
      </c>
      <c r="F31" s="43">
        <f>IF('Town Data'!I27&gt;9,'Town Data'!H27,"*")</f>
        <v>10023435.91</v>
      </c>
      <c r="G31" s="43" t="str">
        <f>IF('Town Data'!K27&gt;9,'Town Data'!J27,"*")</f>
        <v>*</v>
      </c>
      <c r="H31" s="44">
        <f>IF('Town Data'!M27&gt;9,'Town Data'!L27,"*")</f>
        <v>1004417.62</v>
      </c>
      <c r="I31" s="22">
        <f t="shared" si="0"/>
        <v>2.3984710647987673E-2</v>
      </c>
      <c r="J31" s="22" t="str">
        <f t="shared" si="1"/>
        <v/>
      </c>
      <c r="K31" s="22">
        <f t="shared" si="2"/>
        <v>4.1644878750733166E-2</v>
      </c>
      <c r="L31" s="15"/>
    </row>
    <row r="32" spans="1:12" x14ac:dyDescent="0.25">
      <c r="A32" s="15"/>
      <c r="B32" s="15" t="str">
        <f>'Town Data'!A28</f>
        <v>FAIR HAVEN</v>
      </c>
      <c r="C32" s="50">
        <f>IF('Town Data'!C28&gt;9,'Town Data'!B28,"*")</f>
        <v>1404986.45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1373403.69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2.2995977242495986E-2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FAIRFAX</v>
      </c>
      <c r="C33" s="51">
        <f>IF('Town Data'!C29&gt;9,'Town Data'!B29,"*")</f>
        <v>869796.63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824316.41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5.5173255619162032E-2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FAYSTON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50081.78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FERRISBURGH</v>
      </c>
      <c r="C35" s="51">
        <f>IF('Town Data'!C31&gt;9,'Town Data'!B31,"*")</f>
        <v>1153932.8600000001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1177546.8600000001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-2.0053554386786781E-2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GREENSBORO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97597.14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HARDWICK</v>
      </c>
      <c r="C37" s="51">
        <f>IF('Town Data'!C33&gt;9,'Town Data'!B33,"*")</f>
        <v>828440.17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910808.55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-9.0434350885265621E-2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HARTFORD</v>
      </c>
      <c r="C38" s="50">
        <f>IF('Town Data'!C34&gt;9,'Town Data'!B34,"*")</f>
        <v>6702470.21</v>
      </c>
      <c r="D38" s="46">
        <f>IF('Town Data'!E34&gt;9,'Town Data'!D34,"*")</f>
        <v>3909487.21</v>
      </c>
      <c r="E38" s="47">
        <f>IF('Town Data'!G34&gt;9,'Town Data'!F34,"*")</f>
        <v>1246572.69</v>
      </c>
      <c r="F38" s="45">
        <f>IF('Town Data'!I34&gt;9,'Town Data'!H34,"*")</f>
        <v>6323439.2400000002</v>
      </c>
      <c r="G38" s="46">
        <f>IF('Town Data'!K34&gt;9,'Town Data'!J34,"*")</f>
        <v>3942007.19</v>
      </c>
      <c r="H38" s="47">
        <f>IF('Town Data'!M34&gt;9,'Town Data'!L34,"*")</f>
        <v>1161693.8</v>
      </c>
      <c r="I38" s="9">
        <f t="shared" si="0"/>
        <v>5.9940636039067838E-2</v>
      </c>
      <c r="J38" s="9">
        <f t="shared" si="1"/>
        <v>-8.249599362095527E-3</v>
      </c>
      <c r="K38" s="9">
        <f t="shared" si="2"/>
        <v>7.306476973536391E-2</v>
      </c>
      <c r="L38" s="15"/>
    </row>
    <row r="39" spans="1:12" x14ac:dyDescent="0.25">
      <c r="A39" s="15"/>
      <c r="B39" s="27" t="str">
        <f>'Town Data'!A35</f>
        <v>HINESBURG</v>
      </c>
      <c r="C39" s="51">
        <f>IF('Town Data'!C35&gt;9,'Town Data'!B35,"*")</f>
        <v>1200410.6100000001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1209569.94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-7.5723856034317803E-3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JAMAICA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 t="str">
        <f>IF('Town Data'!I36&gt;9,'Town Data'!H36,"*")</f>
        <v>*</v>
      </c>
      <c r="G40" s="46">
        <f>IF('Town Data'!K36&gt;9,'Town Data'!J36,"*")</f>
        <v>79747.5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JAY</v>
      </c>
      <c r="C41" s="51" t="str">
        <f>IF('Town Data'!C37&gt;9,'Town Data'!B37,"*")</f>
        <v>*</v>
      </c>
      <c r="D41" s="43">
        <f>IF('Town Data'!E37&gt;9,'Town Data'!D37,"*")</f>
        <v>960232.38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1023255.65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-6.1590932823092664E-2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JERICHO</v>
      </c>
      <c r="C42" s="50">
        <f>IF('Town Data'!C38&gt;9,'Town Data'!B38,"*")</f>
        <v>1066558.3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993712.66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7.3306543161078389E-2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JOHNSON</v>
      </c>
      <c r="C43" s="51">
        <f>IF('Town Data'!C39&gt;9,'Town Data'!B39,"*")</f>
        <v>628141.53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598269.21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4.993123413454633E-2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KILLINGTON</v>
      </c>
      <c r="C44" s="50">
        <f>IF('Town Data'!C40&gt;9,'Town Data'!B40,"*")</f>
        <v>5757716.1299999999</v>
      </c>
      <c r="D44" s="46">
        <f>IF('Town Data'!E40&gt;9,'Town Data'!D40,"*")</f>
        <v>5142767.6399999997</v>
      </c>
      <c r="E44" s="47">
        <f>IF('Town Data'!G40&gt;9,'Town Data'!F40,"*")</f>
        <v>2866858.91</v>
      </c>
      <c r="F44" s="45">
        <f>IF('Town Data'!I40&gt;9,'Town Data'!H40,"*")</f>
        <v>5554889.4900000002</v>
      </c>
      <c r="G44" s="46">
        <f>IF('Town Data'!K40&gt;9,'Town Data'!J40,"*")</f>
        <v>6266776.1600000001</v>
      </c>
      <c r="H44" s="47">
        <f>IF('Town Data'!M40&gt;9,'Town Data'!L40,"*")</f>
        <v>2761284.39</v>
      </c>
      <c r="I44" s="9">
        <f t="shared" si="0"/>
        <v>3.6513172830014241E-2</v>
      </c>
      <c r="J44" s="9">
        <f t="shared" si="1"/>
        <v>-0.17935992786440938</v>
      </c>
      <c r="K44" s="9">
        <f t="shared" si="2"/>
        <v>3.8233845228813977E-2</v>
      </c>
      <c r="L44" s="15"/>
    </row>
    <row r="45" spans="1:12" x14ac:dyDescent="0.25">
      <c r="A45" s="15"/>
      <c r="B45" s="27" t="str">
        <f>'Town Data'!A41</f>
        <v>LONDONDERRY</v>
      </c>
      <c r="C45" s="51">
        <f>IF('Town Data'!C41&gt;9,'Town Data'!B41,"*")</f>
        <v>729128.13</v>
      </c>
      <c r="D45" s="43">
        <f>IF('Town Data'!E41&gt;9,'Town Data'!D41,"*")</f>
        <v>113755.4</v>
      </c>
      <c r="E45" s="44" t="str">
        <f>IF('Town Data'!G41&gt;9,'Town Data'!F41,"*")</f>
        <v>*</v>
      </c>
      <c r="F45" s="43">
        <f>IF('Town Data'!I41&gt;9,'Town Data'!H41,"*")</f>
        <v>572822.13</v>
      </c>
      <c r="G45" s="43">
        <f>IF('Town Data'!K41&gt;9,'Town Data'!J41,"*")</f>
        <v>237110.68</v>
      </c>
      <c r="H45" s="44" t="str">
        <f>IF('Town Data'!M41&gt;9,'Town Data'!L41,"*")</f>
        <v>*</v>
      </c>
      <c r="I45" s="22">
        <f t="shared" si="0"/>
        <v>0.27287004431899303</v>
      </c>
      <c r="J45" s="22">
        <f t="shared" si="1"/>
        <v>-0.52024345761228474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LUDLOW</v>
      </c>
      <c r="C46" s="50">
        <f>IF('Town Data'!C42&gt;9,'Town Data'!B42,"*")</f>
        <v>4028904.84</v>
      </c>
      <c r="D46" s="46">
        <f>IF('Town Data'!E42&gt;9,'Town Data'!D42,"*")</f>
        <v>1311234.67</v>
      </c>
      <c r="E46" s="47">
        <f>IF('Town Data'!G42&gt;9,'Town Data'!F42,"*")</f>
        <v>1355174.85</v>
      </c>
      <c r="F46" s="45">
        <f>IF('Town Data'!I42&gt;9,'Town Data'!H42,"*")</f>
        <v>3090481.82</v>
      </c>
      <c r="G46" s="46">
        <f>IF('Town Data'!K42&gt;9,'Town Data'!J42,"*")</f>
        <v>1752729.71</v>
      </c>
      <c r="H46" s="47">
        <f>IF('Town Data'!M42&gt;9,'Town Data'!L42,"*")</f>
        <v>1002833.84</v>
      </c>
      <c r="I46" s="9">
        <f t="shared" si="0"/>
        <v>0.3036494225356744</v>
      </c>
      <c r="J46" s="9">
        <f t="shared" si="1"/>
        <v>-0.25188997338328911</v>
      </c>
      <c r="K46" s="9">
        <f t="shared" si="2"/>
        <v>0.3513453534834845</v>
      </c>
      <c r="L46" s="15"/>
    </row>
    <row r="47" spans="1:12" x14ac:dyDescent="0.25">
      <c r="A47" s="15"/>
      <c r="B47" s="27" t="str">
        <f>'Town Data'!A43</f>
        <v>LYNDON</v>
      </c>
      <c r="C47" s="51">
        <f>IF('Town Data'!C43&gt;9,'Town Data'!B43,"*")</f>
        <v>3286624.04</v>
      </c>
      <c r="D47" s="43" t="str">
        <f>IF('Town Data'!E43&gt;9,'Town Data'!D43,"*")</f>
        <v>*</v>
      </c>
      <c r="E47" s="44">
        <f>IF('Town Data'!G43&gt;9,'Town Data'!F43,"*")</f>
        <v>296132.59000000003</v>
      </c>
      <c r="F47" s="43">
        <f>IF('Town Data'!I43&gt;9,'Town Data'!H43,"*")</f>
        <v>3104395.13</v>
      </c>
      <c r="G47" s="43">
        <f>IF('Town Data'!K43&gt;9,'Town Data'!J43,"*")</f>
        <v>213377.02</v>
      </c>
      <c r="H47" s="44">
        <f>IF('Town Data'!M43&gt;9,'Town Data'!L43,"*")</f>
        <v>271423.92</v>
      </c>
      <c r="I47" s="22">
        <f t="shared" si="0"/>
        <v>5.8700295023333626E-2</v>
      </c>
      <c r="J47" s="22" t="str">
        <f t="shared" si="1"/>
        <v/>
      </c>
      <c r="K47" s="22">
        <f t="shared" si="2"/>
        <v>9.1033502132015637E-2</v>
      </c>
      <c r="L47" s="15"/>
    </row>
    <row r="48" spans="1:12" x14ac:dyDescent="0.25">
      <c r="A48" s="15"/>
      <c r="B48" s="15" t="str">
        <f>'Town Data'!A44</f>
        <v>MANCHESTER</v>
      </c>
      <c r="C48" s="50">
        <f>IF('Town Data'!C44&gt;9,'Town Data'!B44,"*")</f>
        <v>8387775.25</v>
      </c>
      <c r="D48" s="46">
        <f>IF('Town Data'!E44&gt;9,'Town Data'!D44,"*")</f>
        <v>8024909.4199999999</v>
      </c>
      <c r="E48" s="47">
        <f>IF('Town Data'!G44&gt;9,'Town Data'!F44,"*")</f>
        <v>2159544.92</v>
      </c>
      <c r="F48" s="45">
        <f>IF('Town Data'!I44&gt;9,'Town Data'!H44,"*")</f>
        <v>7892480.6200000001</v>
      </c>
      <c r="G48" s="46">
        <f>IF('Town Data'!K44&gt;9,'Town Data'!J44,"*")</f>
        <v>8158326.29</v>
      </c>
      <c r="H48" s="47">
        <f>IF('Town Data'!M44&gt;9,'Town Data'!L44,"*")</f>
        <v>2047825.62</v>
      </c>
      <c r="I48" s="9">
        <f t="shared" si="0"/>
        <v>6.2755254507042404E-2</v>
      </c>
      <c r="J48" s="9">
        <f t="shared" si="1"/>
        <v>-1.6353460900863297E-2</v>
      </c>
      <c r="K48" s="9">
        <f t="shared" si="2"/>
        <v>5.4555084626785655E-2</v>
      </c>
      <c r="L48" s="15"/>
    </row>
    <row r="49" spans="1:12" x14ac:dyDescent="0.25">
      <c r="A49" s="15"/>
      <c r="B49" s="27" t="str">
        <f>'Town Data'!A45</f>
        <v>MIDDLEBURY</v>
      </c>
      <c r="C49" s="51">
        <f>IF('Town Data'!C45&gt;9,'Town Data'!B45,"*")</f>
        <v>6514823.3399999999</v>
      </c>
      <c r="D49" s="43">
        <f>IF('Town Data'!E45&gt;9,'Town Data'!D45,"*")</f>
        <v>1694800.16</v>
      </c>
      <c r="E49" s="44">
        <f>IF('Town Data'!G45&gt;9,'Town Data'!F45,"*")</f>
        <v>986694.39</v>
      </c>
      <c r="F49" s="43">
        <f>IF('Town Data'!I45&gt;9,'Town Data'!H45,"*")</f>
        <v>6129849.2199999997</v>
      </c>
      <c r="G49" s="43">
        <f>IF('Town Data'!K45&gt;9,'Town Data'!J45,"*")</f>
        <v>1712284.83</v>
      </c>
      <c r="H49" s="44">
        <f>IF('Town Data'!M45&gt;9,'Town Data'!L45,"*")</f>
        <v>972029.92</v>
      </c>
      <c r="I49" s="22">
        <f t="shared" si="0"/>
        <v>6.2803195671426337E-2</v>
      </c>
      <c r="J49" s="22">
        <f t="shared" si="1"/>
        <v>-1.0211309294844454E-2</v>
      </c>
      <c r="K49" s="22">
        <f t="shared" si="2"/>
        <v>1.5086438903032915E-2</v>
      </c>
      <c r="L49" s="15"/>
    </row>
    <row r="50" spans="1:12" x14ac:dyDescent="0.25">
      <c r="A50" s="15"/>
      <c r="B50" s="15" t="str">
        <f>'Town Data'!A46</f>
        <v>MILTON</v>
      </c>
      <c r="C50" s="50">
        <f>IF('Town Data'!C46&gt;9,'Town Data'!B46,"*")</f>
        <v>2481820.4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2427983.34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2.2173570597893832E-2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MONTGOMERY</v>
      </c>
      <c r="C51" s="51">
        <f>IF('Town Data'!C47&gt;9,'Town Data'!B47,"*")</f>
        <v>348683.07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429735.18</v>
      </c>
      <c r="G51" s="43">
        <f>IF('Town Data'!K47&gt;9,'Town Data'!J47,"*")</f>
        <v>145108.17000000001</v>
      </c>
      <c r="H51" s="44" t="str">
        <f>IF('Town Data'!M47&gt;9,'Town Data'!L47,"*")</f>
        <v>*</v>
      </c>
      <c r="I51" s="22">
        <f t="shared" si="0"/>
        <v>-0.18860943616484921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MONTPELIER</v>
      </c>
      <c r="C52" s="50">
        <f>IF('Town Data'!C48&gt;9,'Town Data'!B48,"*")</f>
        <v>6365036.5499999998</v>
      </c>
      <c r="D52" s="46" t="str">
        <f>IF('Town Data'!E48&gt;9,'Town Data'!D48,"*")</f>
        <v>*</v>
      </c>
      <c r="E52" s="47">
        <f>IF('Town Data'!G48&gt;9,'Town Data'!F48,"*")</f>
        <v>1331154.79</v>
      </c>
      <c r="F52" s="45">
        <f>IF('Town Data'!I48&gt;9,'Town Data'!H48,"*")</f>
        <v>6123209.0899999999</v>
      </c>
      <c r="G52" s="46">
        <f>IF('Town Data'!K48&gt;9,'Town Data'!J48,"*")</f>
        <v>777408.02</v>
      </c>
      <c r="H52" s="47">
        <f>IF('Town Data'!M48&gt;9,'Town Data'!L48,"*")</f>
        <v>1132601.03</v>
      </c>
      <c r="I52" s="9">
        <f t="shared" si="0"/>
        <v>3.9493581951159533E-2</v>
      </c>
      <c r="J52" s="9" t="str">
        <f t="shared" si="1"/>
        <v/>
      </c>
      <c r="K52" s="9">
        <f t="shared" si="2"/>
        <v>0.1753077692327368</v>
      </c>
      <c r="L52" s="15"/>
    </row>
    <row r="53" spans="1:12" x14ac:dyDescent="0.25">
      <c r="A53" s="15"/>
      <c r="B53" s="27" t="str">
        <f>'Town Data'!A49</f>
        <v>MORRISTOWN</v>
      </c>
      <c r="C53" s="51">
        <f>IF('Town Data'!C49&gt;9,'Town Data'!B49,"*")</f>
        <v>3753803.64</v>
      </c>
      <c r="D53" s="43">
        <f>IF('Town Data'!E49&gt;9,'Town Data'!D49,"*")</f>
        <v>256089.93</v>
      </c>
      <c r="E53" s="44">
        <f>IF('Town Data'!G49&gt;9,'Town Data'!F49,"*")</f>
        <v>319080.07</v>
      </c>
      <c r="F53" s="43">
        <f>IF('Town Data'!I49&gt;9,'Town Data'!H49,"*")</f>
        <v>3725010.52</v>
      </c>
      <c r="G53" s="43">
        <f>IF('Town Data'!K49&gt;9,'Town Data'!J49,"*")</f>
        <v>311096.90000000002</v>
      </c>
      <c r="H53" s="44">
        <f>IF('Town Data'!M49&gt;9,'Town Data'!L49,"*")</f>
        <v>375173.02</v>
      </c>
      <c r="I53" s="22">
        <f t="shared" si="0"/>
        <v>7.7296748144486073E-3</v>
      </c>
      <c r="J53" s="22">
        <f t="shared" si="1"/>
        <v>-0.17681619456831627</v>
      </c>
      <c r="K53" s="22">
        <f t="shared" si="2"/>
        <v>-0.14951221705654635</v>
      </c>
      <c r="L53" s="15"/>
    </row>
    <row r="54" spans="1:12" x14ac:dyDescent="0.25">
      <c r="A54" s="15"/>
      <c r="B54" s="15" t="str">
        <f>'Town Data'!A50</f>
        <v>MOUNT HOLLY</v>
      </c>
      <c r="C54" s="50" t="str">
        <f>IF('Town Data'!C50&gt;9,'Town Data'!B50,"*")</f>
        <v>*</v>
      </c>
      <c r="D54" s="46">
        <f>IF('Town Data'!E50&gt;9,'Town Data'!D50,"*")</f>
        <v>26124.87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63204.85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-0.58666352344796324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NEWPORT</v>
      </c>
      <c r="C55" s="51">
        <f>IF('Town Data'!C51&gt;9,'Town Data'!B51,"*")</f>
        <v>2750673.29</v>
      </c>
      <c r="D55" s="43" t="str">
        <f>IF('Town Data'!E51&gt;9,'Town Data'!D51,"*")</f>
        <v>*</v>
      </c>
      <c r="E55" s="44">
        <f>IF('Town Data'!G51&gt;9,'Town Data'!F51,"*")</f>
        <v>394266.58</v>
      </c>
      <c r="F55" s="43">
        <f>IF('Town Data'!I51&gt;9,'Town Data'!H51,"*")</f>
        <v>2491141.58</v>
      </c>
      <c r="G55" s="43" t="str">
        <f>IF('Town Data'!K51&gt;9,'Town Data'!J51,"*")</f>
        <v>*</v>
      </c>
      <c r="H55" s="44">
        <f>IF('Town Data'!M51&gt;9,'Town Data'!L51,"*")</f>
        <v>333074.33</v>
      </c>
      <c r="I55" s="22">
        <f t="shared" si="0"/>
        <v>0.10418183859305177</v>
      </c>
      <c r="J55" s="22" t="str">
        <f t="shared" si="1"/>
        <v/>
      </c>
      <c r="K55" s="22">
        <f t="shared" si="2"/>
        <v>0.18371950189016367</v>
      </c>
      <c r="L55" s="15"/>
    </row>
    <row r="56" spans="1:12" x14ac:dyDescent="0.25">
      <c r="A56" s="15"/>
      <c r="B56" s="15" t="str">
        <f>'Town Data'!A52</f>
        <v>NORTH HERO</v>
      </c>
      <c r="C56" s="50" t="str">
        <f>IF('Town Data'!C52&gt;9,'Town Data'!B52,"*")</f>
        <v>*</v>
      </c>
      <c r="D56" s="46">
        <f>IF('Town Data'!E52&gt;9,'Town Data'!D52,"*")</f>
        <v>175132.9</v>
      </c>
      <c r="E56" s="47" t="str">
        <f>IF('Town Data'!G52&gt;9,'Town Data'!F52,"*")</f>
        <v>*</v>
      </c>
      <c r="F56" s="45" t="str">
        <f>IF('Town Data'!I52&gt;9,'Town Data'!H52,"*")</f>
        <v>*</v>
      </c>
      <c r="G56" s="46">
        <f>IF('Town Data'!K52&gt;9,'Town Data'!J52,"*")</f>
        <v>185510.37</v>
      </c>
      <c r="H56" s="47" t="str">
        <f>IF('Town Data'!M52&gt;9,'Town Data'!L52,"*")</f>
        <v>*</v>
      </c>
      <c r="I56" s="9" t="str">
        <f t="shared" si="0"/>
        <v/>
      </c>
      <c r="J56" s="9">
        <f t="shared" si="1"/>
        <v>-5.5940107283490415E-2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NORTHFIELD</v>
      </c>
      <c r="C57" s="51">
        <f>IF('Town Data'!C53&gt;9,'Town Data'!B53,"*")</f>
        <v>1016198.24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1010401.41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5.7371554934785357E-3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PERU</v>
      </c>
      <c r="C58" s="50" t="str">
        <f>IF('Town Data'!C54&gt;9,'Town Data'!B54,"*")</f>
        <v>*</v>
      </c>
      <c r="D58" s="46">
        <f>IF('Town Data'!E54&gt;9,'Town Data'!D54,"*")</f>
        <v>389228.09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280817.76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0.38605225680882865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PITTSFIELD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189774.73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PLYMOUTH</v>
      </c>
      <c r="C60" s="50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 t="str">
        <f>IF('Town Data'!I56&gt;9,'Town Data'!H56,"*")</f>
        <v>*</v>
      </c>
      <c r="G60" s="46">
        <f>IF('Town Data'!K56&gt;9,'Town Data'!J56,"*")</f>
        <v>141793.79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POULTNEY</v>
      </c>
      <c r="C61" s="51">
        <f>IF('Town Data'!C57&gt;9,'Town Data'!B57,"*")</f>
        <v>602985.79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618326.81999999995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-2.4810552451856954E-2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PUTNEY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445726.27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RANDOLPH</v>
      </c>
      <c r="C63" s="51">
        <f>IF('Town Data'!C59&gt;9,'Town Data'!B59,"*")</f>
        <v>1848629.66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1769904.81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4.4479708487825322E-2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RICHMOND</v>
      </c>
      <c r="C64" s="50">
        <f>IF('Town Data'!C60&gt;9,'Town Data'!B60,"*")</f>
        <v>856593.84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845522.21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1.3094428353336816E-2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ROCKINGHAM</v>
      </c>
      <c r="C65" s="51">
        <f>IF('Town Data'!C61&gt;9,'Town Data'!B61,"*")</f>
        <v>1351633.32</v>
      </c>
      <c r="D65" s="43" t="str">
        <f>IF('Town Data'!E61&gt;9,'Town Data'!D61,"*")</f>
        <v>*</v>
      </c>
      <c r="E65" s="44">
        <f>IF('Town Data'!G61&gt;9,'Town Data'!F61,"*")</f>
        <v>275674.78999999998</v>
      </c>
      <c r="F65" s="43">
        <f>IF('Town Data'!I61&gt;9,'Town Data'!H61,"*")</f>
        <v>1393457.98</v>
      </c>
      <c r="G65" s="43" t="str">
        <f>IF('Town Data'!K61&gt;9,'Town Data'!J61,"*")</f>
        <v>*</v>
      </c>
      <c r="H65" s="44">
        <f>IF('Town Data'!M61&gt;9,'Town Data'!L61,"*")</f>
        <v>324980.07</v>
      </c>
      <c r="I65" s="22">
        <f t="shared" si="0"/>
        <v>-3.0015013441596506E-2</v>
      </c>
      <c r="J65" s="22" t="str">
        <f t="shared" si="1"/>
        <v/>
      </c>
      <c r="K65" s="22">
        <f t="shared" si="2"/>
        <v>-0.15171785765200932</v>
      </c>
      <c r="L65" s="15"/>
    </row>
    <row r="66" spans="1:12" x14ac:dyDescent="0.25">
      <c r="A66" s="15"/>
      <c r="B66" s="15" t="str">
        <f>'Town Data'!A62</f>
        <v>ROYALTON</v>
      </c>
      <c r="C66" s="50">
        <f>IF('Town Data'!C62&gt;9,'Town Data'!B62,"*")</f>
        <v>917951.51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901376.01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1.838910711635203E-2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RUTLAND</v>
      </c>
      <c r="C67" s="51">
        <f>IF('Town Data'!C63&gt;9,'Town Data'!B63,"*")</f>
        <v>10520608.449999999</v>
      </c>
      <c r="D67" s="43">
        <f>IF('Town Data'!E63&gt;9,'Town Data'!D63,"*")</f>
        <v>1146509.03</v>
      </c>
      <c r="E67" s="44">
        <f>IF('Town Data'!G63&gt;9,'Town Data'!F63,"*")</f>
        <v>1385681.55</v>
      </c>
      <c r="F67" s="43">
        <f>IF('Town Data'!I63&gt;9,'Town Data'!H63,"*")</f>
        <v>10305662.74</v>
      </c>
      <c r="G67" s="43">
        <f>IF('Town Data'!K63&gt;9,'Town Data'!J63,"*")</f>
        <v>911517.26</v>
      </c>
      <c r="H67" s="44">
        <f>IF('Town Data'!M63&gt;9,'Town Data'!L63,"*")</f>
        <v>1413729.38</v>
      </c>
      <c r="I67" s="22">
        <f t="shared" si="0"/>
        <v>2.0857048733578003E-2</v>
      </c>
      <c r="J67" s="22">
        <f t="shared" si="1"/>
        <v>0.25780287473656838</v>
      </c>
      <c r="K67" s="22">
        <f t="shared" si="2"/>
        <v>-1.9839603248536748E-2</v>
      </c>
      <c r="L67" s="15"/>
    </row>
    <row r="68" spans="1:12" x14ac:dyDescent="0.25">
      <c r="A68" s="15"/>
      <c r="B68" s="15" t="str">
        <f>'Town Data'!A64</f>
        <v>RUTLAND TOWN</v>
      </c>
      <c r="C68" s="50">
        <f>IF('Town Data'!C64&gt;9,'Town Data'!B64,"*")</f>
        <v>4611904.2699999996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4903343.92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-5.9436917898265718E-2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SHELBURNE</v>
      </c>
      <c r="C69" s="51">
        <f>IF('Town Data'!C65&gt;9,'Town Data'!B65,"*")</f>
        <v>2809479.7</v>
      </c>
      <c r="D69" s="43">
        <f>IF('Town Data'!E65&gt;9,'Town Data'!D65,"*")</f>
        <v>1053243.8999999999</v>
      </c>
      <c r="E69" s="44">
        <f>IF('Town Data'!G65&gt;9,'Town Data'!F65,"*")</f>
        <v>524015.94</v>
      </c>
      <c r="F69" s="43">
        <f>IF('Town Data'!I65&gt;9,'Town Data'!H65,"*")</f>
        <v>2814182.71</v>
      </c>
      <c r="G69" s="43">
        <f>IF('Town Data'!K65&gt;9,'Town Data'!J65,"*")</f>
        <v>1109346.3799999999</v>
      </c>
      <c r="H69" s="44">
        <f>IF('Town Data'!M65&gt;9,'Town Data'!L65,"*")</f>
        <v>473131.82</v>
      </c>
      <c r="I69" s="22">
        <f t="shared" si="0"/>
        <v>-1.6711814706585901E-3</v>
      </c>
      <c r="J69" s="22">
        <f t="shared" si="1"/>
        <v>-5.0572554263890047E-2</v>
      </c>
      <c r="K69" s="22">
        <f t="shared" si="2"/>
        <v>0.10754744840454822</v>
      </c>
      <c r="L69" s="15"/>
    </row>
    <row r="70" spans="1:12" x14ac:dyDescent="0.25">
      <c r="A70" s="15"/>
      <c r="B70" s="15" t="str">
        <f>'Town Data'!A66</f>
        <v>SOUTH BURLINGTON</v>
      </c>
      <c r="C70" s="50">
        <f>IF('Town Data'!C66&gt;9,'Town Data'!B66,"*")</f>
        <v>23079137.440000001</v>
      </c>
      <c r="D70" s="46">
        <f>IF('Town Data'!E66&gt;9,'Town Data'!D66,"*")</f>
        <v>9341628.8200000003</v>
      </c>
      <c r="E70" s="47">
        <f>IF('Town Data'!G66&gt;9,'Town Data'!F66,"*")</f>
        <v>2700044.15</v>
      </c>
      <c r="F70" s="45">
        <f>IF('Town Data'!I66&gt;9,'Town Data'!H66,"*")</f>
        <v>22061663.809999999</v>
      </c>
      <c r="G70" s="46">
        <f>IF('Town Data'!K66&gt;9,'Town Data'!J66,"*")</f>
        <v>8670950.0500000007</v>
      </c>
      <c r="H70" s="47">
        <f>IF('Town Data'!M66&gt;9,'Town Data'!L66,"*")</f>
        <v>2569605.89</v>
      </c>
      <c r="I70" s="9">
        <f t="shared" ref="I70:I133" si="3">IFERROR((C70-F70)/F70,"")</f>
        <v>4.6119532903896733E-2</v>
      </c>
      <c r="J70" s="9">
        <f t="shared" ref="J70:J133" si="4">IFERROR((D70-G70)/G70,"")</f>
        <v>7.734778382214294E-2</v>
      </c>
      <c r="K70" s="9">
        <f t="shared" ref="K70:K133" si="5">IFERROR((E70-H70)/H70,"")</f>
        <v>5.0761971128576361E-2</v>
      </c>
      <c r="L70" s="15"/>
    </row>
    <row r="71" spans="1:12" x14ac:dyDescent="0.25">
      <c r="A71" s="15"/>
      <c r="B71" s="27" t="str">
        <f>'Town Data'!A67</f>
        <v>SOUTH HERO</v>
      </c>
      <c r="C71" s="51">
        <f>IF('Town Data'!C67&gt;9,'Town Data'!B67,"*")</f>
        <v>564409.26</v>
      </c>
      <c r="D71" s="43">
        <f>IF('Town Data'!E67&gt;9,'Town Data'!D67,"*")</f>
        <v>32911.94</v>
      </c>
      <c r="E71" s="44" t="str">
        <f>IF('Town Data'!G67&gt;9,'Town Data'!F67,"*")</f>
        <v>*</v>
      </c>
      <c r="F71" s="43">
        <f>IF('Town Data'!I67&gt;9,'Town Data'!H67,"*")</f>
        <v>501094.23</v>
      </c>
      <c r="G71" s="43">
        <f>IF('Town Data'!K67&gt;9,'Town Data'!J67,"*")</f>
        <v>45726.58</v>
      </c>
      <c r="H71" s="44" t="str">
        <f>IF('Town Data'!M67&gt;9,'Town Data'!L67,"*")</f>
        <v>*</v>
      </c>
      <c r="I71" s="22">
        <f t="shared" si="3"/>
        <v>0.126353540331127</v>
      </c>
      <c r="J71" s="22">
        <f t="shared" si="4"/>
        <v>-0.28024488164214334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SPRINGFIELD</v>
      </c>
      <c r="C72" s="50">
        <f>IF('Town Data'!C68&gt;9,'Town Data'!B68,"*")</f>
        <v>2961462.23</v>
      </c>
      <c r="D72" s="46" t="str">
        <f>IF('Town Data'!E68&gt;9,'Town Data'!D68,"*")</f>
        <v>*</v>
      </c>
      <c r="E72" s="47">
        <f>IF('Town Data'!G68&gt;9,'Town Data'!F68,"*")</f>
        <v>282658.23</v>
      </c>
      <c r="F72" s="45">
        <f>IF('Town Data'!I68&gt;9,'Town Data'!H68,"*")</f>
        <v>2684732.74</v>
      </c>
      <c r="G72" s="46" t="str">
        <f>IF('Town Data'!K68&gt;9,'Town Data'!J68,"*")</f>
        <v>*</v>
      </c>
      <c r="H72" s="47">
        <f>IF('Town Data'!M68&gt;9,'Town Data'!L68,"*")</f>
        <v>270451.83</v>
      </c>
      <c r="I72" s="9">
        <f t="shared" si="3"/>
        <v>0.10307524688658572</v>
      </c>
      <c r="J72" s="9" t="str">
        <f t="shared" si="4"/>
        <v/>
      </c>
      <c r="K72" s="9">
        <f t="shared" si="5"/>
        <v>4.5133360717137555E-2</v>
      </c>
      <c r="L72" s="15"/>
    </row>
    <row r="73" spans="1:12" x14ac:dyDescent="0.25">
      <c r="A73" s="15"/>
      <c r="B73" s="27" t="str">
        <f>'Town Data'!A69</f>
        <v>ST ALBANS</v>
      </c>
      <c r="C73" s="51">
        <f>IF('Town Data'!C69&gt;9,'Town Data'!B69,"*")</f>
        <v>4128644.4</v>
      </c>
      <c r="D73" s="43" t="str">
        <f>IF('Town Data'!E69&gt;9,'Town Data'!D69,"*")</f>
        <v>*</v>
      </c>
      <c r="E73" s="44">
        <f>IF('Town Data'!G69&gt;9,'Town Data'!F69,"*")</f>
        <v>555347.5</v>
      </c>
      <c r="F73" s="43">
        <f>IF('Town Data'!I69&gt;9,'Town Data'!H69,"*")</f>
        <v>3805937.32</v>
      </c>
      <c r="G73" s="43" t="str">
        <f>IF('Town Data'!K69&gt;9,'Town Data'!J69,"*")</f>
        <v>*</v>
      </c>
      <c r="H73" s="44">
        <f>IF('Town Data'!M69&gt;9,'Town Data'!L69,"*")</f>
        <v>598338.42000000004</v>
      </c>
      <c r="I73" s="22">
        <f t="shared" si="3"/>
        <v>8.4790434751563407E-2</v>
      </c>
      <c r="J73" s="22" t="str">
        <f t="shared" si="4"/>
        <v/>
      </c>
      <c r="K73" s="22">
        <f t="shared" si="5"/>
        <v>-7.1850508947762431E-2</v>
      </c>
      <c r="L73" s="15"/>
    </row>
    <row r="74" spans="1:12" x14ac:dyDescent="0.25">
      <c r="A74" s="15"/>
      <c r="B74" s="15" t="str">
        <f>'Town Data'!A70</f>
        <v>ST ALBANS TOWN</v>
      </c>
      <c r="C74" s="50">
        <f>IF('Town Data'!C70&gt;9,'Town Data'!B70,"*")</f>
        <v>3294203.26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3458136.87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-4.7405182664155318E-2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ST JOHNSBURY</v>
      </c>
      <c r="C75" s="51">
        <f>IF('Town Data'!C71&gt;9,'Town Data'!B71,"*")</f>
        <v>3196303.53</v>
      </c>
      <c r="D75" s="43" t="str">
        <f>IF('Town Data'!E71&gt;9,'Town Data'!D71,"*")</f>
        <v>*</v>
      </c>
      <c r="E75" s="44">
        <f>IF('Town Data'!G71&gt;9,'Town Data'!F71,"*")</f>
        <v>332006.24</v>
      </c>
      <c r="F75" s="43">
        <f>IF('Town Data'!I71&gt;9,'Town Data'!H71,"*")</f>
        <v>2993633.09</v>
      </c>
      <c r="G75" s="43" t="str">
        <f>IF('Town Data'!K71&gt;9,'Town Data'!J71,"*")</f>
        <v>*</v>
      </c>
      <c r="H75" s="44">
        <f>IF('Town Data'!M71&gt;9,'Town Data'!L71,"*")</f>
        <v>307887.03000000003</v>
      </c>
      <c r="I75" s="22">
        <f t="shared" si="3"/>
        <v>6.7700494318092927E-2</v>
      </c>
      <c r="J75" s="22" t="str">
        <f t="shared" si="4"/>
        <v/>
      </c>
      <c r="K75" s="22">
        <f t="shared" si="5"/>
        <v>7.8337856583305762E-2</v>
      </c>
      <c r="L75" s="15"/>
    </row>
    <row r="76" spans="1:12" x14ac:dyDescent="0.25">
      <c r="A76" s="15"/>
      <c r="B76" s="15" t="str">
        <f>'Town Data'!A72</f>
        <v>STOWE</v>
      </c>
      <c r="C76" s="50">
        <f>IF('Town Data'!C72&gt;9,'Town Data'!B72,"*")</f>
        <v>12574775.09</v>
      </c>
      <c r="D76" s="46">
        <f>IF('Town Data'!E72&gt;9,'Town Data'!D72,"*")</f>
        <v>17629250.469999999</v>
      </c>
      <c r="E76" s="47">
        <f>IF('Town Data'!G72&gt;9,'Town Data'!F72,"*")</f>
        <v>4388502.79</v>
      </c>
      <c r="F76" s="45">
        <f>IF('Town Data'!I72&gt;9,'Town Data'!H72,"*")</f>
        <v>12505487.640000001</v>
      </c>
      <c r="G76" s="46">
        <f>IF('Town Data'!K72&gt;9,'Town Data'!J72,"*")</f>
        <v>18020937.489999998</v>
      </c>
      <c r="H76" s="47">
        <f>IF('Town Data'!M72&gt;9,'Town Data'!L72,"*")</f>
        <v>4188916.19</v>
      </c>
      <c r="I76" s="9">
        <f t="shared" si="3"/>
        <v>5.5405636305118329E-3</v>
      </c>
      <c r="J76" s="9">
        <f t="shared" si="4"/>
        <v>-2.1735107855368273E-2</v>
      </c>
      <c r="K76" s="9">
        <f t="shared" si="5"/>
        <v>4.7646357899559719E-2</v>
      </c>
      <c r="L76" s="15"/>
    </row>
    <row r="77" spans="1:12" x14ac:dyDescent="0.25">
      <c r="A77" s="15"/>
      <c r="B77" s="27" t="str">
        <f>'Town Data'!A73</f>
        <v>STRATTON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2977996.52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SWANTON</v>
      </c>
      <c r="C78" s="50">
        <f>IF('Town Data'!C74&gt;9,'Town Data'!B74,"*")</f>
        <v>1431270.43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1403032.03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2.0126696608629743E-2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VERGENNES</v>
      </c>
      <c r="C79" s="51">
        <f>IF('Town Data'!C75&gt;9,'Town Data'!B75,"*")</f>
        <v>993122.79</v>
      </c>
      <c r="D79" s="43" t="str">
        <f>IF('Town Data'!E75&gt;9,'Town Data'!D75,"*")</f>
        <v>*</v>
      </c>
      <c r="E79" s="44">
        <f>IF('Town Data'!G75&gt;9,'Town Data'!F75,"*")</f>
        <v>240151.19</v>
      </c>
      <c r="F79" s="43">
        <f>IF('Town Data'!I75&gt;9,'Town Data'!H75,"*")</f>
        <v>1171739.67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-0.1524373413080739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WAITSFIELD</v>
      </c>
      <c r="C80" s="50">
        <f>IF('Town Data'!C76&gt;9,'Town Data'!B76,"*")</f>
        <v>2678644.35</v>
      </c>
      <c r="D80" s="46">
        <f>IF('Town Data'!E76&gt;9,'Town Data'!D76,"*")</f>
        <v>791554.54</v>
      </c>
      <c r="E80" s="47">
        <f>IF('Town Data'!G76&gt;9,'Town Data'!F76,"*")</f>
        <v>1049471.6599999999</v>
      </c>
      <c r="F80" s="45">
        <f>IF('Town Data'!I76&gt;9,'Town Data'!H76,"*")</f>
        <v>2396007.33</v>
      </c>
      <c r="G80" s="46">
        <f>IF('Town Data'!K76&gt;9,'Town Data'!J76,"*")</f>
        <v>785784.07</v>
      </c>
      <c r="H80" s="47">
        <f>IF('Town Data'!M76&gt;9,'Town Data'!L76,"*")</f>
        <v>960640.99</v>
      </c>
      <c r="I80" s="9">
        <f t="shared" si="3"/>
        <v>0.11796166750458147</v>
      </c>
      <c r="J80" s="9">
        <f t="shared" si="4"/>
        <v>7.3435823151773603E-3</v>
      </c>
      <c r="K80" s="9">
        <f t="shared" si="5"/>
        <v>9.247020575293162E-2</v>
      </c>
      <c r="L80" s="15"/>
    </row>
    <row r="81" spans="1:12" x14ac:dyDescent="0.25">
      <c r="A81" s="15"/>
      <c r="B81" s="27" t="str">
        <f>'Town Data'!A77</f>
        <v>WARDSBORO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82788.98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WARREN</v>
      </c>
      <c r="C82" s="50">
        <f>IF('Town Data'!C78&gt;9,'Town Data'!B78,"*")</f>
        <v>1360291.03</v>
      </c>
      <c r="D82" s="46">
        <f>IF('Town Data'!E78&gt;9,'Town Data'!D78,"*")</f>
        <v>1435195.23</v>
      </c>
      <c r="E82" s="47">
        <f>IF('Town Data'!G78&gt;9,'Town Data'!F78,"*")</f>
        <v>548244.39</v>
      </c>
      <c r="F82" s="45">
        <f>IF('Town Data'!I78&gt;9,'Town Data'!H78,"*")</f>
        <v>1322584.0900000001</v>
      </c>
      <c r="G82" s="46">
        <f>IF('Town Data'!K78&gt;9,'Town Data'!J78,"*")</f>
        <v>1637983.09</v>
      </c>
      <c r="H82" s="47">
        <f>IF('Town Data'!M78&gt;9,'Town Data'!L78,"*")</f>
        <v>508922.2</v>
      </c>
      <c r="I82" s="9">
        <f t="shared" si="3"/>
        <v>2.8510051107600985E-2</v>
      </c>
      <c r="J82" s="9">
        <f t="shared" si="4"/>
        <v>-0.12380339042450071</v>
      </c>
      <c r="K82" s="9">
        <f t="shared" si="5"/>
        <v>7.726562134644549E-2</v>
      </c>
      <c r="L82" s="15"/>
    </row>
    <row r="83" spans="1:12" x14ac:dyDescent="0.25">
      <c r="A83" s="15"/>
      <c r="B83" s="27" t="str">
        <f>'Town Data'!A79</f>
        <v>WATERBURY</v>
      </c>
      <c r="C83" s="51">
        <f>IF('Town Data'!C79&gt;9,'Town Data'!B79,"*")</f>
        <v>4071520.02</v>
      </c>
      <c r="D83" s="43">
        <f>IF('Town Data'!E79&gt;9,'Town Data'!D79,"*")</f>
        <v>2130835.69</v>
      </c>
      <c r="E83" s="44">
        <f>IF('Town Data'!G79&gt;9,'Town Data'!F79,"*")</f>
        <v>1013320.08</v>
      </c>
      <c r="F83" s="43">
        <f>IF('Town Data'!I79&gt;9,'Town Data'!H79,"*")</f>
        <v>4121515.35</v>
      </c>
      <c r="G83" s="43">
        <f>IF('Town Data'!K79&gt;9,'Town Data'!J79,"*")</f>
        <v>2084193.43</v>
      </c>
      <c r="H83" s="44">
        <f>IF('Town Data'!M79&gt;9,'Town Data'!L79,"*")</f>
        <v>1065979.44</v>
      </c>
      <c r="I83" s="22">
        <f t="shared" si="3"/>
        <v>-1.2130327259365921E-2</v>
      </c>
      <c r="J83" s="22">
        <f t="shared" si="4"/>
        <v>2.2379045691550813E-2</v>
      </c>
      <c r="K83" s="22">
        <f t="shared" si="5"/>
        <v>-4.9399977170291376E-2</v>
      </c>
      <c r="L83" s="15"/>
    </row>
    <row r="84" spans="1:12" x14ac:dyDescent="0.25">
      <c r="A84" s="15"/>
      <c r="B84" s="15" t="str">
        <f>'Town Data'!A80</f>
        <v>WEATHERSFIELD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509471.87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WEST RUTLAND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>
        <f>IF('Town Data'!I81&gt;9,'Town Data'!H81,"*")</f>
        <v>427731.41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WILLISTON</v>
      </c>
      <c r="C86" s="50">
        <f>IF('Town Data'!C82&gt;9,'Town Data'!B82,"*")</f>
        <v>10674928.91</v>
      </c>
      <c r="D86" s="46" t="str">
        <f>IF('Town Data'!E82&gt;9,'Town Data'!D82,"*")</f>
        <v>*</v>
      </c>
      <c r="E86" s="47">
        <f>IF('Town Data'!G82&gt;9,'Town Data'!F82,"*")</f>
        <v>1075833.82</v>
      </c>
      <c r="F86" s="45">
        <f>IF('Town Data'!I82&gt;9,'Town Data'!H82,"*")</f>
        <v>9309015.4399999995</v>
      </c>
      <c r="G86" s="46" t="str">
        <f>IF('Town Data'!K82&gt;9,'Town Data'!J82,"*")</f>
        <v>*</v>
      </c>
      <c r="H86" s="47">
        <f>IF('Town Data'!M82&gt;9,'Town Data'!L82,"*")</f>
        <v>1054863.6000000001</v>
      </c>
      <c r="I86" s="9">
        <f t="shared" si="3"/>
        <v>0.14673017558127507</v>
      </c>
      <c r="J86" s="9" t="str">
        <f t="shared" si="4"/>
        <v/>
      </c>
      <c r="K86" s="9">
        <f t="shared" si="5"/>
        <v>1.9879555991883662E-2</v>
      </c>
      <c r="L86" s="15"/>
    </row>
    <row r="87" spans="1:12" x14ac:dyDescent="0.25">
      <c r="A87" s="15"/>
      <c r="B87" s="27" t="str">
        <f>'Town Data'!A83</f>
        <v>WILMINGTON</v>
      </c>
      <c r="C87" s="51">
        <f>IF('Town Data'!C83&gt;9,'Town Data'!B83,"*")</f>
        <v>1806799.1</v>
      </c>
      <c r="D87" s="43">
        <f>IF('Town Data'!E83&gt;9,'Town Data'!D83,"*")</f>
        <v>468591.76</v>
      </c>
      <c r="E87" s="44">
        <f>IF('Town Data'!G83&gt;9,'Town Data'!F83,"*")</f>
        <v>375054.42</v>
      </c>
      <c r="F87" s="43">
        <f>IF('Town Data'!I83&gt;9,'Town Data'!H83,"*")</f>
        <v>1672141.33</v>
      </c>
      <c r="G87" s="43">
        <f>IF('Town Data'!K83&gt;9,'Town Data'!J83,"*")</f>
        <v>500412.63</v>
      </c>
      <c r="H87" s="44">
        <f>IF('Town Data'!M83&gt;9,'Town Data'!L83,"*")</f>
        <v>293361.7</v>
      </c>
      <c r="I87" s="22">
        <f t="shared" si="3"/>
        <v>8.0530136767805391E-2</v>
      </c>
      <c r="J87" s="22">
        <f t="shared" si="4"/>
        <v>-6.3589262325373347E-2</v>
      </c>
      <c r="K87" s="22">
        <f t="shared" si="5"/>
        <v>0.27847097968139661</v>
      </c>
      <c r="L87" s="15"/>
    </row>
    <row r="88" spans="1:12" x14ac:dyDescent="0.25">
      <c r="A88" s="15"/>
      <c r="B88" s="15" t="str">
        <f>'Town Data'!A84</f>
        <v>WINDSOR</v>
      </c>
      <c r="C88" s="50">
        <f>IF('Town Data'!C84&gt;9,'Town Data'!B84,"*")</f>
        <v>1048154.84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>
        <f>IF('Town Data'!I84&gt;9,'Town Data'!H84,"*")</f>
        <v>1014148.82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>
        <f t="shared" si="3"/>
        <v>3.3531587602695256E-2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WINHALL</v>
      </c>
      <c r="C89" s="51" t="str">
        <f>IF('Town Data'!C85&gt;9,'Town Data'!B85,"*")</f>
        <v>*</v>
      </c>
      <c r="D89" s="43">
        <f>IF('Town Data'!E85&gt;9,'Town Data'!D85,"*")</f>
        <v>574389.35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>
        <f>IF('Town Data'!K85&gt;9,'Town Data'!J85,"*")</f>
        <v>849962.56</v>
      </c>
      <c r="H89" s="44" t="str">
        <f>IF('Town Data'!M85&gt;9,'Town Data'!L85,"*")</f>
        <v>*</v>
      </c>
      <c r="I89" s="22" t="str">
        <f t="shared" si="3"/>
        <v/>
      </c>
      <c r="J89" s="22">
        <f t="shared" si="4"/>
        <v>-0.32421805732243086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WINOOSKI</v>
      </c>
      <c r="C90" s="50">
        <f>IF('Town Data'!C86&gt;9,'Town Data'!B86,"*")</f>
        <v>3496896.17</v>
      </c>
      <c r="D90" s="46" t="str">
        <f>IF('Town Data'!E86&gt;9,'Town Data'!D86,"*")</f>
        <v>*</v>
      </c>
      <c r="E90" s="47">
        <f>IF('Town Data'!G86&gt;9,'Town Data'!F86,"*")</f>
        <v>1279396.1599999999</v>
      </c>
      <c r="F90" s="45">
        <f>IF('Town Data'!I86&gt;9,'Town Data'!H86,"*")</f>
        <v>3243137.67</v>
      </c>
      <c r="G90" s="46" t="str">
        <f>IF('Town Data'!K86&gt;9,'Town Data'!J86,"*")</f>
        <v>*</v>
      </c>
      <c r="H90" s="47">
        <f>IF('Town Data'!M86&gt;9,'Town Data'!L86,"*")</f>
        <v>1255182.77</v>
      </c>
      <c r="I90" s="9">
        <f t="shared" si="3"/>
        <v>7.8244751170245569E-2</v>
      </c>
      <c r="J90" s="9" t="str">
        <f t="shared" si="4"/>
        <v/>
      </c>
      <c r="K90" s="9">
        <f t="shared" si="5"/>
        <v>1.9290728472953701E-2</v>
      </c>
      <c r="L90" s="15"/>
    </row>
    <row r="91" spans="1:12" x14ac:dyDescent="0.25">
      <c r="A91" s="15"/>
      <c r="B91" s="27" t="str">
        <f>'Town Data'!A87</f>
        <v>WOODSTOCK</v>
      </c>
      <c r="C91" s="51">
        <f>IF('Town Data'!C87&gt;9,'Town Data'!B87,"*")</f>
        <v>4166115.39</v>
      </c>
      <c r="D91" s="43">
        <f>IF('Town Data'!E87&gt;9,'Town Data'!D87,"*")</f>
        <v>6675202.7000000002</v>
      </c>
      <c r="E91" s="44">
        <f>IF('Town Data'!G87&gt;9,'Town Data'!F87,"*")</f>
        <v>1203374.28</v>
      </c>
      <c r="F91" s="43">
        <f>IF('Town Data'!I87&gt;9,'Town Data'!H87,"*")</f>
        <v>4491168.1100000003</v>
      </c>
      <c r="G91" s="43">
        <f>IF('Town Data'!K87&gt;9,'Town Data'!J87,"*")</f>
        <v>6343412.96</v>
      </c>
      <c r="H91" s="44">
        <f>IF('Town Data'!M87&gt;9,'Town Data'!L87,"*")</f>
        <v>1438716.44</v>
      </c>
      <c r="I91" s="22">
        <f t="shared" si="3"/>
        <v>-7.2375985943665816E-2</v>
      </c>
      <c r="J91" s="22">
        <f t="shared" si="4"/>
        <v>5.2304609851539639E-2</v>
      </c>
      <c r="K91" s="22">
        <f t="shared" si="5"/>
        <v>-0.16357786250082743</v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B1" sqref="B1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386563.17</v>
      </c>
      <c r="C2" s="39">
        <v>10</v>
      </c>
      <c r="D2" s="39">
        <v>0</v>
      </c>
      <c r="E2" s="39">
        <v>0</v>
      </c>
      <c r="F2" s="39">
        <v>0</v>
      </c>
      <c r="G2" s="39">
        <v>0</v>
      </c>
      <c r="H2" s="39">
        <v>323548.86</v>
      </c>
      <c r="I2" s="39">
        <v>11</v>
      </c>
      <c r="J2" s="39">
        <v>274038.84999999998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2414720.66</v>
      </c>
      <c r="K3" s="39">
        <v>12</v>
      </c>
      <c r="L3" s="39">
        <v>0</v>
      </c>
      <c r="M3" s="39">
        <v>0</v>
      </c>
    </row>
    <row r="4" spans="1:13" x14ac:dyDescent="0.25">
      <c r="A4" s="38" t="s">
        <v>49</v>
      </c>
      <c r="B4" s="39">
        <v>3621827.72</v>
      </c>
      <c r="C4" s="39">
        <v>39</v>
      </c>
      <c r="D4" s="39">
        <v>0</v>
      </c>
      <c r="E4" s="39">
        <v>0</v>
      </c>
      <c r="F4" s="39">
        <v>742866.58</v>
      </c>
      <c r="G4" s="39">
        <v>19</v>
      </c>
      <c r="H4" s="39">
        <v>3849017.18</v>
      </c>
      <c r="I4" s="39">
        <v>43</v>
      </c>
      <c r="J4" s="39">
        <v>0</v>
      </c>
      <c r="K4" s="39">
        <v>0</v>
      </c>
      <c r="L4" s="39">
        <v>770727.1</v>
      </c>
      <c r="M4" s="39">
        <v>21</v>
      </c>
    </row>
    <row r="5" spans="1:13" x14ac:dyDescent="0.25">
      <c r="A5" s="38" t="s">
        <v>50</v>
      </c>
      <c r="B5" s="39">
        <v>1100074.46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1055342.26</v>
      </c>
      <c r="I5" s="39">
        <v>13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549035.23</v>
      </c>
      <c r="C6" s="39">
        <v>19</v>
      </c>
      <c r="D6" s="39">
        <v>0</v>
      </c>
      <c r="E6" s="39">
        <v>0</v>
      </c>
      <c r="F6" s="39">
        <v>0</v>
      </c>
      <c r="G6" s="39">
        <v>0</v>
      </c>
      <c r="H6" s="39">
        <v>448278.81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7593920.4900000002</v>
      </c>
      <c r="C7" s="39">
        <v>75</v>
      </c>
      <c r="D7" s="39">
        <v>1628451.03</v>
      </c>
      <c r="E7" s="39">
        <v>22</v>
      </c>
      <c r="F7" s="39">
        <v>970845.16</v>
      </c>
      <c r="G7" s="39">
        <v>28</v>
      </c>
      <c r="H7" s="39">
        <v>7843845.0800000001</v>
      </c>
      <c r="I7" s="39">
        <v>77</v>
      </c>
      <c r="J7" s="39">
        <v>1896441.26</v>
      </c>
      <c r="K7" s="39">
        <v>26</v>
      </c>
      <c r="L7" s="39">
        <v>1049485.32</v>
      </c>
      <c r="M7" s="39">
        <v>31</v>
      </c>
    </row>
    <row r="8" spans="1:13" x14ac:dyDescent="0.25">
      <c r="A8" s="38" t="s">
        <v>53</v>
      </c>
      <c r="B8" s="39">
        <v>5221983.62</v>
      </c>
      <c r="C8" s="39">
        <v>23</v>
      </c>
      <c r="D8" s="39">
        <v>0</v>
      </c>
      <c r="E8" s="39">
        <v>0</v>
      </c>
      <c r="F8" s="39">
        <v>0</v>
      </c>
      <c r="G8" s="39">
        <v>0</v>
      </c>
      <c r="H8" s="39">
        <v>4913772.8600000003</v>
      </c>
      <c r="I8" s="39">
        <v>23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575248.46</v>
      </c>
      <c r="C9" s="39">
        <v>10</v>
      </c>
      <c r="D9" s="39">
        <v>0</v>
      </c>
      <c r="E9" s="39">
        <v>0</v>
      </c>
      <c r="F9" s="39">
        <v>0</v>
      </c>
      <c r="G9" s="39">
        <v>0</v>
      </c>
      <c r="H9" s="39">
        <v>602113.12</v>
      </c>
      <c r="I9" s="39">
        <v>11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1309612.1499999999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1257971.49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913133.46</v>
      </c>
      <c r="C11" s="39">
        <v>22</v>
      </c>
      <c r="D11" s="39">
        <v>0</v>
      </c>
      <c r="E11" s="39">
        <v>0</v>
      </c>
      <c r="F11" s="39">
        <v>0</v>
      </c>
      <c r="G11" s="39">
        <v>0</v>
      </c>
      <c r="H11" s="39">
        <v>917383.08</v>
      </c>
      <c r="I11" s="39">
        <v>21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10199991.119999999</v>
      </c>
      <c r="C12" s="39">
        <v>90</v>
      </c>
      <c r="D12" s="39">
        <v>2534175.52</v>
      </c>
      <c r="E12" s="39">
        <v>22</v>
      </c>
      <c r="F12" s="39">
        <v>1488163.87</v>
      </c>
      <c r="G12" s="39">
        <v>39</v>
      </c>
      <c r="H12" s="39">
        <v>10481870.789999999</v>
      </c>
      <c r="I12" s="39">
        <v>90</v>
      </c>
      <c r="J12" s="39">
        <v>2474282.4700000002</v>
      </c>
      <c r="K12" s="39">
        <v>24</v>
      </c>
      <c r="L12" s="39">
        <v>1530912.58</v>
      </c>
      <c r="M12" s="39">
        <v>41</v>
      </c>
    </row>
    <row r="13" spans="1:13" x14ac:dyDescent="0.25">
      <c r="A13" s="38" t="s">
        <v>58</v>
      </c>
      <c r="B13" s="39">
        <v>296315.28000000003</v>
      </c>
      <c r="C13" s="39">
        <v>10</v>
      </c>
      <c r="D13" s="39">
        <v>0</v>
      </c>
      <c r="E13" s="39">
        <v>0</v>
      </c>
      <c r="F13" s="39">
        <v>0</v>
      </c>
      <c r="G13" s="39">
        <v>0</v>
      </c>
      <c r="H13" s="39">
        <v>279320.03999999998</v>
      </c>
      <c r="I13" s="39">
        <v>10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1162099.0900000001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1069640.8700000001</v>
      </c>
      <c r="I14" s="39">
        <v>14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757690.42</v>
      </c>
      <c r="C15" s="39">
        <v>16</v>
      </c>
      <c r="D15" s="39">
        <v>659503.15</v>
      </c>
      <c r="E15" s="39">
        <v>30</v>
      </c>
      <c r="F15" s="39">
        <v>0</v>
      </c>
      <c r="G15" s="39">
        <v>0</v>
      </c>
      <c r="H15" s="39">
        <v>737818.09</v>
      </c>
      <c r="I15" s="39">
        <v>16</v>
      </c>
      <c r="J15" s="39">
        <v>609531.93000000005</v>
      </c>
      <c r="K15" s="39">
        <v>27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30073654.32</v>
      </c>
      <c r="C16" s="39">
        <v>202</v>
      </c>
      <c r="D16" s="39">
        <v>12952417.35</v>
      </c>
      <c r="E16" s="39">
        <v>28</v>
      </c>
      <c r="F16" s="39">
        <v>10428405.449999999</v>
      </c>
      <c r="G16" s="39">
        <v>115</v>
      </c>
      <c r="H16" s="39">
        <v>29197548.899999999</v>
      </c>
      <c r="I16" s="39">
        <v>205</v>
      </c>
      <c r="J16" s="39">
        <v>12927645.57</v>
      </c>
      <c r="K16" s="39">
        <v>32</v>
      </c>
      <c r="L16" s="39">
        <v>10318509.300000001</v>
      </c>
      <c r="M16" s="39">
        <v>120</v>
      </c>
    </row>
    <row r="17" spans="1:13" x14ac:dyDescent="0.25">
      <c r="A17" s="38" t="s">
        <v>62</v>
      </c>
      <c r="B17" s="39">
        <v>1721422.5</v>
      </c>
      <c r="C17" s="39">
        <v>22</v>
      </c>
      <c r="D17" s="39">
        <v>1999310.26</v>
      </c>
      <c r="E17" s="39">
        <v>15</v>
      </c>
      <c r="F17" s="39">
        <v>469963.82</v>
      </c>
      <c r="G17" s="39">
        <v>11</v>
      </c>
      <c r="H17" s="39">
        <v>1746473.81</v>
      </c>
      <c r="I17" s="39">
        <v>18</v>
      </c>
      <c r="J17" s="39">
        <v>1771043.68</v>
      </c>
      <c r="K17" s="39">
        <v>20</v>
      </c>
      <c r="L17" s="39">
        <v>477610.81</v>
      </c>
      <c r="M17" s="39">
        <v>10</v>
      </c>
    </row>
    <row r="18" spans="1:13" x14ac:dyDescent="0.25">
      <c r="A18" s="38" t="s">
        <v>63</v>
      </c>
      <c r="B18" s="39">
        <v>1173509.8600000001</v>
      </c>
      <c r="C18" s="39">
        <v>19</v>
      </c>
      <c r="D18" s="39">
        <v>0</v>
      </c>
      <c r="E18" s="39">
        <v>0</v>
      </c>
      <c r="F18" s="39">
        <v>0</v>
      </c>
      <c r="G18" s="39">
        <v>0</v>
      </c>
      <c r="H18" s="39">
        <v>1217801.3799999999</v>
      </c>
      <c r="I18" s="39">
        <v>20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950085.68</v>
      </c>
      <c r="K19" s="39">
        <v>12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1014144.59</v>
      </c>
      <c r="C20" s="39">
        <v>15</v>
      </c>
      <c r="D20" s="39">
        <v>251816.26</v>
      </c>
      <c r="E20" s="39">
        <v>14</v>
      </c>
      <c r="F20" s="39">
        <v>0</v>
      </c>
      <c r="G20" s="39">
        <v>0</v>
      </c>
      <c r="H20" s="39">
        <v>990496.48</v>
      </c>
      <c r="I20" s="39">
        <v>16</v>
      </c>
      <c r="J20" s="39">
        <v>246104.17</v>
      </c>
      <c r="K20" s="39">
        <v>17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6546693.9199999999</v>
      </c>
      <c r="C21" s="39">
        <v>49</v>
      </c>
      <c r="D21" s="39">
        <v>3260652.54</v>
      </c>
      <c r="E21" s="39">
        <v>17</v>
      </c>
      <c r="F21" s="39">
        <v>854103.75</v>
      </c>
      <c r="G21" s="39">
        <v>17</v>
      </c>
      <c r="H21" s="39">
        <v>6307915.6799999997</v>
      </c>
      <c r="I21" s="39">
        <v>54</v>
      </c>
      <c r="J21" s="39">
        <v>3191039.03</v>
      </c>
      <c r="K21" s="39">
        <v>19</v>
      </c>
      <c r="L21" s="39">
        <v>786818.41</v>
      </c>
      <c r="M21" s="39">
        <v>19</v>
      </c>
    </row>
    <row r="22" spans="1:13" x14ac:dyDescent="0.25">
      <c r="A22" s="38" t="s">
        <v>67</v>
      </c>
      <c r="B22" s="39">
        <v>519197.43</v>
      </c>
      <c r="C22" s="39">
        <v>10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2558243.5</v>
      </c>
      <c r="C23" s="39">
        <v>23</v>
      </c>
      <c r="D23" s="39">
        <v>0</v>
      </c>
      <c r="E23" s="39">
        <v>0</v>
      </c>
      <c r="F23" s="39">
        <v>0</v>
      </c>
      <c r="G23" s="39">
        <v>0</v>
      </c>
      <c r="H23" s="39">
        <v>2353166.2999999998</v>
      </c>
      <c r="I23" s="39">
        <v>23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1474909.05</v>
      </c>
      <c r="C24" s="39">
        <v>11</v>
      </c>
      <c r="D24" s="39">
        <v>610958.73</v>
      </c>
      <c r="E24" s="39">
        <v>14</v>
      </c>
      <c r="F24" s="39">
        <v>0</v>
      </c>
      <c r="G24" s="39">
        <v>0</v>
      </c>
      <c r="H24" s="39">
        <v>1395959.75</v>
      </c>
      <c r="I24" s="39">
        <v>13</v>
      </c>
      <c r="J24" s="39">
        <v>733617.29</v>
      </c>
      <c r="K24" s="39">
        <v>20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1898926.9</v>
      </c>
      <c r="C25" s="39">
        <v>22</v>
      </c>
      <c r="D25" s="39">
        <v>781122.35</v>
      </c>
      <c r="E25" s="39">
        <v>37</v>
      </c>
      <c r="F25" s="39">
        <v>653977.87</v>
      </c>
      <c r="G25" s="39">
        <v>11</v>
      </c>
      <c r="H25" s="39">
        <v>1852561.11</v>
      </c>
      <c r="I25" s="39">
        <v>24</v>
      </c>
      <c r="J25" s="39">
        <v>959377.04</v>
      </c>
      <c r="K25" s="39">
        <v>65</v>
      </c>
      <c r="L25" s="39">
        <v>621933.16</v>
      </c>
      <c r="M25" s="39">
        <v>13</v>
      </c>
    </row>
    <row r="26" spans="1:13" x14ac:dyDescent="0.25">
      <c r="A26" s="38" t="s">
        <v>71</v>
      </c>
      <c r="B26" s="39">
        <v>1127300.19</v>
      </c>
      <c r="C26" s="39">
        <v>18</v>
      </c>
      <c r="D26" s="39">
        <v>0</v>
      </c>
      <c r="E26" s="39">
        <v>0</v>
      </c>
      <c r="F26" s="39">
        <v>0</v>
      </c>
      <c r="G26" s="39">
        <v>0</v>
      </c>
      <c r="H26" s="39">
        <v>1036156.49</v>
      </c>
      <c r="I26" s="39">
        <v>18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10263845.119999999</v>
      </c>
      <c r="C27" s="39">
        <v>82</v>
      </c>
      <c r="D27" s="39">
        <v>0</v>
      </c>
      <c r="E27" s="39">
        <v>0</v>
      </c>
      <c r="F27" s="39">
        <v>1046246.47</v>
      </c>
      <c r="G27" s="39">
        <v>25</v>
      </c>
      <c r="H27" s="39">
        <v>10023435.91</v>
      </c>
      <c r="I27" s="39">
        <v>85</v>
      </c>
      <c r="J27" s="39">
        <v>0</v>
      </c>
      <c r="K27" s="39">
        <v>0</v>
      </c>
      <c r="L27" s="39">
        <v>1004417.62</v>
      </c>
      <c r="M27" s="39">
        <v>28</v>
      </c>
    </row>
    <row r="28" spans="1:13" x14ac:dyDescent="0.25">
      <c r="A28" s="38" t="s">
        <v>73</v>
      </c>
      <c r="B28" s="39">
        <v>1404986.45</v>
      </c>
      <c r="C28" s="39">
        <v>17</v>
      </c>
      <c r="D28" s="39">
        <v>0</v>
      </c>
      <c r="E28" s="39">
        <v>0</v>
      </c>
      <c r="F28" s="39">
        <v>0</v>
      </c>
      <c r="G28" s="39">
        <v>0</v>
      </c>
      <c r="H28" s="39">
        <v>1373403.69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869796.63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824316.41</v>
      </c>
      <c r="I29" s="39">
        <v>13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50081.78</v>
      </c>
      <c r="K30" s="39">
        <v>16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1153932.8600000001</v>
      </c>
      <c r="C31" s="39">
        <v>10</v>
      </c>
      <c r="D31" s="39">
        <v>0</v>
      </c>
      <c r="E31" s="39">
        <v>0</v>
      </c>
      <c r="F31" s="39">
        <v>0</v>
      </c>
      <c r="G31" s="39">
        <v>0</v>
      </c>
      <c r="H31" s="39">
        <v>1177546.8600000001</v>
      </c>
      <c r="I31" s="39">
        <v>10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97597.14</v>
      </c>
      <c r="K32" s="39">
        <v>11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828440.17</v>
      </c>
      <c r="C33" s="39">
        <v>17</v>
      </c>
      <c r="D33" s="39">
        <v>0</v>
      </c>
      <c r="E33" s="39">
        <v>0</v>
      </c>
      <c r="F33" s="39">
        <v>0</v>
      </c>
      <c r="G33" s="39">
        <v>0</v>
      </c>
      <c r="H33" s="39">
        <v>910808.55</v>
      </c>
      <c r="I33" s="39">
        <v>16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6702470.21</v>
      </c>
      <c r="C34" s="39">
        <v>50</v>
      </c>
      <c r="D34" s="39">
        <v>3909487.21</v>
      </c>
      <c r="E34" s="39">
        <v>25</v>
      </c>
      <c r="F34" s="39">
        <v>1246572.69</v>
      </c>
      <c r="G34" s="39">
        <v>21</v>
      </c>
      <c r="H34" s="39">
        <v>6323439.2400000002</v>
      </c>
      <c r="I34" s="39">
        <v>50</v>
      </c>
      <c r="J34" s="39">
        <v>3942007.19</v>
      </c>
      <c r="K34" s="39">
        <v>30</v>
      </c>
      <c r="L34" s="39">
        <v>1161693.8</v>
      </c>
      <c r="M34" s="39">
        <v>20</v>
      </c>
    </row>
    <row r="35" spans="1:13" x14ac:dyDescent="0.25">
      <c r="A35" s="38" t="s">
        <v>80</v>
      </c>
      <c r="B35" s="39">
        <v>1200410.6100000001</v>
      </c>
      <c r="C35" s="39">
        <v>13</v>
      </c>
      <c r="D35" s="39">
        <v>0</v>
      </c>
      <c r="E35" s="39">
        <v>0</v>
      </c>
      <c r="F35" s="39">
        <v>0</v>
      </c>
      <c r="G35" s="39">
        <v>0</v>
      </c>
      <c r="H35" s="39">
        <v>1209569.94</v>
      </c>
      <c r="I35" s="39">
        <v>12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79747.5</v>
      </c>
      <c r="K36" s="39">
        <v>13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960232.38</v>
      </c>
      <c r="E37" s="39">
        <v>14</v>
      </c>
      <c r="F37" s="39">
        <v>0</v>
      </c>
      <c r="G37" s="39">
        <v>0</v>
      </c>
      <c r="H37" s="39">
        <v>0</v>
      </c>
      <c r="I37" s="39">
        <v>0</v>
      </c>
      <c r="J37" s="39">
        <v>1023255.65</v>
      </c>
      <c r="K37" s="39">
        <v>22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1066558.3</v>
      </c>
      <c r="C38" s="39">
        <v>13</v>
      </c>
      <c r="D38" s="39">
        <v>0</v>
      </c>
      <c r="E38" s="39">
        <v>0</v>
      </c>
      <c r="F38" s="39">
        <v>0</v>
      </c>
      <c r="G38" s="39">
        <v>0</v>
      </c>
      <c r="H38" s="39">
        <v>993712.66</v>
      </c>
      <c r="I38" s="39">
        <v>11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628141.53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598269.21</v>
      </c>
      <c r="I39" s="39">
        <v>12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5757716.1299999999</v>
      </c>
      <c r="C40" s="39">
        <v>36</v>
      </c>
      <c r="D40" s="39">
        <v>5142767.6399999997</v>
      </c>
      <c r="E40" s="39">
        <v>59</v>
      </c>
      <c r="F40" s="39">
        <v>2866858.91</v>
      </c>
      <c r="G40" s="39">
        <v>29</v>
      </c>
      <c r="H40" s="39">
        <v>5554889.4900000002</v>
      </c>
      <c r="I40" s="39">
        <v>43</v>
      </c>
      <c r="J40" s="39">
        <v>6266776.1600000001</v>
      </c>
      <c r="K40" s="39">
        <v>108</v>
      </c>
      <c r="L40" s="39">
        <v>2761284.39</v>
      </c>
      <c r="M40" s="39">
        <v>31</v>
      </c>
    </row>
    <row r="41" spans="1:13" x14ac:dyDescent="0.25">
      <c r="A41" s="38" t="s">
        <v>86</v>
      </c>
      <c r="B41" s="39">
        <v>729128.13</v>
      </c>
      <c r="C41" s="39">
        <v>16</v>
      </c>
      <c r="D41" s="39">
        <v>113755.4</v>
      </c>
      <c r="E41" s="39">
        <v>10</v>
      </c>
      <c r="F41" s="39">
        <v>0</v>
      </c>
      <c r="G41" s="39">
        <v>0</v>
      </c>
      <c r="H41" s="39">
        <v>572822.13</v>
      </c>
      <c r="I41" s="39">
        <v>14</v>
      </c>
      <c r="J41" s="39">
        <v>237110.68</v>
      </c>
      <c r="K41" s="39">
        <v>18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4028904.84</v>
      </c>
      <c r="C42" s="39">
        <v>38</v>
      </c>
      <c r="D42" s="39">
        <v>1311234.67</v>
      </c>
      <c r="E42" s="39">
        <v>33</v>
      </c>
      <c r="F42" s="39">
        <v>1355174.85</v>
      </c>
      <c r="G42" s="39">
        <v>21</v>
      </c>
      <c r="H42" s="39">
        <v>3090481.82</v>
      </c>
      <c r="I42" s="39">
        <v>39</v>
      </c>
      <c r="J42" s="39">
        <v>1752729.71</v>
      </c>
      <c r="K42" s="39">
        <v>82</v>
      </c>
      <c r="L42" s="39">
        <v>1002833.84</v>
      </c>
      <c r="M42" s="39">
        <v>22</v>
      </c>
    </row>
    <row r="43" spans="1:13" x14ac:dyDescent="0.25">
      <c r="A43" s="38" t="s">
        <v>88</v>
      </c>
      <c r="B43" s="39">
        <v>3286624.04</v>
      </c>
      <c r="C43" s="39">
        <v>27</v>
      </c>
      <c r="D43" s="39">
        <v>0</v>
      </c>
      <c r="E43" s="39">
        <v>0</v>
      </c>
      <c r="F43" s="39">
        <v>296132.59000000003</v>
      </c>
      <c r="G43" s="39">
        <v>13</v>
      </c>
      <c r="H43" s="39">
        <v>3104395.13</v>
      </c>
      <c r="I43" s="39">
        <v>28</v>
      </c>
      <c r="J43" s="39">
        <v>213377.02</v>
      </c>
      <c r="K43" s="39">
        <v>11</v>
      </c>
      <c r="L43" s="39">
        <v>271423.92</v>
      </c>
      <c r="M43" s="39">
        <v>13</v>
      </c>
    </row>
    <row r="44" spans="1:13" x14ac:dyDescent="0.25">
      <c r="A44" s="38" t="s">
        <v>89</v>
      </c>
      <c r="B44" s="39">
        <v>8387775.25</v>
      </c>
      <c r="C44" s="39">
        <v>64</v>
      </c>
      <c r="D44" s="39">
        <v>8024909.4199999999</v>
      </c>
      <c r="E44" s="39">
        <v>39</v>
      </c>
      <c r="F44" s="39">
        <v>2159544.92</v>
      </c>
      <c r="G44" s="39">
        <v>40</v>
      </c>
      <c r="H44" s="39">
        <v>7892480.6200000001</v>
      </c>
      <c r="I44" s="39">
        <v>65</v>
      </c>
      <c r="J44" s="39">
        <v>8158326.29</v>
      </c>
      <c r="K44" s="39">
        <v>51</v>
      </c>
      <c r="L44" s="39">
        <v>2047825.62</v>
      </c>
      <c r="M44" s="39">
        <v>37</v>
      </c>
    </row>
    <row r="45" spans="1:13" x14ac:dyDescent="0.25">
      <c r="A45" s="38" t="s">
        <v>90</v>
      </c>
      <c r="B45" s="39">
        <v>6514823.3399999999</v>
      </c>
      <c r="C45" s="39">
        <v>55</v>
      </c>
      <c r="D45" s="39">
        <v>1694800.16</v>
      </c>
      <c r="E45" s="39">
        <v>12</v>
      </c>
      <c r="F45" s="39">
        <v>986694.39</v>
      </c>
      <c r="G45" s="39">
        <v>26</v>
      </c>
      <c r="H45" s="39">
        <v>6129849.2199999997</v>
      </c>
      <c r="I45" s="39">
        <v>55</v>
      </c>
      <c r="J45" s="39">
        <v>1712284.83</v>
      </c>
      <c r="K45" s="39">
        <v>12</v>
      </c>
      <c r="L45" s="39">
        <v>972029.92</v>
      </c>
      <c r="M45" s="39">
        <v>28</v>
      </c>
    </row>
    <row r="46" spans="1:13" x14ac:dyDescent="0.25">
      <c r="A46" s="38" t="s">
        <v>91</v>
      </c>
      <c r="B46" s="39">
        <v>2481820.4</v>
      </c>
      <c r="C46" s="39">
        <v>22</v>
      </c>
      <c r="D46" s="39">
        <v>0</v>
      </c>
      <c r="E46" s="39">
        <v>0</v>
      </c>
      <c r="F46" s="39">
        <v>0</v>
      </c>
      <c r="G46" s="39">
        <v>0</v>
      </c>
      <c r="H46" s="39">
        <v>2427983.34</v>
      </c>
      <c r="I46" s="39">
        <v>26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348683.07</v>
      </c>
      <c r="C47" s="39">
        <v>11</v>
      </c>
      <c r="D47" s="39">
        <v>0</v>
      </c>
      <c r="E47" s="39">
        <v>0</v>
      </c>
      <c r="F47" s="39">
        <v>0</v>
      </c>
      <c r="G47" s="39">
        <v>0</v>
      </c>
      <c r="H47" s="39">
        <v>429735.18</v>
      </c>
      <c r="I47" s="39">
        <v>12</v>
      </c>
      <c r="J47" s="39">
        <v>145108.17000000001</v>
      </c>
      <c r="K47" s="39">
        <v>16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6365036.5499999998</v>
      </c>
      <c r="C48" s="39">
        <v>58</v>
      </c>
      <c r="D48" s="39">
        <v>0</v>
      </c>
      <c r="E48" s="39">
        <v>0</v>
      </c>
      <c r="F48" s="39">
        <v>1331154.79</v>
      </c>
      <c r="G48" s="39">
        <v>28</v>
      </c>
      <c r="H48" s="39">
        <v>6123209.0899999999</v>
      </c>
      <c r="I48" s="39">
        <v>60</v>
      </c>
      <c r="J48" s="39">
        <v>777408.02</v>
      </c>
      <c r="K48" s="39">
        <v>12</v>
      </c>
      <c r="L48" s="39">
        <v>1132601.03</v>
      </c>
      <c r="M48" s="39">
        <v>26</v>
      </c>
    </row>
    <row r="49" spans="1:13" x14ac:dyDescent="0.25">
      <c r="A49" s="38" t="s">
        <v>94</v>
      </c>
      <c r="B49" s="39">
        <v>3753803.64</v>
      </c>
      <c r="C49" s="39">
        <v>35</v>
      </c>
      <c r="D49" s="39">
        <v>256089.93</v>
      </c>
      <c r="E49" s="39">
        <v>12</v>
      </c>
      <c r="F49" s="39">
        <v>319080.07</v>
      </c>
      <c r="G49" s="39">
        <v>12</v>
      </c>
      <c r="H49" s="39">
        <v>3725010.52</v>
      </c>
      <c r="I49" s="39">
        <v>32</v>
      </c>
      <c r="J49" s="39">
        <v>311096.90000000002</v>
      </c>
      <c r="K49" s="39">
        <v>19</v>
      </c>
      <c r="L49" s="39">
        <v>375173.02</v>
      </c>
      <c r="M49" s="39">
        <v>12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26124.87</v>
      </c>
      <c r="E50" s="39">
        <v>10</v>
      </c>
      <c r="F50" s="39">
        <v>0</v>
      </c>
      <c r="G50" s="39">
        <v>0</v>
      </c>
      <c r="H50" s="39">
        <v>0</v>
      </c>
      <c r="I50" s="39">
        <v>0</v>
      </c>
      <c r="J50" s="39">
        <v>63204.85</v>
      </c>
      <c r="K50" s="39">
        <v>16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2750673.29</v>
      </c>
      <c r="C51" s="39">
        <v>31</v>
      </c>
      <c r="D51" s="39">
        <v>0</v>
      </c>
      <c r="E51" s="39">
        <v>0</v>
      </c>
      <c r="F51" s="39">
        <v>394266.58</v>
      </c>
      <c r="G51" s="39">
        <v>14</v>
      </c>
      <c r="H51" s="39">
        <v>2491141.58</v>
      </c>
      <c r="I51" s="39">
        <v>31</v>
      </c>
      <c r="J51" s="39">
        <v>0</v>
      </c>
      <c r="K51" s="39">
        <v>0</v>
      </c>
      <c r="L51" s="39">
        <v>333074.33</v>
      </c>
      <c r="M51" s="39">
        <v>14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175132.9</v>
      </c>
      <c r="E52" s="39">
        <v>11</v>
      </c>
      <c r="F52" s="39">
        <v>0</v>
      </c>
      <c r="G52" s="39">
        <v>0</v>
      </c>
      <c r="H52" s="39">
        <v>0</v>
      </c>
      <c r="I52" s="39">
        <v>0</v>
      </c>
      <c r="J52" s="39">
        <v>185510.37</v>
      </c>
      <c r="K52" s="39">
        <v>11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1016198.24</v>
      </c>
      <c r="C53" s="39">
        <v>23</v>
      </c>
      <c r="D53" s="39">
        <v>0</v>
      </c>
      <c r="E53" s="39">
        <v>0</v>
      </c>
      <c r="F53" s="39">
        <v>0</v>
      </c>
      <c r="G53" s="39">
        <v>0</v>
      </c>
      <c r="H53" s="39">
        <v>1010401.41</v>
      </c>
      <c r="I53" s="39">
        <v>24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389228.09</v>
      </c>
      <c r="E54" s="39">
        <v>10</v>
      </c>
      <c r="F54" s="39">
        <v>0</v>
      </c>
      <c r="G54" s="39">
        <v>0</v>
      </c>
      <c r="H54" s="39">
        <v>0</v>
      </c>
      <c r="I54" s="39">
        <v>0</v>
      </c>
      <c r="J54" s="39">
        <v>280817.76</v>
      </c>
      <c r="K54" s="39">
        <v>13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189774.73</v>
      </c>
      <c r="K55" s="39">
        <v>12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141793.79</v>
      </c>
      <c r="K56" s="39">
        <v>17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602985.79</v>
      </c>
      <c r="C57" s="39">
        <v>14</v>
      </c>
      <c r="D57" s="39">
        <v>0</v>
      </c>
      <c r="E57" s="39">
        <v>0</v>
      </c>
      <c r="F57" s="39">
        <v>0</v>
      </c>
      <c r="G57" s="39">
        <v>0</v>
      </c>
      <c r="H57" s="39">
        <v>618326.81999999995</v>
      </c>
      <c r="I57" s="39">
        <v>15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445726.27</v>
      </c>
      <c r="I58" s="39">
        <v>10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1848629.66</v>
      </c>
      <c r="C59" s="39">
        <v>23</v>
      </c>
      <c r="D59" s="39">
        <v>0</v>
      </c>
      <c r="E59" s="39">
        <v>0</v>
      </c>
      <c r="F59" s="39">
        <v>0</v>
      </c>
      <c r="G59" s="39">
        <v>0</v>
      </c>
      <c r="H59" s="39">
        <v>1769904.81</v>
      </c>
      <c r="I59" s="39">
        <v>21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856593.84</v>
      </c>
      <c r="C60" s="39">
        <v>10</v>
      </c>
      <c r="D60" s="39">
        <v>0</v>
      </c>
      <c r="E60" s="39">
        <v>0</v>
      </c>
      <c r="F60" s="39">
        <v>0</v>
      </c>
      <c r="G60" s="39">
        <v>0</v>
      </c>
      <c r="H60" s="39">
        <v>845522.21</v>
      </c>
      <c r="I60" s="39">
        <v>12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1351633.32</v>
      </c>
      <c r="C61" s="39">
        <v>33</v>
      </c>
      <c r="D61" s="39">
        <v>0</v>
      </c>
      <c r="E61" s="39">
        <v>0</v>
      </c>
      <c r="F61" s="39">
        <v>275674.78999999998</v>
      </c>
      <c r="G61" s="39">
        <v>13</v>
      </c>
      <c r="H61" s="39">
        <v>1393457.98</v>
      </c>
      <c r="I61" s="39">
        <v>37</v>
      </c>
      <c r="J61" s="39">
        <v>0</v>
      </c>
      <c r="K61" s="39">
        <v>0</v>
      </c>
      <c r="L61" s="39">
        <v>324980.07</v>
      </c>
      <c r="M61" s="39">
        <v>15</v>
      </c>
    </row>
    <row r="62" spans="1:13" x14ac:dyDescent="0.25">
      <c r="A62" s="38" t="s">
        <v>107</v>
      </c>
      <c r="B62" s="39">
        <v>917951.51</v>
      </c>
      <c r="C62" s="39">
        <v>12</v>
      </c>
      <c r="D62" s="39">
        <v>0</v>
      </c>
      <c r="E62" s="39">
        <v>0</v>
      </c>
      <c r="F62" s="39">
        <v>0</v>
      </c>
      <c r="G62" s="39">
        <v>0</v>
      </c>
      <c r="H62" s="39">
        <v>901376.01</v>
      </c>
      <c r="I62" s="39">
        <v>11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10520608.449999999</v>
      </c>
      <c r="C63" s="39">
        <v>90</v>
      </c>
      <c r="D63" s="39">
        <v>1146509.03</v>
      </c>
      <c r="E63" s="39">
        <v>12</v>
      </c>
      <c r="F63" s="39">
        <v>1385681.55</v>
      </c>
      <c r="G63" s="39">
        <v>36</v>
      </c>
      <c r="H63" s="39">
        <v>10305662.74</v>
      </c>
      <c r="I63" s="39">
        <v>92</v>
      </c>
      <c r="J63" s="39">
        <v>911517.26</v>
      </c>
      <c r="K63" s="39">
        <v>12</v>
      </c>
      <c r="L63" s="39">
        <v>1413729.38</v>
      </c>
      <c r="M63" s="39">
        <v>38</v>
      </c>
    </row>
    <row r="64" spans="1:13" x14ac:dyDescent="0.25">
      <c r="A64" s="38" t="s">
        <v>109</v>
      </c>
      <c r="B64" s="39">
        <v>4611904.2699999996</v>
      </c>
      <c r="C64" s="39">
        <v>19</v>
      </c>
      <c r="D64" s="39">
        <v>0</v>
      </c>
      <c r="E64" s="39">
        <v>0</v>
      </c>
      <c r="F64" s="39">
        <v>0</v>
      </c>
      <c r="G64" s="39">
        <v>0</v>
      </c>
      <c r="H64" s="39">
        <v>4903343.92</v>
      </c>
      <c r="I64" s="39">
        <v>20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2809479.7</v>
      </c>
      <c r="C65" s="39">
        <v>29</v>
      </c>
      <c r="D65" s="39">
        <v>1053243.8999999999</v>
      </c>
      <c r="E65" s="39">
        <v>10</v>
      </c>
      <c r="F65" s="39">
        <v>524015.94</v>
      </c>
      <c r="G65" s="39">
        <v>18</v>
      </c>
      <c r="H65" s="39">
        <v>2814182.71</v>
      </c>
      <c r="I65" s="39">
        <v>32</v>
      </c>
      <c r="J65" s="39">
        <v>1109346.3799999999</v>
      </c>
      <c r="K65" s="39">
        <v>17</v>
      </c>
      <c r="L65" s="39">
        <v>473131.82</v>
      </c>
      <c r="M65" s="39">
        <v>19</v>
      </c>
    </row>
    <row r="66" spans="1:13" x14ac:dyDescent="0.25">
      <c r="A66" s="38" t="s">
        <v>111</v>
      </c>
      <c r="B66" s="39">
        <v>23079137.440000001</v>
      </c>
      <c r="C66" s="39">
        <v>106</v>
      </c>
      <c r="D66" s="39">
        <v>9341628.8200000003</v>
      </c>
      <c r="E66" s="39">
        <v>22</v>
      </c>
      <c r="F66" s="39">
        <v>2700044.15</v>
      </c>
      <c r="G66" s="39">
        <v>40</v>
      </c>
      <c r="H66" s="39">
        <v>22061663.809999999</v>
      </c>
      <c r="I66" s="39">
        <v>105</v>
      </c>
      <c r="J66" s="39">
        <v>8670950.0500000007</v>
      </c>
      <c r="K66" s="39">
        <v>23</v>
      </c>
      <c r="L66" s="39">
        <v>2569605.89</v>
      </c>
      <c r="M66" s="39">
        <v>39</v>
      </c>
    </row>
    <row r="67" spans="1:13" x14ac:dyDescent="0.25">
      <c r="A67" s="38" t="s">
        <v>112</v>
      </c>
      <c r="B67" s="39">
        <v>564409.26</v>
      </c>
      <c r="C67" s="39">
        <v>14</v>
      </c>
      <c r="D67" s="39">
        <v>32911.94</v>
      </c>
      <c r="E67" s="39">
        <v>11</v>
      </c>
      <c r="F67" s="39">
        <v>0</v>
      </c>
      <c r="G67" s="39">
        <v>0</v>
      </c>
      <c r="H67" s="39">
        <v>501094.23</v>
      </c>
      <c r="I67" s="39">
        <v>16</v>
      </c>
      <c r="J67" s="39">
        <v>45726.58</v>
      </c>
      <c r="K67" s="39">
        <v>13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2961462.23</v>
      </c>
      <c r="C68" s="39">
        <v>36</v>
      </c>
      <c r="D68" s="39">
        <v>0</v>
      </c>
      <c r="E68" s="39">
        <v>0</v>
      </c>
      <c r="F68" s="39">
        <v>282658.23</v>
      </c>
      <c r="G68" s="39">
        <v>17</v>
      </c>
      <c r="H68" s="39">
        <v>2684732.74</v>
      </c>
      <c r="I68" s="39">
        <v>34</v>
      </c>
      <c r="J68" s="39">
        <v>0</v>
      </c>
      <c r="K68" s="39">
        <v>0</v>
      </c>
      <c r="L68" s="39">
        <v>270451.83</v>
      </c>
      <c r="M68" s="39">
        <v>15</v>
      </c>
    </row>
    <row r="69" spans="1:13" x14ac:dyDescent="0.25">
      <c r="A69" s="38" t="s">
        <v>114</v>
      </c>
      <c r="B69" s="39">
        <v>4128644.4</v>
      </c>
      <c r="C69" s="39">
        <v>42</v>
      </c>
      <c r="D69" s="39">
        <v>0</v>
      </c>
      <c r="E69" s="39">
        <v>0</v>
      </c>
      <c r="F69" s="39">
        <v>555347.5</v>
      </c>
      <c r="G69" s="39">
        <v>15</v>
      </c>
      <c r="H69" s="39">
        <v>3805937.32</v>
      </c>
      <c r="I69" s="39">
        <v>47</v>
      </c>
      <c r="J69" s="39">
        <v>0</v>
      </c>
      <c r="K69" s="39">
        <v>0</v>
      </c>
      <c r="L69" s="39">
        <v>598338.42000000004</v>
      </c>
      <c r="M69" s="39">
        <v>19</v>
      </c>
    </row>
    <row r="70" spans="1:13" x14ac:dyDescent="0.25">
      <c r="A70" s="38" t="s">
        <v>115</v>
      </c>
      <c r="B70" s="39">
        <v>3294203.26</v>
      </c>
      <c r="C70" s="39">
        <v>23</v>
      </c>
      <c r="D70" s="39">
        <v>0</v>
      </c>
      <c r="E70" s="39">
        <v>0</v>
      </c>
      <c r="F70" s="39">
        <v>0</v>
      </c>
      <c r="G70" s="39">
        <v>0</v>
      </c>
      <c r="H70" s="39">
        <v>3458136.87</v>
      </c>
      <c r="I70" s="39">
        <v>22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3196303.53</v>
      </c>
      <c r="C71" s="39">
        <v>49</v>
      </c>
      <c r="D71" s="39">
        <v>0</v>
      </c>
      <c r="E71" s="39">
        <v>0</v>
      </c>
      <c r="F71" s="39">
        <v>332006.24</v>
      </c>
      <c r="G71" s="39">
        <v>21</v>
      </c>
      <c r="H71" s="39">
        <v>2993633.09</v>
      </c>
      <c r="I71" s="39">
        <v>47</v>
      </c>
      <c r="J71" s="39">
        <v>0</v>
      </c>
      <c r="K71" s="39">
        <v>0</v>
      </c>
      <c r="L71" s="39">
        <v>307887.03000000003</v>
      </c>
      <c r="M71" s="39">
        <v>21</v>
      </c>
    </row>
    <row r="72" spans="1:13" x14ac:dyDescent="0.25">
      <c r="A72" s="38" t="s">
        <v>117</v>
      </c>
      <c r="B72" s="39">
        <v>12574775.09</v>
      </c>
      <c r="C72" s="39">
        <v>70</v>
      </c>
      <c r="D72" s="39">
        <v>17629250.469999999</v>
      </c>
      <c r="E72" s="39">
        <v>100</v>
      </c>
      <c r="F72" s="39">
        <v>4388502.79</v>
      </c>
      <c r="G72" s="39">
        <v>48</v>
      </c>
      <c r="H72" s="39">
        <v>12505487.640000001</v>
      </c>
      <c r="I72" s="39">
        <v>81</v>
      </c>
      <c r="J72" s="39">
        <v>18020937.489999998</v>
      </c>
      <c r="K72" s="39">
        <v>150</v>
      </c>
      <c r="L72" s="39">
        <v>4188916.19</v>
      </c>
      <c r="M72" s="39">
        <v>55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2977996.52</v>
      </c>
      <c r="K73" s="39">
        <v>19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1431270.43</v>
      </c>
      <c r="C74" s="39">
        <v>16</v>
      </c>
      <c r="D74" s="39">
        <v>0</v>
      </c>
      <c r="E74" s="39">
        <v>0</v>
      </c>
      <c r="F74" s="39">
        <v>0</v>
      </c>
      <c r="G74" s="39">
        <v>0</v>
      </c>
      <c r="H74" s="39">
        <v>1403032.03</v>
      </c>
      <c r="I74" s="39">
        <v>17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993122.79</v>
      </c>
      <c r="C75" s="39">
        <v>18</v>
      </c>
      <c r="D75" s="39">
        <v>0</v>
      </c>
      <c r="E75" s="39">
        <v>0</v>
      </c>
      <c r="F75" s="39">
        <v>240151.19</v>
      </c>
      <c r="G75" s="39">
        <v>10</v>
      </c>
      <c r="H75" s="39">
        <v>1171739.67</v>
      </c>
      <c r="I75" s="39">
        <v>16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2678644.35</v>
      </c>
      <c r="C76" s="39">
        <v>35</v>
      </c>
      <c r="D76" s="39">
        <v>791554.54</v>
      </c>
      <c r="E76" s="39">
        <v>19</v>
      </c>
      <c r="F76" s="39">
        <v>1049471.6599999999</v>
      </c>
      <c r="G76" s="39">
        <v>23</v>
      </c>
      <c r="H76" s="39">
        <v>2396007.33</v>
      </c>
      <c r="I76" s="39">
        <v>33</v>
      </c>
      <c r="J76" s="39">
        <v>785784.07</v>
      </c>
      <c r="K76" s="39">
        <v>26</v>
      </c>
      <c r="L76" s="39">
        <v>960640.99</v>
      </c>
      <c r="M76" s="39">
        <v>20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82788.98</v>
      </c>
      <c r="K77" s="35">
        <v>10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1360291.03</v>
      </c>
      <c r="C78" s="35">
        <v>20</v>
      </c>
      <c r="D78" s="35">
        <v>1435195.23</v>
      </c>
      <c r="E78" s="35">
        <v>21</v>
      </c>
      <c r="F78" s="35">
        <v>548244.39</v>
      </c>
      <c r="G78" s="35">
        <v>10</v>
      </c>
      <c r="H78" s="35">
        <v>1322584.0900000001</v>
      </c>
      <c r="I78" s="35">
        <v>19</v>
      </c>
      <c r="J78" s="35">
        <v>1637983.09</v>
      </c>
      <c r="K78" s="35">
        <v>36</v>
      </c>
      <c r="L78" s="35">
        <v>508922.2</v>
      </c>
      <c r="M78" s="35">
        <v>12</v>
      </c>
    </row>
    <row r="79" spans="1:13" x14ac:dyDescent="0.25">
      <c r="A79" s="35" t="s">
        <v>124</v>
      </c>
      <c r="B79" s="35">
        <v>4071520.02</v>
      </c>
      <c r="C79" s="35">
        <v>41</v>
      </c>
      <c r="D79" s="35">
        <v>2130835.69</v>
      </c>
      <c r="E79" s="35">
        <v>15</v>
      </c>
      <c r="F79" s="35">
        <v>1013320.08</v>
      </c>
      <c r="G79" s="35">
        <v>18</v>
      </c>
      <c r="H79" s="35">
        <v>4121515.35</v>
      </c>
      <c r="I79" s="35">
        <v>44</v>
      </c>
      <c r="J79" s="35">
        <v>2084193.43</v>
      </c>
      <c r="K79" s="35">
        <v>18</v>
      </c>
      <c r="L79" s="35">
        <v>1065979.44</v>
      </c>
      <c r="M79" s="35">
        <v>18</v>
      </c>
    </row>
    <row r="80" spans="1:13" x14ac:dyDescent="0.25">
      <c r="A80" s="35" t="s">
        <v>125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509471.87</v>
      </c>
      <c r="I80" s="35">
        <v>11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427731.41</v>
      </c>
      <c r="I81" s="35">
        <v>10</v>
      </c>
      <c r="J81" s="35">
        <v>0</v>
      </c>
      <c r="K81" s="35">
        <v>0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10674928.91</v>
      </c>
      <c r="C82" s="35">
        <v>56</v>
      </c>
      <c r="D82" s="35">
        <v>0</v>
      </c>
      <c r="E82" s="35">
        <v>0</v>
      </c>
      <c r="F82" s="35">
        <v>1075833.82</v>
      </c>
      <c r="G82" s="35">
        <v>20</v>
      </c>
      <c r="H82" s="35">
        <v>9309015.4399999995</v>
      </c>
      <c r="I82" s="35">
        <v>53</v>
      </c>
      <c r="J82" s="35">
        <v>0</v>
      </c>
      <c r="K82" s="35">
        <v>0</v>
      </c>
      <c r="L82" s="35">
        <v>1054863.6000000001</v>
      </c>
      <c r="M82" s="35">
        <v>19</v>
      </c>
    </row>
    <row r="83" spans="1:13" x14ac:dyDescent="0.25">
      <c r="A83" s="35" t="s">
        <v>128</v>
      </c>
      <c r="B83" s="35">
        <v>1806799.1</v>
      </c>
      <c r="C83" s="35">
        <v>26</v>
      </c>
      <c r="D83" s="35">
        <v>468591.76</v>
      </c>
      <c r="E83" s="35">
        <v>16</v>
      </c>
      <c r="F83" s="35">
        <v>375054.42</v>
      </c>
      <c r="G83" s="35">
        <v>14</v>
      </c>
      <c r="H83" s="35">
        <v>1672141.33</v>
      </c>
      <c r="I83" s="35">
        <v>22</v>
      </c>
      <c r="J83" s="35">
        <v>500412.63</v>
      </c>
      <c r="K83" s="35">
        <v>40</v>
      </c>
      <c r="L83" s="35">
        <v>293361.7</v>
      </c>
      <c r="M83" s="35">
        <v>12</v>
      </c>
    </row>
    <row r="84" spans="1:13" x14ac:dyDescent="0.25">
      <c r="A84" s="35" t="s">
        <v>129</v>
      </c>
      <c r="B84" s="35">
        <v>1048154.84</v>
      </c>
      <c r="C84" s="35">
        <v>14</v>
      </c>
      <c r="D84" s="35">
        <v>0</v>
      </c>
      <c r="E84" s="35">
        <v>0</v>
      </c>
      <c r="F84" s="35">
        <v>0</v>
      </c>
      <c r="G84" s="35">
        <v>0</v>
      </c>
      <c r="H84" s="35">
        <v>1014148.82</v>
      </c>
      <c r="I84" s="35">
        <v>15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0</v>
      </c>
      <c r="C85" s="35">
        <v>0</v>
      </c>
      <c r="D85" s="35">
        <v>574389.35</v>
      </c>
      <c r="E85" s="35">
        <v>22</v>
      </c>
      <c r="F85" s="35">
        <v>0</v>
      </c>
      <c r="G85" s="35">
        <v>0</v>
      </c>
      <c r="H85" s="35">
        <v>0</v>
      </c>
      <c r="I85" s="35">
        <v>0</v>
      </c>
      <c r="J85" s="35">
        <v>849962.56</v>
      </c>
      <c r="K85" s="35">
        <v>29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3496896.17</v>
      </c>
      <c r="C86" s="35">
        <v>33</v>
      </c>
      <c r="D86" s="35">
        <v>0</v>
      </c>
      <c r="E86" s="35">
        <v>0</v>
      </c>
      <c r="F86" s="35">
        <v>1279396.1599999999</v>
      </c>
      <c r="G86" s="35">
        <v>17</v>
      </c>
      <c r="H86" s="35">
        <v>3243137.67</v>
      </c>
      <c r="I86" s="35">
        <v>36</v>
      </c>
      <c r="J86" s="35">
        <v>0</v>
      </c>
      <c r="K86" s="35">
        <v>0</v>
      </c>
      <c r="L86" s="35">
        <v>1255182.77</v>
      </c>
      <c r="M86" s="35">
        <v>18</v>
      </c>
    </row>
    <row r="87" spans="1:13" x14ac:dyDescent="0.25">
      <c r="A87" s="35" t="s">
        <v>132</v>
      </c>
      <c r="B87" s="35">
        <v>4166115.39</v>
      </c>
      <c r="C87" s="35">
        <v>25</v>
      </c>
      <c r="D87" s="35">
        <v>6675202.7000000002</v>
      </c>
      <c r="E87" s="35">
        <v>29</v>
      </c>
      <c r="F87" s="35">
        <v>1203374.28</v>
      </c>
      <c r="G87" s="35">
        <v>15</v>
      </c>
      <c r="H87" s="35">
        <v>4491168.1100000003</v>
      </c>
      <c r="I87" s="35">
        <v>27</v>
      </c>
      <c r="J87" s="35">
        <v>6343412.96</v>
      </c>
      <c r="K87" s="35">
        <v>37</v>
      </c>
      <c r="L87" s="35">
        <v>1438716.44</v>
      </c>
      <c r="M87" s="35">
        <v>16</v>
      </c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133</v>
      </c>
      <c r="B2" s="35">
        <v>11015602.76</v>
      </c>
      <c r="C2" s="36">
        <v>138</v>
      </c>
      <c r="D2" s="35">
        <v>2738647.83</v>
      </c>
      <c r="E2" s="36">
        <v>73</v>
      </c>
      <c r="F2" s="35">
        <v>1803124.56</v>
      </c>
      <c r="G2" s="36">
        <v>62</v>
      </c>
      <c r="H2" s="35">
        <v>10715898.59</v>
      </c>
      <c r="I2" s="36">
        <v>139</v>
      </c>
      <c r="J2" s="35">
        <v>2866490.47</v>
      </c>
      <c r="K2" s="36">
        <v>87</v>
      </c>
      <c r="L2" s="35">
        <v>1875006.15</v>
      </c>
      <c r="M2" s="37">
        <v>63</v>
      </c>
      <c r="N2" s="35"/>
      <c r="O2" s="35"/>
      <c r="P2" s="35"/>
      <c r="Q2" s="35"/>
      <c r="R2" s="35"/>
    </row>
    <row r="3" spans="1:18" x14ac:dyDescent="0.25">
      <c r="A3" s="35" t="s">
        <v>134</v>
      </c>
      <c r="B3" s="35">
        <v>19175508.309999999</v>
      </c>
      <c r="C3" s="36">
        <v>187</v>
      </c>
      <c r="D3" s="35">
        <v>11894360.460000001</v>
      </c>
      <c r="E3" s="36">
        <v>131</v>
      </c>
      <c r="F3" s="35">
        <v>3974767.79</v>
      </c>
      <c r="G3" s="36">
        <v>92</v>
      </c>
      <c r="H3" s="35">
        <v>18867299.260000002</v>
      </c>
      <c r="I3" s="36">
        <v>198</v>
      </c>
      <c r="J3" s="35">
        <v>12572543.67</v>
      </c>
      <c r="K3" s="36">
        <v>179</v>
      </c>
      <c r="L3" s="35">
        <v>3877380.23</v>
      </c>
      <c r="M3" s="37">
        <v>94</v>
      </c>
      <c r="N3" s="35"/>
      <c r="O3" s="35"/>
      <c r="P3" s="35"/>
      <c r="Q3" s="35"/>
      <c r="R3" s="35"/>
    </row>
    <row r="4" spans="1:18" x14ac:dyDescent="0.25">
      <c r="A4" s="35" t="s">
        <v>135</v>
      </c>
      <c r="B4" s="35">
        <v>8823026.4000000004</v>
      </c>
      <c r="C4" s="36">
        <v>131</v>
      </c>
      <c r="D4" s="35">
        <v>2141474.2400000002</v>
      </c>
      <c r="E4" s="36">
        <v>64</v>
      </c>
      <c r="F4" s="35">
        <v>1178207.81</v>
      </c>
      <c r="G4" s="36">
        <v>52</v>
      </c>
      <c r="H4" s="35">
        <v>8536755.4600000009</v>
      </c>
      <c r="I4" s="36">
        <v>132</v>
      </c>
      <c r="J4" s="35">
        <v>2029991.36</v>
      </c>
      <c r="K4" s="36">
        <v>74</v>
      </c>
      <c r="L4" s="35">
        <v>1167187.81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136</v>
      </c>
      <c r="B5" s="35">
        <v>93232889.709999993</v>
      </c>
      <c r="C5" s="36">
        <v>633</v>
      </c>
      <c r="D5" s="35">
        <v>30608442.879999999</v>
      </c>
      <c r="E5" s="36">
        <v>115</v>
      </c>
      <c r="F5" s="35">
        <v>18720431.379999999</v>
      </c>
      <c r="G5" s="36">
        <v>276</v>
      </c>
      <c r="H5" s="35">
        <v>88981346.640000001</v>
      </c>
      <c r="I5" s="36">
        <v>648</v>
      </c>
      <c r="J5" s="35">
        <v>30285171.079999998</v>
      </c>
      <c r="K5" s="36">
        <v>139</v>
      </c>
      <c r="L5" s="35">
        <v>18215030.879999999</v>
      </c>
      <c r="M5" s="37">
        <v>290</v>
      </c>
      <c r="N5" s="35"/>
      <c r="O5" s="35"/>
      <c r="P5" s="35"/>
      <c r="Q5" s="35"/>
      <c r="R5" s="35"/>
    </row>
    <row r="6" spans="1:18" x14ac:dyDescent="0.25">
      <c r="A6" s="35" t="s">
        <v>137</v>
      </c>
      <c r="B6" s="35">
        <v>472003.85</v>
      </c>
      <c r="C6" s="36">
        <v>21</v>
      </c>
      <c r="D6" s="35">
        <v>92265.24</v>
      </c>
      <c r="E6" s="36">
        <v>11</v>
      </c>
      <c r="F6" s="35">
        <v>147311.31</v>
      </c>
      <c r="G6" s="36">
        <v>11</v>
      </c>
      <c r="H6" s="35">
        <v>548420.17000000004</v>
      </c>
      <c r="I6" s="36">
        <v>20</v>
      </c>
      <c r="J6" s="35">
        <v>142478.03</v>
      </c>
      <c r="K6" s="36">
        <v>13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138</v>
      </c>
      <c r="B7" s="35">
        <v>11948859.26</v>
      </c>
      <c r="C7" s="36">
        <v>145</v>
      </c>
      <c r="D7" s="35">
        <v>1252819.92</v>
      </c>
      <c r="E7" s="36">
        <v>35</v>
      </c>
      <c r="F7" s="35">
        <v>1121514.1599999999</v>
      </c>
      <c r="G7" s="36">
        <v>46</v>
      </c>
      <c r="H7" s="35">
        <v>11777517.73</v>
      </c>
      <c r="I7" s="36">
        <v>156</v>
      </c>
      <c r="J7" s="35">
        <v>1247332.7</v>
      </c>
      <c r="K7" s="36">
        <v>42</v>
      </c>
      <c r="L7" s="35">
        <v>1148019.3</v>
      </c>
      <c r="M7" s="37">
        <v>50</v>
      </c>
      <c r="N7" s="35"/>
      <c r="O7" s="35"/>
      <c r="P7" s="35"/>
      <c r="Q7" s="35"/>
      <c r="R7" s="35"/>
    </row>
    <row r="8" spans="1:18" x14ac:dyDescent="0.25">
      <c r="A8" s="35" t="s">
        <v>139</v>
      </c>
      <c r="B8" s="35">
        <v>1107872.81</v>
      </c>
      <c r="C8" s="36">
        <v>32</v>
      </c>
      <c r="D8" s="35">
        <v>257563.58</v>
      </c>
      <c r="E8" s="36">
        <v>37</v>
      </c>
      <c r="F8" s="35">
        <v>193133.46</v>
      </c>
      <c r="G8" s="36">
        <v>12</v>
      </c>
      <c r="H8" s="35">
        <v>1082640.55</v>
      </c>
      <c r="I8" s="36">
        <v>37</v>
      </c>
      <c r="J8" s="35">
        <v>282577.98</v>
      </c>
      <c r="K8" s="36">
        <v>37</v>
      </c>
      <c r="L8" s="35">
        <v>198371.53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140</v>
      </c>
      <c r="B9" s="35">
        <v>19161373.449999999</v>
      </c>
      <c r="C9" s="36">
        <v>149</v>
      </c>
      <c r="D9" s="35">
        <v>19969048.879999999</v>
      </c>
      <c r="E9" s="36">
        <v>143</v>
      </c>
      <c r="F9" s="35">
        <v>5384763</v>
      </c>
      <c r="G9" s="36">
        <v>78</v>
      </c>
      <c r="H9" s="35">
        <v>18946336.280000001</v>
      </c>
      <c r="I9" s="36">
        <v>155</v>
      </c>
      <c r="J9" s="35">
        <v>20208750.539999999</v>
      </c>
      <c r="K9" s="36">
        <v>215</v>
      </c>
      <c r="L9" s="35">
        <v>5164415.34</v>
      </c>
      <c r="M9" s="37">
        <v>82</v>
      </c>
      <c r="N9" s="35"/>
      <c r="O9" s="35"/>
      <c r="P9" s="35"/>
      <c r="Q9" s="35"/>
      <c r="R9" s="35"/>
    </row>
    <row r="10" spans="1:18" x14ac:dyDescent="0.25">
      <c r="A10" s="35" t="s">
        <v>141</v>
      </c>
      <c r="B10" s="35">
        <v>4975416.01</v>
      </c>
      <c r="C10" s="36">
        <v>77</v>
      </c>
      <c r="D10" s="35">
        <v>613007.39</v>
      </c>
      <c r="E10" s="36">
        <v>23</v>
      </c>
      <c r="F10" s="35">
        <v>558731.91</v>
      </c>
      <c r="G10" s="36">
        <v>26</v>
      </c>
      <c r="H10" s="35">
        <v>4947507.49</v>
      </c>
      <c r="I10" s="36">
        <v>77</v>
      </c>
      <c r="J10" s="35">
        <v>685240.97</v>
      </c>
      <c r="K10" s="36">
        <v>27</v>
      </c>
      <c r="L10" s="35">
        <v>476179.59</v>
      </c>
      <c r="M10" s="37">
        <v>25</v>
      </c>
      <c r="N10" s="35"/>
      <c r="O10" s="35"/>
      <c r="P10" s="35"/>
      <c r="Q10" s="35"/>
      <c r="R10" s="35"/>
    </row>
    <row r="11" spans="1:18" x14ac:dyDescent="0.25">
      <c r="A11" s="35" t="s">
        <v>142</v>
      </c>
      <c r="B11" s="35">
        <v>7629628.2000000002</v>
      </c>
      <c r="C11" s="36">
        <v>117</v>
      </c>
      <c r="D11" s="35">
        <v>1685490.35</v>
      </c>
      <c r="E11" s="36">
        <v>61</v>
      </c>
      <c r="F11" s="35">
        <v>1211381.74</v>
      </c>
      <c r="G11" s="36">
        <v>43</v>
      </c>
      <c r="H11" s="35">
        <v>7098853.0199999996</v>
      </c>
      <c r="I11" s="36">
        <v>117</v>
      </c>
      <c r="J11" s="35">
        <v>1812866.95</v>
      </c>
      <c r="K11" s="36">
        <v>94</v>
      </c>
      <c r="L11" s="35">
        <v>1035877.77</v>
      </c>
      <c r="M11" s="37">
        <v>39</v>
      </c>
      <c r="N11" s="35"/>
      <c r="O11" s="35"/>
      <c r="P11" s="35"/>
      <c r="Q11" s="35"/>
      <c r="R11" s="35"/>
    </row>
    <row r="12" spans="1:18" x14ac:dyDescent="0.25">
      <c r="A12" s="35" t="s">
        <v>143</v>
      </c>
      <c r="B12" s="35">
        <v>7269349.0800000001</v>
      </c>
      <c r="C12" s="36">
        <v>47</v>
      </c>
      <c r="D12" s="35">
        <v>46444041.289999999</v>
      </c>
      <c r="E12" s="36">
        <v>63</v>
      </c>
      <c r="F12" s="35">
        <v>2124425.9</v>
      </c>
      <c r="G12" s="36">
        <v>17</v>
      </c>
      <c r="H12" s="35">
        <v>7951302.6799999997</v>
      </c>
      <c r="I12" s="36">
        <v>50</v>
      </c>
      <c r="J12" s="35">
        <v>29634726.399999999</v>
      </c>
      <c r="K12" s="36">
        <v>80</v>
      </c>
      <c r="L12" s="35">
        <v>2256713.0699999998</v>
      </c>
      <c r="M12" s="37">
        <v>18</v>
      </c>
      <c r="N12" s="35"/>
      <c r="O12" s="35"/>
      <c r="P12" s="35"/>
      <c r="Q12" s="35"/>
      <c r="R12" s="35"/>
    </row>
    <row r="13" spans="1:18" x14ac:dyDescent="0.25">
      <c r="A13" s="35" t="s">
        <v>144</v>
      </c>
      <c r="B13" s="35">
        <v>28768913.73</v>
      </c>
      <c r="C13" s="36">
        <v>291</v>
      </c>
      <c r="D13" s="35">
        <v>10795937.359999999</v>
      </c>
      <c r="E13" s="36">
        <v>143</v>
      </c>
      <c r="F13" s="35">
        <v>5875320.9199999999</v>
      </c>
      <c r="G13" s="36">
        <v>125</v>
      </c>
      <c r="H13" s="35">
        <v>28569903.239999998</v>
      </c>
      <c r="I13" s="36">
        <v>299</v>
      </c>
      <c r="J13" s="35">
        <v>12149078.810000001</v>
      </c>
      <c r="K13" s="36">
        <v>221</v>
      </c>
      <c r="L13" s="35">
        <v>5875445.5099999998</v>
      </c>
      <c r="M13" s="37">
        <v>128</v>
      </c>
      <c r="N13" s="35"/>
      <c r="O13" s="35"/>
      <c r="P13" s="35"/>
      <c r="Q13" s="35"/>
      <c r="R13" s="35"/>
    </row>
    <row r="14" spans="1:18" x14ac:dyDescent="0.25">
      <c r="A14" s="35" t="s">
        <v>145</v>
      </c>
      <c r="B14" s="35">
        <v>26929860.940000001</v>
      </c>
      <c r="C14" s="36">
        <v>288</v>
      </c>
      <c r="D14" s="35">
        <v>7004402.3399999999</v>
      </c>
      <c r="E14" s="36">
        <v>109</v>
      </c>
      <c r="F14" s="35">
        <v>5341367.26</v>
      </c>
      <c r="G14" s="36">
        <v>122</v>
      </c>
      <c r="H14" s="35">
        <v>26296487.98</v>
      </c>
      <c r="I14" s="36">
        <v>296</v>
      </c>
      <c r="J14" s="35">
        <v>7043163.7199999997</v>
      </c>
      <c r="K14" s="36">
        <v>148</v>
      </c>
      <c r="L14" s="35">
        <v>5158765.2699999996</v>
      </c>
      <c r="M14" s="37">
        <v>122</v>
      </c>
      <c r="N14" s="35"/>
      <c r="O14" s="35"/>
      <c r="P14" s="35"/>
      <c r="Q14" s="35"/>
      <c r="R14" s="35"/>
    </row>
    <row r="15" spans="1:18" x14ac:dyDescent="0.25">
      <c r="A15" s="35" t="s">
        <v>146</v>
      </c>
      <c r="B15" s="35">
        <v>21763379.07</v>
      </c>
      <c r="C15" s="36">
        <v>251</v>
      </c>
      <c r="D15" s="35">
        <v>8084264.9699999997</v>
      </c>
      <c r="E15" s="36">
        <v>143</v>
      </c>
      <c r="F15" s="35">
        <v>4831217.51</v>
      </c>
      <c r="G15" s="36">
        <v>108</v>
      </c>
      <c r="H15" s="35">
        <v>21556088.52</v>
      </c>
      <c r="I15" s="36">
        <v>253</v>
      </c>
      <c r="J15" s="35">
        <v>8496759.3800000008</v>
      </c>
      <c r="K15" s="36">
        <v>237</v>
      </c>
      <c r="L15" s="35">
        <v>4558001.79</v>
      </c>
      <c r="M15" s="37">
        <v>115</v>
      </c>
      <c r="N15" s="35"/>
      <c r="O15" s="35"/>
      <c r="P15" s="35"/>
      <c r="Q15" s="35"/>
      <c r="R15" s="35"/>
    </row>
    <row r="16" spans="1:18" x14ac:dyDescent="0.25">
      <c r="A16" s="35" t="s">
        <v>147</v>
      </c>
      <c r="B16" s="35">
        <v>26231689.789999999</v>
      </c>
      <c r="C16" s="36">
        <v>269</v>
      </c>
      <c r="D16" s="35">
        <v>17385216.629999999</v>
      </c>
      <c r="E16" s="36">
        <v>182</v>
      </c>
      <c r="F16" s="35">
        <v>6078294.1399999997</v>
      </c>
      <c r="G16" s="36">
        <v>126</v>
      </c>
      <c r="H16" s="35">
        <v>24561319.140000001</v>
      </c>
      <c r="I16" s="36">
        <v>278</v>
      </c>
      <c r="J16" s="35">
        <v>17917713.34</v>
      </c>
      <c r="K16" s="36">
        <v>278</v>
      </c>
      <c r="L16" s="35">
        <v>5832888.8899999997</v>
      </c>
      <c r="M16" s="37">
        <v>129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2020-03-23T13:28:18Z</dcterms:modified>
</cp:coreProperties>
</file>