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5854233-250B-4B79-A34A-F9F12252527F}" xr6:coauthVersionLast="45" xr6:coauthVersionMax="45" xr10:uidLastSave="{00000000-0000-0000-0000-000000000000}"/>
  <bookViews>
    <workbookView xWindow="510" yWindow="1905" windowWidth="22335" windowHeight="125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K473" i="3" s="1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J468" i="3"/>
  <c r="H468" i="3"/>
  <c r="K468" i="3" s="1"/>
  <c r="G468" i="3"/>
  <c r="F468" i="3"/>
  <c r="E468" i="3"/>
  <c r="D468" i="3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J464" i="3"/>
  <c r="H464" i="3"/>
  <c r="K464" i="3" s="1"/>
  <c r="G464" i="3"/>
  <c r="F464" i="3"/>
  <c r="E464" i="3"/>
  <c r="D464" i="3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I457" i="3" s="1"/>
  <c r="E457" i="3"/>
  <c r="K457" i="3" s="1"/>
  <c r="D457" i="3"/>
  <c r="C457" i="3"/>
  <c r="B457" i="3"/>
  <c r="J456" i="3"/>
  <c r="H456" i="3"/>
  <c r="K456" i="3" s="1"/>
  <c r="G456" i="3"/>
  <c r="F456" i="3"/>
  <c r="E456" i="3"/>
  <c r="D456" i="3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J452" i="3"/>
  <c r="H452" i="3"/>
  <c r="K452" i="3" s="1"/>
  <c r="G452" i="3"/>
  <c r="F452" i="3"/>
  <c r="E452" i="3"/>
  <c r="D452" i="3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I441" i="3" s="1"/>
  <c r="E441" i="3"/>
  <c r="D441" i="3"/>
  <c r="C441" i="3"/>
  <c r="B441" i="3"/>
  <c r="J440" i="3"/>
  <c r="H440" i="3"/>
  <c r="K440" i="3" s="1"/>
  <c r="G440" i="3"/>
  <c r="F440" i="3"/>
  <c r="E440" i="3"/>
  <c r="D440" i="3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B438" i="3"/>
  <c r="J437" i="3"/>
  <c r="H437" i="3"/>
  <c r="G437" i="3"/>
  <c r="F437" i="3"/>
  <c r="I437" i="3" s="1"/>
  <c r="E437" i="3"/>
  <c r="D437" i="3"/>
  <c r="C437" i="3"/>
  <c r="B437" i="3"/>
  <c r="J436" i="3"/>
  <c r="H436" i="3"/>
  <c r="K436" i="3" s="1"/>
  <c r="G436" i="3"/>
  <c r="F436" i="3"/>
  <c r="E436" i="3"/>
  <c r="D436" i="3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H434" i="3"/>
  <c r="K434" i="3" s="1"/>
  <c r="G434" i="3"/>
  <c r="F434" i="3"/>
  <c r="E434" i="3"/>
  <c r="D434" i="3"/>
  <c r="J434" i="3" s="1"/>
  <c r="C434" i="3"/>
  <c r="B434" i="3"/>
  <c r="J433" i="3"/>
  <c r="H433" i="3"/>
  <c r="G433" i="3"/>
  <c r="F433" i="3"/>
  <c r="I433" i="3" s="1"/>
  <c r="E433" i="3"/>
  <c r="D433" i="3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E430" i="3"/>
  <c r="D430" i="3"/>
  <c r="J430" i="3" s="1"/>
  <c r="C430" i="3"/>
  <c r="B430" i="3"/>
  <c r="J429" i="3"/>
  <c r="H429" i="3"/>
  <c r="G429" i="3"/>
  <c r="F429" i="3"/>
  <c r="I429" i="3" s="1"/>
  <c r="E429" i="3"/>
  <c r="K429" i="3" s="1"/>
  <c r="D429" i="3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H427" i="3"/>
  <c r="G427" i="3"/>
  <c r="F427" i="3"/>
  <c r="I427" i="3" s="1"/>
  <c r="E427" i="3"/>
  <c r="K427" i="3" s="1"/>
  <c r="D427" i="3"/>
  <c r="J427" i="3" s="1"/>
  <c r="C427" i="3"/>
  <c r="B427" i="3"/>
  <c r="H426" i="3"/>
  <c r="K426" i="3" s="1"/>
  <c r="G426" i="3"/>
  <c r="F426" i="3"/>
  <c r="E426" i="3"/>
  <c r="D426" i="3"/>
  <c r="J426" i="3" s="1"/>
  <c r="C426" i="3"/>
  <c r="B426" i="3"/>
  <c r="J425" i="3"/>
  <c r="H425" i="3"/>
  <c r="G425" i="3"/>
  <c r="F425" i="3"/>
  <c r="I425" i="3" s="1"/>
  <c r="E425" i="3"/>
  <c r="K425" i="3" s="1"/>
  <c r="D425" i="3"/>
  <c r="C425" i="3"/>
  <c r="B425" i="3"/>
  <c r="J424" i="3"/>
  <c r="H424" i="3"/>
  <c r="K424" i="3" s="1"/>
  <c r="G424" i="3"/>
  <c r="F424" i="3"/>
  <c r="E424" i="3"/>
  <c r="D424" i="3"/>
  <c r="C424" i="3"/>
  <c r="I424" i="3" s="1"/>
  <c r="B424" i="3"/>
  <c r="H423" i="3"/>
  <c r="G423" i="3"/>
  <c r="F423" i="3"/>
  <c r="I423" i="3" s="1"/>
  <c r="E423" i="3"/>
  <c r="K423" i="3" s="1"/>
  <c r="D423" i="3"/>
  <c r="J423" i="3" s="1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J420" i="3"/>
  <c r="H420" i="3"/>
  <c r="K420" i="3" s="1"/>
  <c r="G420" i="3"/>
  <c r="F420" i="3"/>
  <c r="E420" i="3"/>
  <c r="D420" i="3"/>
  <c r="C420" i="3"/>
  <c r="I420" i="3" s="1"/>
  <c r="B420" i="3"/>
  <c r="H419" i="3"/>
  <c r="G419" i="3"/>
  <c r="F419" i="3"/>
  <c r="I419" i="3" s="1"/>
  <c r="E419" i="3"/>
  <c r="K419" i="3" s="1"/>
  <c r="D419" i="3"/>
  <c r="J419" i="3" s="1"/>
  <c r="C419" i="3"/>
  <c r="B419" i="3"/>
  <c r="H418" i="3"/>
  <c r="K418" i="3" s="1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I417" i="3" s="1"/>
  <c r="E417" i="3"/>
  <c r="K417" i="3" s="1"/>
  <c r="D417" i="3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H415" i="3"/>
  <c r="G415" i="3"/>
  <c r="F415" i="3"/>
  <c r="I415" i="3" s="1"/>
  <c r="E415" i="3"/>
  <c r="K415" i="3" s="1"/>
  <c r="D415" i="3"/>
  <c r="J415" i="3" s="1"/>
  <c r="C415" i="3"/>
  <c r="B415" i="3"/>
  <c r="H414" i="3"/>
  <c r="K414" i="3" s="1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I413" i="3" s="1"/>
  <c r="E413" i="3"/>
  <c r="D413" i="3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J411" i="3"/>
  <c r="H411" i="3"/>
  <c r="G411" i="3"/>
  <c r="F411" i="3"/>
  <c r="I411" i="3" s="1"/>
  <c r="E411" i="3"/>
  <c r="K411" i="3" s="1"/>
  <c r="D411" i="3"/>
  <c r="C411" i="3"/>
  <c r="B411" i="3"/>
  <c r="H410" i="3"/>
  <c r="K410" i="3" s="1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I409" i="3" s="1"/>
  <c r="E409" i="3"/>
  <c r="D409" i="3"/>
  <c r="C409" i="3"/>
  <c r="B409" i="3"/>
  <c r="J408" i="3"/>
  <c r="H408" i="3"/>
  <c r="K408" i="3" s="1"/>
  <c r="G408" i="3"/>
  <c r="F408" i="3"/>
  <c r="E408" i="3"/>
  <c r="D408" i="3"/>
  <c r="C408" i="3"/>
  <c r="I408" i="3" s="1"/>
  <c r="B408" i="3"/>
  <c r="J407" i="3"/>
  <c r="H407" i="3"/>
  <c r="G407" i="3"/>
  <c r="F407" i="3"/>
  <c r="I407" i="3" s="1"/>
  <c r="E407" i="3"/>
  <c r="K407" i="3" s="1"/>
  <c r="D407" i="3"/>
  <c r="C407" i="3"/>
  <c r="B407" i="3"/>
  <c r="H406" i="3"/>
  <c r="K406" i="3" s="1"/>
  <c r="G406" i="3"/>
  <c r="F406" i="3"/>
  <c r="E406" i="3"/>
  <c r="D406" i="3"/>
  <c r="J406" i="3" s="1"/>
  <c r="C406" i="3"/>
  <c r="B406" i="3"/>
  <c r="J405" i="3"/>
  <c r="H405" i="3"/>
  <c r="G405" i="3"/>
  <c r="F405" i="3"/>
  <c r="I405" i="3" s="1"/>
  <c r="E405" i="3"/>
  <c r="D405" i="3"/>
  <c r="C405" i="3"/>
  <c r="B405" i="3"/>
  <c r="J404" i="3"/>
  <c r="H404" i="3"/>
  <c r="K404" i="3" s="1"/>
  <c r="G404" i="3"/>
  <c r="F404" i="3"/>
  <c r="E404" i="3"/>
  <c r="D404" i="3"/>
  <c r="C404" i="3"/>
  <c r="I404" i="3" s="1"/>
  <c r="B404" i="3"/>
  <c r="J403" i="3"/>
  <c r="H403" i="3"/>
  <c r="G403" i="3"/>
  <c r="F403" i="3"/>
  <c r="I403" i="3" s="1"/>
  <c r="E403" i="3"/>
  <c r="K403" i="3" s="1"/>
  <c r="D403" i="3"/>
  <c r="C403" i="3"/>
  <c r="B403" i="3"/>
  <c r="H402" i="3"/>
  <c r="K402" i="3" s="1"/>
  <c r="G402" i="3"/>
  <c r="F402" i="3"/>
  <c r="E402" i="3"/>
  <c r="D402" i="3"/>
  <c r="J402" i="3" s="1"/>
  <c r="C402" i="3"/>
  <c r="B402" i="3"/>
  <c r="J401" i="3"/>
  <c r="H401" i="3"/>
  <c r="G401" i="3"/>
  <c r="F401" i="3"/>
  <c r="I401" i="3" s="1"/>
  <c r="E401" i="3"/>
  <c r="D401" i="3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J399" i="3"/>
  <c r="H399" i="3"/>
  <c r="G399" i="3"/>
  <c r="F399" i="3"/>
  <c r="I399" i="3" s="1"/>
  <c r="E399" i="3"/>
  <c r="K399" i="3" s="1"/>
  <c r="D399" i="3"/>
  <c r="C399" i="3"/>
  <c r="B399" i="3"/>
  <c r="H398" i="3"/>
  <c r="K398" i="3" s="1"/>
  <c r="G398" i="3"/>
  <c r="F398" i="3"/>
  <c r="E398" i="3"/>
  <c r="D398" i="3"/>
  <c r="J398" i="3" s="1"/>
  <c r="C398" i="3"/>
  <c r="B398" i="3"/>
  <c r="J397" i="3"/>
  <c r="H397" i="3"/>
  <c r="G397" i="3"/>
  <c r="F397" i="3"/>
  <c r="I397" i="3" s="1"/>
  <c r="E397" i="3"/>
  <c r="K397" i="3" s="1"/>
  <c r="D397" i="3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H395" i="3"/>
  <c r="G395" i="3"/>
  <c r="F395" i="3"/>
  <c r="I395" i="3" s="1"/>
  <c r="E395" i="3"/>
  <c r="K395" i="3" s="1"/>
  <c r="D395" i="3"/>
  <c r="J395" i="3" s="1"/>
  <c r="C395" i="3"/>
  <c r="B395" i="3"/>
  <c r="H394" i="3"/>
  <c r="K394" i="3" s="1"/>
  <c r="G394" i="3"/>
  <c r="F394" i="3"/>
  <c r="E394" i="3"/>
  <c r="D394" i="3"/>
  <c r="J394" i="3" s="1"/>
  <c r="C394" i="3"/>
  <c r="B394" i="3"/>
  <c r="J393" i="3"/>
  <c r="H393" i="3"/>
  <c r="G393" i="3"/>
  <c r="F393" i="3"/>
  <c r="I393" i="3" s="1"/>
  <c r="E393" i="3"/>
  <c r="K393" i="3" s="1"/>
  <c r="D393" i="3"/>
  <c r="C393" i="3"/>
  <c r="B393" i="3"/>
  <c r="J392" i="3"/>
  <c r="H392" i="3"/>
  <c r="K392" i="3" s="1"/>
  <c r="G392" i="3"/>
  <c r="F392" i="3"/>
  <c r="E392" i="3"/>
  <c r="D392" i="3"/>
  <c r="C392" i="3"/>
  <c r="I392" i="3" s="1"/>
  <c r="B392" i="3"/>
  <c r="H391" i="3"/>
  <c r="G391" i="3"/>
  <c r="F391" i="3"/>
  <c r="I391" i="3" s="1"/>
  <c r="E391" i="3"/>
  <c r="K391" i="3" s="1"/>
  <c r="D391" i="3"/>
  <c r="J391" i="3" s="1"/>
  <c r="C391" i="3"/>
  <c r="B391" i="3"/>
  <c r="H390" i="3"/>
  <c r="K390" i="3" s="1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I389" i="3" s="1"/>
  <c r="E389" i="3"/>
  <c r="K389" i="3" s="1"/>
  <c r="D389" i="3"/>
  <c r="C389" i="3"/>
  <c r="B389" i="3"/>
  <c r="J388" i="3"/>
  <c r="H388" i="3"/>
  <c r="K388" i="3" s="1"/>
  <c r="G388" i="3"/>
  <c r="F388" i="3"/>
  <c r="E388" i="3"/>
  <c r="D388" i="3"/>
  <c r="C388" i="3"/>
  <c r="I388" i="3" s="1"/>
  <c r="B388" i="3"/>
  <c r="H387" i="3"/>
  <c r="G387" i="3"/>
  <c r="F387" i="3"/>
  <c r="I387" i="3" s="1"/>
  <c r="E387" i="3"/>
  <c r="K387" i="3" s="1"/>
  <c r="D387" i="3"/>
  <c r="J387" i="3" s="1"/>
  <c r="C387" i="3"/>
  <c r="B387" i="3"/>
  <c r="H386" i="3"/>
  <c r="K386" i="3" s="1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I385" i="3" s="1"/>
  <c r="E385" i="3"/>
  <c r="K385" i="3" s="1"/>
  <c r="D385" i="3"/>
  <c r="C385" i="3"/>
  <c r="B385" i="3"/>
  <c r="H384" i="3"/>
  <c r="K384" i="3" s="1"/>
  <c r="G384" i="3"/>
  <c r="F384" i="3"/>
  <c r="E384" i="3"/>
  <c r="D384" i="3"/>
  <c r="J384" i="3" s="1"/>
  <c r="C384" i="3"/>
  <c r="I384" i="3" s="1"/>
  <c r="B384" i="3"/>
  <c r="H383" i="3"/>
  <c r="G383" i="3"/>
  <c r="F383" i="3"/>
  <c r="I383" i="3" s="1"/>
  <c r="E383" i="3"/>
  <c r="K383" i="3" s="1"/>
  <c r="D383" i="3"/>
  <c r="J383" i="3" s="1"/>
  <c r="C383" i="3"/>
  <c r="B383" i="3"/>
  <c r="H382" i="3"/>
  <c r="K382" i="3" s="1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I381" i="3" s="1"/>
  <c r="E381" i="3"/>
  <c r="D381" i="3"/>
  <c r="C381" i="3"/>
  <c r="B381" i="3"/>
  <c r="J380" i="3"/>
  <c r="H380" i="3"/>
  <c r="K380" i="3" s="1"/>
  <c r="G380" i="3"/>
  <c r="F380" i="3"/>
  <c r="E380" i="3"/>
  <c r="D380" i="3"/>
  <c r="C380" i="3"/>
  <c r="I380" i="3" s="1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I377" i="3" s="1"/>
  <c r="E377" i="3"/>
  <c r="D377" i="3"/>
  <c r="C377" i="3"/>
  <c r="B377" i="3"/>
  <c r="J376" i="3"/>
  <c r="I376" i="3"/>
  <c r="H376" i="3"/>
  <c r="K376" i="3" s="1"/>
  <c r="G376" i="3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J373" i="3"/>
  <c r="H373" i="3"/>
  <c r="G373" i="3"/>
  <c r="F373" i="3"/>
  <c r="I373" i="3" s="1"/>
  <c r="E373" i="3"/>
  <c r="K373" i="3" s="1"/>
  <c r="D373" i="3"/>
  <c r="C373" i="3"/>
  <c r="B373" i="3"/>
  <c r="J372" i="3"/>
  <c r="I372" i="3"/>
  <c r="H372" i="3"/>
  <c r="K372" i="3" s="1"/>
  <c r="G372" i="3"/>
  <c r="F372" i="3"/>
  <c r="E372" i="3"/>
  <c r="D372" i="3"/>
  <c r="C372" i="3"/>
  <c r="B372" i="3"/>
  <c r="K371" i="3"/>
  <c r="H371" i="3"/>
  <c r="G371" i="3"/>
  <c r="F371" i="3"/>
  <c r="E371" i="3"/>
  <c r="D371" i="3"/>
  <c r="J371" i="3" s="1"/>
  <c r="C371" i="3"/>
  <c r="B371" i="3"/>
  <c r="H370" i="3"/>
  <c r="G370" i="3"/>
  <c r="F370" i="3"/>
  <c r="E370" i="3"/>
  <c r="K370" i="3" s="1"/>
  <c r="D370" i="3"/>
  <c r="J370" i="3" s="1"/>
  <c r="C370" i="3"/>
  <c r="I370" i="3" s="1"/>
  <c r="B370" i="3"/>
  <c r="J369" i="3"/>
  <c r="H369" i="3"/>
  <c r="G369" i="3"/>
  <c r="F369" i="3"/>
  <c r="I369" i="3" s="1"/>
  <c r="E369" i="3"/>
  <c r="K369" i="3" s="1"/>
  <c r="D369" i="3"/>
  <c r="C369" i="3"/>
  <c r="B369" i="3"/>
  <c r="I368" i="3"/>
  <c r="H368" i="3"/>
  <c r="K368" i="3" s="1"/>
  <c r="G368" i="3"/>
  <c r="F368" i="3"/>
  <c r="E368" i="3"/>
  <c r="D368" i="3"/>
  <c r="J368" i="3" s="1"/>
  <c r="C368" i="3"/>
  <c r="B368" i="3"/>
  <c r="K367" i="3"/>
  <c r="H367" i="3"/>
  <c r="G367" i="3"/>
  <c r="F367" i="3"/>
  <c r="E367" i="3"/>
  <c r="D367" i="3"/>
  <c r="J367" i="3" s="1"/>
  <c r="C367" i="3"/>
  <c r="B367" i="3"/>
  <c r="H366" i="3"/>
  <c r="G366" i="3"/>
  <c r="F366" i="3"/>
  <c r="E366" i="3"/>
  <c r="K366" i="3" s="1"/>
  <c r="D366" i="3"/>
  <c r="J366" i="3" s="1"/>
  <c r="C366" i="3"/>
  <c r="B366" i="3"/>
  <c r="J365" i="3"/>
  <c r="H365" i="3"/>
  <c r="G365" i="3"/>
  <c r="F365" i="3"/>
  <c r="I365" i="3" s="1"/>
  <c r="E365" i="3"/>
  <c r="K365" i="3" s="1"/>
  <c r="D365" i="3"/>
  <c r="C365" i="3"/>
  <c r="B365" i="3"/>
  <c r="I364" i="3"/>
  <c r="H364" i="3"/>
  <c r="K364" i="3" s="1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B363" i="3"/>
  <c r="H362" i="3"/>
  <c r="G362" i="3"/>
  <c r="F362" i="3"/>
  <c r="E362" i="3"/>
  <c r="K362" i="3" s="1"/>
  <c r="D362" i="3"/>
  <c r="J362" i="3" s="1"/>
  <c r="C362" i="3"/>
  <c r="B362" i="3"/>
  <c r="H361" i="3"/>
  <c r="G361" i="3"/>
  <c r="J361" i="3" s="1"/>
  <c r="F361" i="3"/>
  <c r="I361" i="3" s="1"/>
  <c r="E361" i="3"/>
  <c r="K361" i="3" s="1"/>
  <c r="D361" i="3"/>
  <c r="C361" i="3"/>
  <c r="B361" i="3"/>
  <c r="J360" i="3"/>
  <c r="I360" i="3"/>
  <c r="H360" i="3"/>
  <c r="K360" i="3" s="1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B359" i="3"/>
  <c r="H358" i="3"/>
  <c r="G358" i="3"/>
  <c r="F358" i="3"/>
  <c r="E358" i="3"/>
  <c r="D358" i="3"/>
  <c r="J358" i="3" s="1"/>
  <c r="C358" i="3"/>
  <c r="B358" i="3"/>
  <c r="J357" i="3"/>
  <c r="H357" i="3"/>
  <c r="G357" i="3"/>
  <c r="F357" i="3"/>
  <c r="I357" i="3" s="1"/>
  <c r="E357" i="3"/>
  <c r="D357" i="3"/>
  <c r="C357" i="3"/>
  <c r="B357" i="3"/>
  <c r="J356" i="3"/>
  <c r="I356" i="3"/>
  <c r="H356" i="3"/>
  <c r="K356" i="3" s="1"/>
  <c r="G356" i="3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E354" i="3"/>
  <c r="D354" i="3"/>
  <c r="J354" i="3" s="1"/>
  <c r="C354" i="3"/>
  <c r="B354" i="3"/>
  <c r="J353" i="3"/>
  <c r="H353" i="3"/>
  <c r="G353" i="3"/>
  <c r="F353" i="3"/>
  <c r="I353" i="3" s="1"/>
  <c r="E353" i="3"/>
  <c r="D353" i="3"/>
  <c r="C353" i="3"/>
  <c r="B353" i="3"/>
  <c r="J352" i="3"/>
  <c r="I352" i="3"/>
  <c r="H352" i="3"/>
  <c r="K352" i="3" s="1"/>
  <c r="G352" i="3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D350" i="3"/>
  <c r="J350" i="3" s="1"/>
  <c r="C350" i="3"/>
  <c r="I350" i="3" s="1"/>
  <c r="B350" i="3"/>
  <c r="H349" i="3"/>
  <c r="G349" i="3"/>
  <c r="J349" i="3" s="1"/>
  <c r="F349" i="3"/>
  <c r="I349" i="3" s="1"/>
  <c r="E349" i="3"/>
  <c r="D349" i="3"/>
  <c r="C349" i="3"/>
  <c r="B349" i="3"/>
  <c r="I348" i="3"/>
  <c r="H348" i="3"/>
  <c r="K348" i="3" s="1"/>
  <c r="G348" i="3"/>
  <c r="F348" i="3"/>
  <c r="E348" i="3"/>
  <c r="D348" i="3"/>
  <c r="J348" i="3" s="1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D345" i="3"/>
  <c r="C345" i="3"/>
  <c r="B345" i="3"/>
  <c r="I344" i="3"/>
  <c r="H344" i="3"/>
  <c r="K344" i="3" s="1"/>
  <c r="G344" i="3"/>
  <c r="F344" i="3"/>
  <c r="E344" i="3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J340" i="3"/>
  <c r="I340" i="3"/>
  <c r="H340" i="3"/>
  <c r="K340" i="3" s="1"/>
  <c r="G340" i="3"/>
  <c r="F340" i="3"/>
  <c r="E340" i="3"/>
  <c r="D340" i="3"/>
  <c r="C340" i="3"/>
  <c r="B340" i="3"/>
  <c r="K339" i="3"/>
  <c r="H339" i="3"/>
  <c r="G339" i="3"/>
  <c r="F339" i="3"/>
  <c r="E339" i="3"/>
  <c r="D339" i="3"/>
  <c r="J339" i="3" s="1"/>
  <c r="C339" i="3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J337" i="3" s="1"/>
  <c r="F337" i="3"/>
  <c r="I337" i="3" s="1"/>
  <c r="E337" i="3"/>
  <c r="K337" i="3" s="1"/>
  <c r="D337" i="3"/>
  <c r="C337" i="3"/>
  <c r="B337" i="3"/>
  <c r="I336" i="3"/>
  <c r="H336" i="3"/>
  <c r="K336" i="3" s="1"/>
  <c r="G336" i="3"/>
  <c r="F336" i="3"/>
  <c r="E336" i="3"/>
  <c r="D336" i="3"/>
  <c r="J336" i="3" s="1"/>
  <c r="C336" i="3"/>
  <c r="B336" i="3"/>
  <c r="K335" i="3"/>
  <c r="H335" i="3"/>
  <c r="G335" i="3"/>
  <c r="F335" i="3"/>
  <c r="E335" i="3"/>
  <c r="D335" i="3"/>
  <c r="J335" i="3" s="1"/>
  <c r="C335" i="3"/>
  <c r="B335" i="3"/>
  <c r="H334" i="3"/>
  <c r="G334" i="3"/>
  <c r="F334" i="3"/>
  <c r="E334" i="3"/>
  <c r="K334" i="3" s="1"/>
  <c r="D334" i="3"/>
  <c r="J334" i="3" s="1"/>
  <c r="C334" i="3"/>
  <c r="B334" i="3"/>
  <c r="H333" i="3"/>
  <c r="G333" i="3"/>
  <c r="J333" i="3" s="1"/>
  <c r="F333" i="3"/>
  <c r="I333" i="3" s="1"/>
  <c r="E333" i="3"/>
  <c r="K333" i="3" s="1"/>
  <c r="D333" i="3"/>
  <c r="C333" i="3"/>
  <c r="B333" i="3"/>
  <c r="I332" i="3"/>
  <c r="H332" i="3"/>
  <c r="K332" i="3" s="1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B331" i="3"/>
  <c r="H330" i="3"/>
  <c r="G330" i="3"/>
  <c r="F330" i="3"/>
  <c r="E330" i="3"/>
  <c r="K330" i="3" s="1"/>
  <c r="D330" i="3"/>
  <c r="J330" i="3" s="1"/>
  <c r="C330" i="3"/>
  <c r="B330" i="3"/>
  <c r="H329" i="3"/>
  <c r="G329" i="3"/>
  <c r="J329" i="3" s="1"/>
  <c r="F329" i="3"/>
  <c r="I329" i="3" s="1"/>
  <c r="E329" i="3"/>
  <c r="K329" i="3" s="1"/>
  <c r="D329" i="3"/>
  <c r="C329" i="3"/>
  <c r="B329" i="3"/>
  <c r="J328" i="3"/>
  <c r="I328" i="3"/>
  <c r="H328" i="3"/>
  <c r="K328" i="3" s="1"/>
  <c r="G328" i="3"/>
  <c r="F328" i="3"/>
  <c r="E328" i="3"/>
  <c r="D328" i="3"/>
  <c r="C328" i="3"/>
  <c r="B328" i="3"/>
  <c r="K327" i="3"/>
  <c r="J327" i="3"/>
  <c r="H327" i="3"/>
  <c r="G327" i="3"/>
  <c r="F327" i="3"/>
  <c r="E327" i="3"/>
  <c r="D327" i="3"/>
  <c r="C327" i="3"/>
  <c r="B327" i="3"/>
  <c r="H326" i="3"/>
  <c r="G326" i="3"/>
  <c r="F326" i="3"/>
  <c r="E326" i="3"/>
  <c r="D326" i="3"/>
  <c r="J326" i="3" s="1"/>
  <c r="C326" i="3"/>
  <c r="B326" i="3"/>
  <c r="I325" i="3"/>
  <c r="H325" i="3"/>
  <c r="G325" i="3"/>
  <c r="J325" i="3" s="1"/>
  <c r="F325" i="3"/>
  <c r="E325" i="3"/>
  <c r="D325" i="3"/>
  <c r="C325" i="3"/>
  <c r="B325" i="3"/>
  <c r="K324" i="3"/>
  <c r="I324" i="3"/>
  <c r="H324" i="3"/>
  <c r="G324" i="3"/>
  <c r="F324" i="3"/>
  <c r="E324" i="3"/>
  <c r="D324" i="3"/>
  <c r="J324" i="3" s="1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D322" i="3"/>
  <c r="J322" i="3" s="1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B319" i="3"/>
  <c r="H318" i="3"/>
  <c r="G318" i="3"/>
  <c r="F318" i="3"/>
  <c r="E318" i="3"/>
  <c r="K318" i="3" s="1"/>
  <c r="D318" i="3"/>
  <c r="J318" i="3" s="1"/>
  <c r="C318" i="3"/>
  <c r="B318" i="3"/>
  <c r="H317" i="3"/>
  <c r="G317" i="3"/>
  <c r="J317" i="3" s="1"/>
  <c r="F317" i="3"/>
  <c r="I317" i="3" s="1"/>
  <c r="E317" i="3"/>
  <c r="K317" i="3" s="1"/>
  <c r="D317" i="3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E314" i="3"/>
  <c r="D314" i="3"/>
  <c r="C314" i="3"/>
  <c r="B314" i="3"/>
  <c r="J313" i="3"/>
  <c r="I313" i="3"/>
  <c r="H313" i="3"/>
  <c r="G313" i="3"/>
  <c r="F313" i="3"/>
  <c r="E313" i="3"/>
  <c r="D313" i="3"/>
  <c r="C313" i="3"/>
  <c r="B313" i="3"/>
  <c r="K312" i="3"/>
  <c r="J312" i="3"/>
  <c r="I312" i="3"/>
  <c r="H312" i="3"/>
  <c r="G312" i="3"/>
  <c r="F312" i="3"/>
  <c r="E312" i="3"/>
  <c r="D312" i="3"/>
  <c r="C312" i="3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I308" i="3"/>
  <c r="H308" i="3"/>
  <c r="K308" i="3" s="1"/>
  <c r="G308" i="3"/>
  <c r="F308" i="3"/>
  <c r="E308" i="3"/>
  <c r="D308" i="3"/>
  <c r="J308" i="3" s="1"/>
  <c r="C308" i="3"/>
  <c r="B308" i="3"/>
  <c r="J307" i="3"/>
  <c r="H307" i="3"/>
  <c r="G307" i="3"/>
  <c r="F307" i="3"/>
  <c r="E307" i="3"/>
  <c r="K307" i="3" s="1"/>
  <c r="D307" i="3"/>
  <c r="C307" i="3"/>
  <c r="B307" i="3"/>
  <c r="H306" i="3"/>
  <c r="G306" i="3"/>
  <c r="F306" i="3"/>
  <c r="E306" i="3"/>
  <c r="D306" i="3"/>
  <c r="C306" i="3"/>
  <c r="B306" i="3"/>
  <c r="I305" i="3"/>
  <c r="H305" i="3"/>
  <c r="K305" i="3" s="1"/>
  <c r="G305" i="3"/>
  <c r="J305" i="3" s="1"/>
  <c r="F305" i="3"/>
  <c r="E305" i="3"/>
  <c r="D305" i="3"/>
  <c r="C305" i="3"/>
  <c r="B305" i="3"/>
  <c r="K304" i="3"/>
  <c r="I304" i="3"/>
  <c r="H304" i="3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I303" i="3" s="1"/>
  <c r="B303" i="3"/>
  <c r="H302" i="3"/>
  <c r="G302" i="3"/>
  <c r="F302" i="3"/>
  <c r="I302" i="3" s="1"/>
  <c r="E302" i="3"/>
  <c r="D302" i="3"/>
  <c r="J302" i="3" s="1"/>
  <c r="C302" i="3"/>
  <c r="B302" i="3"/>
  <c r="I301" i="3"/>
  <c r="H301" i="3"/>
  <c r="K301" i="3" s="1"/>
  <c r="G301" i="3"/>
  <c r="J301" i="3" s="1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J299" i="3"/>
  <c r="H299" i="3"/>
  <c r="G299" i="3"/>
  <c r="F299" i="3"/>
  <c r="E299" i="3"/>
  <c r="K299" i="3" s="1"/>
  <c r="D299" i="3"/>
  <c r="C299" i="3"/>
  <c r="I299" i="3" s="1"/>
  <c r="B299" i="3"/>
  <c r="H298" i="3"/>
  <c r="G298" i="3"/>
  <c r="F298" i="3"/>
  <c r="I298" i="3" s="1"/>
  <c r="E298" i="3"/>
  <c r="D298" i="3"/>
  <c r="J298" i="3" s="1"/>
  <c r="C298" i="3"/>
  <c r="B298" i="3"/>
  <c r="I297" i="3"/>
  <c r="H297" i="3"/>
  <c r="K297" i="3" s="1"/>
  <c r="G297" i="3"/>
  <c r="J297" i="3" s="1"/>
  <c r="F297" i="3"/>
  <c r="E297" i="3"/>
  <c r="D297" i="3"/>
  <c r="C297" i="3"/>
  <c r="B297" i="3"/>
  <c r="K296" i="3"/>
  <c r="I296" i="3"/>
  <c r="H296" i="3"/>
  <c r="G296" i="3"/>
  <c r="F296" i="3"/>
  <c r="E296" i="3"/>
  <c r="D296" i="3"/>
  <c r="J296" i="3" s="1"/>
  <c r="C296" i="3"/>
  <c r="B296" i="3"/>
  <c r="J295" i="3"/>
  <c r="H295" i="3"/>
  <c r="G295" i="3"/>
  <c r="F295" i="3"/>
  <c r="E295" i="3"/>
  <c r="K295" i="3" s="1"/>
  <c r="D295" i="3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I293" i="3"/>
  <c r="H293" i="3"/>
  <c r="K293" i="3" s="1"/>
  <c r="G293" i="3"/>
  <c r="J293" i="3" s="1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J291" i="3"/>
  <c r="H291" i="3"/>
  <c r="G291" i="3"/>
  <c r="F291" i="3"/>
  <c r="E291" i="3"/>
  <c r="K291" i="3" s="1"/>
  <c r="D291" i="3"/>
  <c r="C291" i="3"/>
  <c r="I291" i="3" s="1"/>
  <c r="B291" i="3"/>
  <c r="H290" i="3"/>
  <c r="G290" i="3"/>
  <c r="F290" i="3"/>
  <c r="I290" i="3" s="1"/>
  <c r="E290" i="3"/>
  <c r="D290" i="3"/>
  <c r="J290" i="3" s="1"/>
  <c r="C290" i="3"/>
  <c r="B290" i="3"/>
  <c r="I289" i="3"/>
  <c r="H289" i="3"/>
  <c r="K289" i="3" s="1"/>
  <c r="G289" i="3"/>
  <c r="J289" i="3" s="1"/>
  <c r="F289" i="3"/>
  <c r="E289" i="3"/>
  <c r="D289" i="3"/>
  <c r="C289" i="3"/>
  <c r="B289" i="3"/>
  <c r="K288" i="3"/>
  <c r="I288" i="3"/>
  <c r="H288" i="3"/>
  <c r="G288" i="3"/>
  <c r="F288" i="3"/>
  <c r="E288" i="3"/>
  <c r="D288" i="3"/>
  <c r="J288" i="3" s="1"/>
  <c r="C288" i="3"/>
  <c r="B288" i="3"/>
  <c r="J287" i="3"/>
  <c r="H287" i="3"/>
  <c r="G287" i="3"/>
  <c r="F287" i="3"/>
  <c r="E287" i="3"/>
  <c r="K287" i="3" s="1"/>
  <c r="D287" i="3"/>
  <c r="C287" i="3"/>
  <c r="I287" i="3" s="1"/>
  <c r="B287" i="3"/>
  <c r="H286" i="3"/>
  <c r="G286" i="3"/>
  <c r="F286" i="3"/>
  <c r="I286" i="3" s="1"/>
  <c r="E286" i="3"/>
  <c r="D286" i="3"/>
  <c r="J286" i="3" s="1"/>
  <c r="C286" i="3"/>
  <c r="B286" i="3"/>
  <c r="I285" i="3"/>
  <c r="H285" i="3"/>
  <c r="K285" i="3" s="1"/>
  <c r="G285" i="3"/>
  <c r="J285" i="3" s="1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J283" i="3"/>
  <c r="H283" i="3"/>
  <c r="G283" i="3"/>
  <c r="F283" i="3"/>
  <c r="E283" i="3"/>
  <c r="K283" i="3" s="1"/>
  <c r="D283" i="3"/>
  <c r="C283" i="3"/>
  <c r="I283" i="3" s="1"/>
  <c r="B283" i="3"/>
  <c r="H282" i="3"/>
  <c r="G282" i="3"/>
  <c r="F282" i="3"/>
  <c r="I282" i="3" s="1"/>
  <c r="E282" i="3"/>
  <c r="D282" i="3"/>
  <c r="J282" i="3" s="1"/>
  <c r="C282" i="3"/>
  <c r="B282" i="3"/>
  <c r="I281" i="3"/>
  <c r="H281" i="3"/>
  <c r="K281" i="3" s="1"/>
  <c r="G281" i="3"/>
  <c r="J281" i="3" s="1"/>
  <c r="F281" i="3"/>
  <c r="E281" i="3"/>
  <c r="D281" i="3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I278" i="3" s="1"/>
  <c r="E278" i="3"/>
  <c r="K278" i="3" s="1"/>
  <c r="D278" i="3"/>
  <c r="J278" i="3" s="1"/>
  <c r="C278" i="3"/>
  <c r="B278" i="3"/>
  <c r="I277" i="3"/>
  <c r="H277" i="3"/>
  <c r="K277" i="3" s="1"/>
  <c r="G277" i="3"/>
  <c r="J277" i="3" s="1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J275" i="3"/>
  <c r="H275" i="3"/>
  <c r="G275" i="3"/>
  <c r="F275" i="3"/>
  <c r="E275" i="3"/>
  <c r="K275" i="3" s="1"/>
  <c r="D275" i="3"/>
  <c r="C275" i="3"/>
  <c r="I275" i="3" s="1"/>
  <c r="B275" i="3"/>
  <c r="H274" i="3"/>
  <c r="G274" i="3"/>
  <c r="F274" i="3"/>
  <c r="I274" i="3" s="1"/>
  <c r="E274" i="3"/>
  <c r="D274" i="3"/>
  <c r="J274" i="3" s="1"/>
  <c r="C274" i="3"/>
  <c r="B274" i="3"/>
  <c r="I273" i="3"/>
  <c r="H273" i="3"/>
  <c r="K273" i="3" s="1"/>
  <c r="G273" i="3"/>
  <c r="J273" i="3" s="1"/>
  <c r="F273" i="3"/>
  <c r="E273" i="3"/>
  <c r="D273" i="3"/>
  <c r="C273" i="3"/>
  <c r="B273" i="3"/>
  <c r="K272" i="3"/>
  <c r="I272" i="3"/>
  <c r="H272" i="3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I271" i="3" s="1"/>
  <c r="B271" i="3"/>
  <c r="H270" i="3"/>
  <c r="G270" i="3"/>
  <c r="F270" i="3"/>
  <c r="I270" i="3" s="1"/>
  <c r="E270" i="3"/>
  <c r="D270" i="3"/>
  <c r="J270" i="3" s="1"/>
  <c r="C270" i="3"/>
  <c r="B270" i="3"/>
  <c r="I269" i="3"/>
  <c r="H269" i="3"/>
  <c r="K269" i="3" s="1"/>
  <c r="G269" i="3"/>
  <c r="J269" i="3" s="1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J267" i="3"/>
  <c r="H267" i="3"/>
  <c r="G267" i="3"/>
  <c r="F267" i="3"/>
  <c r="E267" i="3"/>
  <c r="K267" i="3" s="1"/>
  <c r="D267" i="3"/>
  <c r="C267" i="3"/>
  <c r="I267" i="3" s="1"/>
  <c r="B267" i="3"/>
  <c r="H266" i="3"/>
  <c r="G266" i="3"/>
  <c r="F266" i="3"/>
  <c r="I266" i="3" s="1"/>
  <c r="E266" i="3"/>
  <c r="D266" i="3"/>
  <c r="J266" i="3" s="1"/>
  <c r="C266" i="3"/>
  <c r="B266" i="3"/>
  <c r="I265" i="3"/>
  <c r="H265" i="3"/>
  <c r="K265" i="3" s="1"/>
  <c r="G265" i="3"/>
  <c r="J265" i="3" s="1"/>
  <c r="F265" i="3"/>
  <c r="E265" i="3"/>
  <c r="D265" i="3"/>
  <c r="C265" i="3"/>
  <c r="B265" i="3"/>
  <c r="K264" i="3"/>
  <c r="I264" i="3"/>
  <c r="H264" i="3"/>
  <c r="G264" i="3"/>
  <c r="F264" i="3"/>
  <c r="E264" i="3"/>
  <c r="D264" i="3"/>
  <c r="J264" i="3" s="1"/>
  <c r="C264" i="3"/>
  <c r="B264" i="3"/>
  <c r="J263" i="3"/>
  <c r="H263" i="3"/>
  <c r="G263" i="3"/>
  <c r="F263" i="3"/>
  <c r="E263" i="3"/>
  <c r="K263" i="3" s="1"/>
  <c r="D263" i="3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I261" i="3"/>
  <c r="H261" i="3"/>
  <c r="K261" i="3" s="1"/>
  <c r="G261" i="3"/>
  <c r="J261" i="3" s="1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E259" i="3"/>
  <c r="K259" i="3" s="1"/>
  <c r="D259" i="3"/>
  <c r="C259" i="3"/>
  <c r="I259" i="3" s="1"/>
  <c r="B259" i="3"/>
  <c r="H258" i="3"/>
  <c r="G258" i="3"/>
  <c r="F258" i="3"/>
  <c r="I258" i="3" s="1"/>
  <c r="E258" i="3"/>
  <c r="D258" i="3"/>
  <c r="J258" i="3" s="1"/>
  <c r="C258" i="3"/>
  <c r="B258" i="3"/>
  <c r="I257" i="3"/>
  <c r="H257" i="3"/>
  <c r="K257" i="3" s="1"/>
  <c r="G257" i="3"/>
  <c r="J257" i="3" s="1"/>
  <c r="F257" i="3"/>
  <c r="E257" i="3"/>
  <c r="D257" i="3"/>
  <c r="C257" i="3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I255" i="3" s="1"/>
  <c r="B255" i="3"/>
  <c r="H254" i="3"/>
  <c r="G254" i="3"/>
  <c r="F254" i="3"/>
  <c r="I254" i="3" s="1"/>
  <c r="E254" i="3"/>
  <c r="D254" i="3"/>
  <c r="J254" i="3" s="1"/>
  <c r="C254" i="3"/>
  <c r="B254" i="3"/>
  <c r="I253" i="3"/>
  <c r="H253" i="3"/>
  <c r="K253" i="3" s="1"/>
  <c r="G253" i="3"/>
  <c r="J253" i="3" s="1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E251" i="3"/>
  <c r="K251" i="3" s="1"/>
  <c r="D251" i="3"/>
  <c r="C251" i="3"/>
  <c r="I251" i="3" s="1"/>
  <c r="B251" i="3"/>
  <c r="H250" i="3"/>
  <c r="G250" i="3"/>
  <c r="F250" i="3"/>
  <c r="I250" i="3" s="1"/>
  <c r="E250" i="3"/>
  <c r="D250" i="3"/>
  <c r="J250" i="3" s="1"/>
  <c r="C250" i="3"/>
  <c r="B250" i="3"/>
  <c r="I249" i="3"/>
  <c r="H249" i="3"/>
  <c r="K249" i="3" s="1"/>
  <c r="G249" i="3"/>
  <c r="J249" i="3" s="1"/>
  <c r="F249" i="3"/>
  <c r="E249" i="3"/>
  <c r="D249" i="3"/>
  <c r="C249" i="3"/>
  <c r="B249" i="3"/>
  <c r="K248" i="3"/>
  <c r="I248" i="3"/>
  <c r="H248" i="3"/>
  <c r="G248" i="3"/>
  <c r="F248" i="3"/>
  <c r="E248" i="3"/>
  <c r="D248" i="3"/>
  <c r="J248" i="3" s="1"/>
  <c r="C248" i="3"/>
  <c r="B248" i="3"/>
  <c r="J247" i="3"/>
  <c r="H247" i="3"/>
  <c r="G247" i="3"/>
  <c r="F247" i="3"/>
  <c r="E247" i="3"/>
  <c r="K247" i="3" s="1"/>
  <c r="D247" i="3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I245" i="3"/>
  <c r="H245" i="3"/>
  <c r="K245" i="3" s="1"/>
  <c r="G245" i="3"/>
  <c r="J245" i="3" s="1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J243" i="3"/>
  <c r="H243" i="3"/>
  <c r="G243" i="3"/>
  <c r="F243" i="3"/>
  <c r="E243" i="3"/>
  <c r="K243" i="3" s="1"/>
  <c r="D243" i="3"/>
  <c r="C243" i="3"/>
  <c r="I243" i="3" s="1"/>
  <c r="B243" i="3"/>
  <c r="H242" i="3"/>
  <c r="G242" i="3"/>
  <c r="F242" i="3"/>
  <c r="I242" i="3" s="1"/>
  <c r="E242" i="3"/>
  <c r="D242" i="3"/>
  <c r="J242" i="3" s="1"/>
  <c r="C242" i="3"/>
  <c r="B242" i="3"/>
  <c r="I241" i="3"/>
  <c r="H241" i="3"/>
  <c r="K241" i="3" s="1"/>
  <c r="G241" i="3"/>
  <c r="J241" i="3" s="1"/>
  <c r="F241" i="3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I239" i="3" s="1"/>
  <c r="B239" i="3"/>
  <c r="H238" i="3"/>
  <c r="G238" i="3"/>
  <c r="F238" i="3"/>
  <c r="I238" i="3" s="1"/>
  <c r="E238" i="3"/>
  <c r="D238" i="3"/>
  <c r="J238" i="3" s="1"/>
  <c r="C238" i="3"/>
  <c r="B238" i="3"/>
  <c r="I237" i="3"/>
  <c r="H237" i="3"/>
  <c r="K237" i="3" s="1"/>
  <c r="G237" i="3"/>
  <c r="J237" i="3" s="1"/>
  <c r="F237" i="3"/>
  <c r="E237" i="3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E235" i="3"/>
  <c r="K235" i="3" s="1"/>
  <c r="D235" i="3"/>
  <c r="C235" i="3"/>
  <c r="I235" i="3" s="1"/>
  <c r="B235" i="3"/>
  <c r="H234" i="3"/>
  <c r="G234" i="3"/>
  <c r="F234" i="3"/>
  <c r="I234" i="3" s="1"/>
  <c r="E234" i="3"/>
  <c r="D234" i="3"/>
  <c r="J234" i="3" s="1"/>
  <c r="C234" i="3"/>
  <c r="B234" i="3"/>
  <c r="I233" i="3"/>
  <c r="H233" i="3"/>
  <c r="K233" i="3" s="1"/>
  <c r="G233" i="3"/>
  <c r="J233" i="3" s="1"/>
  <c r="F233" i="3"/>
  <c r="E233" i="3"/>
  <c r="D233" i="3"/>
  <c r="C233" i="3"/>
  <c r="B233" i="3"/>
  <c r="K232" i="3"/>
  <c r="I232" i="3"/>
  <c r="H232" i="3"/>
  <c r="G232" i="3"/>
  <c r="F232" i="3"/>
  <c r="E232" i="3"/>
  <c r="D232" i="3"/>
  <c r="J232" i="3" s="1"/>
  <c r="C232" i="3"/>
  <c r="B232" i="3"/>
  <c r="J231" i="3"/>
  <c r="H231" i="3"/>
  <c r="G231" i="3"/>
  <c r="F231" i="3"/>
  <c r="E231" i="3"/>
  <c r="K231" i="3" s="1"/>
  <c r="D231" i="3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H229" i="3"/>
  <c r="K229" i="3" s="1"/>
  <c r="G229" i="3"/>
  <c r="J229" i="3" s="1"/>
  <c r="F229" i="3"/>
  <c r="I229" i="3" s="1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J227" i="3"/>
  <c r="H227" i="3"/>
  <c r="G227" i="3"/>
  <c r="F227" i="3"/>
  <c r="E227" i="3"/>
  <c r="K227" i="3" s="1"/>
  <c r="D227" i="3"/>
  <c r="C227" i="3"/>
  <c r="I227" i="3" s="1"/>
  <c r="B227" i="3"/>
  <c r="H226" i="3"/>
  <c r="G226" i="3"/>
  <c r="F226" i="3"/>
  <c r="I226" i="3" s="1"/>
  <c r="E226" i="3"/>
  <c r="D226" i="3"/>
  <c r="J226" i="3" s="1"/>
  <c r="C226" i="3"/>
  <c r="B226" i="3"/>
  <c r="I225" i="3"/>
  <c r="H225" i="3"/>
  <c r="K225" i="3" s="1"/>
  <c r="G225" i="3"/>
  <c r="J225" i="3" s="1"/>
  <c r="F225" i="3"/>
  <c r="E225" i="3"/>
  <c r="D225" i="3"/>
  <c r="C225" i="3"/>
  <c r="B225" i="3"/>
  <c r="I224" i="3"/>
  <c r="H224" i="3"/>
  <c r="K224" i="3" s="1"/>
  <c r="G224" i="3"/>
  <c r="F224" i="3"/>
  <c r="E224" i="3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I222" i="3" s="1"/>
  <c r="E222" i="3"/>
  <c r="D222" i="3"/>
  <c r="J222" i="3" s="1"/>
  <c r="C222" i="3"/>
  <c r="B222" i="3"/>
  <c r="I221" i="3"/>
  <c r="H221" i="3"/>
  <c r="K221" i="3" s="1"/>
  <c r="G221" i="3"/>
  <c r="J221" i="3" s="1"/>
  <c r="F221" i="3"/>
  <c r="E221" i="3"/>
  <c r="D221" i="3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H219" i="3"/>
  <c r="G219" i="3"/>
  <c r="F219" i="3"/>
  <c r="E219" i="3"/>
  <c r="K219" i="3" s="1"/>
  <c r="D219" i="3"/>
  <c r="C219" i="3"/>
  <c r="I219" i="3" s="1"/>
  <c r="B219" i="3"/>
  <c r="H218" i="3"/>
  <c r="G218" i="3"/>
  <c r="F218" i="3"/>
  <c r="I218" i="3" s="1"/>
  <c r="E218" i="3"/>
  <c r="D218" i="3"/>
  <c r="J218" i="3" s="1"/>
  <c r="C218" i="3"/>
  <c r="B218" i="3"/>
  <c r="I217" i="3"/>
  <c r="H217" i="3"/>
  <c r="K217" i="3" s="1"/>
  <c r="G217" i="3"/>
  <c r="J217" i="3" s="1"/>
  <c r="F217" i="3"/>
  <c r="E217" i="3"/>
  <c r="D217" i="3"/>
  <c r="C217" i="3"/>
  <c r="B217" i="3"/>
  <c r="K216" i="3"/>
  <c r="I216" i="3"/>
  <c r="H216" i="3"/>
  <c r="G216" i="3"/>
  <c r="F216" i="3"/>
  <c r="E216" i="3"/>
  <c r="D216" i="3"/>
  <c r="J216" i="3" s="1"/>
  <c r="C216" i="3"/>
  <c r="B216" i="3"/>
  <c r="J215" i="3"/>
  <c r="H215" i="3"/>
  <c r="G215" i="3"/>
  <c r="F215" i="3"/>
  <c r="E215" i="3"/>
  <c r="K215" i="3" s="1"/>
  <c r="D215" i="3"/>
  <c r="C215" i="3"/>
  <c r="I215" i="3" s="1"/>
  <c r="B215" i="3"/>
  <c r="H214" i="3"/>
  <c r="G214" i="3"/>
  <c r="F214" i="3"/>
  <c r="I214" i="3" s="1"/>
  <c r="E214" i="3"/>
  <c r="K214" i="3" s="1"/>
  <c r="D214" i="3"/>
  <c r="J214" i="3" s="1"/>
  <c r="C214" i="3"/>
  <c r="B214" i="3"/>
  <c r="H213" i="3"/>
  <c r="K213" i="3" s="1"/>
  <c r="G213" i="3"/>
  <c r="J213" i="3" s="1"/>
  <c r="F213" i="3"/>
  <c r="I213" i="3" s="1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J211" i="3"/>
  <c r="H211" i="3"/>
  <c r="G211" i="3"/>
  <c r="F211" i="3"/>
  <c r="E211" i="3"/>
  <c r="K211" i="3" s="1"/>
  <c r="D211" i="3"/>
  <c r="C211" i="3"/>
  <c r="I211" i="3" s="1"/>
  <c r="B211" i="3"/>
  <c r="H210" i="3"/>
  <c r="G210" i="3"/>
  <c r="F210" i="3"/>
  <c r="I210" i="3" s="1"/>
  <c r="E210" i="3"/>
  <c r="D210" i="3"/>
  <c r="J210" i="3" s="1"/>
  <c r="C210" i="3"/>
  <c r="B210" i="3"/>
  <c r="I209" i="3"/>
  <c r="H209" i="3"/>
  <c r="K209" i="3" s="1"/>
  <c r="G209" i="3"/>
  <c r="J209" i="3" s="1"/>
  <c r="F209" i="3"/>
  <c r="E209" i="3"/>
  <c r="D209" i="3"/>
  <c r="C209" i="3"/>
  <c r="B209" i="3"/>
  <c r="I208" i="3"/>
  <c r="H208" i="3"/>
  <c r="K208" i="3" s="1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I206" i="3" s="1"/>
  <c r="E206" i="3"/>
  <c r="D206" i="3"/>
  <c r="J206" i="3" s="1"/>
  <c r="C206" i="3"/>
  <c r="B206" i="3"/>
  <c r="I205" i="3"/>
  <c r="H205" i="3"/>
  <c r="K205" i="3" s="1"/>
  <c r="G205" i="3"/>
  <c r="J205" i="3" s="1"/>
  <c r="F205" i="3"/>
  <c r="E205" i="3"/>
  <c r="D205" i="3"/>
  <c r="C205" i="3"/>
  <c r="B205" i="3"/>
  <c r="H204" i="3"/>
  <c r="K204" i="3" s="1"/>
  <c r="G204" i="3"/>
  <c r="F204" i="3"/>
  <c r="E204" i="3"/>
  <c r="D204" i="3"/>
  <c r="J204" i="3" s="1"/>
  <c r="C204" i="3"/>
  <c r="I204" i="3" s="1"/>
  <c r="B204" i="3"/>
  <c r="J203" i="3"/>
  <c r="H203" i="3"/>
  <c r="G203" i="3"/>
  <c r="F203" i="3"/>
  <c r="E203" i="3"/>
  <c r="K203" i="3" s="1"/>
  <c r="D203" i="3"/>
  <c r="C203" i="3"/>
  <c r="I203" i="3" s="1"/>
  <c r="B203" i="3"/>
  <c r="H202" i="3"/>
  <c r="G202" i="3"/>
  <c r="F202" i="3"/>
  <c r="I202" i="3" s="1"/>
  <c r="E202" i="3"/>
  <c r="D202" i="3"/>
  <c r="J202" i="3" s="1"/>
  <c r="C202" i="3"/>
  <c r="B202" i="3"/>
  <c r="I201" i="3"/>
  <c r="H201" i="3"/>
  <c r="K201" i="3" s="1"/>
  <c r="G201" i="3"/>
  <c r="J201" i="3" s="1"/>
  <c r="F201" i="3"/>
  <c r="E201" i="3"/>
  <c r="D201" i="3"/>
  <c r="C201" i="3"/>
  <c r="B201" i="3"/>
  <c r="K200" i="3"/>
  <c r="I200" i="3"/>
  <c r="H200" i="3"/>
  <c r="G200" i="3"/>
  <c r="F200" i="3"/>
  <c r="E200" i="3"/>
  <c r="D200" i="3"/>
  <c r="J200" i="3" s="1"/>
  <c r="C200" i="3"/>
  <c r="B200" i="3"/>
  <c r="J199" i="3"/>
  <c r="H199" i="3"/>
  <c r="G199" i="3"/>
  <c r="F199" i="3"/>
  <c r="E199" i="3"/>
  <c r="K199" i="3" s="1"/>
  <c r="D199" i="3"/>
  <c r="C199" i="3"/>
  <c r="I199" i="3" s="1"/>
  <c r="B199" i="3"/>
  <c r="H198" i="3"/>
  <c r="G198" i="3"/>
  <c r="F198" i="3"/>
  <c r="I198" i="3" s="1"/>
  <c r="E198" i="3"/>
  <c r="K198" i="3" s="1"/>
  <c r="D198" i="3"/>
  <c r="J198" i="3" s="1"/>
  <c r="C198" i="3"/>
  <c r="B198" i="3"/>
  <c r="H197" i="3"/>
  <c r="K197" i="3" s="1"/>
  <c r="G197" i="3"/>
  <c r="J197" i="3" s="1"/>
  <c r="F197" i="3"/>
  <c r="I197" i="3" s="1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J195" i="3"/>
  <c r="H195" i="3"/>
  <c r="G195" i="3"/>
  <c r="F195" i="3"/>
  <c r="E195" i="3"/>
  <c r="K195" i="3" s="1"/>
  <c r="D195" i="3"/>
  <c r="C195" i="3"/>
  <c r="I195" i="3" s="1"/>
  <c r="B195" i="3"/>
  <c r="I194" i="3"/>
  <c r="H194" i="3"/>
  <c r="G194" i="3"/>
  <c r="F194" i="3"/>
  <c r="E194" i="3"/>
  <c r="K194" i="3" s="1"/>
  <c r="D194" i="3"/>
  <c r="C194" i="3"/>
  <c r="B194" i="3"/>
  <c r="K193" i="3"/>
  <c r="I193" i="3"/>
  <c r="H193" i="3"/>
  <c r="G193" i="3"/>
  <c r="J193" i="3" s="1"/>
  <c r="F193" i="3"/>
  <c r="E193" i="3"/>
  <c r="D193" i="3"/>
  <c r="C193" i="3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B191" i="3"/>
  <c r="H190" i="3"/>
  <c r="G190" i="3"/>
  <c r="F190" i="3"/>
  <c r="I190" i="3" s="1"/>
  <c r="E190" i="3"/>
  <c r="K190" i="3" s="1"/>
  <c r="D190" i="3"/>
  <c r="J190" i="3" s="1"/>
  <c r="C190" i="3"/>
  <c r="B190" i="3"/>
  <c r="H189" i="3"/>
  <c r="K189" i="3" s="1"/>
  <c r="G189" i="3"/>
  <c r="J189" i="3" s="1"/>
  <c r="F189" i="3"/>
  <c r="E189" i="3"/>
  <c r="D189" i="3"/>
  <c r="C189" i="3"/>
  <c r="I189" i="3" s="1"/>
  <c r="B189" i="3"/>
  <c r="I188" i="3"/>
  <c r="H188" i="3"/>
  <c r="G188" i="3"/>
  <c r="F188" i="3"/>
  <c r="E188" i="3"/>
  <c r="K188" i="3" s="1"/>
  <c r="D188" i="3"/>
  <c r="J188" i="3" s="1"/>
  <c r="C188" i="3"/>
  <c r="B188" i="3"/>
  <c r="K187" i="3"/>
  <c r="H187" i="3"/>
  <c r="G187" i="3"/>
  <c r="J187" i="3" s="1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C186" i="3"/>
  <c r="B186" i="3"/>
  <c r="K185" i="3"/>
  <c r="I185" i="3"/>
  <c r="H185" i="3"/>
  <c r="G185" i="3"/>
  <c r="F185" i="3"/>
  <c r="E185" i="3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I181" i="3"/>
  <c r="H181" i="3"/>
  <c r="G181" i="3"/>
  <c r="F181" i="3"/>
  <c r="E181" i="3"/>
  <c r="D181" i="3"/>
  <c r="J181" i="3" s="1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I178" i="3"/>
  <c r="H178" i="3"/>
  <c r="G178" i="3"/>
  <c r="J178" i="3" s="1"/>
  <c r="F178" i="3"/>
  <c r="E178" i="3"/>
  <c r="K178" i="3" s="1"/>
  <c r="D178" i="3"/>
  <c r="C178" i="3"/>
  <c r="B178" i="3"/>
  <c r="K177" i="3"/>
  <c r="I177" i="3"/>
  <c r="H177" i="3"/>
  <c r="G177" i="3"/>
  <c r="F177" i="3"/>
  <c r="E177" i="3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I173" i="3"/>
  <c r="H173" i="3"/>
  <c r="G173" i="3"/>
  <c r="F173" i="3"/>
  <c r="E173" i="3"/>
  <c r="D173" i="3"/>
  <c r="J173" i="3" s="1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H171" i="3"/>
  <c r="G171" i="3"/>
  <c r="F171" i="3"/>
  <c r="E171" i="3"/>
  <c r="K171" i="3" s="1"/>
  <c r="D171" i="3"/>
  <c r="J171" i="3" s="1"/>
  <c r="C171" i="3"/>
  <c r="I171" i="3" s="1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I169" i="3"/>
  <c r="H169" i="3"/>
  <c r="G169" i="3"/>
  <c r="F169" i="3"/>
  <c r="E169" i="3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I166" i="3"/>
  <c r="H166" i="3"/>
  <c r="G166" i="3"/>
  <c r="J166" i="3" s="1"/>
  <c r="F166" i="3"/>
  <c r="E166" i="3"/>
  <c r="K166" i="3" s="1"/>
  <c r="D166" i="3"/>
  <c r="C166" i="3"/>
  <c r="B166" i="3"/>
  <c r="K165" i="3"/>
  <c r="I165" i="3"/>
  <c r="H165" i="3"/>
  <c r="G165" i="3"/>
  <c r="F165" i="3"/>
  <c r="E165" i="3"/>
  <c r="D165" i="3"/>
  <c r="J165" i="3" s="1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I162" i="3"/>
  <c r="H162" i="3"/>
  <c r="G162" i="3"/>
  <c r="J162" i="3" s="1"/>
  <c r="F162" i="3"/>
  <c r="E162" i="3"/>
  <c r="K162" i="3" s="1"/>
  <c r="D162" i="3"/>
  <c r="C162" i="3"/>
  <c r="B162" i="3"/>
  <c r="K161" i="3"/>
  <c r="I161" i="3"/>
  <c r="H161" i="3"/>
  <c r="G161" i="3"/>
  <c r="F161" i="3"/>
  <c r="E161" i="3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I158" i="3"/>
  <c r="H158" i="3"/>
  <c r="G158" i="3"/>
  <c r="J158" i="3" s="1"/>
  <c r="F158" i="3"/>
  <c r="E158" i="3"/>
  <c r="K158" i="3" s="1"/>
  <c r="D158" i="3"/>
  <c r="C158" i="3"/>
  <c r="B158" i="3"/>
  <c r="K157" i="3"/>
  <c r="I157" i="3"/>
  <c r="H157" i="3"/>
  <c r="G157" i="3"/>
  <c r="F157" i="3"/>
  <c r="E157" i="3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I154" i="3"/>
  <c r="H154" i="3"/>
  <c r="G154" i="3"/>
  <c r="J154" i="3" s="1"/>
  <c r="F154" i="3"/>
  <c r="E154" i="3"/>
  <c r="K154" i="3" s="1"/>
  <c r="D154" i="3"/>
  <c r="C154" i="3"/>
  <c r="B154" i="3"/>
  <c r="K153" i="3"/>
  <c r="I153" i="3"/>
  <c r="H153" i="3"/>
  <c r="G153" i="3"/>
  <c r="F153" i="3"/>
  <c r="E153" i="3"/>
  <c r="D153" i="3"/>
  <c r="J153" i="3" s="1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I150" i="3"/>
  <c r="H150" i="3"/>
  <c r="G150" i="3"/>
  <c r="J150" i="3" s="1"/>
  <c r="F150" i="3"/>
  <c r="E150" i="3"/>
  <c r="K150" i="3" s="1"/>
  <c r="D150" i="3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I146" i="3"/>
  <c r="H146" i="3"/>
  <c r="G146" i="3"/>
  <c r="J146" i="3" s="1"/>
  <c r="F146" i="3"/>
  <c r="E146" i="3"/>
  <c r="K146" i="3" s="1"/>
  <c r="D146" i="3"/>
  <c r="C146" i="3"/>
  <c r="B146" i="3"/>
  <c r="K145" i="3"/>
  <c r="I145" i="3"/>
  <c r="H145" i="3"/>
  <c r="G145" i="3"/>
  <c r="F145" i="3"/>
  <c r="E145" i="3"/>
  <c r="D145" i="3"/>
  <c r="J145" i="3" s="1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I142" i="3"/>
  <c r="H142" i="3"/>
  <c r="G142" i="3"/>
  <c r="J142" i="3" s="1"/>
  <c r="F142" i="3"/>
  <c r="E142" i="3"/>
  <c r="K142" i="3" s="1"/>
  <c r="D142" i="3"/>
  <c r="C142" i="3"/>
  <c r="B142" i="3"/>
  <c r="K141" i="3"/>
  <c r="I141" i="3"/>
  <c r="H141" i="3"/>
  <c r="G141" i="3"/>
  <c r="F141" i="3"/>
  <c r="E141" i="3"/>
  <c r="D141" i="3"/>
  <c r="J141" i="3" s="1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I138" i="3"/>
  <c r="H138" i="3"/>
  <c r="G138" i="3"/>
  <c r="J138" i="3" s="1"/>
  <c r="F138" i="3"/>
  <c r="E138" i="3"/>
  <c r="K138" i="3" s="1"/>
  <c r="D138" i="3"/>
  <c r="C138" i="3"/>
  <c r="B138" i="3"/>
  <c r="K137" i="3"/>
  <c r="I137" i="3"/>
  <c r="H137" i="3"/>
  <c r="G137" i="3"/>
  <c r="F137" i="3"/>
  <c r="E137" i="3"/>
  <c r="D137" i="3"/>
  <c r="J137" i="3" s="1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I134" i="3"/>
  <c r="H134" i="3"/>
  <c r="G134" i="3"/>
  <c r="J134" i="3" s="1"/>
  <c r="F134" i="3"/>
  <c r="E134" i="3"/>
  <c r="K134" i="3" s="1"/>
  <c r="D134" i="3"/>
  <c r="C134" i="3"/>
  <c r="B134" i="3"/>
  <c r="K133" i="3"/>
  <c r="I133" i="3"/>
  <c r="H133" i="3"/>
  <c r="G133" i="3"/>
  <c r="F133" i="3"/>
  <c r="E133" i="3"/>
  <c r="D133" i="3"/>
  <c r="J133" i="3" s="1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I130" i="3"/>
  <c r="H130" i="3"/>
  <c r="G130" i="3"/>
  <c r="J130" i="3" s="1"/>
  <c r="F130" i="3"/>
  <c r="E130" i="3"/>
  <c r="K130" i="3" s="1"/>
  <c r="D130" i="3"/>
  <c r="C130" i="3"/>
  <c r="B130" i="3"/>
  <c r="K129" i="3"/>
  <c r="I129" i="3"/>
  <c r="H129" i="3"/>
  <c r="G129" i="3"/>
  <c r="F129" i="3"/>
  <c r="E129" i="3"/>
  <c r="D129" i="3"/>
  <c r="J129" i="3" s="1"/>
  <c r="C129" i="3"/>
  <c r="B129" i="3"/>
  <c r="K128" i="3"/>
  <c r="H128" i="3"/>
  <c r="G128" i="3"/>
  <c r="J128" i="3" s="1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I126" i="3"/>
  <c r="H126" i="3"/>
  <c r="G126" i="3"/>
  <c r="J126" i="3" s="1"/>
  <c r="F126" i="3"/>
  <c r="E126" i="3"/>
  <c r="K126" i="3" s="1"/>
  <c r="D126" i="3"/>
  <c r="C126" i="3"/>
  <c r="B126" i="3"/>
  <c r="K125" i="3"/>
  <c r="I125" i="3"/>
  <c r="H125" i="3"/>
  <c r="G125" i="3"/>
  <c r="F125" i="3"/>
  <c r="E125" i="3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I122" i="3"/>
  <c r="H122" i="3"/>
  <c r="G122" i="3"/>
  <c r="J122" i="3" s="1"/>
  <c r="F122" i="3"/>
  <c r="E122" i="3"/>
  <c r="K122" i="3" s="1"/>
  <c r="D122" i="3"/>
  <c r="C122" i="3"/>
  <c r="B122" i="3"/>
  <c r="K121" i="3"/>
  <c r="I121" i="3"/>
  <c r="H121" i="3"/>
  <c r="G121" i="3"/>
  <c r="F121" i="3"/>
  <c r="E121" i="3"/>
  <c r="D121" i="3"/>
  <c r="J121" i="3" s="1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I118" i="3"/>
  <c r="H118" i="3"/>
  <c r="G118" i="3"/>
  <c r="J118" i="3" s="1"/>
  <c r="F118" i="3"/>
  <c r="E118" i="3"/>
  <c r="K118" i="3" s="1"/>
  <c r="D118" i="3"/>
  <c r="C118" i="3"/>
  <c r="B118" i="3"/>
  <c r="K117" i="3"/>
  <c r="I117" i="3"/>
  <c r="H117" i="3"/>
  <c r="G117" i="3"/>
  <c r="F117" i="3"/>
  <c r="E117" i="3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H115" i="3"/>
  <c r="G115" i="3"/>
  <c r="F115" i="3"/>
  <c r="E115" i="3"/>
  <c r="K115" i="3" s="1"/>
  <c r="D115" i="3"/>
  <c r="J115" i="3" s="1"/>
  <c r="C115" i="3"/>
  <c r="I115" i="3" s="1"/>
  <c r="B115" i="3"/>
  <c r="I114" i="3"/>
  <c r="H114" i="3"/>
  <c r="G114" i="3"/>
  <c r="J114" i="3" s="1"/>
  <c r="F114" i="3"/>
  <c r="E114" i="3"/>
  <c r="K114" i="3" s="1"/>
  <c r="D114" i="3"/>
  <c r="C114" i="3"/>
  <c r="B114" i="3"/>
  <c r="K113" i="3"/>
  <c r="I113" i="3"/>
  <c r="H113" i="3"/>
  <c r="G113" i="3"/>
  <c r="F113" i="3"/>
  <c r="E113" i="3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I110" i="3"/>
  <c r="H110" i="3"/>
  <c r="G110" i="3"/>
  <c r="J110" i="3" s="1"/>
  <c r="F110" i="3"/>
  <c r="E110" i="3"/>
  <c r="K110" i="3" s="1"/>
  <c r="D110" i="3"/>
  <c r="C110" i="3"/>
  <c r="B110" i="3"/>
  <c r="K109" i="3"/>
  <c r="I109" i="3"/>
  <c r="H109" i="3"/>
  <c r="G109" i="3"/>
  <c r="F109" i="3"/>
  <c r="E109" i="3"/>
  <c r="D109" i="3"/>
  <c r="J109" i="3" s="1"/>
  <c r="C109" i="3"/>
  <c r="B109" i="3"/>
  <c r="K108" i="3"/>
  <c r="H108" i="3"/>
  <c r="G108" i="3"/>
  <c r="J108" i="3" s="1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I105" i="3"/>
  <c r="H105" i="3"/>
  <c r="G105" i="3"/>
  <c r="F105" i="3"/>
  <c r="E105" i="3"/>
  <c r="D105" i="3"/>
  <c r="J105" i="3" s="1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I101" i="3"/>
  <c r="H101" i="3"/>
  <c r="G101" i="3"/>
  <c r="F101" i="3"/>
  <c r="E101" i="3"/>
  <c r="D101" i="3"/>
  <c r="J101" i="3" s="1"/>
  <c r="C101" i="3"/>
  <c r="B101" i="3"/>
  <c r="K100" i="3"/>
  <c r="H100" i="3"/>
  <c r="G100" i="3"/>
  <c r="J100" i="3" s="1"/>
  <c r="F100" i="3"/>
  <c r="E100" i="3"/>
  <c r="D100" i="3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I98" i="3"/>
  <c r="H98" i="3"/>
  <c r="G98" i="3"/>
  <c r="J98" i="3" s="1"/>
  <c r="F98" i="3"/>
  <c r="E98" i="3"/>
  <c r="K98" i="3" s="1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K96" i="3"/>
  <c r="H96" i="3"/>
  <c r="G96" i="3"/>
  <c r="J96" i="3" s="1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I94" i="3"/>
  <c r="H94" i="3"/>
  <c r="G94" i="3"/>
  <c r="J94" i="3" s="1"/>
  <c r="F94" i="3"/>
  <c r="E94" i="3"/>
  <c r="K94" i="3" s="1"/>
  <c r="D94" i="3"/>
  <c r="C94" i="3"/>
  <c r="B94" i="3"/>
  <c r="K93" i="3"/>
  <c r="I93" i="3"/>
  <c r="H93" i="3"/>
  <c r="G93" i="3"/>
  <c r="F93" i="3"/>
  <c r="E93" i="3"/>
  <c r="D93" i="3"/>
  <c r="J93" i="3" s="1"/>
  <c r="C93" i="3"/>
  <c r="B93" i="3"/>
  <c r="K92" i="3"/>
  <c r="H92" i="3"/>
  <c r="G92" i="3"/>
  <c r="J92" i="3" s="1"/>
  <c r="F92" i="3"/>
  <c r="E92" i="3"/>
  <c r="D92" i="3"/>
  <c r="C92" i="3"/>
  <c r="I92" i="3" s="1"/>
  <c r="B92" i="3"/>
  <c r="H91" i="3"/>
  <c r="G91" i="3"/>
  <c r="F91" i="3"/>
  <c r="E91" i="3"/>
  <c r="D91" i="3"/>
  <c r="J91" i="3" s="1"/>
  <c r="C91" i="3"/>
  <c r="I91" i="3" s="1"/>
  <c r="B91" i="3"/>
  <c r="I90" i="3"/>
  <c r="H90" i="3"/>
  <c r="G90" i="3"/>
  <c r="J90" i="3" s="1"/>
  <c r="F90" i="3"/>
  <c r="E90" i="3"/>
  <c r="K90" i="3" s="1"/>
  <c r="D90" i="3"/>
  <c r="C90" i="3"/>
  <c r="B90" i="3"/>
  <c r="K89" i="3"/>
  <c r="I89" i="3"/>
  <c r="H89" i="3"/>
  <c r="G89" i="3"/>
  <c r="F89" i="3"/>
  <c r="E89" i="3"/>
  <c r="D89" i="3"/>
  <c r="J89" i="3" s="1"/>
  <c r="C89" i="3"/>
  <c r="B89" i="3"/>
  <c r="K88" i="3"/>
  <c r="H88" i="3"/>
  <c r="G88" i="3"/>
  <c r="J88" i="3" s="1"/>
  <c r="F88" i="3"/>
  <c r="E88" i="3"/>
  <c r="D88" i="3"/>
  <c r="C88" i="3"/>
  <c r="I88" i="3" s="1"/>
  <c r="B88" i="3"/>
  <c r="H87" i="3"/>
  <c r="G87" i="3"/>
  <c r="F87" i="3"/>
  <c r="E87" i="3"/>
  <c r="D87" i="3"/>
  <c r="J87" i="3" s="1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I85" i="3"/>
  <c r="H85" i="3"/>
  <c r="G85" i="3"/>
  <c r="F85" i="3"/>
  <c r="E85" i="3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I81" i="3"/>
  <c r="H81" i="3"/>
  <c r="G81" i="3"/>
  <c r="F81" i="3"/>
  <c r="E81" i="3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I78" i="3"/>
  <c r="H78" i="3"/>
  <c r="G78" i="3"/>
  <c r="J78" i="3" s="1"/>
  <c r="F78" i="3"/>
  <c r="E78" i="3"/>
  <c r="K78" i="3" s="1"/>
  <c r="D78" i="3"/>
  <c r="C78" i="3"/>
  <c r="B78" i="3"/>
  <c r="K77" i="3"/>
  <c r="I77" i="3"/>
  <c r="H77" i="3"/>
  <c r="G77" i="3"/>
  <c r="F77" i="3"/>
  <c r="E77" i="3"/>
  <c r="D77" i="3"/>
  <c r="J77" i="3" s="1"/>
  <c r="C77" i="3"/>
  <c r="B77" i="3"/>
  <c r="K76" i="3"/>
  <c r="H76" i="3"/>
  <c r="G76" i="3"/>
  <c r="J76" i="3" s="1"/>
  <c r="F76" i="3"/>
  <c r="E76" i="3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I74" i="3"/>
  <c r="H74" i="3"/>
  <c r="G74" i="3"/>
  <c r="J74" i="3" s="1"/>
  <c r="F74" i="3"/>
  <c r="E74" i="3"/>
  <c r="K74" i="3" s="1"/>
  <c r="D74" i="3"/>
  <c r="C74" i="3"/>
  <c r="B74" i="3"/>
  <c r="K73" i="3"/>
  <c r="I73" i="3"/>
  <c r="H73" i="3"/>
  <c r="G73" i="3"/>
  <c r="F73" i="3"/>
  <c r="E73" i="3"/>
  <c r="D73" i="3"/>
  <c r="J73" i="3" s="1"/>
  <c r="C73" i="3"/>
  <c r="B73" i="3"/>
  <c r="K72" i="3"/>
  <c r="H72" i="3"/>
  <c r="G72" i="3"/>
  <c r="J72" i="3" s="1"/>
  <c r="F72" i="3"/>
  <c r="E72" i="3"/>
  <c r="D72" i="3"/>
  <c r="C72" i="3"/>
  <c r="B72" i="3"/>
  <c r="H71" i="3"/>
  <c r="G71" i="3"/>
  <c r="F71" i="3"/>
  <c r="E71" i="3"/>
  <c r="D71" i="3"/>
  <c r="J71" i="3" s="1"/>
  <c r="C71" i="3"/>
  <c r="I71" i="3" s="1"/>
  <c r="B71" i="3"/>
  <c r="I70" i="3"/>
  <c r="H70" i="3"/>
  <c r="G70" i="3"/>
  <c r="J70" i="3" s="1"/>
  <c r="F70" i="3"/>
  <c r="E70" i="3"/>
  <c r="K70" i="3" s="1"/>
  <c r="D70" i="3"/>
  <c r="C70" i="3"/>
  <c r="B70" i="3"/>
  <c r="K69" i="3"/>
  <c r="I69" i="3"/>
  <c r="H69" i="3"/>
  <c r="G69" i="3"/>
  <c r="F69" i="3"/>
  <c r="E69" i="3"/>
  <c r="D69" i="3"/>
  <c r="J69" i="3" s="1"/>
  <c r="C69" i="3"/>
  <c r="B69" i="3"/>
  <c r="K68" i="3"/>
  <c r="H68" i="3"/>
  <c r="G68" i="3"/>
  <c r="J68" i="3" s="1"/>
  <c r="F68" i="3"/>
  <c r="E68" i="3"/>
  <c r="D68" i="3"/>
  <c r="C68" i="3"/>
  <c r="B68" i="3"/>
  <c r="H67" i="3"/>
  <c r="G67" i="3"/>
  <c r="F67" i="3"/>
  <c r="E67" i="3"/>
  <c r="K67" i="3" s="1"/>
  <c r="D67" i="3"/>
  <c r="J67" i="3" s="1"/>
  <c r="C67" i="3"/>
  <c r="I67" i="3" s="1"/>
  <c r="B67" i="3"/>
  <c r="I66" i="3"/>
  <c r="H66" i="3"/>
  <c r="G66" i="3"/>
  <c r="J66" i="3" s="1"/>
  <c r="F66" i="3"/>
  <c r="E66" i="3"/>
  <c r="K66" i="3" s="1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J64" i="3" s="1"/>
  <c r="F64" i="3"/>
  <c r="E64" i="3"/>
  <c r="K64" i="3" s="1"/>
  <c r="D64" i="3"/>
  <c r="C64" i="3"/>
  <c r="I64" i="3" s="1"/>
  <c r="B64" i="3"/>
  <c r="H63" i="3"/>
  <c r="G63" i="3"/>
  <c r="F63" i="3"/>
  <c r="E63" i="3"/>
  <c r="K63" i="3" s="1"/>
  <c r="D63" i="3"/>
  <c r="C63" i="3"/>
  <c r="I63" i="3" s="1"/>
  <c r="B63" i="3"/>
  <c r="I62" i="3"/>
  <c r="H62" i="3"/>
  <c r="G62" i="3"/>
  <c r="J62" i="3" s="1"/>
  <c r="F62" i="3"/>
  <c r="E62" i="3"/>
  <c r="K62" i="3" s="1"/>
  <c r="D62" i="3"/>
  <c r="C62" i="3"/>
  <c r="B62" i="3"/>
  <c r="K61" i="3"/>
  <c r="I61" i="3"/>
  <c r="H61" i="3"/>
  <c r="G61" i="3"/>
  <c r="F61" i="3"/>
  <c r="E61" i="3"/>
  <c r="D61" i="3"/>
  <c r="J61" i="3" s="1"/>
  <c r="C61" i="3"/>
  <c r="B61" i="3"/>
  <c r="K60" i="3"/>
  <c r="H60" i="3"/>
  <c r="G60" i="3"/>
  <c r="J60" i="3" s="1"/>
  <c r="F60" i="3"/>
  <c r="E60" i="3"/>
  <c r="D60" i="3"/>
  <c r="C60" i="3"/>
  <c r="I60" i="3" s="1"/>
  <c r="B60" i="3"/>
  <c r="H59" i="3"/>
  <c r="G59" i="3"/>
  <c r="F59" i="3"/>
  <c r="E59" i="3"/>
  <c r="D59" i="3"/>
  <c r="C59" i="3"/>
  <c r="I59" i="3" s="1"/>
  <c r="B59" i="3"/>
  <c r="I58" i="3"/>
  <c r="H58" i="3"/>
  <c r="G58" i="3"/>
  <c r="J58" i="3" s="1"/>
  <c r="F58" i="3"/>
  <c r="E58" i="3"/>
  <c r="K58" i="3" s="1"/>
  <c r="D58" i="3"/>
  <c r="C58" i="3"/>
  <c r="B58" i="3"/>
  <c r="K57" i="3"/>
  <c r="I57" i="3"/>
  <c r="H57" i="3"/>
  <c r="G57" i="3"/>
  <c r="F57" i="3"/>
  <c r="E57" i="3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H55" i="3"/>
  <c r="G55" i="3"/>
  <c r="F55" i="3"/>
  <c r="E55" i="3"/>
  <c r="D55" i="3"/>
  <c r="J55" i="3" s="1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J52" i="3" s="1"/>
  <c r="F52" i="3"/>
  <c r="E52" i="3"/>
  <c r="K52" i="3" s="1"/>
  <c r="D52" i="3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J48" i="3" s="1"/>
  <c r="F48" i="3"/>
  <c r="E48" i="3"/>
  <c r="K48" i="3" s="1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I46" i="3"/>
  <c r="H46" i="3"/>
  <c r="G46" i="3"/>
  <c r="J46" i="3" s="1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J44" i="3" s="1"/>
  <c r="F44" i="3"/>
  <c r="E44" i="3"/>
  <c r="K44" i="3" s="1"/>
  <c r="D44" i="3"/>
  <c r="C44" i="3"/>
  <c r="I44" i="3" s="1"/>
  <c r="B44" i="3"/>
  <c r="H43" i="3"/>
  <c r="G43" i="3"/>
  <c r="F43" i="3"/>
  <c r="E43" i="3"/>
  <c r="K43" i="3" s="1"/>
  <c r="D43" i="3"/>
  <c r="C43" i="3"/>
  <c r="I43" i="3" s="1"/>
  <c r="B43" i="3"/>
  <c r="I42" i="3"/>
  <c r="H42" i="3"/>
  <c r="G42" i="3"/>
  <c r="J42" i="3" s="1"/>
  <c r="F42" i="3"/>
  <c r="E42" i="3"/>
  <c r="K42" i="3" s="1"/>
  <c r="D42" i="3"/>
  <c r="C42" i="3"/>
  <c r="B42" i="3"/>
  <c r="K41" i="3"/>
  <c r="I41" i="3"/>
  <c r="H41" i="3"/>
  <c r="G41" i="3"/>
  <c r="F41" i="3"/>
  <c r="E41" i="3"/>
  <c r="D41" i="3"/>
  <c r="J41" i="3" s="1"/>
  <c r="C41" i="3"/>
  <c r="B41" i="3"/>
  <c r="H40" i="3"/>
  <c r="G40" i="3"/>
  <c r="J40" i="3" s="1"/>
  <c r="F40" i="3"/>
  <c r="E40" i="3"/>
  <c r="K40" i="3" s="1"/>
  <c r="D40" i="3"/>
  <c r="C40" i="3"/>
  <c r="B40" i="3"/>
  <c r="H39" i="3"/>
  <c r="G39" i="3"/>
  <c r="F39" i="3"/>
  <c r="E39" i="3"/>
  <c r="D39" i="3"/>
  <c r="J39" i="3" s="1"/>
  <c r="C39" i="3"/>
  <c r="I39" i="3" s="1"/>
  <c r="B39" i="3"/>
  <c r="I38" i="3"/>
  <c r="H38" i="3"/>
  <c r="G38" i="3"/>
  <c r="J38" i="3" s="1"/>
  <c r="F38" i="3"/>
  <c r="E38" i="3"/>
  <c r="K38" i="3" s="1"/>
  <c r="D38" i="3"/>
  <c r="C38" i="3"/>
  <c r="B38" i="3"/>
  <c r="K37" i="3"/>
  <c r="I37" i="3"/>
  <c r="H37" i="3"/>
  <c r="G37" i="3"/>
  <c r="F37" i="3"/>
  <c r="E37" i="3"/>
  <c r="D37" i="3"/>
  <c r="J37" i="3" s="1"/>
  <c r="C37" i="3"/>
  <c r="B37" i="3"/>
  <c r="K36" i="3"/>
  <c r="H36" i="3"/>
  <c r="G36" i="3"/>
  <c r="J36" i="3" s="1"/>
  <c r="F36" i="3"/>
  <c r="E36" i="3"/>
  <c r="D36" i="3"/>
  <c r="C36" i="3"/>
  <c r="B36" i="3"/>
  <c r="H35" i="3"/>
  <c r="G35" i="3"/>
  <c r="F35" i="3"/>
  <c r="E35" i="3"/>
  <c r="K35" i="3" s="1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K32" i="3"/>
  <c r="H32" i="3"/>
  <c r="G32" i="3"/>
  <c r="J32" i="3" s="1"/>
  <c r="F32" i="3"/>
  <c r="E32" i="3"/>
  <c r="D32" i="3"/>
  <c r="C32" i="3"/>
  <c r="I32" i="3" s="1"/>
  <c r="B32" i="3"/>
  <c r="H31" i="3"/>
  <c r="G31" i="3"/>
  <c r="F31" i="3"/>
  <c r="E31" i="3"/>
  <c r="K31" i="3" s="1"/>
  <c r="D31" i="3"/>
  <c r="C31" i="3"/>
  <c r="I31" i="3" s="1"/>
  <c r="B31" i="3"/>
  <c r="I30" i="3"/>
  <c r="H30" i="3"/>
  <c r="G30" i="3"/>
  <c r="J30" i="3" s="1"/>
  <c r="F30" i="3"/>
  <c r="E30" i="3"/>
  <c r="K30" i="3" s="1"/>
  <c r="D30" i="3"/>
  <c r="C30" i="3"/>
  <c r="B30" i="3"/>
  <c r="K29" i="3"/>
  <c r="I29" i="3"/>
  <c r="H29" i="3"/>
  <c r="G29" i="3"/>
  <c r="F29" i="3"/>
  <c r="E29" i="3"/>
  <c r="D29" i="3"/>
  <c r="J29" i="3" s="1"/>
  <c r="C29" i="3"/>
  <c r="B29" i="3"/>
  <c r="K28" i="3"/>
  <c r="H28" i="3"/>
  <c r="G28" i="3"/>
  <c r="J28" i="3" s="1"/>
  <c r="F28" i="3"/>
  <c r="E28" i="3"/>
  <c r="D28" i="3"/>
  <c r="C28" i="3"/>
  <c r="I28" i="3" s="1"/>
  <c r="B28" i="3"/>
  <c r="H27" i="3"/>
  <c r="G27" i="3"/>
  <c r="F27" i="3"/>
  <c r="E27" i="3"/>
  <c r="D27" i="3"/>
  <c r="C27" i="3"/>
  <c r="I27" i="3" s="1"/>
  <c r="B27" i="3"/>
  <c r="I26" i="3"/>
  <c r="H26" i="3"/>
  <c r="G26" i="3"/>
  <c r="J26" i="3" s="1"/>
  <c r="F26" i="3"/>
  <c r="E26" i="3"/>
  <c r="K26" i="3" s="1"/>
  <c r="D26" i="3"/>
  <c r="C26" i="3"/>
  <c r="B26" i="3"/>
  <c r="K25" i="3"/>
  <c r="I25" i="3"/>
  <c r="H25" i="3"/>
  <c r="G25" i="3"/>
  <c r="F25" i="3"/>
  <c r="E25" i="3"/>
  <c r="D25" i="3"/>
  <c r="J25" i="3" s="1"/>
  <c r="C25" i="3"/>
  <c r="B25" i="3"/>
  <c r="K24" i="3"/>
  <c r="H24" i="3"/>
  <c r="G24" i="3"/>
  <c r="J24" i="3" s="1"/>
  <c r="F24" i="3"/>
  <c r="E24" i="3"/>
  <c r="D24" i="3"/>
  <c r="C24" i="3"/>
  <c r="I24" i="3" s="1"/>
  <c r="B24" i="3"/>
  <c r="K23" i="3"/>
  <c r="H23" i="3"/>
  <c r="G23" i="3"/>
  <c r="F23" i="3"/>
  <c r="E23" i="3"/>
  <c r="D23" i="3"/>
  <c r="J23" i="3" s="1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C21" i="3"/>
  <c r="I21" i="3" s="1"/>
  <c r="B21" i="3"/>
  <c r="H20" i="3"/>
  <c r="G20" i="3"/>
  <c r="J20" i="3" s="1"/>
  <c r="F20" i="3"/>
  <c r="E20" i="3"/>
  <c r="K20" i="3" s="1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I18" i="3"/>
  <c r="H18" i="3"/>
  <c r="G18" i="3"/>
  <c r="J18" i="3" s="1"/>
  <c r="F18" i="3"/>
  <c r="E18" i="3"/>
  <c r="K18" i="3" s="1"/>
  <c r="D18" i="3"/>
  <c r="C18" i="3"/>
  <c r="B18" i="3"/>
  <c r="K17" i="3"/>
  <c r="I17" i="3"/>
  <c r="H17" i="3"/>
  <c r="G17" i="3"/>
  <c r="F17" i="3"/>
  <c r="E17" i="3"/>
  <c r="D17" i="3"/>
  <c r="C17" i="3"/>
  <c r="B17" i="3"/>
  <c r="K16" i="3"/>
  <c r="H16" i="3"/>
  <c r="G16" i="3"/>
  <c r="J16" i="3" s="1"/>
  <c r="F16" i="3"/>
  <c r="E16" i="3"/>
  <c r="D16" i="3"/>
  <c r="C16" i="3"/>
  <c r="I16" i="3" s="1"/>
  <c r="B16" i="3"/>
  <c r="H15" i="3"/>
  <c r="K15" i="3" s="1"/>
  <c r="G15" i="3"/>
  <c r="F15" i="3"/>
  <c r="E15" i="3"/>
  <c r="D15" i="3"/>
  <c r="C15" i="3"/>
  <c r="I15" i="3" s="1"/>
  <c r="B15" i="3"/>
  <c r="I14" i="3"/>
  <c r="H14" i="3"/>
  <c r="G14" i="3"/>
  <c r="J14" i="3" s="1"/>
  <c r="F14" i="3"/>
  <c r="E14" i="3"/>
  <c r="K14" i="3" s="1"/>
  <c r="D14" i="3"/>
  <c r="C14" i="3"/>
  <c r="B14" i="3"/>
  <c r="K13" i="3"/>
  <c r="I13" i="3"/>
  <c r="H13" i="3"/>
  <c r="G13" i="3"/>
  <c r="F13" i="3"/>
  <c r="E13" i="3"/>
  <c r="D13" i="3"/>
  <c r="J13" i="3" s="1"/>
  <c r="C13" i="3"/>
  <c r="B13" i="3"/>
  <c r="K12" i="3"/>
  <c r="H12" i="3"/>
  <c r="G12" i="3"/>
  <c r="J12" i="3" s="1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I10" i="3"/>
  <c r="H10" i="3"/>
  <c r="G10" i="3"/>
  <c r="J10" i="3" s="1"/>
  <c r="F10" i="3"/>
  <c r="E10" i="3"/>
  <c r="K10" i="3" s="1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H7" i="3"/>
  <c r="G7" i="3"/>
  <c r="F7" i="3"/>
  <c r="E7" i="3"/>
  <c r="K7" i="3" s="1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I233" i="2"/>
  <c r="H233" i="2"/>
  <c r="G233" i="2"/>
  <c r="J233" i="2" s="1"/>
  <c r="F233" i="2"/>
  <c r="E233" i="2"/>
  <c r="K233" i="2" s="1"/>
  <c r="D233" i="2"/>
  <c r="C233" i="2"/>
  <c r="B233" i="2"/>
  <c r="K232" i="2"/>
  <c r="I232" i="2"/>
  <c r="H232" i="2"/>
  <c r="G232" i="2"/>
  <c r="F232" i="2"/>
  <c r="E232" i="2"/>
  <c r="D232" i="2"/>
  <c r="J232" i="2" s="1"/>
  <c r="C232" i="2"/>
  <c r="B232" i="2"/>
  <c r="K231" i="2"/>
  <c r="H231" i="2"/>
  <c r="G231" i="2"/>
  <c r="F231" i="2"/>
  <c r="I231" i="2" s="1"/>
  <c r="E231" i="2"/>
  <c r="D231" i="2"/>
  <c r="J231" i="2" s="1"/>
  <c r="C231" i="2"/>
  <c r="B231" i="2"/>
  <c r="K230" i="2"/>
  <c r="H230" i="2"/>
  <c r="G230" i="2"/>
  <c r="F230" i="2"/>
  <c r="E230" i="2"/>
  <c r="D230" i="2"/>
  <c r="C230" i="2"/>
  <c r="B230" i="2"/>
  <c r="I229" i="2"/>
  <c r="H229" i="2"/>
  <c r="G229" i="2"/>
  <c r="J229" i="2" s="1"/>
  <c r="F229" i="2"/>
  <c r="E229" i="2"/>
  <c r="D229" i="2"/>
  <c r="C229" i="2"/>
  <c r="B229" i="2"/>
  <c r="K228" i="2"/>
  <c r="J228" i="2"/>
  <c r="I228" i="2"/>
  <c r="H228" i="2"/>
  <c r="G228" i="2"/>
  <c r="F228" i="2"/>
  <c r="E228" i="2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I225" i="2"/>
  <c r="H225" i="2"/>
  <c r="G225" i="2"/>
  <c r="J225" i="2" s="1"/>
  <c r="F225" i="2"/>
  <c r="E225" i="2"/>
  <c r="K225" i="2" s="1"/>
  <c r="D225" i="2"/>
  <c r="C225" i="2"/>
  <c r="B225" i="2"/>
  <c r="K224" i="2"/>
  <c r="I224" i="2"/>
  <c r="H224" i="2"/>
  <c r="G224" i="2"/>
  <c r="F224" i="2"/>
  <c r="E224" i="2"/>
  <c r="D224" i="2"/>
  <c r="J224" i="2" s="1"/>
  <c r="C224" i="2"/>
  <c r="B224" i="2"/>
  <c r="K223" i="2"/>
  <c r="H223" i="2"/>
  <c r="G223" i="2"/>
  <c r="F223" i="2"/>
  <c r="I223" i="2" s="1"/>
  <c r="E223" i="2"/>
  <c r="D223" i="2"/>
  <c r="C223" i="2"/>
  <c r="B223" i="2"/>
  <c r="H222" i="2"/>
  <c r="K222" i="2" s="1"/>
  <c r="G222" i="2"/>
  <c r="F222" i="2"/>
  <c r="E222" i="2"/>
  <c r="D222" i="2"/>
  <c r="C222" i="2"/>
  <c r="I222" i="2" s="1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H218" i="2"/>
  <c r="G218" i="2"/>
  <c r="F218" i="2"/>
  <c r="I218" i="2" s="1"/>
  <c r="E218" i="2"/>
  <c r="K218" i="2" s="1"/>
  <c r="D218" i="2"/>
  <c r="C218" i="2"/>
  <c r="B218" i="2"/>
  <c r="H217" i="2"/>
  <c r="K217" i="2" s="1"/>
  <c r="G217" i="2"/>
  <c r="J217" i="2" s="1"/>
  <c r="F217" i="2"/>
  <c r="E217" i="2"/>
  <c r="D217" i="2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I213" i="2"/>
  <c r="H213" i="2"/>
  <c r="G213" i="2"/>
  <c r="J213" i="2" s="1"/>
  <c r="F213" i="2"/>
  <c r="E213" i="2"/>
  <c r="K213" i="2" s="1"/>
  <c r="D213" i="2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K211" i="2"/>
  <c r="I211" i="2"/>
  <c r="H211" i="2"/>
  <c r="G211" i="2"/>
  <c r="F211" i="2"/>
  <c r="E211" i="2"/>
  <c r="D211" i="2"/>
  <c r="J211" i="2" s="1"/>
  <c r="C211" i="2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I209" i="2" s="1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F207" i="2"/>
  <c r="I207" i="2" s="1"/>
  <c r="E207" i="2"/>
  <c r="D207" i="2"/>
  <c r="C207" i="2"/>
  <c r="B207" i="2"/>
  <c r="H206" i="2"/>
  <c r="K206" i="2" s="1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J201" i="2" s="1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I162" i="2" s="1"/>
  <c r="E162" i="2"/>
  <c r="K162" i="2" s="1"/>
  <c r="D162" i="2"/>
  <c r="J162" i="2" s="1"/>
  <c r="C162" i="2"/>
  <c r="B162" i="2"/>
  <c r="H161" i="2"/>
  <c r="K161" i="2" s="1"/>
  <c r="G161" i="2"/>
  <c r="J161" i="2" s="1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C155" i="2"/>
  <c r="I155" i="2" s="1"/>
  <c r="B155" i="2"/>
  <c r="H154" i="2"/>
  <c r="G154" i="2"/>
  <c r="F154" i="2"/>
  <c r="I154" i="2" s="1"/>
  <c r="E154" i="2"/>
  <c r="K154" i="2" s="1"/>
  <c r="D154" i="2"/>
  <c r="J154" i="2" s="1"/>
  <c r="C154" i="2"/>
  <c r="B154" i="2"/>
  <c r="K153" i="2"/>
  <c r="H153" i="2"/>
  <c r="G153" i="2"/>
  <c r="J153" i="2" s="1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H145" i="2"/>
  <c r="K145" i="2" s="1"/>
  <c r="G145" i="2"/>
  <c r="J145" i="2" s="1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J138" i="2" s="1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H129" i="2"/>
  <c r="K129" i="2" s="1"/>
  <c r="G129" i="2"/>
  <c r="J129" i="2" s="1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J120" i="2"/>
  <c r="I120" i="2"/>
  <c r="H120" i="2"/>
  <c r="G120" i="2"/>
  <c r="F120" i="2"/>
  <c r="E120" i="2"/>
  <c r="K120" i="2" s="1"/>
  <c r="D120" i="2"/>
  <c r="C120" i="2"/>
  <c r="B120" i="2"/>
  <c r="K119" i="2"/>
  <c r="H119" i="2"/>
  <c r="G119" i="2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H117" i="2"/>
  <c r="K117" i="2" s="1"/>
  <c r="G117" i="2"/>
  <c r="J117" i="2" s="1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I114" i="2"/>
  <c r="H114" i="2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J111" i="2" s="1"/>
  <c r="C111" i="2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K109" i="2" s="1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F107" i="2"/>
  <c r="E107" i="2"/>
  <c r="D107" i="2"/>
  <c r="J107" i="2" s="1"/>
  <c r="C107" i="2"/>
  <c r="B107" i="2"/>
  <c r="H106" i="2"/>
  <c r="G106" i="2"/>
  <c r="F106" i="2"/>
  <c r="I106" i="2" s="1"/>
  <c r="E106" i="2"/>
  <c r="D106" i="2"/>
  <c r="J106" i="2" s="1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H103" i="2"/>
  <c r="G103" i="2"/>
  <c r="F103" i="2"/>
  <c r="E103" i="2"/>
  <c r="D103" i="2"/>
  <c r="C103" i="2"/>
  <c r="B103" i="2"/>
  <c r="H102" i="2"/>
  <c r="G102" i="2"/>
  <c r="F102" i="2"/>
  <c r="I102" i="2" s="1"/>
  <c r="E102" i="2"/>
  <c r="D102" i="2"/>
  <c r="J102" i="2" s="1"/>
  <c r="C102" i="2"/>
  <c r="B102" i="2"/>
  <c r="H101" i="2"/>
  <c r="K101" i="2" s="1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F99" i="2"/>
  <c r="E99" i="2"/>
  <c r="D99" i="2"/>
  <c r="J99" i="2" s="1"/>
  <c r="C99" i="2"/>
  <c r="I99" i="2" s="1"/>
  <c r="B99" i="2"/>
  <c r="I98" i="2"/>
  <c r="H98" i="2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J95" i="2" s="1"/>
  <c r="C95" i="2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F91" i="2"/>
  <c r="E91" i="2"/>
  <c r="D91" i="2"/>
  <c r="J91" i="2" s="1"/>
  <c r="C91" i="2"/>
  <c r="B91" i="2"/>
  <c r="H90" i="2"/>
  <c r="G90" i="2"/>
  <c r="F90" i="2"/>
  <c r="I90" i="2" s="1"/>
  <c r="E90" i="2"/>
  <c r="D90" i="2"/>
  <c r="J90" i="2" s="1"/>
  <c r="C90" i="2"/>
  <c r="B90" i="2"/>
  <c r="J89" i="2"/>
  <c r="H89" i="2"/>
  <c r="K89" i="2" s="1"/>
  <c r="G89" i="2"/>
  <c r="F89" i="2"/>
  <c r="E89" i="2"/>
  <c r="D89" i="2"/>
  <c r="C89" i="2"/>
  <c r="I89" i="2" s="1"/>
  <c r="B89" i="2"/>
  <c r="J88" i="2"/>
  <c r="I88" i="2"/>
  <c r="H88" i="2"/>
  <c r="G88" i="2"/>
  <c r="F88" i="2"/>
  <c r="E88" i="2"/>
  <c r="K88" i="2" s="1"/>
  <c r="D88" i="2"/>
  <c r="C88" i="2"/>
  <c r="B88" i="2"/>
  <c r="K87" i="2"/>
  <c r="H87" i="2"/>
  <c r="G87" i="2"/>
  <c r="F87" i="2"/>
  <c r="E87" i="2"/>
  <c r="D87" i="2"/>
  <c r="C87" i="2"/>
  <c r="B87" i="2"/>
  <c r="H86" i="2"/>
  <c r="G86" i="2"/>
  <c r="F86" i="2"/>
  <c r="I86" i="2" s="1"/>
  <c r="E86" i="2"/>
  <c r="D86" i="2"/>
  <c r="J86" i="2" s="1"/>
  <c r="C86" i="2"/>
  <c r="B86" i="2"/>
  <c r="H85" i="2"/>
  <c r="K85" i="2" s="1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F83" i="2"/>
  <c r="E83" i="2"/>
  <c r="D83" i="2"/>
  <c r="J83" i="2" s="1"/>
  <c r="C83" i="2"/>
  <c r="I83" i="2" s="1"/>
  <c r="B83" i="2"/>
  <c r="I82" i="2"/>
  <c r="H82" i="2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F75" i="2"/>
  <c r="E75" i="2"/>
  <c r="D75" i="2"/>
  <c r="J75" i="2" s="1"/>
  <c r="C75" i="2"/>
  <c r="B75" i="2"/>
  <c r="H74" i="2"/>
  <c r="G74" i="2"/>
  <c r="F74" i="2"/>
  <c r="I74" i="2" s="1"/>
  <c r="E74" i="2"/>
  <c r="D74" i="2"/>
  <c r="J74" i="2" s="1"/>
  <c r="C74" i="2"/>
  <c r="B74" i="2"/>
  <c r="J73" i="2"/>
  <c r="H73" i="2"/>
  <c r="K73" i="2" s="1"/>
  <c r="G73" i="2"/>
  <c r="F73" i="2"/>
  <c r="E73" i="2"/>
  <c r="D73" i="2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C71" i="2"/>
  <c r="B71" i="2"/>
  <c r="H70" i="2"/>
  <c r="G70" i="2"/>
  <c r="F70" i="2"/>
  <c r="I70" i="2" s="1"/>
  <c r="E70" i="2"/>
  <c r="D70" i="2"/>
  <c r="J70" i="2" s="1"/>
  <c r="C70" i="2"/>
  <c r="B70" i="2"/>
  <c r="H69" i="2"/>
  <c r="K69" i="2" s="1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F67" i="2"/>
  <c r="E67" i="2"/>
  <c r="D67" i="2"/>
  <c r="J67" i="2" s="1"/>
  <c r="C67" i="2"/>
  <c r="I67" i="2" s="1"/>
  <c r="B67" i="2"/>
  <c r="I66" i="2"/>
  <c r="H66" i="2"/>
  <c r="G66" i="2"/>
  <c r="F66" i="2"/>
  <c r="E66" i="2"/>
  <c r="D66" i="2"/>
  <c r="J66" i="2" s="1"/>
  <c r="C66" i="2"/>
  <c r="B66" i="2"/>
  <c r="K65" i="2"/>
  <c r="J65" i="2"/>
  <c r="H65" i="2"/>
  <c r="G65" i="2"/>
  <c r="F65" i="2"/>
  <c r="E65" i="2"/>
  <c r="D65" i="2"/>
  <c r="C65" i="2"/>
  <c r="I65" i="2" s="1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E63" i="2"/>
  <c r="K63" i="2" s="1"/>
  <c r="D63" i="2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I61" i="2"/>
  <c r="H61" i="2"/>
  <c r="K61" i="2" s="1"/>
  <c r="G61" i="2"/>
  <c r="J61" i="2" s="1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K59" i="2"/>
  <c r="H59" i="2"/>
  <c r="G59" i="2"/>
  <c r="F59" i="2"/>
  <c r="E59" i="2"/>
  <c r="D59" i="2"/>
  <c r="C59" i="2"/>
  <c r="I59" i="2" s="1"/>
  <c r="B59" i="2"/>
  <c r="I58" i="2"/>
  <c r="H58" i="2"/>
  <c r="G58" i="2"/>
  <c r="J58" i="2" s="1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E55" i="2"/>
  <c r="K55" i="2" s="1"/>
  <c r="D55" i="2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I53" i="2"/>
  <c r="H53" i="2"/>
  <c r="K53" i="2" s="1"/>
  <c r="G53" i="2"/>
  <c r="J53" i="2" s="1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K51" i="2"/>
  <c r="H51" i="2"/>
  <c r="G51" i="2"/>
  <c r="F51" i="2"/>
  <c r="E51" i="2"/>
  <c r="D51" i="2"/>
  <c r="C51" i="2"/>
  <c r="I51" i="2" s="1"/>
  <c r="B51" i="2"/>
  <c r="I50" i="2"/>
  <c r="H50" i="2"/>
  <c r="G50" i="2"/>
  <c r="J50" i="2" s="1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E47" i="2"/>
  <c r="K47" i="2" s="1"/>
  <c r="D47" i="2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I45" i="2"/>
  <c r="H45" i="2"/>
  <c r="K45" i="2" s="1"/>
  <c r="G45" i="2"/>
  <c r="J45" i="2" s="1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K43" i="2"/>
  <c r="H43" i="2"/>
  <c r="G43" i="2"/>
  <c r="F43" i="2"/>
  <c r="E43" i="2"/>
  <c r="D43" i="2"/>
  <c r="C43" i="2"/>
  <c r="I43" i="2" s="1"/>
  <c r="B43" i="2"/>
  <c r="I42" i="2"/>
  <c r="H42" i="2"/>
  <c r="G42" i="2"/>
  <c r="J42" i="2" s="1"/>
  <c r="F42" i="2"/>
  <c r="E42" i="2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E39" i="2"/>
  <c r="K39" i="2" s="1"/>
  <c r="D39" i="2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H37" i="2"/>
  <c r="G37" i="2"/>
  <c r="J37" i="2" s="1"/>
  <c r="F37" i="2"/>
  <c r="E37" i="2"/>
  <c r="D37" i="2"/>
  <c r="C37" i="2"/>
  <c r="I37" i="2" s="1"/>
  <c r="B37" i="2"/>
  <c r="J36" i="2"/>
  <c r="I36" i="2"/>
  <c r="H36" i="2"/>
  <c r="G36" i="2"/>
  <c r="F36" i="2"/>
  <c r="E36" i="2"/>
  <c r="K36" i="2" s="1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H33" i="2"/>
  <c r="G33" i="2"/>
  <c r="J33" i="2" s="1"/>
  <c r="F33" i="2"/>
  <c r="E33" i="2"/>
  <c r="D33" i="2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H29" i="2"/>
  <c r="G29" i="2"/>
  <c r="J29" i="2" s="1"/>
  <c r="F29" i="2"/>
  <c r="E29" i="2"/>
  <c r="D29" i="2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H25" i="2"/>
  <c r="G25" i="2"/>
  <c r="J25" i="2" s="1"/>
  <c r="F25" i="2"/>
  <c r="E25" i="2"/>
  <c r="D25" i="2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H21" i="2"/>
  <c r="G21" i="2"/>
  <c r="J21" i="2" s="1"/>
  <c r="F21" i="2"/>
  <c r="E21" i="2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H17" i="2"/>
  <c r="G17" i="2"/>
  <c r="J17" i="2" s="1"/>
  <c r="F17" i="2"/>
  <c r="E17" i="2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H13" i="2"/>
  <c r="G13" i="2"/>
  <c r="J13" i="2" s="1"/>
  <c r="F13" i="2"/>
  <c r="E13" i="2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H9" i="2"/>
  <c r="H6" i="2" s="1"/>
  <c r="G9" i="2"/>
  <c r="J9" i="2" s="1"/>
  <c r="F9" i="2"/>
  <c r="E9" i="2"/>
  <c r="D9" i="2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G7" i="2"/>
  <c r="G6" i="2" s="1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K6" i="2" l="1"/>
  <c r="K42" i="2"/>
  <c r="K50" i="2"/>
  <c r="K58" i="2"/>
  <c r="J71" i="2"/>
  <c r="J87" i="2"/>
  <c r="J103" i="2"/>
  <c r="J123" i="2"/>
  <c r="J155" i="2"/>
  <c r="C6" i="2"/>
  <c r="I6" i="2" s="1"/>
  <c r="D6" i="2"/>
  <c r="J6" i="2" s="1"/>
  <c r="K70" i="2"/>
  <c r="I75" i="2"/>
  <c r="K86" i="2"/>
  <c r="I91" i="2"/>
  <c r="K102" i="2"/>
  <c r="I107" i="2"/>
  <c r="J127" i="2"/>
  <c r="J159" i="2"/>
  <c r="J39" i="2"/>
  <c r="J47" i="2"/>
  <c r="J55" i="2"/>
  <c r="J63" i="2"/>
  <c r="K74" i="2"/>
  <c r="I79" i="2"/>
  <c r="K90" i="2"/>
  <c r="I95" i="2"/>
  <c r="K106" i="2"/>
  <c r="I111" i="2"/>
  <c r="J135" i="2"/>
  <c r="J43" i="2"/>
  <c r="J51" i="2"/>
  <c r="J59" i="2"/>
  <c r="K66" i="2"/>
  <c r="I71" i="2"/>
  <c r="K82" i="2"/>
  <c r="I87" i="2"/>
  <c r="K98" i="2"/>
  <c r="I103" i="2"/>
  <c r="K114" i="2"/>
  <c r="J119" i="2"/>
  <c r="J151" i="2"/>
  <c r="J183" i="2"/>
  <c r="J207" i="2"/>
  <c r="J223" i="2"/>
  <c r="K229" i="2"/>
  <c r="J230" i="2"/>
  <c r="J17" i="3"/>
  <c r="K27" i="3"/>
  <c r="J31" i="3"/>
  <c r="I40" i="3"/>
  <c r="K59" i="3"/>
  <c r="J63" i="3"/>
  <c r="I72" i="3"/>
  <c r="K91" i="3"/>
  <c r="J202" i="2"/>
  <c r="J218" i="2"/>
  <c r="J7" i="3"/>
  <c r="J21" i="3"/>
  <c r="K39" i="3"/>
  <c r="J43" i="3"/>
  <c r="K71" i="3"/>
  <c r="J206" i="2"/>
  <c r="J222" i="2"/>
  <c r="I230" i="2"/>
  <c r="J15" i="3"/>
  <c r="J27" i="3"/>
  <c r="I36" i="3"/>
  <c r="K55" i="3"/>
  <c r="J59" i="3"/>
  <c r="I68" i="3"/>
  <c r="K87" i="3"/>
  <c r="I100" i="3"/>
  <c r="J194" i="3"/>
  <c r="K206" i="3"/>
  <c r="K222" i="3"/>
  <c r="K238" i="3"/>
  <c r="K254" i="3"/>
  <c r="K270" i="3"/>
  <c r="K286" i="3"/>
  <c r="K302" i="3"/>
  <c r="I191" i="3"/>
  <c r="K210" i="3"/>
  <c r="K226" i="3"/>
  <c r="K242" i="3"/>
  <c r="K258" i="3"/>
  <c r="K274" i="3"/>
  <c r="K290" i="3"/>
  <c r="K306" i="3"/>
  <c r="J186" i="3"/>
  <c r="K202" i="3"/>
  <c r="K218" i="3"/>
  <c r="K234" i="3"/>
  <c r="K250" i="3"/>
  <c r="K266" i="3"/>
  <c r="K282" i="3"/>
  <c r="K298" i="3"/>
  <c r="I314" i="3"/>
  <c r="K322" i="3"/>
  <c r="I327" i="3"/>
  <c r="K345" i="3"/>
  <c r="K346" i="3"/>
  <c r="I354" i="3"/>
  <c r="I359" i="3"/>
  <c r="K377" i="3"/>
  <c r="K378" i="3"/>
  <c r="K381" i="3"/>
  <c r="I406" i="3"/>
  <c r="K413" i="3"/>
  <c r="I438" i="3"/>
  <c r="I307" i="3"/>
  <c r="K313" i="3"/>
  <c r="J314" i="3"/>
  <c r="I326" i="3"/>
  <c r="I331" i="3"/>
  <c r="K349" i="3"/>
  <c r="K350" i="3"/>
  <c r="I358" i="3"/>
  <c r="I363" i="3"/>
  <c r="I402" i="3"/>
  <c r="K409" i="3"/>
  <c r="I434" i="3"/>
  <c r="K441" i="3"/>
  <c r="I306" i="3"/>
  <c r="K314" i="3"/>
  <c r="I319" i="3"/>
  <c r="K325" i="3"/>
  <c r="I330" i="3"/>
  <c r="I335" i="3"/>
  <c r="K353" i="3"/>
  <c r="K354" i="3"/>
  <c r="I362" i="3"/>
  <c r="I367" i="3"/>
  <c r="I398" i="3"/>
  <c r="K405" i="3"/>
  <c r="I430" i="3"/>
  <c r="K437" i="3"/>
  <c r="J306" i="3"/>
  <c r="I318" i="3"/>
  <c r="K326" i="3"/>
  <c r="I334" i="3"/>
  <c r="I339" i="3"/>
  <c r="K357" i="3"/>
  <c r="K358" i="3"/>
  <c r="I366" i="3"/>
  <c r="I371" i="3"/>
  <c r="I394" i="3"/>
  <c r="K401" i="3"/>
  <c r="I426" i="3"/>
  <c r="K433" i="3"/>
</calcChain>
</file>

<file path=xl/sharedStrings.xml><?xml version="1.0" encoding="utf-8"?>
<sst xmlns="http://schemas.openxmlformats.org/spreadsheetml/2006/main" count="313" uniqueCount="276">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</sst>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I5" sqref="I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43830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20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G1" sqref="G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Annual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38728693454.000008</v>
      </c>
      <c r="D6" s="43">
        <f t="shared" si="0"/>
        <v>6770904861.3899994</v>
      </c>
      <c r="E6" s="44">
        <f t="shared" si="0"/>
        <v>266606648.83333334</v>
      </c>
      <c r="F6" s="42">
        <f t="shared" si="0"/>
        <v>33866694230.009998</v>
      </c>
      <c r="G6" s="43">
        <f t="shared" si="0"/>
        <v>6350280406.46</v>
      </c>
      <c r="H6" s="44">
        <f t="shared" si="0"/>
        <v>276908944.83333331</v>
      </c>
      <c r="I6" s="20">
        <f t="shared" ref="I6:I69" si="1">IFERROR((C6-F6)/F6,"")</f>
        <v>0.14356285236962066</v>
      </c>
      <c r="J6" s="20">
        <f t="shared" ref="J6:J69" si="2">IFERROR((D6-G6)/G6,"")</f>
        <v>6.6237146709633071E-2</v>
      </c>
      <c r="K6" s="20">
        <f t="shared" ref="K6:K69" si="3">IFERROR((E6-H6)/H6,"")</f>
        <v>-3.7204634202772841E-2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954175927.11000001</v>
      </c>
      <c r="D7" s="50">
        <f>IF('County Data'!E2&gt;9,'County Data'!D2,"*")</f>
        <v>178398405.91</v>
      </c>
      <c r="E7" s="51">
        <f>IF('County Data'!G2&gt;9,'County Data'!F2,"*")</f>
        <v>8173396.5000000019</v>
      </c>
      <c r="F7" s="50">
        <f>IF('County Data'!I2&gt;9,'County Data'!H2,"*")</f>
        <v>980571241.61000001</v>
      </c>
      <c r="G7" s="50">
        <f>IF('County Data'!K2&gt;9,'County Data'!J2,"*")</f>
        <v>178461133.24000001</v>
      </c>
      <c r="H7" s="51">
        <f>IF('County Data'!M2&gt;9,'County Data'!L2,"*")</f>
        <v>8424966.333333334</v>
      </c>
      <c r="I7" s="22">
        <f t="shared" si="1"/>
        <v>-2.6918303719229549E-2</v>
      </c>
      <c r="J7" s="22">
        <f t="shared" si="2"/>
        <v>-3.5149014724486521E-4</v>
      </c>
      <c r="K7" s="22">
        <f t="shared" si="3"/>
        <v>-2.9860040192445328E-2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1162090432</v>
      </c>
      <c r="D8" s="50">
        <f>IF('County Data'!E3&gt;9,'County Data'!D3,"*")</f>
        <v>294228956.75999999</v>
      </c>
      <c r="E8" s="51">
        <f>IF('County Data'!G3&gt;9,'County Data'!F3,"*")</f>
        <v>7990692.8333333321</v>
      </c>
      <c r="F8" s="50">
        <f>IF('County Data'!I3&gt;9,'County Data'!H3,"*")</f>
        <v>1228517271.28</v>
      </c>
      <c r="G8" s="50">
        <f>IF('County Data'!K3&gt;9,'County Data'!J3,"*")</f>
        <v>291221372.69999999</v>
      </c>
      <c r="H8" s="51">
        <f>IF('County Data'!M3&gt;9,'County Data'!L3,"*")</f>
        <v>8538967.3333333265</v>
      </c>
      <c r="I8" s="22">
        <f t="shared" si="1"/>
        <v>-5.4070741073741213E-2</v>
      </c>
      <c r="J8" s="22">
        <f t="shared" si="2"/>
        <v>1.0327483975903952E-2</v>
      </c>
      <c r="K8" s="22">
        <f t="shared" si="3"/>
        <v>-6.4208525293182786E-2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667115979.13</v>
      </c>
      <c r="D9" s="46">
        <f>IF('County Data'!E4&gt;9,'County Data'!D4,"*")</f>
        <v>156428383.36000001</v>
      </c>
      <c r="E9" s="47">
        <f>IF('County Data'!G4&gt;9,'County Data'!F4,"*")</f>
        <v>3786023.5</v>
      </c>
      <c r="F9" s="48">
        <f>IF('County Data'!I4&gt;9,'County Data'!H4,"*")</f>
        <v>661270445.54999995</v>
      </c>
      <c r="G9" s="46">
        <f>IF('County Data'!K4&gt;9,'County Data'!J4,"*")</f>
        <v>155525067.28</v>
      </c>
      <c r="H9" s="47">
        <f>IF('County Data'!M4&gt;9,'County Data'!L4,"*")</f>
        <v>3925464.0000000009</v>
      </c>
      <c r="I9" s="9">
        <f t="shared" si="1"/>
        <v>8.8398530727290016E-3</v>
      </c>
      <c r="J9" s="9">
        <f t="shared" si="2"/>
        <v>5.8081703213394235E-3</v>
      </c>
      <c r="K9" s="9">
        <f t="shared" si="3"/>
        <v>-3.5522042744501263E-2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8209891455.0900002</v>
      </c>
      <c r="D10" s="50">
        <f>IF('County Data'!E5&gt;9,'County Data'!D5,"*")</f>
        <v>1674142593.6700001</v>
      </c>
      <c r="E10" s="51">
        <f>IF('County Data'!G5&gt;9,'County Data'!F5,"*")</f>
        <v>73197865.333333343</v>
      </c>
      <c r="F10" s="50">
        <f>IF('County Data'!I5&gt;9,'County Data'!H5,"*")</f>
        <v>8112660586.5200005</v>
      </c>
      <c r="G10" s="50">
        <f>IF('County Data'!K5&gt;9,'County Data'!J5,"*")</f>
        <v>1655127633.51</v>
      </c>
      <c r="H10" s="51">
        <f>IF('County Data'!M5&gt;9,'County Data'!L5,"*")</f>
        <v>76441673.5</v>
      </c>
      <c r="I10" s="22">
        <f t="shared" si="1"/>
        <v>1.1985077833967137E-2</v>
      </c>
      <c r="J10" s="22">
        <f t="shared" si="2"/>
        <v>1.148851591564295E-2</v>
      </c>
      <c r="K10" s="22">
        <f t="shared" si="3"/>
        <v>-4.2435075242912582E-2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22721436.379999999</v>
      </c>
      <c r="D11" s="46">
        <f>IF('County Data'!E6&gt;9,'County Data'!D6,"*")</f>
        <v>7823036.6200000001</v>
      </c>
      <c r="E11" s="47">
        <f>IF('County Data'!G6&gt;9,'County Data'!F6,"*")</f>
        <v>99364.833333333343</v>
      </c>
      <c r="F11" s="48">
        <f>IF('County Data'!I6&gt;9,'County Data'!H6,"*")</f>
        <v>23454490.07</v>
      </c>
      <c r="G11" s="46">
        <f>IF('County Data'!K6&gt;9,'County Data'!J6,"*")</f>
        <v>7667819.6900000004</v>
      </c>
      <c r="H11" s="47">
        <f>IF('County Data'!M6&gt;9,'County Data'!L6,"*")</f>
        <v>84192.833333333314</v>
      </c>
      <c r="I11" s="9">
        <f t="shared" si="1"/>
        <v>-3.125430089557267E-2</v>
      </c>
      <c r="J11" s="9">
        <f t="shared" si="2"/>
        <v>2.0242642142775751E-2</v>
      </c>
      <c r="K11" s="9">
        <f t="shared" si="3"/>
        <v>0.1802053618973907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1589250604.0899999</v>
      </c>
      <c r="D12" s="50">
        <f>IF('County Data'!E7&gt;9,'County Data'!D7,"*")</f>
        <v>258789635.63</v>
      </c>
      <c r="E12" s="51">
        <f>IF('County Data'!G7&gt;9,'County Data'!F7,"*")</f>
        <v>8982486.9999999944</v>
      </c>
      <c r="F12" s="50">
        <f>IF('County Data'!I7&gt;9,'County Data'!H7,"*")</f>
        <v>1546736993.5699999</v>
      </c>
      <c r="G12" s="50">
        <f>IF('County Data'!K7&gt;9,'County Data'!J7,"*")</f>
        <v>257796675.53999999</v>
      </c>
      <c r="H12" s="51">
        <f>IF('County Data'!M7&gt;9,'County Data'!L7,"*")</f>
        <v>8879699.5000000056</v>
      </c>
      <c r="I12" s="22">
        <f t="shared" si="1"/>
        <v>2.7485998393220665E-2</v>
      </c>
      <c r="J12" s="22">
        <f t="shared" si="2"/>
        <v>3.8517179785971865E-3</v>
      </c>
      <c r="K12" s="22">
        <f t="shared" si="3"/>
        <v>1.157556063693245E-2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58547449.090000004</v>
      </c>
      <c r="D13" s="46">
        <f>IF('County Data'!E8&gt;9,'County Data'!D8,"*")</f>
        <v>15387134.199999999</v>
      </c>
      <c r="E13" s="47">
        <f>IF('County Data'!G8&gt;9,'County Data'!F8,"*")</f>
        <v>177125.66666666672</v>
      </c>
      <c r="F13" s="48">
        <f>IF('County Data'!I8&gt;9,'County Data'!H8,"*")</f>
        <v>58912803.810000002</v>
      </c>
      <c r="G13" s="46">
        <f>IF('County Data'!K8&gt;9,'County Data'!J8,"*")</f>
        <v>16964113.809999999</v>
      </c>
      <c r="H13" s="47">
        <f>IF('County Data'!M8&gt;9,'County Data'!L8,"*")</f>
        <v>135827.16666666663</v>
      </c>
      <c r="I13" s="9">
        <f t="shared" si="1"/>
        <v>-6.201618262446076E-3</v>
      </c>
      <c r="J13" s="9">
        <f t="shared" si="2"/>
        <v>-9.2959740052581008E-2</v>
      </c>
      <c r="K13" s="9">
        <f t="shared" si="3"/>
        <v>0.30405184039030064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735942159.66999996</v>
      </c>
      <c r="D14" s="50">
        <f>IF('County Data'!E9&gt;9,'County Data'!D9,"*")</f>
        <v>248391064.43000001</v>
      </c>
      <c r="E14" s="51">
        <f>IF('County Data'!G9&gt;9,'County Data'!F9,"*")</f>
        <v>10110386.83333333</v>
      </c>
      <c r="F14" s="50">
        <f>IF('County Data'!I9&gt;9,'County Data'!H9,"*")</f>
        <v>740735827.02999997</v>
      </c>
      <c r="G14" s="50">
        <f>IF('County Data'!K9&gt;9,'County Data'!J9,"*")</f>
        <v>242961692.78</v>
      </c>
      <c r="H14" s="51">
        <f>IF('County Data'!M9&gt;9,'County Data'!L9,"*")</f>
        <v>11022654.500000009</v>
      </c>
      <c r="I14" s="22">
        <f t="shared" si="1"/>
        <v>-6.4714938647160505E-3</v>
      </c>
      <c r="J14" s="22">
        <f t="shared" si="2"/>
        <v>2.2346615994794955E-2</v>
      </c>
      <c r="K14" s="22">
        <f t="shared" si="3"/>
        <v>-8.2762973897683029E-2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470692105.41000003</v>
      </c>
      <c r="D15" s="56">
        <f>IF('County Data'!E10&gt;9,'County Data'!D10,"*")</f>
        <v>73076484.909999996</v>
      </c>
      <c r="E15" s="55">
        <f>IF('County Data'!G10&gt;9,'County Data'!F10,"*")</f>
        <v>2981779.6666666665</v>
      </c>
      <c r="F15" s="56">
        <f>IF('County Data'!I10&gt;9,'County Data'!H10,"*")</f>
        <v>479543207.54000002</v>
      </c>
      <c r="G15" s="56">
        <f>IF('County Data'!K10&gt;9,'County Data'!J10,"*")</f>
        <v>73541681.409999996</v>
      </c>
      <c r="H15" s="55">
        <f>IF('County Data'!M10&gt;9,'County Data'!L10,"*")</f>
        <v>2624579.9999999995</v>
      </c>
      <c r="I15" s="23">
        <f t="shared" si="1"/>
        <v>-1.8457361069516766E-2</v>
      </c>
      <c r="J15" s="23">
        <f t="shared" si="2"/>
        <v>-6.3256168621777511E-3</v>
      </c>
      <c r="K15" s="23">
        <f t="shared" si="3"/>
        <v>0.13609783914632706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905289725.23000002</v>
      </c>
      <c r="D16" s="50">
        <f>IF('County Data'!E11&gt;9,'County Data'!D11,"*")</f>
        <v>186021014.78999999</v>
      </c>
      <c r="E16" s="51">
        <f>IF('County Data'!G11&gt;9,'County Data'!F11,"*")</f>
        <v>6547793.833333333</v>
      </c>
      <c r="F16" s="50">
        <f>IF('County Data'!I11&gt;9,'County Data'!H11,"*")</f>
        <v>897790579.21000004</v>
      </c>
      <c r="G16" s="50">
        <f>IF('County Data'!K11&gt;9,'County Data'!J11,"*")</f>
        <v>181691991.31</v>
      </c>
      <c r="H16" s="51">
        <f>IF('County Data'!M11&gt;9,'County Data'!L11,"*")</f>
        <v>6380250.166666667</v>
      </c>
      <c r="I16" s="22">
        <f t="shared" si="1"/>
        <v>8.3528900766577027E-3</v>
      </c>
      <c r="J16" s="22">
        <f t="shared" si="2"/>
        <v>2.3826165637724109E-2</v>
      </c>
      <c r="K16" s="22">
        <f t="shared" si="3"/>
        <v>2.6259733128019099E-2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17130910003.700001</v>
      </c>
      <c r="D17" s="46">
        <f>IF('County Data'!E12&gt;9,'County Data'!D12,"*")</f>
        <v>2239752573.5700002</v>
      </c>
      <c r="E17" s="47">
        <f>IF('County Data'!G12&gt;9,'County Data'!F12,"*")</f>
        <v>73360093.49999997</v>
      </c>
      <c r="F17" s="48">
        <f>IF('County Data'!I12&gt;9,'County Data'!H12,"*")</f>
        <v>12633526813.530001</v>
      </c>
      <c r="G17" s="46">
        <f>IF('County Data'!K12&gt;9,'County Data'!J12,"*")</f>
        <v>1846915146.78</v>
      </c>
      <c r="H17" s="47">
        <f>IF('County Data'!M12&gt;9,'County Data'!L12,"*")</f>
        <v>66832526.00000003</v>
      </c>
      <c r="I17" s="9">
        <f t="shared" si="1"/>
        <v>0.35598794038680337</v>
      </c>
      <c r="J17" s="9">
        <f t="shared" si="2"/>
        <v>0.21269922848101155</v>
      </c>
      <c r="K17" s="9">
        <f t="shared" si="3"/>
        <v>9.76705189925028E-2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1542021007.9400001</v>
      </c>
      <c r="D18" s="50">
        <f>IF('County Data'!E13&gt;9,'County Data'!D13,"*")</f>
        <v>472873581.82999998</v>
      </c>
      <c r="E18" s="51">
        <f>IF('County Data'!G13&gt;9,'County Data'!F13,"*")</f>
        <v>28690670.000000004</v>
      </c>
      <c r="F18" s="50">
        <f>IF('County Data'!I13&gt;9,'County Data'!H13,"*")</f>
        <v>1518904997.8</v>
      </c>
      <c r="G18" s="50">
        <f>IF('County Data'!K13&gt;9,'County Data'!J13,"*")</f>
        <v>463110976.64999998</v>
      </c>
      <c r="H18" s="51">
        <f>IF('County Data'!M13&gt;9,'County Data'!L13,"*")</f>
        <v>31536445.833333299</v>
      </c>
      <c r="I18" s="22">
        <f t="shared" si="1"/>
        <v>1.5218865020183362E-2</v>
      </c>
      <c r="J18" s="22">
        <f t="shared" si="2"/>
        <v>2.10804875553148E-2</v>
      </c>
      <c r="K18" s="22">
        <f t="shared" si="3"/>
        <v>-9.0237683991814172E-2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2752913121.5700002</v>
      </c>
      <c r="D19" s="46">
        <f>IF('County Data'!E14&gt;9,'County Data'!D14,"*")</f>
        <v>427330189.74000001</v>
      </c>
      <c r="E19" s="47">
        <f>IF('County Data'!G14&gt;9,'County Data'!F14,"*")</f>
        <v>18655485.666666675</v>
      </c>
      <c r="F19" s="48">
        <f>IF('County Data'!I14&gt;9,'County Data'!H14,"*")</f>
        <v>2647441453.5100002</v>
      </c>
      <c r="G19" s="46">
        <f>IF('County Data'!K14&gt;9,'County Data'!J14,"*")</f>
        <v>425782821.41000003</v>
      </c>
      <c r="H19" s="47">
        <f>IF('County Data'!M14&gt;9,'County Data'!L14,"*")</f>
        <v>19376661.833333325</v>
      </c>
      <c r="I19" s="9">
        <f t="shared" si="1"/>
        <v>3.9839093672936456E-2</v>
      </c>
      <c r="J19" s="9">
        <f t="shared" si="2"/>
        <v>3.6341727570778914E-3</v>
      </c>
      <c r="K19" s="9">
        <f t="shared" si="3"/>
        <v>-3.7218803366120726E-2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1266663272.6099999</v>
      </c>
      <c r="D20" s="50">
        <f>IF('County Data'!E15&gt;9,'County Data'!D15,"*")</f>
        <v>250107598.91999999</v>
      </c>
      <c r="E20" s="51">
        <f>IF('County Data'!G15&gt;9,'County Data'!F15,"*")</f>
        <v>11254417.499999998</v>
      </c>
      <c r="F20" s="50">
        <f>IF('County Data'!I15&gt;9,'County Data'!H15,"*")</f>
        <v>1107640572.48</v>
      </c>
      <c r="G20" s="50">
        <f>IF('County Data'!K15&gt;9,'County Data'!J15,"*")</f>
        <v>255055362.00999999</v>
      </c>
      <c r="H20" s="51">
        <f>IF('County Data'!M15&gt;9,'County Data'!L15,"*")</f>
        <v>17526872.166666668</v>
      </c>
      <c r="I20" s="22">
        <f t="shared" si="1"/>
        <v>0.14356886528086371</v>
      </c>
      <c r="J20" s="22">
        <f t="shared" si="2"/>
        <v>-1.9398780919595078E-2</v>
      </c>
      <c r="K20" s="22">
        <f t="shared" si="3"/>
        <v>-0.35787644292835569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1260468774.98</v>
      </c>
      <c r="D21" s="46">
        <f>IF('County Data'!E16&gt;9,'County Data'!D16,"*")</f>
        <v>288154207.05000001</v>
      </c>
      <c r="E21" s="47">
        <f>IF('County Data'!G16&gt;9,'County Data'!F16,"*")</f>
        <v>12599066.166666664</v>
      </c>
      <c r="F21" s="48">
        <f>IF('County Data'!I16&gt;9,'County Data'!H16,"*")</f>
        <v>1228986946.5</v>
      </c>
      <c r="G21" s="46">
        <f>IF('County Data'!K16&gt;9,'County Data'!J16,"*")</f>
        <v>298456918.33999997</v>
      </c>
      <c r="H21" s="47">
        <f>IF('County Data'!M16&gt;9,'County Data'!L16,"*")</f>
        <v>15178163.666666662</v>
      </c>
      <c r="I21" s="9">
        <f t="shared" si="1"/>
        <v>2.5616080438979682E-2</v>
      </c>
      <c r="J21" s="9">
        <f t="shared" si="2"/>
        <v>-3.4519927858610355E-2</v>
      </c>
      <c r="K21" s="9">
        <f t="shared" si="3"/>
        <v>-0.1699215765912481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E1" sqref="E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Annual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01/01/2019 - 12/31/2019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01/01/2018 - 12/31/2018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9221303.6400000006</v>
      </c>
      <c r="D6" s="43">
        <f>IF('Town Data'!E2&gt;9,'Town Data'!D2,"*")</f>
        <v>1454186.87</v>
      </c>
      <c r="E6" s="44" t="str">
        <f>IF('Town Data'!G2&gt;9,'Town Data'!F2,"*")</f>
        <v>*</v>
      </c>
      <c r="F6" s="43">
        <f>IF('Town Data'!I2&gt;9,'Town Data'!H2,"*")</f>
        <v>8651437.7300000004</v>
      </c>
      <c r="G6" s="43">
        <f>IF('Town Data'!K2&gt;9,'Town Data'!J2,"*")</f>
        <v>1446548.6</v>
      </c>
      <c r="H6" s="44" t="str">
        <f>IF('Town Data'!M2&gt;9,'Town Data'!L2,"*")</f>
        <v>*</v>
      </c>
      <c r="I6" s="20">
        <f t="shared" ref="I6:I69" si="0">IFERROR((C6-F6)/F6,"")</f>
        <v>6.5869503750100977E-2</v>
      </c>
      <c r="J6" s="20">
        <f t="shared" ref="J6:J69" si="1">IFERROR((D6-G6)/G6,"")</f>
        <v>5.2803410822146023E-3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1379480.84</v>
      </c>
      <c r="D7" s="46">
        <f>IF('Town Data'!E3&gt;9,'Town Data'!D3,"*")</f>
        <v>469440.69</v>
      </c>
      <c r="E7" s="47" t="str">
        <f>IF('Town Data'!G3&gt;9,'Town Data'!F3,"*")</f>
        <v>*</v>
      </c>
      <c r="F7" s="48">
        <f>IF('Town Data'!I3&gt;9,'Town Data'!H3,"*")</f>
        <v>1288584.27</v>
      </c>
      <c r="G7" s="46">
        <f>IF('Town Data'!K3&gt;9,'Town Data'!J3,"*")</f>
        <v>489522.04</v>
      </c>
      <c r="H7" s="47" t="str">
        <f>IF('Town Data'!M3&gt;9,'Town Data'!L3,"*")</f>
        <v>*</v>
      </c>
      <c r="I7" s="9">
        <f t="shared" si="0"/>
        <v>7.0539872413621862E-2</v>
      </c>
      <c r="J7" s="9">
        <f t="shared" si="1"/>
        <v>-4.1022361322076484E-2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23808006.309999999</v>
      </c>
      <c r="D8" s="50">
        <f>IF('Town Data'!E4&gt;9,'Town Data'!D4,"*")</f>
        <v>4763655.29</v>
      </c>
      <c r="E8" s="51" t="str">
        <f>IF('Town Data'!G4&gt;9,'Town Data'!F4,"*")</f>
        <v>*</v>
      </c>
      <c r="F8" s="50">
        <f>IF('Town Data'!I4&gt;9,'Town Data'!H4,"*")</f>
        <v>20880168.010000002</v>
      </c>
      <c r="G8" s="50">
        <f>IF('Town Data'!K4&gt;9,'Town Data'!J4,"*")</f>
        <v>4705359.13</v>
      </c>
      <c r="H8" s="51" t="str">
        <f>IF('Town Data'!M4&gt;9,'Town Data'!L4,"*")</f>
        <v>*</v>
      </c>
      <c r="I8" s="22">
        <f t="shared" si="0"/>
        <v>0.1402210125223986</v>
      </c>
      <c r="J8" s="22">
        <f t="shared" si="1"/>
        <v>1.2389311504050945E-2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169511650.93000001</v>
      </c>
      <c r="D9" s="46">
        <f>IF('Town Data'!E5&gt;9,'Town Data'!D5,"*")</f>
        <v>5647789.7300000004</v>
      </c>
      <c r="E9" s="47">
        <f>IF('Town Data'!G5&gt;9,'Town Data'!F5,"*")</f>
        <v>586624.33333333337</v>
      </c>
      <c r="F9" s="48">
        <f>IF('Town Data'!I5&gt;9,'Town Data'!H5,"*")</f>
        <v>135744194.25999999</v>
      </c>
      <c r="G9" s="46">
        <f>IF('Town Data'!K5&gt;9,'Town Data'!J5,"*")</f>
        <v>5720538.5999999996</v>
      </c>
      <c r="H9" s="47">
        <f>IF('Town Data'!M5&gt;9,'Town Data'!L5,"*")</f>
        <v>465149.50000000041</v>
      </c>
      <c r="I9" s="9">
        <f t="shared" si="0"/>
        <v>0.24875801763810934</v>
      </c>
      <c r="J9" s="9">
        <f t="shared" si="1"/>
        <v>-1.2717136459842992E-2</v>
      </c>
      <c r="K9" s="9">
        <f t="shared" si="2"/>
        <v>0.26115223886800448</v>
      </c>
      <c r="L9" s="15"/>
    </row>
    <row r="10" spans="1:12" x14ac:dyDescent="0.25">
      <c r="A10" s="15"/>
      <c r="B10" s="27" t="str">
        <f>'Town Data'!A6</f>
        <v>BAKERSFIELD</v>
      </c>
      <c r="C10" s="49">
        <f>IF('Town Data'!C6&gt;9,'Town Data'!B6,"*")</f>
        <v>3292938.43</v>
      </c>
      <c r="D10" s="50">
        <f>IF('Town Data'!E6&gt;9,'Town Data'!D6,"*")</f>
        <v>1197840.8700000001</v>
      </c>
      <c r="E10" s="51" t="str">
        <f>IF('Town Data'!G6&gt;9,'Town Data'!F6,"*")</f>
        <v>*</v>
      </c>
      <c r="F10" s="50">
        <f>IF('Town Data'!I6&gt;9,'Town Data'!H6,"*")</f>
        <v>3225448.11</v>
      </c>
      <c r="G10" s="50">
        <f>IF('Town Data'!K6&gt;9,'Town Data'!J6,"*")</f>
        <v>1204901.9099999999</v>
      </c>
      <c r="H10" s="51" t="str">
        <f>IF('Town Data'!M6&gt;9,'Town Data'!L6,"*")</f>
        <v>*</v>
      </c>
      <c r="I10" s="22">
        <f t="shared" si="0"/>
        <v>2.0924323597318793E-2</v>
      </c>
      <c r="J10" s="22">
        <f t="shared" si="1"/>
        <v>-5.8602612722224046E-3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BARNARD</v>
      </c>
      <c r="C11" s="45">
        <f>IF('Town Data'!C7&gt;9,'Town Data'!B7,"*")</f>
        <v>2731222.94</v>
      </c>
      <c r="D11" s="46">
        <f>IF('Town Data'!E7&gt;9,'Town Data'!D7,"*")</f>
        <v>536138.93999999994</v>
      </c>
      <c r="E11" s="47" t="str">
        <f>IF('Town Data'!G7&gt;9,'Town Data'!F7,"*")</f>
        <v>*</v>
      </c>
      <c r="F11" s="48">
        <f>IF('Town Data'!I7&gt;9,'Town Data'!H7,"*")</f>
        <v>1832850.46</v>
      </c>
      <c r="G11" s="46">
        <f>IF('Town Data'!K7&gt;9,'Town Data'!J7,"*")</f>
        <v>490126.65</v>
      </c>
      <c r="H11" s="47">
        <f>IF('Town Data'!M7&gt;9,'Town Data'!L7,"*")</f>
        <v>268206.66666666663</v>
      </c>
      <c r="I11" s="9">
        <f t="shared" si="0"/>
        <v>0.49015045122666473</v>
      </c>
      <c r="J11" s="9">
        <f t="shared" si="1"/>
        <v>9.3878367968768722E-2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BARNET</v>
      </c>
      <c r="C12" s="49">
        <f>IF('Town Data'!C8&gt;9,'Town Data'!B8,"*")</f>
        <v>32822376.109999999</v>
      </c>
      <c r="D12" s="50">
        <f>IF('Town Data'!E8&gt;9,'Town Data'!D8,"*")</f>
        <v>1750457.44</v>
      </c>
      <c r="E12" s="51" t="str">
        <f>IF('Town Data'!G8&gt;9,'Town Data'!F8,"*")</f>
        <v>*</v>
      </c>
      <c r="F12" s="50">
        <f>IF('Town Data'!I8&gt;9,'Town Data'!H8,"*")</f>
        <v>32465721.420000002</v>
      </c>
      <c r="G12" s="50">
        <f>IF('Town Data'!K8&gt;9,'Town Data'!J8,"*")</f>
        <v>1857137.48</v>
      </c>
      <c r="H12" s="51" t="str">
        <f>IF('Town Data'!M8&gt;9,'Town Data'!L8,"*")</f>
        <v>*</v>
      </c>
      <c r="I12" s="22">
        <f t="shared" si="0"/>
        <v>1.098557723039803E-2</v>
      </c>
      <c r="J12" s="22">
        <f t="shared" si="1"/>
        <v>-5.7443264781883586E-2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BARRE</v>
      </c>
      <c r="C13" s="45">
        <f>IF('Town Data'!C9&gt;9,'Town Data'!B9,"*")</f>
        <v>583248942.64999998</v>
      </c>
      <c r="D13" s="46">
        <f>IF('Town Data'!E9&gt;9,'Town Data'!D9,"*")</f>
        <v>123946189.86</v>
      </c>
      <c r="E13" s="47">
        <f>IF('Town Data'!G9&gt;9,'Town Data'!F9,"*")</f>
        <v>4761970.3333333367</v>
      </c>
      <c r="F13" s="48">
        <f>IF('Town Data'!I9&gt;9,'Town Data'!H9,"*")</f>
        <v>574105928.71000004</v>
      </c>
      <c r="G13" s="46">
        <f>IF('Town Data'!K9&gt;9,'Town Data'!J9,"*")</f>
        <v>124228541.95999999</v>
      </c>
      <c r="H13" s="47">
        <f>IF('Town Data'!M9&gt;9,'Town Data'!L9,"*")</f>
        <v>4300519.3333333302</v>
      </c>
      <c r="I13" s="9">
        <f t="shared" si="0"/>
        <v>1.5925656717296118E-2</v>
      </c>
      <c r="J13" s="9">
        <f t="shared" si="1"/>
        <v>-2.2728440304073424E-3</v>
      </c>
      <c r="K13" s="9">
        <f t="shared" si="2"/>
        <v>0.10730122672006129</v>
      </c>
      <c r="L13" s="15"/>
    </row>
    <row r="14" spans="1:12" x14ac:dyDescent="0.25">
      <c r="A14" s="15"/>
      <c r="B14" s="27" t="str">
        <f>'Town Data'!A10</f>
        <v>BARRE TOWN</v>
      </c>
      <c r="C14" s="49">
        <f>IF('Town Data'!C10&gt;9,'Town Data'!B10,"*")</f>
        <v>119218811.02</v>
      </c>
      <c r="D14" s="50">
        <f>IF('Town Data'!E10&gt;9,'Town Data'!D10,"*")</f>
        <v>13577133.890000001</v>
      </c>
      <c r="E14" s="51">
        <f>IF('Town Data'!G10&gt;9,'Town Data'!F10,"*")</f>
        <v>908716.66666666698</v>
      </c>
      <c r="F14" s="50">
        <f>IF('Town Data'!I10&gt;9,'Town Data'!H10,"*")</f>
        <v>130402626.70999999</v>
      </c>
      <c r="G14" s="50">
        <f>IF('Town Data'!K10&gt;9,'Town Data'!J10,"*")</f>
        <v>13663907.949999999</v>
      </c>
      <c r="H14" s="51">
        <f>IF('Town Data'!M10&gt;9,'Town Data'!L10,"*")</f>
        <v>1015334.4999999994</v>
      </c>
      <c r="I14" s="22">
        <f t="shared" si="0"/>
        <v>-8.5763730165278648E-2</v>
      </c>
      <c r="J14" s="22">
        <f t="shared" si="1"/>
        <v>-6.3506033791744521E-3</v>
      </c>
      <c r="K14" s="22">
        <f t="shared" si="2"/>
        <v>-0.10500759437735298</v>
      </c>
      <c r="L14" s="15"/>
    </row>
    <row r="15" spans="1:12" x14ac:dyDescent="0.25">
      <c r="A15" s="15"/>
      <c r="B15" s="15" t="str">
        <f>'Town Data'!A11</f>
        <v>BARTON</v>
      </c>
      <c r="C15" s="45">
        <f>IF('Town Data'!C11&gt;9,'Town Data'!B11,"*")</f>
        <v>221629842.88999999</v>
      </c>
      <c r="D15" s="46">
        <f>IF('Town Data'!E11&gt;9,'Town Data'!D11,"*")</f>
        <v>15746202.390000001</v>
      </c>
      <c r="E15" s="47">
        <f>IF('Town Data'!G11&gt;9,'Town Data'!F11,"*")</f>
        <v>839521.16666666686</v>
      </c>
      <c r="F15" s="48">
        <f>IF('Town Data'!I11&gt;9,'Town Data'!H11,"*")</f>
        <v>220301039.93000001</v>
      </c>
      <c r="G15" s="46">
        <f>IF('Town Data'!K11&gt;9,'Town Data'!J11,"*")</f>
        <v>14313220.560000001</v>
      </c>
      <c r="H15" s="47">
        <f>IF('Town Data'!M11&gt;9,'Town Data'!L11,"*")</f>
        <v>545283.50000000047</v>
      </c>
      <c r="I15" s="9">
        <f t="shared" si="0"/>
        <v>6.0317598156695114E-3</v>
      </c>
      <c r="J15" s="9">
        <f t="shared" si="1"/>
        <v>0.10011596090432914</v>
      </c>
      <c r="K15" s="9">
        <f t="shared" si="2"/>
        <v>0.53960493333589987</v>
      </c>
      <c r="L15" s="15"/>
    </row>
    <row r="16" spans="1:12" x14ac:dyDescent="0.25">
      <c r="A16" s="15"/>
      <c r="B16" s="28" t="str">
        <f>'Town Data'!A12</f>
        <v>BENNINGTON</v>
      </c>
      <c r="C16" s="52">
        <f>IF('Town Data'!C12&gt;9,'Town Data'!B12,"*")</f>
        <v>525774326.79000002</v>
      </c>
      <c r="D16" s="53">
        <f>IF('Town Data'!E12&gt;9,'Town Data'!D12,"*")</f>
        <v>140447668.56</v>
      </c>
      <c r="E16" s="54">
        <f>IF('Town Data'!G12&gt;9,'Town Data'!F12,"*")</f>
        <v>2299655.0000000009</v>
      </c>
      <c r="F16" s="53">
        <f>IF('Town Data'!I12&gt;9,'Town Data'!H12,"*")</f>
        <v>504687365.88</v>
      </c>
      <c r="G16" s="53">
        <f>IF('Town Data'!K12&gt;9,'Town Data'!J12,"*")</f>
        <v>140444795.37</v>
      </c>
      <c r="H16" s="54">
        <f>IF('Town Data'!M12&gt;9,'Town Data'!L12,"*")</f>
        <v>2702384.666666666</v>
      </c>
      <c r="I16" s="26">
        <f t="shared" si="0"/>
        <v>4.1782224671369904E-2</v>
      </c>
      <c r="J16" s="26">
        <f t="shared" si="1"/>
        <v>2.0457789072412642E-5</v>
      </c>
      <c r="K16" s="26">
        <f t="shared" si="2"/>
        <v>-0.14902751323090638</v>
      </c>
      <c r="L16" s="15"/>
    </row>
    <row r="17" spans="1:12" x14ac:dyDescent="0.25">
      <c r="A17" s="15"/>
      <c r="B17" s="27" t="str">
        <f>'Town Data'!A13</f>
        <v>BENSON</v>
      </c>
      <c r="C17" s="49">
        <f>IF('Town Data'!C13&gt;9,'Town Data'!B13,"*")</f>
        <v>8199046.6299999999</v>
      </c>
      <c r="D17" s="50">
        <f>IF('Town Data'!E13&gt;9,'Town Data'!D13,"*")</f>
        <v>1110279.8700000001</v>
      </c>
      <c r="E17" s="51" t="str">
        <f>IF('Town Data'!G13&gt;9,'Town Data'!F13,"*")</f>
        <v>*</v>
      </c>
      <c r="F17" s="50">
        <f>IF('Town Data'!I13&gt;9,'Town Data'!H13,"*")</f>
        <v>9381697.5099999998</v>
      </c>
      <c r="G17" s="50">
        <f>IF('Town Data'!K13&gt;9,'Town Data'!J13,"*")</f>
        <v>1008171.32</v>
      </c>
      <c r="H17" s="51" t="str">
        <f>IF('Town Data'!M13&gt;9,'Town Data'!L13,"*")</f>
        <v>*</v>
      </c>
      <c r="I17" s="22">
        <f t="shared" si="0"/>
        <v>-0.12605937025142905</v>
      </c>
      <c r="J17" s="22">
        <f t="shared" si="1"/>
        <v>0.10128095093996541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BERLIN</v>
      </c>
      <c r="C18" s="45">
        <f>IF('Town Data'!C14&gt;9,'Town Data'!B14,"*")</f>
        <v>221009680.18000001</v>
      </c>
      <c r="D18" s="46">
        <f>IF('Town Data'!E14&gt;9,'Town Data'!D14,"*")</f>
        <v>74167510.730000004</v>
      </c>
      <c r="E18" s="47">
        <f>IF('Town Data'!G14&gt;9,'Town Data'!F14,"*")</f>
        <v>1368168.166666666</v>
      </c>
      <c r="F18" s="48">
        <f>IF('Town Data'!I14&gt;9,'Town Data'!H14,"*")</f>
        <v>253432659.13999999</v>
      </c>
      <c r="G18" s="46">
        <f>IF('Town Data'!K14&gt;9,'Town Data'!J14,"*")</f>
        <v>72305702</v>
      </c>
      <c r="H18" s="47">
        <f>IF('Town Data'!M14&gt;9,'Town Data'!L14,"*")</f>
        <v>1282132.8333333333</v>
      </c>
      <c r="I18" s="9">
        <f t="shared" si="0"/>
        <v>-0.1279352829663877</v>
      </c>
      <c r="J18" s="9">
        <f t="shared" si="1"/>
        <v>2.5749127364810095E-2</v>
      </c>
      <c r="K18" s="9">
        <f t="shared" si="2"/>
        <v>6.7103291559623468E-2</v>
      </c>
      <c r="L18" s="15"/>
    </row>
    <row r="19" spans="1:12" x14ac:dyDescent="0.25">
      <c r="A19" s="15"/>
      <c r="B19" s="27" t="str">
        <f>'Town Data'!A15</f>
        <v>BETHEL</v>
      </c>
      <c r="C19" s="49">
        <f>IF('Town Data'!C15&gt;9,'Town Data'!B15,"*")</f>
        <v>60034758.829999998</v>
      </c>
      <c r="D19" s="50">
        <f>IF('Town Data'!E15&gt;9,'Town Data'!D15,"*")</f>
        <v>16482758.41</v>
      </c>
      <c r="E19" s="51">
        <f>IF('Town Data'!G15&gt;9,'Town Data'!F15,"*")</f>
        <v>1137184.3333333333</v>
      </c>
      <c r="F19" s="50">
        <f>IF('Town Data'!I15&gt;9,'Town Data'!H15,"*")</f>
        <v>60752380.159999996</v>
      </c>
      <c r="G19" s="50">
        <f>IF('Town Data'!K15&gt;9,'Town Data'!J15,"*")</f>
        <v>16720375.880000001</v>
      </c>
      <c r="H19" s="51">
        <f>IF('Town Data'!M15&gt;9,'Town Data'!L15,"*")</f>
        <v>960649.66666666663</v>
      </c>
      <c r="I19" s="22">
        <f t="shared" si="0"/>
        <v>-1.1812233991656637E-2</v>
      </c>
      <c r="J19" s="22">
        <f t="shared" si="1"/>
        <v>-1.4211251691071472E-2</v>
      </c>
      <c r="K19" s="22">
        <f t="shared" si="2"/>
        <v>0.18376591674592435</v>
      </c>
      <c r="L19" s="15"/>
    </row>
    <row r="20" spans="1:12" x14ac:dyDescent="0.25">
      <c r="A20" s="15"/>
      <c r="B20" s="15" t="str">
        <f>'Town Data'!A16</f>
        <v>BOLTON</v>
      </c>
      <c r="C20" s="45">
        <f>IF('Town Data'!C16&gt;9,'Town Data'!B16,"*")</f>
        <v>8115136.4900000002</v>
      </c>
      <c r="D20" s="46">
        <f>IF('Town Data'!E16&gt;9,'Town Data'!D16,"*")</f>
        <v>4451287.87</v>
      </c>
      <c r="E20" s="47" t="str">
        <f>IF('Town Data'!G16&gt;9,'Town Data'!F16,"*")</f>
        <v>*</v>
      </c>
      <c r="F20" s="48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BRADFORD</v>
      </c>
      <c r="C21" s="49">
        <f>IF('Town Data'!C17&gt;9,'Town Data'!B17,"*")</f>
        <v>95409370.959999993</v>
      </c>
      <c r="D21" s="50">
        <f>IF('Town Data'!E17&gt;9,'Town Data'!D17,"*")</f>
        <v>20368270.129999999</v>
      </c>
      <c r="E21" s="51">
        <f>IF('Town Data'!G17&gt;9,'Town Data'!F17,"*")</f>
        <v>1282395.3333333335</v>
      </c>
      <c r="F21" s="50">
        <f>IF('Town Data'!I17&gt;9,'Town Data'!H17,"*")</f>
        <v>95172248.560000002</v>
      </c>
      <c r="G21" s="50">
        <f>IF('Town Data'!K17&gt;9,'Town Data'!J17,"*")</f>
        <v>20567786.850000001</v>
      </c>
      <c r="H21" s="51">
        <f>IF('Town Data'!M17&gt;9,'Town Data'!L17,"*")</f>
        <v>988233.83333333314</v>
      </c>
      <c r="I21" s="22">
        <f t="shared" si="0"/>
        <v>2.4915078038794114E-3</v>
      </c>
      <c r="J21" s="22">
        <f t="shared" si="1"/>
        <v>-9.7004466963348818E-3</v>
      </c>
      <c r="K21" s="22">
        <f t="shared" si="2"/>
        <v>0.29766386261821004</v>
      </c>
      <c r="L21" s="15"/>
    </row>
    <row r="22" spans="1:12" x14ac:dyDescent="0.25">
      <c r="A22" s="15"/>
      <c r="B22" s="15" t="str">
        <f>'Town Data'!A18</f>
        <v>BRAINTREE</v>
      </c>
      <c r="C22" s="45">
        <f>IF('Town Data'!C18&gt;9,'Town Data'!B18,"*")</f>
        <v>756620.7</v>
      </c>
      <c r="D22" s="46">
        <f>IF('Town Data'!E18&gt;9,'Town Data'!D18,"*")</f>
        <v>143958.66</v>
      </c>
      <c r="E22" s="47" t="str">
        <f>IF('Town Data'!G18&gt;9,'Town Data'!F18,"*")</f>
        <v>*</v>
      </c>
      <c r="F22" s="48">
        <f>IF('Town Data'!I18&gt;9,'Town Data'!H18,"*")</f>
        <v>1140189.75</v>
      </c>
      <c r="G22" s="46">
        <f>IF('Town Data'!K18&gt;9,'Town Data'!J18,"*")</f>
        <v>193119.31</v>
      </c>
      <c r="H22" s="47" t="str">
        <f>IF('Town Data'!M18&gt;9,'Town Data'!L18,"*")</f>
        <v>*</v>
      </c>
      <c r="I22" s="9">
        <f t="shared" si="0"/>
        <v>-0.33640808470695344</v>
      </c>
      <c r="J22" s="9">
        <f t="shared" si="1"/>
        <v>-0.25456102758445021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BRANDON</v>
      </c>
      <c r="C23" s="49">
        <f>IF('Town Data'!C19&gt;9,'Town Data'!B19,"*")</f>
        <v>102866958.92</v>
      </c>
      <c r="D23" s="50">
        <f>IF('Town Data'!E19&gt;9,'Town Data'!D19,"*")</f>
        <v>15213199.43</v>
      </c>
      <c r="E23" s="51">
        <f>IF('Town Data'!G19&gt;9,'Town Data'!F19,"*")</f>
        <v>1504595.6666666672</v>
      </c>
      <c r="F23" s="50">
        <f>IF('Town Data'!I19&gt;9,'Town Data'!H19,"*")</f>
        <v>114057793.56999999</v>
      </c>
      <c r="G23" s="50">
        <f>IF('Town Data'!K19&gt;9,'Town Data'!J19,"*")</f>
        <v>15114437.73</v>
      </c>
      <c r="H23" s="51">
        <f>IF('Town Data'!M19&gt;9,'Town Data'!L19,"*")</f>
        <v>783005.66666666779</v>
      </c>
      <c r="I23" s="22">
        <f t="shared" si="0"/>
        <v>-9.8115475494727225E-2</v>
      </c>
      <c r="J23" s="22">
        <f t="shared" si="1"/>
        <v>6.5342622573363335E-3</v>
      </c>
      <c r="K23" s="22">
        <f t="shared" si="2"/>
        <v>0.92156421175325476</v>
      </c>
      <c r="L23" s="15"/>
    </row>
    <row r="24" spans="1:12" x14ac:dyDescent="0.25">
      <c r="A24" s="15"/>
      <c r="B24" s="15" t="str">
        <f>'Town Data'!A20</f>
        <v>BRATTLEBORO</v>
      </c>
      <c r="C24" s="45">
        <f>IF('Town Data'!C20&gt;9,'Town Data'!B20,"*")</f>
        <v>693434128.79999995</v>
      </c>
      <c r="D24" s="46">
        <f>IF('Town Data'!E20&gt;9,'Town Data'!D20,"*")</f>
        <v>91654287.049999997</v>
      </c>
      <c r="E24" s="47">
        <f>IF('Town Data'!G20&gt;9,'Town Data'!F20,"*")</f>
        <v>4360061.666666667</v>
      </c>
      <c r="F24" s="48">
        <f>IF('Town Data'!I20&gt;9,'Town Data'!H20,"*")</f>
        <v>559675461.15999997</v>
      </c>
      <c r="G24" s="46">
        <f>IF('Town Data'!K20&gt;9,'Town Data'!J20,"*")</f>
        <v>93964854.829999998</v>
      </c>
      <c r="H24" s="47">
        <f>IF('Town Data'!M20&gt;9,'Town Data'!L20,"*")</f>
        <v>7757054.8333333367</v>
      </c>
      <c r="I24" s="9">
        <f t="shared" si="0"/>
        <v>0.23899326828224307</v>
      </c>
      <c r="J24" s="9">
        <f t="shared" si="1"/>
        <v>-2.4589702013377773E-2</v>
      </c>
      <c r="K24" s="9">
        <f t="shared" si="2"/>
        <v>-0.43792305709497281</v>
      </c>
      <c r="L24" s="15"/>
    </row>
    <row r="25" spans="1:12" x14ac:dyDescent="0.25">
      <c r="A25" s="15"/>
      <c r="B25" s="27" t="str">
        <f>'Town Data'!A21</f>
        <v>BRIDGEWATER</v>
      </c>
      <c r="C25" s="49">
        <f>IF('Town Data'!C21&gt;9,'Town Data'!B21,"*")</f>
        <v>5984101.3499999996</v>
      </c>
      <c r="D25" s="50">
        <f>IF('Town Data'!E21&gt;9,'Town Data'!D21,"*")</f>
        <v>2183039.0499999998</v>
      </c>
      <c r="E25" s="51" t="str">
        <f>IF('Town Data'!G21&gt;9,'Town Data'!F21,"*")</f>
        <v>*</v>
      </c>
      <c r="F25" s="50">
        <f>IF('Town Data'!I21&gt;9,'Town Data'!H21,"*")</f>
        <v>6338677.1900000004</v>
      </c>
      <c r="G25" s="50">
        <f>IF('Town Data'!K21&gt;9,'Town Data'!J21,"*")</f>
        <v>2206263.0499999998</v>
      </c>
      <c r="H25" s="51" t="str">
        <f>IF('Town Data'!M21&gt;9,'Town Data'!L21,"*")</f>
        <v>*</v>
      </c>
      <c r="I25" s="22">
        <f t="shared" si="0"/>
        <v>-5.5938459929681439E-2</v>
      </c>
      <c r="J25" s="22">
        <f t="shared" si="1"/>
        <v>-1.0526396659727407E-2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BRIDPORT</v>
      </c>
      <c r="C26" s="45">
        <f>IF('Town Data'!C22&gt;9,'Town Data'!B22,"*")</f>
        <v>17364900.460000001</v>
      </c>
      <c r="D26" s="46">
        <f>IF('Town Data'!E22&gt;9,'Town Data'!D22,"*")</f>
        <v>3777905.64</v>
      </c>
      <c r="E26" s="47" t="str">
        <f>IF('Town Data'!G22&gt;9,'Town Data'!F22,"*")</f>
        <v>*</v>
      </c>
      <c r="F26" s="48">
        <f>IF('Town Data'!I22&gt;9,'Town Data'!H22,"*")</f>
        <v>18204509.27</v>
      </c>
      <c r="G26" s="46">
        <f>IF('Town Data'!K22&gt;9,'Town Data'!J22,"*")</f>
        <v>3656101.34</v>
      </c>
      <c r="H26" s="47" t="str">
        <f>IF('Town Data'!M22&gt;9,'Town Data'!L22,"*")</f>
        <v>*</v>
      </c>
      <c r="I26" s="9">
        <f t="shared" si="0"/>
        <v>-4.6120925181082822E-2</v>
      </c>
      <c r="J26" s="9">
        <f t="shared" si="1"/>
        <v>3.3315351154899961E-2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BRIGHTON</v>
      </c>
      <c r="C27" s="49">
        <f>IF('Town Data'!C23&gt;9,'Town Data'!B23,"*")</f>
        <v>7745514.25</v>
      </c>
      <c r="D27" s="50">
        <f>IF('Town Data'!E23&gt;9,'Town Data'!D23,"*")</f>
        <v>3552008.18</v>
      </c>
      <c r="E27" s="51" t="str">
        <f>IF('Town Data'!G23&gt;9,'Town Data'!F23,"*")</f>
        <v>*</v>
      </c>
      <c r="F27" s="50">
        <f>IF('Town Data'!I23&gt;9,'Town Data'!H23,"*")</f>
        <v>7448737.7800000003</v>
      </c>
      <c r="G27" s="50">
        <f>IF('Town Data'!K23&gt;9,'Town Data'!J23,"*")</f>
        <v>3358807.35</v>
      </c>
      <c r="H27" s="51" t="str">
        <f>IF('Town Data'!M23&gt;9,'Town Data'!L23,"*")</f>
        <v>*</v>
      </c>
      <c r="I27" s="22">
        <f t="shared" si="0"/>
        <v>3.9842518123922969E-2</v>
      </c>
      <c r="J27" s="22">
        <f t="shared" si="1"/>
        <v>5.7520664291746314E-2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BRISTOL</v>
      </c>
      <c r="C28" s="45">
        <f>IF('Town Data'!C24&gt;9,'Town Data'!B24,"*")</f>
        <v>70362867.049999997</v>
      </c>
      <c r="D28" s="46">
        <f>IF('Town Data'!E24&gt;9,'Town Data'!D24,"*")</f>
        <v>17274537.309999999</v>
      </c>
      <c r="E28" s="47">
        <f>IF('Town Data'!G24&gt;9,'Town Data'!F24,"*")</f>
        <v>766452.50000000035</v>
      </c>
      <c r="F28" s="48">
        <f>IF('Town Data'!I24&gt;9,'Town Data'!H24,"*")</f>
        <v>71868775.150000006</v>
      </c>
      <c r="G28" s="46">
        <f>IF('Town Data'!K24&gt;9,'Town Data'!J24,"*")</f>
        <v>17084403.059999999</v>
      </c>
      <c r="H28" s="47">
        <f>IF('Town Data'!M24&gt;9,'Town Data'!L24,"*")</f>
        <v>749562.5</v>
      </c>
      <c r="I28" s="9">
        <f t="shared" si="0"/>
        <v>-2.0953579588033493E-2</v>
      </c>
      <c r="J28" s="9">
        <f t="shared" si="1"/>
        <v>1.1129112871679113E-2</v>
      </c>
      <c r="K28" s="9">
        <f t="shared" si="2"/>
        <v>2.2533144334195412E-2</v>
      </c>
      <c r="L28" s="15"/>
    </row>
    <row r="29" spans="1:12" x14ac:dyDescent="0.25">
      <c r="A29" s="15"/>
      <c r="B29" s="27" t="str">
        <f>'Town Data'!A25</f>
        <v>BROOKFIELD</v>
      </c>
      <c r="C29" s="49">
        <f>IF('Town Data'!C25&gt;9,'Town Data'!B25,"*")</f>
        <v>46690737.939999998</v>
      </c>
      <c r="D29" s="50">
        <f>IF('Town Data'!E25&gt;9,'Town Data'!D25,"*")</f>
        <v>549405.88</v>
      </c>
      <c r="E29" s="51" t="str">
        <f>IF('Town Data'!G25&gt;9,'Town Data'!F25,"*")</f>
        <v>*</v>
      </c>
      <c r="F29" s="50">
        <f>IF('Town Data'!I25&gt;9,'Town Data'!H25,"*")</f>
        <v>55285456.149999999</v>
      </c>
      <c r="G29" s="50">
        <f>IF('Town Data'!K25&gt;9,'Town Data'!J25,"*")</f>
        <v>518074.26</v>
      </c>
      <c r="H29" s="51" t="str">
        <f>IF('Town Data'!M25&gt;9,'Town Data'!L25,"*")</f>
        <v>*</v>
      </c>
      <c r="I29" s="22">
        <f t="shared" si="0"/>
        <v>-0.15546074516742503</v>
      </c>
      <c r="J29" s="22">
        <f t="shared" si="1"/>
        <v>6.0477082957180683E-2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BROWNINGTON</v>
      </c>
      <c r="C30" s="45">
        <f>IF('Town Data'!C26&gt;9,'Town Data'!B26,"*")</f>
        <v>1772599.03</v>
      </c>
      <c r="D30" s="46">
        <f>IF('Town Data'!E26&gt;9,'Town Data'!D26,"*")</f>
        <v>345291.93</v>
      </c>
      <c r="E30" s="47" t="str">
        <f>IF('Town Data'!G26&gt;9,'Town Data'!F26,"*")</f>
        <v>*</v>
      </c>
      <c r="F30" s="48">
        <f>IF('Town Data'!I26&gt;9,'Town Data'!H26,"*")</f>
        <v>2154263.85</v>
      </c>
      <c r="G30" s="46">
        <f>IF('Town Data'!K26&gt;9,'Town Data'!J26,"*")</f>
        <v>359873.96</v>
      </c>
      <c r="H30" s="47" t="str">
        <f>IF('Town Data'!M26&gt;9,'Town Data'!L26,"*")</f>
        <v>*</v>
      </c>
      <c r="I30" s="9">
        <f t="shared" si="0"/>
        <v>-0.17716716547975311</v>
      </c>
      <c r="J30" s="9">
        <f t="shared" si="1"/>
        <v>-4.0519825329957265E-2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BURKE</v>
      </c>
      <c r="C31" s="49">
        <f>IF('Town Data'!C27&gt;9,'Town Data'!B27,"*")</f>
        <v>15507433.52</v>
      </c>
      <c r="D31" s="50">
        <f>IF('Town Data'!E27&gt;9,'Town Data'!D27,"*")</f>
        <v>6101999.9000000004</v>
      </c>
      <c r="E31" s="51">
        <f>IF('Town Data'!G27&gt;9,'Town Data'!F27,"*")</f>
        <v>72616.666666666613</v>
      </c>
      <c r="F31" s="50">
        <f>IF('Town Data'!I27&gt;9,'Town Data'!H27,"*")</f>
        <v>14884188.52</v>
      </c>
      <c r="G31" s="50">
        <f>IF('Town Data'!K27&gt;9,'Town Data'!J27,"*")</f>
        <v>5683691.5099999998</v>
      </c>
      <c r="H31" s="51">
        <f>IF('Town Data'!M27&gt;9,'Town Data'!L27,"*")</f>
        <v>112978.83333333337</v>
      </c>
      <c r="I31" s="22">
        <f t="shared" si="0"/>
        <v>4.18729579488019E-2</v>
      </c>
      <c r="J31" s="22">
        <f t="shared" si="1"/>
        <v>7.3598010951864731E-2</v>
      </c>
      <c r="K31" s="22">
        <f t="shared" si="2"/>
        <v>-0.35725423493781355</v>
      </c>
      <c r="L31" s="15"/>
    </row>
    <row r="32" spans="1:12" x14ac:dyDescent="0.25">
      <c r="A32" s="15"/>
      <c r="B32" s="15" t="str">
        <f>'Town Data'!A28</f>
        <v>BURLINGTON</v>
      </c>
      <c r="C32" s="45">
        <f>IF('Town Data'!C28&gt;9,'Town Data'!B28,"*")</f>
        <v>954065747.75999999</v>
      </c>
      <c r="D32" s="46">
        <f>IF('Town Data'!E28&gt;9,'Town Data'!D28,"*")</f>
        <v>234086727.83000001</v>
      </c>
      <c r="E32" s="47">
        <f>IF('Town Data'!G28&gt;9,'Town Data'!F28,"*")</f>
        <v>9704135.1666666716</v>
      </c>
      <c r="F32" s="48">
        <f>IF('Town Data'!I28&gt;9,'Town Data'!H28,"*")</f>
        <v>990552227.96000004</v>
      </c>
      <c r="G32" s="46">
        <f>IF('Town Data'!K28&gt;9,'Town Data'!J28,"*")</f>
        <v>230807333.66</v>
      </c>
      <c r="H32" s="47">
        <f>IF('Town Data'!M28&gt;9,'Town Data'!L28,"*")</f>
        <v>9777936.8333333302</v>
      </c>
      <c r="I32" s="9">
        <f t="shared" si="0"/>
        <v>-3.683448400811979E-2</v>
      </c>
      <c r="J32" s="9">
        <f t="shared" si="1"/>
        <v>1.4208362091435361E-2</v>
      </c>
      <c r="K32" s="9">
        <f t="shared" si="2"/>
        <v>-7.5477749472737561E-3</v>
      </c>
      <c r="L32" s="15"/>
    </row>
    <row r="33" spans="1:12" x14ac:dyDescent="0.25">
      <c r="A33" s="15"/>
      <c r="B33" s="27" t="str">
        <f>'Town Data'!A29</f>
        <v>CABOT</v>
      </c>
      <c r="C33" s="49">
        <f>IF('Town Data'!C29&gt;9,'Town Data'!B29,"*")</f>
        <v>989458818.92999995</v>
      </c>
      <c r="D33" s="50">
        <f>IF('Town Data'!E29&gt;9,'Town Data'!D29,"*")</f>
        <v>2643402.98</v>
      </c>
      <c r="E33" s="51" t="str">
        <f>IF('Town Data'!G29&gt;9,'Town Data'!F29,"*")</f>
        <v>*</v>
      </c>
      <c r="F33" s="50">
        <f>IF('Town Data'!I29&gt;9,'Town Data'!H29,"*")</f>
        <v>915348281.59000003</v>
      </c>
      <c r="G33" s="50">
        <f>IF('Town Data'!K29&gt;9,'Town Data'!J29,"*")</f>
        <v>2557520.67</v>
      </c>
      <c r="H33" s="51" t="str">
        <f>IF('Town Data'!M29&gt;9,'Town Data'!L29,"*")</f>
        <v>*</v>
      </c>
      <c r="I33" s="22">
        <f t="shared" si="0"/>
        <v>8.0964304877774687E-2</v>
      </c>
      <c r="J33" s="22">
        <f t="shared" si="1"/>
        <v>3.358029947026784E-2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CALAIS</v>
      </c>
      <c r="C34" s="45">
        <f>IF('Town Data'!C30&gt;9,'Town Data'!B30,"*")</f>
        <v>2529224.48</v>
      </c>
      <c r="D34" s="46">
        <f>IF('Town Data'!E30&gt;9,'Town Data'!D30,"*")</f>
        <v>513757.39</v>
      </c>
      <c r="E34" s="47" t="str">
        <f>IF('Town Data'!G30&gt;9,'Town Data'!F30,"*")</f>
        <v>*</v>
      </c>
      <c r="F34" s="48">
        <f>IF('Town Data'!I30&gt;9,'Town Data'!H30,"*")</f>
        <v>2918834.65</v>
      </c>
      <c r="G34" s="46">
        <f>IF('Town Data'!K30&gt;9,'Town Data'!J30,"*")</f>
        <v>658320.76</v>
      </c>
      <c r="H34" s="47" t="str">
        <f>IF('Town Data'!M30&gt;9,'Town Data'!L30,"*")</f>
        <v>*</v>
      </c>
      <c r="I34" s="9">
        <f t="shared" si="0"/>
        <v>-0.13348141183674106</v>
      </c>
      <c r="J34" s="9">
        <f t="shared" si="1"/>
        <v>-0.21959412308370768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CAMBRIDGE</v>
      </c>
      <c r="C35" s="49">
        <f>IF('Town Data'!C31&gt;9,'Town Data'!B31,"*")</f>
        <v>63853877.509999998</v>
      </c>
      <c r="D35" s="50">
        <f>IF('Town Data'!E31&gt;9,'Town Data'!D31,"*")</f>
        <v>25212298.190000001</v>
      </c>
      <c r="E35" s="51">
        <f>IF('Town Data'!G31&gt;9,'Town Data'!F31,"*")</f>
        <v>762244.66666666674</v>
      </c>
      <c r="F35" s="50">
        <f>IF('Town Data'!I31&gt;9,'Town Data'!H31,"*")</f>
        <v>64875692.32</v>
      </c>
      <c r="G35" s="50">
        <f>IF('Town Data'!K31&gt;9,'Town Data'!J31,"*")</f>
        <v>25398596.969999999</v>
      </c>
      <c r="H35" s="51">
        <f>IF('Town Data'!M31&gt;9,'Town Data'!L31,"*")</f>
        <v>793799.66666666709</v>
      </c>
      <c r="I35" s="22">
        <f t="shared" si="0"/>
        <v>-1.5750349221090244E-2</v>
      </c>
      <c r="J35" s="22">
        <f t="shared" si="1"/>
        <v>-7.3350028042906291E-3</v>
      </c>
      <c r="K35" s="22">
        <f t="shared" si="2"/>
        <v>-3.975184334922497E-2</v>
      </c>
      <c r="L35" s="15"/>
    </row>
    <row r="36" spans="1:12" x14ac:dyDescent="0.25">
      <c r="A36" s="15"/>
      <c r="B36" s="15" t="str">
        <f>'Town Data'!A32</f>
        <v>CANAAN</v>
      </c>
      <c r="C36" s="45">
        <f>IF('Town Data'!C32&gt;9,'Town Data'!B32,"*")</f>
        <v>5070260.26</v>
      </c>
      <c r="D36" s="46" t="str">
        <f>IF('Town Data'!E32&gt;9,'Town Data'!D32,"*")</f>
        <v>*</v>
      </c>
      <c r="E36" s="47" t="str">
        <f>IF('Town Data'!G32&gt;9,'Town Data'!F32,"*")</f>
        <v>*</v>
      </c>
      <c r="F36" s="48">
        <f>IF('Town Data'!I32&gt;9,'Town Data'!H32,"*")</f>
        <v>4360349.17</v>
      </c>
      <c r="G36" s="46">
        <f>IF('Town Data'!K32&gt;9,'Town Data'!J32,"*")</f>
        <v>333841.21999999997</v>
      </c>
      <c r="H36" s="47" t="str">
        <f>IF('Town Data'!M32&gt;9,'Town Data'!L32,"*")</f>
        <v>*</v>
      </c>
      <c r="I36" s="9">
        <f t="shared" si="0"/>
        <v>0.16281060583045001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CASTLETON</v>
      </c>
      <c r="C37" s="49">
        <f>IF('Town Data'!C33&gt;9,'Town Data'!B33,"*")</f>
        <v>63804037.270000003</v>
      </c>
      <c r="D37" s="50">
        <f>IF('Town Data'!E33&gt;9,'Town Data'!D33,"*")</f>
        <v>20685183.16</v>
      </c>
      <c r="E37" s="51">
        <f>IF('Town Data'!G33&gt;9,'Town Data'!F33,"*")</f>
        <v>170733.83333333337</v>
      </c>
      <c r="F37" s="50">
        <f>IF('Town Data'!I33&gt;9,'Town Data'!H33,"*")</f>
        <v>64822224.420000002</v>
      </c>
      <c r="G37" s="50">
        <f>IF('Town Data'!K33&gt;9,'Town Data'!J33,"*")</f>
        <v>20799279.609999999</v>
      </c>
      <c r="H37" s="51">
        <f>IF('Town Data'!M33&gt;9,'Town Data'!L33,"*")</f>
        <v>291915.5</v>
      </c>
      <c r="I37" s="22">
        <f t="shared" si="0"/>
        <v>-1.5707377509955534E-2</v>
      </c>
      <c r="J37" s="22">
        <f t="shared" si="1"/>
        <v>-5.4855962388785477E-3</v>
      </c>
      <c r="K37" s="22">
        <f t="shared" si="2"/>
        <v>-0.41512583835619082</v>
      </c>
      <c r="L37" s="15"/>
    </row>
    <row r="38" spans="1:12" x14ac:dyDescent="0.25">
      <c r="A38" s="15"/>
      <c r="B38" s="15" t="str">
        <f>'Town Data'!A34</f>
        <v>CAVENDISH</v>
      </c>
      <c r="C38" s="45">
        <f>IF('Town Data'!C34&gt;9,'Town Data'!B34,"*")</f>
        <v>6882519.96</v>
      </c>
      <c r="D38" s="46">
        <f>IF('Town Data'!E34&gt;9,'Town Data'!D34,"*")</f>
        <v>1349673.14</v>
      </c>
      <c r="E38" s="47" t="str">
        <f>IF('Town Data'!G34&gt;9,'Town Data'!F34,"*")</f>
        <v>*</v>
      </c>
      <c r="F38" s="48">
        <f>IF('Town Data'!I34&gt;9,'Town Data'!H34,"*")</f>
        <v>7763297.1100000003</v>
      </c>
      <c r="G38" s="46">
        <f>IF('Town Data'!K34&gt;9,'Town Data'!J34,"*")</f>
        <v>1274632.57</v>
      </c>
      <c r="H38" s="47" t="str">
        <f>IF('Town Data'!M34&gt;9,'Town Data'!L34,"*")</f>
        <v>*</v>
      </c>
      <c r="I38" s="9">
        <f t="shared" si="0"/>
        <v>-0.11345400511149577</v>
      </c>
      <c r="J38" s="9">
        <f t="shared" si="1"/>
        <v>5.8872314866393091E-2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CHARLESTON</v>
      </c>
      <c r="C39" s="49">
        <f>IF('Town Data'!C35&gt;9,'Town Data'!B35,"*")</f>
        <v>1851126.13</v>
      </c>
      <c r="D39" s="50">
        <f>IF('Town Data'!E35&gt;9,'Town Data'!D35,"*")</f>
        <v>874442.49</v>
      </c>
      <c r="E39" s="51" t="str">
        <f>IF('Town Data'!G35&gt;9,'Town Data'!F35,"*")</f>
        <v>*</v>
      </c>
      <c r="F39" s="50">
        <f>IF('Town Data'!I35&gt;9,'Town Data'!H35,"*")</f>
        <v>2618166.61</v>
      </c>
      <c r="G39" s="50">
        <f>IF('Town Data'!K35&gt;9,'Town Data'!J35,"*")</f>
        <v>728632.96</v>
      </c>
      <c r="H39" s="51" t="str">
        <f>IF('Town Data'!M35&gt;9,'Town Data'!L35,"*")</f>
        <v>*</v>
      </c>
      <c r="I39" s="22">
        <f t="shared" si="0"/>
        <v>-0.29296855176073</v>
      </c>
      <c r="J39" s="22">
        <f t="shared" si="1"/>
        <v>0.20011382685735221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CHARLOTTE</v>
      </c>
      <c r="C40" s="45">
        <f>IF('Town Data'!C36&gt;9,'Town Data'!B36,"*")</f>
        <v>27137900.699999999</v>
      </c>
      <c r="D40" s="46">
        <f>IF('Town Data'!E36&gt;9,'Town Data'!D36,"*")</f>
        <v>6245696.7999999998</v>
      </c>
      <c r="E40" s="47">
        <f>IF('Town Data'!G36&gt;9,'Town Data'!F36,"*")</f>
        <v>255990.99999999968</v>
      </c>
      <c r="F40" s="48">
        <f>IF('Town Data'!I36&gt;9,'Town Data'!H36,"*")</f>
        <v>27513103.370000001</v>
      </c>
      <c r="G40" s="46">
        <f>IF('Town Data'!K36&gt;9,'Town Data'!J36,"*")</f>
        <v>5956555.0300000003</v>
      </c>
      <c r="H40" s="47">
        <f>IF('Town Data'!M36&gt;9,'Town Data'!L36,"*")</f>
        <v>395674.33333333355</v>
      </c>
      <c r="I40" s="9">
        <f t="shared" si="0"/>
        <v>-1.363723550027144E-2</v>
      </c>
      <c r="J40" s="9">
        <f t="shared" si="1"/>
        <v>4.8541777679169625E-2</v>
      </c>
      <c r="K40" s="9">
        <f t="shared" si="2"/>
        <v>-0.35302601550264939</v>
      </c>
      <c r="L40" s="15"/>
    </row>
    <row r="41" spans="1:12" x14ac:dyDescent="0.25">
      <c r="A41" s="15"/>
      <c r="B41" s="27" t="str">
        <f>'Town Data'!A37</f>
        <v>CHELSEA</v>
      </c>
      <c r="C41" s="49">
        <f>IF('Town Data'!C37&gt;9,'Town Data'!B37,"*")</f>
        <v>13386727.699999999</v>
      </c>
      <c r="D41" s="50">
        <f>IF('Town Data'!E37&gt;9,'Town Data'!D37,"*")</f>
        <v>1137134.24</v>
      </c>
      <c r="E41" s="51" t="str">
        <f>IF('Town Data'!G37&gt;9,'Town Data'!F37,"*")</f>
        <v>*</v>
      </c>
      <c r="F41" s="50">
        <f>IF('Town Data'!I37&gt;9,'Town Data'!H37,"*")</f>
        <v>18121369.510000002</v>
      </c>
      <c r="G41" s="50">
        <f>IF('Town Data'!K37&gt;9,'Town Data'!J37,"*")</f>
        <v>1055549.03</v>
      </c>
      <c r="H41" s="51" t="str">
        <f>IF('Town Data'!M37&gt;9,'Town Data'!L37,"*")</f>
        <v>*</v>
      </c>
      <c r="I41" s="22">
        <f t="shared" si="0"/>
        <v>-0.26127395103263373</v>
      </c>
      <c r="J41" s="22">
        <f t="shared" si="1"/>
        <v>7.7291729404554477E-2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CHESTER</v>
      </c>
      <c r="C42" s="45">
        <f>IF('Town Data'!C38&gt;9,'Town Data'!B38,"*")</f>
        <v>83522580</v>
      </c>
      <c r="D42" s="46">
        <f>IF('Town Data'!E38&gt;9,'Town Data'!D38,"*")</f>
        <v>8704192.4000000004</v>
      </c>
      <c r="E42" s="47">
        <f>IF('Town Data'!G38&gt;9,'Town Data'!F38,"*")</f>
        <v>426995.00000000035</v>
      </c>
      <c r="F42" s="48">
        <f>IF('Town Data'!I38&gt;9,'Town Data'!H38,"*")</f>
        <v>72682544.239999995</v>
      </c>
      <c r="G42" s="46">
        <f>IF('Town Data'!K38&gt;9,'Town Data'!J38,"*")</f>
        <v>8462733.0399999991</v>
      </c>
      <c r="H42" s="47">
        <f>IF('Town Data'!M38&gt;9,'Town Data'!L38,"*")</f>
        <v>486991.66666666674</v>
      </c>
      <c r="I42" s="9">
        <f t="shared" si="0"/>
        <v>0.14914221665391728</v>
      </c>
      <c r="J42" s="9">
        <f t="shared" si="1"/>
        <v>2.8532078095659896E-2</v>
      </c>
      <c r="K42" s="9">
        <f t="shared" si="2"/>
        <v>-0.12319854891425189</v>
      </c>
      <c r="L42" s="15"/>
    </row>
    <row r="43" spans="1:12" x14ac:dyDescent="0.25">
      <c r="A43" s="15"/>
      <c r="B43" s="27" t="str">
        <f>'Town Data'!A39</f>
        <v>CHITTENDEN</v>
      </c>
      <c r="C43" s="49">
        <f>IF('Town Data'!C39&gt;9,'Town Data'!B39,"*")</f>
        <v>2091752.28</v>
      </c>
      <c r="D43" s="50">
        <f>IF('Town Data'!E39&gt;9,'Town Data'!D39,"*")</f>
        <v>1070913.3700000001</v>
      </c>
      <c r="E43" s="51" t="str">
        <f>IF('Town Data'!G39&gt;9,'Town Data'!F39,"*")</f>
        <v>*</v>
      </c>
      <c r="F43" s="50">
        <f>IF('Town Data'!I39&gt;9,'Town Data'!H39,"*")</f>
        <v>2187071.14</v>
      </c>
      <c r="G43" s="50">
        <f>IF('Town Data'!K39&gt;9,'Town Data'!J39,"*")</f>
        <v>1067976.58</v>
      </c>
      <c r="H43" s="51" t="str">
        <f>IF('Town Data'!M39&gt;9,'Town Data'!L39,"*")</f>
        <v>*</v>
      </c>
      <c r="I43" s="22">
        <f t="shared" si="0"/>
        <v>-4.3582880436161806E-2</v>
      </c>
      <c r="J43" s="22">
        <f t="shared" si="1"/>
        <v>2.7498636721041553E-3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CLARENDON</v>
      </c>
      <c r="C44" s="45">
        <f>IF('Town Data'!C40&gt;9,'Town Data'!B40,"*")</f>
        <v>122428151.66</v>
      </c>
      <c r="D44" s="46">
        <f>IF('Town Data'!E40&gt;9,'Town Data'!D40,"*")</f>
        <v>19086296.039999999</v>
      </c>
      <c r="E44" s="47">
        <f>IF('Town Data'!G40&gt;9,'Town Data'!F40,"*")</f>
        <v>445702.83333333302</v>
      </c>
      <c r="F44" s="48">
        <f>IF('Town Data'!I40&gt;9,'Town Data'!H40,"*")</f>
        <v>114159564.92</v>
      </c>
      <c r="G44" s="46">
        <f>IF('Town Data'!K40&gt;9,'Town Data'!J40,"*")</f>
        <v>18219553.870000001</v>
      </c>
      <c r="H44" s="47">
        <f>IF('Town Data'!M40&gt;9,'Town Data'!L40,"*")</f>
        <v>548925.33333333291</v>
      </c>
      <c r="I44" s="9">
        <f t="shared" si="0"/>
        <v>7.2430082803787849E-2</v>
      </c>
      <c r="J44" s="9">
        <f t="shared" si="1"/>
        <v>4.7572085254357438E-2</v>
      </c>
      <c r="K44" s="9">
        <f t="shared" si="2"/>
        <v>-0.18804470067574455</v>
      </c>
      <c r="L44" s="15"/>
    </row>
    <row r="45" spans="1:12" x14ac:dyDescent="0.25">
      <c r="A45" s="15"/>
      <c r="B45" s="27" t="str">
        <f>'Town Data'!A41</f>
        <v>COLCHESTER</v>
      </c>
      <c r="C45" s="49">
        <f>IF('Town Data'!C41&gt;9,'Town Data'!B41,"*")</f>
        <v>1679999599.23</v>
      </c>
      <c r="D45" s="50">
        <f>IF('Town Data'!E41&gt;9,'Town Data'!D41,"*")</f>
        <v>348725143.13999999</v>
      </c>
      <c r="E45" s="51">
        <f>IF('Town Data'!G41&gt;9,'Town Data'!F41,"*")</f>
        <v>16184409.5</v>
      </c>
      <c r="F45" s="50">
        <f>IF('Town Data'!I41&gt;9,'Town Data'!H41,"*")</f>
        <v>2197881090.0799999</v>
      </c>
      <c r="G45" s="50">
        <f>IF('Town Data'!K41&gt;9,'Town Data'!J41,"*")</f>
        <v>342227720.08999997</v>
      </c>
      <c r="H45" s="51">
        <f>IF('Town Data'!M41&gt;9,'Town Data'!L41,"*")</f>
        <v>10588382.33333334</v>
      </c>
      <c r="I45" s="22">
        <f t="shared" si="0"/>
        <v>-0.23562762025089798</v>
      </c>
      <c r="J45" s="22">
        <f t="shared" si="1"/>
        <v>1.8985671436233458E-2</v>
      </c>
      <c r="K45" s="22">
        <f t="shared" si="2"/>
        <v>0.52850633746476827</v>
      </c>
      <c r="L45" s="15"/>
    </row>
    <row r="46" spans="1:12" x14ac:dyDescent="0.25">
      <c r="A46" s="15"/>
      <c r="B46" s="15" t="str">
        <f>'Town Data'!A42</f>
        <v>CONCORD</v>
      </c>
      <c r="C46" s="45">
        <f>IF('Town Data'!C42&gt;9,'Town Data'!B42,"*")</f>
        <v>2070492.42</v>
      </c>
      <c r="D46" s="46">
        <f>IF('Town Data'!E42&gt;9,'Town Data'!D42,"*")</f>
        <v>1050080.96</v>
      </c>
      <c r="E46" s="47" t="str">
        <f>IF('Town Data'!G42&gt;9,'Town Data'!F42,"*")</f>
        <v>*</v>
      </c>
      <c r="F46" s="48">
        <f>IF('Town Data'!I42&gt;9,'Town Data'!H42,"*")</f>
        <v>2691300.1</v>
      </c>
      <c r="G46" s="46">
        <f>IF('Town Data'!K42&gt;9,'Town Data'!J42,"*")</f>
        <v>1160573.93</v>
      </c>
      <c r="H46" s="47" t="str">
        <f>IF('Town Data'!M42&gt;9,'Town Data'!L42,"*")</f>
        <v>*</v>
      </c>
      <c r="I46" s="9">
        <f t="shared" si="0"/>
        <v>-0.23067203839512365</v>
      </c>
      <c r="J46" s="9">
        <f t="shared" si="1"/>
        <v>-9.5205455804095118E-2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CORINTH</v>
      </c>
      <c r="C47" s="49">
        <f>IF('Town Data'!C43&gt;9,'Town Data'!B43,"*")</f>
        <v>5094692.2699999996</v>
      </c>
      <c r="D47" s="50">
        <f>IF('Town Data'!E43&gt;9,'Town Data'!D43,"*")</f>
        <v>1792017.93</v>
      </c>
      <c r="E47" s="51" t="str">
        <f>IF('Town Data'!G43&gt;9,'Town Data'!F43,"*")</f>
        <v>*</v>
      </c>
      <c r="F47" s="50">
        <f>IF('Town Data'!I43&gt;9,'Town Data'!H43,"*")</f>
        <v>5129388.72</v>
      </c>
      <c r="G47" s="50">
        <f>IF('Town Data'!K43&gt;9,'Town Data'!J43,"*")</f>
        <v>1830365.1</v>
      </c>
      <c r="H47" s="51" t="str">
        <f>IF('Town Data'!M43&gt;9,'Town Data'!L43,"*")</f>
        <v>*</v>
      </c>
      <c r="I47" s="22">
        <f t="shared" si="0"/>
        <v>-6.7642465591884774E-3</v>
      </c>
      <c r="J47" s="22">
        <f t="shared" si="1"/>
        <v>-2.0950557896891805E-2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CORNWALL</v>
      </c>
      <c r="C48" s="45">
        <f>IF('Town Data'!C44&gt;9,'Town Data'!B44,"*")</f>
        <v>6144667.9100000001</v>
      </c>
      <c r="D48" s="46">
        <f>IF('Town Data'!E44&gt;9,'Town Data'!D44,"*")</f>
        <v>620688</v>
      </c>
      <c r="E48" s="47" t="str">
        <f>IF('Town Data'!G44&gt;9,'Town Data'!F44,"*")</f>
        <v>*</v>
      </c>
      <c r="F48" s="48">
        <f>IF('Town Data'!I44&gt;9,'Town Data'!H44,"*")</f>
        <v>6844777.21</v>
      </c>
      <c r="G48" s="46">
        <f>IF('Town Data'!K44&gt;9,'Town Data'!J44,"*")</f>
        <v>695499.06</v>
      </c>
      <c r="H48" s="47" t="str">
        <f>IF('Town Data'!M44&gt;9,'Town Data'!L44,"*")</f>
        <v>*</v>
      </c>
      <c r="I48" s="9">
        <f t="shared" si="0"/>
        <v>-0.10228372356329767</v>
      </c>
      <c r="J48" s="9">
        <f t="shared" si="1"/>
        <v>-0.10756457384715955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COVENTRY</v>
      </c>
      <c r="C49" s="49">
        <f>IF('Town Data'!C45&gt;9,'Town Data'!B45,"*")</f>
        <v>8527006.7300000004</v>
      </c>
      <c r="D49" s="50">
        <f>IF('Town Data'!E45&gt;9,'Town Data'!D45,"*")</f>
        <v>3131809.25</v>
      </c>
      <c r="E49" s="51" t="str">
        <f>IF('Town Data'!G45&gt;9,'Town Data'!F45,"*")</f>
        <v>*</v>
      </c>
      <c r="F49" s="50">
        <f>IF('Town Data'!I45&gt;9,'Town Data'!H45,"*")</f>
        <v>8517928.2400000002</v>
      </c>
      <c r="G49" s="50">
        <f>IF('Town Data'!K45&gt;9,'Town Data'!J45,"*")</f>
        <v>2957556.1</v>
      </c>
      <c r="H49" s="51" t="str">
        <f>IF('Town Data'!M45&gt;9,'Town Data'!L45,"*")</f>
        <v>*</v>
      </c>
      <c r="I49" s="22">
        <f t="shared" si="0"/>
        <v>1.0658096363582682E-3</v>
      </c>
      <c r="J49" s="22">
        <f t="shared" si="1"/>
        <v>5.8917952562252296E-2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CRAFTSBURY</v>
      </c>
      <c r="C50" s="45">
        <f>IF('Town Data'!C46&gt;9,'Town Data'!B46,"*")</f>
        <v>7063167.5199999996</v>
      </c>
      <c r="D50" s="46">
        <f>IF('Town Data'!E46&gt;9,'Town Data'!D46,"*")</f>
        <v>3281831.75</v>
      </c>
      <c r="E50" s="47" t="str">
        <f>IF('Town Data'!G46&gt;9,'Town Data'!F46,"*")</f>
        <v>*</v>
      </c>
      <c r="F50" s="48">
        <f>IF('Town Data'!I46&gt;9,'Town Data'!H46,"*")</f>
        <v>6511519</v>
      </c>
      <c r="G50" s="46">
        <f>IF('Town Data'!K46&gt;9,'Town Data'!J46,"*")</f>
        <v>3086260.64</v>
      </c>
      <c r="H50" s="47" t="str">
        <f>IF('Town Data'!M46&gt;9,'Town Data'!L46,"*")</f>
        <v>*</v>
      </c>
      <c r="I50" s="9">
        <f t="shared" si="0"/>
        <v>8.4718868208785006E-2</v>
      </c>
      <c r="J50" s="9">
        <f t="shared" si="1"/>
        <v>6.3368306443489453E-2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DANBY</v>
      </c>
      <c r="C51" s="49">
        <f>IF('Town Data'!C47&gt;9,'Town Data'!B47,"*")</f>
        <v>12441584.140000001</v>
      </c>
      <c r="D51" s="50">
        <f>IF('Town Data'!E47&gt;9,'Town Data'!D47,"*")</f>
        <v>1779377.33</v>
      </c>
      <c r="E51" s="51" t="str">
        <f>IF('Town Data'!G47&gt;9,'Town Data'!F47,"*")</f>
        <v>*</v>
      </c>
      <c r="F51" s="50">
        <f>IF('Town Data'!I47&gt;9,'Town Data'!H47,"*")</f>
        <v>12099770.99</v>
      </c>
      <c r="G51" s="50">
        <f>IF('Town Data'!K47&gt;9,'Town Data'!J47,"*")</f>
        <v>1961536.94</v>
      </c>
      <c r="H51" s="51" t="str">
        <f>IF('Town Data'!M47&gt;9,'Town Data'!L47,"*")</f>
        <v>*</v>
      </c>
      <c r="I51" s="22">
        <f t="shared" si="0"/>
        <v>2.8249555324848373E-2</v>
      </c>
      <c r="J51" s="22">
        <f t="shared" si="1"/>
        <v>-9.2865755564103661E-2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DANVILLE</v>
      </c>
      <c r="C52" s="45">
        <f>IF('Town Data'!C48&gt;9,'Town Data'!B48,"*")</f>
        <v>15361315.300000001</v>
      </c>
      <c r="D52" s="46">
        <f>IF('Town Data'!E48&gt;9,'Town Data'!D48,"*")</f>
        <v>7523523.4800000004</v>
      </c>
      <c r="E52" s="47" t="str">
        <f>IF('Town Data'!G48&gt;9,'Town Data'!F48,"*")</f>
        <v>*</v>
      </c>
      <c r="F52" s="48">
        <f>IF('Town Data'!I48&gt;9,'Town Data'!H48,"*")</f>
        <v>13412786.76</v>
      </c>
      <c r="G52" s="46">
        <f>IF('Town Data'!K48&gt;9,'Town Data'!J48,"*")</f>
        <v>7563353.4000000004</v>
      </c>
      <c r="H52" s="47">
        <f>IF('Town Data'!M48&gt;9,'Town Data'!L48,"*")</f>
        <v>75006.833333333372</v>
      </c>
      <c r="I52" s="9">
        <f t="shared" si="0"/>
        <v>0.14527395200309595</v>
      </c>
      <c r="J52" s="9">
        <f t="shared" si="1"/>
        <v>-5.2661720130649878E-3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DERBY</v>
      </c>
      <c r="C53" s="49">
        <f>IF('Town Data'!C49&gt;9,'Town Data'!B49,"*")</f>
        <v>278719209.27999997</v>
      </c>
      <c r="D53" s="50">
        <f>IF('Town Data'!E49&gt;9,'Town Data'!D49,"*")</f>
        <v>86415498.900000006</v>
      </c>
      <c r="E53" s="51">
        <f>IF('Town Data'!G49&gt;9,'Town Data'!F49,"*")</f>
        <v>1444213.666666666</v>
      </c>
      <c r="F53" s="50">
        <f>IF('Town Data'!I49&gt;9,'Town Data'!H49,"*")</f>
        <v>269960150.38999999</v>
      </c>
      <c r="G53" s="50">
        <f>IF('Town Data'!K49&gt;9,'Town Data'!J49,"*")</f>
        <v>84849459.150000006</v>
      </c>
      <c r="H53" s="51">
        <f>IF('Town Data'!M49&gt;9,'Town Data'!L49,"*")</f>
        <v>1348077.3333333337</v>
      </c>
      <c r="I53" s="22">
        <f t="shared" si="0"/>
        <v>3.244574755698626E-2</v>
      </c>
      <c r="J53" s="22">
        <f t="shared" si="1"/>
        <v>1.8456685118422467E-2</v>
      </c>
      <c r="K53" s="22">
        <f t="shared" si="2"/>
        <v>7.1313663508917616E-2</v>
      </c>
      <c r="L53" s="15"/>
    </row>
    <row r="54" spans="1:12" x14ac:dyDescent="0.25">
      <c r="A54" s="15"/>
      <c r="B54" s="15" t="str">
        <f>'Town Data'!A50</f>
        <v>DORSET</v>
      </c>
      <c r="C54" s="45">
        <f>IF('Town Data'!C50&gt;9,'Town Data'!B50,"*")</f>
        <v>56504252.659999996</v>
      </c>
      <c r="D54" s="46">
        <f>IF('Town Data'!E50&gt;9,'Town Data'!D50,"*")</f>
        <v>10197393.32</v>
      </c>
      <c r="E54" s="47">
        <f>IF('Town Data'!G50&gt;9,'Town Data'!F50,"*")</f>
        <v>262840.50000000029</v>
      </c>
      <c r="F54" s="48">
        <f>IF('Town Data'!I50&gt;9,'Town Data'!H50,"*")</f>
        <v>56810635.93</v>
      </c>
      <c r="G54" s="46">
        <f>IF('Town Data'!K50&gt;9,'Town Data'!J50,"*")</f>
        <v>10601650.68</v>
      </c>
      <c r="H54" s="47">
        <f>IF('Town Data'!M50&gt;9,'Town Data'!L50,"*")</f>
        <v>304279.66666666704</v>
      </c>
      <c r="I54" s="9">
        <f t="shared" si="0"/>
        <v>-5.3930617917658519E-3</v>
      </c>
      <c r="J54" s="9">
        <f t="shared" si="1"/>
        <v>-3.8131548775006366E-2</v>
      </c>
      <c r="K54" s="9">
        <f t="shared" si="2"/>
        <v>-0.13618776147820161</v>
      </c>
      <c r="L54" s="15"/>
    </row>
    <row r="55" spans="1:12" x14ac:dyDescent="0.25">
      <c r="A55" s="15"/>
      <c r="B55" s="27" t="str">
        <f>'Town Data'!A51</f>
        <v>DOVER</v>
      </c>
      <c r="C55" s="49">
        <f>IF('Town Data'!C51&gt;9,'Town Data'!B51,"*")</f>
        <v>44104929.729999997</v>
      </c>
      <c r="D55" s="50">
        <f>IF('Town Data'!E51&gt;9,'Town Data'!D51,"*")</f>
        <v>35298928.439999998</v>
      </c>
      <c r="E55" s="51">
        <f>IF('Town Data'!G51&gt;9,'Town Data'!F51,"*")</f>
        <v>1941351.1666666635</v>
      </c>
      <c r="F55" s="50">
        <f>IF('Town Data'!I51&gt;9,'Town Data'!H51,"*")</f>
        <v>48465861.240000002</v>
      </c>
      <c r="G55" s="50">
        <f>IF('Town Data'!K51&gt;9,'Town Data'!J51,"*")</f>
        <v>39972937.18</v>
      </c>
      <c r="H55" s="51" t="str">
        <f>IF('Town Data'!M51&gt;9,'Town Data'!L51,"*")</f>
        <v>*</v>
      </c>
      <c r="I55" s="22">
        <f t="shared" si="0"/>
        <v>-8.9979449419147581E-2</v>
      </c>
      <c r="J55" s="22">
        <f t="shared" si="1"/>
        <v>-0.11692932943488048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DUMMERSTON</v>
      </c>
      <c r="C56" s="45">
        <f>IF('Town Data'!C52&gt;9,'Town Data'!B52,"*")</f>
        <v>27169198.079999998</v>
      </c>
      <c r="D56" s="46">
        <f>IF('Town Data'!E52&gt;9,'Town Data'!D52,"*")</f>
        <v>4123796.92</v>
      </c>
      <c r="E56" s="47">
        <f>IF('Town Data'!G52&gt;9,'Town Data'!F52,"*")</f>
        <v>372271.33333333372</v>
      </c>
      <c r="F56" s="48">
        <f>IF('Town Data'!I52&gt;9,'Town Data'!H52,"*")</f>
        <v>27075053.920000002</v>
      </c>
      <c r="G56" s="46">
        <f>IF('Town Data'!K52&gt;9,'Town Data'!J52,"*")</f>
        <v>3795601.81</v>
      </c>
      <c r="H56" s="47">
        <f>IF('Town Data'!M52&gt;9,'Town Data'!L52,"*")</f>
        <v>376800.50000000006</v>
      </c>
      <c r="I56" s="9">
        <f t="shared" si="0"/>
        <v>3.4771550327533539E-3</v>
      </c>
      <c r="J56" s="9">
        <f t="shared" si="1"/>
        <v>8.6467212955618197E-2</v>
      </c>
      <c r="K56" s="9">
        <f t="shared" si="2"/>
        <v>-1.2020065436925737E-2</v>
      </c>
      <c r="L56" s="15"/>
    </row>
    <row r="57" spans="1:12" x14ac:dyDescent="0.25">
      <c r="A57" s="15"/>
      <c r="B57" s="27" t="str">
        <f>'Town Data'!A53</f>
        <v>DUXBURY</v>
      </c>
      <c r="C57" s="49">
        <f>IF('Town Data'!C53&gt;9,'Town Data'!B53,"*")</f>
        <v>3583846.18</v>
      </c>
      <c r="D57" s="50">
        <f>IF('Town Data'!E53&gt;9,'Town Data'!D53,"*")</f>
        <v>1060180.8600000001</v>
      </c>
      <c r="E57" s="51" t="str">
        <f>IF('Town Data'!G53&gt;9,'Town Data'!F53,"*")</f>
        <v>*</v>
      </c>
      <c r="F57" s="50">
        <f>IF('Town Data'!I53&gt;9,'Town Data'!H53,"*")</f>
        <v>4128557.47</v>
      </c>
      <c r="G57" s="50">
        <f>IF('Town Data'!K53&gt;9,'Town Data'!J53,"*")</f>
        <v>1089548.1399999999</v>
      </c>
      <c r="H57" s="51" t="str">
        <f>IF('Town Data'!M53&gt;9,'Town Data'!L53,"*")</f>
        <v>*</v>
      </c>
      <c r="I57" s="22">
        <f t="shared" si="0"/>
        <v>-0.13193743673380426</v>
      </c>
      <c r="J57" s="22">
        <f t="shared" si="1"/>
        <v>-2.695363235625348E-2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EAST MONTPELIER</v>
      </c>
      <c r="C58" s="45">
        <f>IF('Town Data'!C54&gt;9,'Town Data'!B54,"*")</f>
        <v>53315371.060000002</v>
      </c>
      <c r="D58" s="46">
        <f>IF('Town Data'!E54&gt;9,'Town Data'!D54,"*")</f>
        <v>15078943.84</v>
      </c>
      <c r="E58" s="47">
        <f>IF('Town Data'!G54&gt;9,'Town Data'!F54,"*")</f>
        <v>822127.16666666605</v>
      </c>
      <c r="F58" s="48">
        <f>IF('Town Data'!I54&gt;9,'Town Data'!H54,"*")</f>
        <v>57861837.93</v>
      </c>
      <c r="G58" s="46">
        <f>IF('Town Data'!K54&gt;9,'Town Data'!J54,"*")</f>
        <v>15230785.119999999</v>
      </c>
      <c r="H58" s="47">
        <f>IF('Town Data'!M54&gt;9,'Town Data'!L54,"*")</f>
        <v>1082175.8333333333</v>
      </c>
      <c r="I58" s="9">
        <f t="shared" si="0"/>
        <v>-7.8574532587440696E-2</v>
      </c>
      <c r="J58" s="9">
        <f t="shared" si="1"/>
        <v>-9.9693665693314781E-3</v>
      </c>
      <c r="K58" s="9">
        <f t="shared" si="2"/>
        <v>-0.24030167617554501</v>
      </c>
      <c r="L58" s="15"/>
    </row>
    <row r="59" spans="1:12" x14ac:dyDescent="0.25">
      <c r="A59" s="15"/>
      <c r="B59" s="27" t="str">
        <f>'Town Data'!A55</f>
        <v>EDEN</v>
      </c>
      <c r="C59" s="49">
        <f>IF('Town Data'!C55&gt;9,'Town Data'!B55,"*")</f>
        <v>5119082.0199999996</v>
      </c>
      <c r="D59" s="50">
        <f>IF('Town Data'!E55&gt;9,'Town Data'!D55,"*")</f>
        <v>1776989.44</v>
      </c>
      <c r="E59" s="51" t="str">
        <f>IF('Town Data'!G55&gt;9,'Town Data'!F55,"*")</f>
        <v>*</v>
      </c>
      <c r="F59" s="50">
        <f>IF('Town Data'!I55&gt;9,'Town Data'!H55,"*")</f>
        <v>4820045.18</v>
      </c>
      <c r="G59" s="50">
        <f>IF('Town Data'!K55&gt;9,'Town Data'!J55,"*")</f>
        <v>1734774.68</v>
      </c>
      <c r="H59" s="51" t="str">
        <f>IF('Town Data'!M55&gt;9,'Town Data'!L55,"*")</f>
        <v>*</v>
      </c>
      <c r="I59" s="22">
        <f t="shared" si="0"/>
        <v>6.2040256643403471E-2</v>
      </c>
      <c r="J59" s="22">
        <f t="shared" si="1"/>
        <v>2.4334434025749103E-2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ELMORE</v>
      </c>
      <c r="C60" s="45">
        <f>IF('Town Data'!C56&gt;9,'Town Data'!B56,"*")</f>
        <v>995638.88</v>
      </c>
      <c r="D60" s="46">
        <f>IF('Town Data'!E56&gt;9,'Town Data'!D56,"*")</f>
        <v>183002.72</v>
      </c>
      <c r="E60" s="47" t="str">
        <f>IF('Town Data'!G56&gt;9,'Town Data'!F56,"*")</f>
        <v>*</v>
      </c>
      <c r="F60" s="48">
        <f>IF('Town Data'!I56&gt;9,'Town Data'!H56,"*")</f>
        <v>907144.66</v>
      </c>
      <c r="G60" s="46">
        <f>IF('Town Data'!K56&gt;9,'Town Data'!J56,"*")</f>
        <v>181601.62</v>
      </c>
      <c r="H60" s="47" t="str">
        <f>IF('Town Data'!M56&gt;9,'Town Data'!L56,"*")</f>
        <v>*</v>
      </c>
      <c r="I60" s="9">
        <f t="shared" si="0"/>
        <v>9.7552489588595456E-2</v>
      </c>
      <c r="J60" s="9">
        <f t="shared" si="1"/>
        <v>7.7152395446692928E-3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ENOSBURG</v>
      </c>
      <c r="C61" s="49">
        <f>IF('Town Data'!C57&gt;9,'Town Data'!B57,"*")</f>
        <v>72525817.439999998</v>
      </c>
      <c r="D61" s="50">
        <f>IF('Town Data'!E57&gt;9,'Town Data'!D57,"*")</f>
        <v>20813879.899999999</v>
      </c>
      <c r="E61" s="51">
        <f>IF('Town Data'!G57&gt;9,'Town Data'!F57,"*")</f>
        <v>621590.66666666663</v>
      </c>
      <c r="F61" s="50">
        <f>IF('Town Data'!I57&gt;9,'Town Data'!H57,"*")</f>
        <v>97376620.909999996</v>
      </c>
      <c r="G61" s="50">
        <f>IF('Town Data'!K57&gt;9,'Town Data'!J57,"*")</f>
        <v>19547727.300000001</v>
      </c>
      <c r="H61" s="51">
        <f>IF('Town Data'!M57&gt;9,'Town Data'!L57,"*")</f>
        <v>386629.83333333308</v>
      </c>
      <c r="I61" s="22">
        <f t="shared" si="0"/>
        <v>-0.2552029762150842</v>
      </c>
      <c r="J61" s="22">
        <f t="shared" si="1"/>
        <v>6.4772368703956584E-2</v>
      </c>
      <c r="K61" s="22">
        <f t="shared" si="2"/>
        <v>0.607715217699618</v>
      </c>
      <c r="L61" s="15"/>
    </row>
    <row r="62" spans="1:12" x14ac:dyDescent="0.25">
      <c r="A62" s="15"/>
      <c r="B62" s="15" t="str">
        <f>'Town Data'!A58</f>
        <v>ESSEX</v>
      </c>
      <c r="C62" s="45">
        <f>IF('Town Data'!C58&gt;9,'Town Data'!B58,"*")</f>
        <v>645071028.00999999</v>
      </c>
      <c r="D62" s="46">
        <f>IF('Town Data'!E58&gt;9,'Town Data'!D58,"*")</f>
        <v>154430113.88999999</v>
      </c>
      <c r="E62" s="47">
        <f>IF('Town Data'!G58&gt;9,'Town Data'!F58,"*")</f>
        <v>3048657.3333333344</v>
      </c>
      <c r="F62" s="48">
        <f>IF('Town Data'!I58&gt;9,'Town Data'!H58,"*")</f>
        <v>651468106.33000004</v>
      </c>
      <c r="G62" s="46">
        <f>IF('Town Data'!K58&gt;9,'Town Data'!J58,"*")</f>
        <v>150195188.65000001</v>
      </c>
      <c r="H62" s="47">
        <f>IF('Town Data'!M58&gt;9,'Town Data'!L58,"*")</f>
        <v>3705874.1666666674</v>
      </c>
      <c r="I62" s="9">
        <f t="shared" si="0"/>
        <v>-9.8194804286545131E-3</v>
      </c>
      <c r="J62" s="9">
        <f t="shared" si="1"/>
        <v>2.8196144484152752E-2</v>
      </c>
      <c r="K62" s="9">
        <f t="shared" si="2"/>
        <v>-0.17734461662104453</v>
      </c>
      <c r="L62" s="15"/>
    </row>
    <row r="63" spans="1:12" x14ac:dyDescent="0.25">
      <c r="A63" s="15"/>
      <c r="B63" s="27" t="str">
        <f>'Town Data'!A59</f>
        <v>FAIR HAVEN</v>
      </c>
      <c r="C63" s="49">
        <f>IF('Town Data'!C59&gt;9,'Town Data'!B59,"*")</f>
        <v>72160420.370000005</v>
      </c>
      <c r="D63" s="50">
        <f>IF('Town Data'!E59&gt;9,'Town Data'!D59,"*")</f>
        <v>15404653.939999999</v>
      </c>
      <c r="E63" s="51" t="str">
        <f>IF('Town Data'!G59&gt;9,'Town Data'!F59,"*")</f>
        <v>*</v>
      </c>
      <c r="F63" s="50">
        <f>IF('Town Data'!I59&gt;9,'Town Data'!H59,"*")</f>
        <v>77322713.680000007</v>
      </c>
      <c r="G63" s="50">
        <f>IF('Town Data'!K59&gt;9,'Town Data'!J59,"*")</f>
        <v>15238832.050000001</v>
      </c>
      <c r="H63" s="51">
        <f>IF('Town Data'!M59&gt;9,'Town Data'!L59,"*")</f>
        <v>226029.50000000006</v>
      </c>
      <c r="I63" s="22">
        <f t="shared" si="0"/>
        <v>-6.6762960898710172E-2</v>
      </c>
      <c r="J63" s="22">
        <f t="shared" si="1"/>
        <v>1.0881535373309579E-2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FAIRFAX</v>
      </c>
      <c r="C64" s="45">
        <f>IF('Town Data'!C60&gt;9,'Town Data'!B60,"*")</f>
        <v>61453628.359999999</v>
      </c>
      <c r="D64" s="46">
        <f>IF('Town Data'!E60&gt;9,'Town Data'!D60,"*")</f>
        <v>14102299.220000001</v>
      </c>
      <c r="E64" s="47">
        <f>IF('Town Data'!G60&gt;9,'Town Data'!F60,"*")</f>
        <v>313777.33333333302</v>
      </c>
      <c r="F64" s="48">
        <f>IF('Town Data'!I60&gt;9,'Town Data'!H60,"*")</f>
        <v>60887146.100000001</v>
      </c>
      <c r="G64" s="46">
        <f>IF('Town Data'!K60&gt;9,'Town Data'!J60,"*")</f>
        <v>13526312.390000001</v>
      </c>
      <c r="H64" s="47">
        <f>IF('Town Data'!M60&gt;9,'Town Data'!L60,"*")</f>
        <v>224029.33333333334</v>
      </c>
      <c r="I64" s="9">
        <f t="shared" si="0"/>
        <v>9.3038070641316833E-3</v>
      </c>
      <c r="J64" s="9">
        <f t="shared" si="1"/>
        <v>4.2582694631969835E-2</v>
      </c>
      <c r="K64" s="9">
        <f t="shared" si="2"/>
        <v>0.40060825368106412</v>
      </c>
      <c r="L64" s="15"/>
    </row>
    <row r="65" spans="1:12" x14ac:dyDescent="0.25">
      <c r="A65" s="15"/>
      <c r="B65" s="27" t="str">
        <f>'Town Data'!A61</f>
        <v>FAIRFIELD</v>
      </c>
      <c r="C65" s="49">
        <f>IF('Town Data'!C61&gt;9,'Town Data'!B61,"*")</f>
        <v>8961690.0500000007</v>
      </c>
      <c r="D65" s="50">
        <f>IF('Town Data'!E61&gt;9,'Town Data'!D61,"*")</f>
        <v>1674257.52</v>
      </c>
      <c r="E65" s="51" t="str">
        <f>IF('Town Data'!G61&gt;9,'Town Data'!F61,"*")</f>
        <v>*</v>
      </c>
      <c r="F65" s="50">
        <f>IF('Town Data'!I61&gt;9,'Town Data'!H61,"*")</f>
        <v>9596622.8499999996</v>
      </c>
      <c r="G65" s="50">
        <f>IF('Town Data'!K61&gt;9,'Town Data'!J61,"*")</f>
        <v>1690816.51</v>
      </c>
      <c r="H65" s="51" t="str">
        <f>IF('Town Data'!M61&gt;9,'Town Data'!L61,"*")</f>
        <v>*</v>
      </c>
      <c r="I65" s="22">
        <f t="shared" si="0"/>
        <v>-6.6162108267076358E-2</v>
      </c>
      <c r="J65" s="22">
        <f t="shared" si="1"/>
        <v>-9.7934872897591889E-3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FAIRLEE</v>
      </c>
      <c r="C66" s="45">
        <f>IF('Town Data'!C62&gt;9,'Town Data'!B62,"*")</f>
        <v>45971144.880000003</v>
      </c>
      <c r="D66" s="46">
        <f>IF('Town Data'!E62&gt;9,'Town Data'!D62,"*")</f>
        <v>6576231.8200000003</v>
      </c>
      <c r="E66" s="47">
        <f>IF('Town Data'!G62&gt;9,'Town Data'!F62,"*")</f>
        <v>350340.66666666669</v>
      </c>
      <c r="F66" s="48">
        <f>IF('Town Data'!I62&gt;9,'Town Data'!H62,"*")</f>
        <v>44538373.229999997</v>
      </c>
      <c r="G66" s="46">
        <f>IF('Town Data'!K62&gt;9,'Town Data'!J62,"*")</f>
        <v>6036287.7999999998</v>
      </c>
      <c r="H66" s="47">
        <f>IF('Town Data'!M62&gt;9,'Town Data'!L62,"*")</f>
        <v>333175.66666666674</v>
      </c>
      <c r="I66" s="9">
        <f t="shared" si="0"/>
        <v>3.2169375441735371E-2</v>
      </c>
      <c r="J66" s="9">
        <f t="shared" si="1"/>
        <v>8.9449681309098694E-2</v>
      </c>
      <c r="K66" s="9">
        <f t="shared" si="2"/>
        <v>5.1519368661376644E-2</v>
      </c>
      <c r="L66" s="15"/>
    </row>
    <row r="67" spans="1:12" x14ac:dyDescent="0.25">
      <c r="A67" s="15"/>
      <c r="B67" s="27" t="str">
        <f>'Town Data'!A63</f>
        <v>FAYSTON</v>
      </c>
      <c r="C67" s="49">
        <f>IF('Town Data'!C63&gt;9,'Town Data'!B63,"*")</f>
        <v>5508436.7300000004</v>
      </c>
      <c r="D67" s="50">
        <f>IF('Town Data'!E63&gt;9,'Town Data'!D63,"*")</f>
        <v>2230420.39</v>
      </c>
      <c r="E67" s="51" t="str">
        <f>IF('Town Data'!G63&gt;9,'Town Data'!F63,"*")</f>
        <v>*</v>
      </c>
      <c r="F67" s="50">
        <f>IF('Town Data'!I63&gt;9,'Town Data'!H63,"*")</f>
        <v>6984568.46</v>
      </c>
      <c r="G67" s="50">
        <f>IF('Town Data'!K63&gt;9,'Town Data'!J63,"*")</f>
        <v>1858101.6</v>
      </c>
      <c r="H67" s="51" t="str">
        <f>IF('Town Data'!M63&gt;9,'Town Data'!L63,"*")</f>
        <v>*</v>
      </c>
      <c r="I67" s="22">
        <f t="shared" si="0"/>
        <v>-0.21134186577934974</v>
      </c>
      <c r="J67" s="22">
        <f t="shared" si="1"/>
        <v>0.2003759051711704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FERRISBURGH</v>
      </c>
      <c r="C68" s="45">
        <f>IF('Town Data'!C64&gt;9,'Town Data'!B64,"*")</f>
        <v>26696771.260000002</v>
      </c>
      <c r="D68" s="46">
        <f>IF('Town Data'!E64&gt;9,'Town Data'!D64,"*")</f>
        <v>9040011.0299999993</v>
      </c>
      <c r="E68" s="47">
        <f>IF('Town Data'!G64&gt;9,'Town Data'!F64,"*")</f>
        <v>317898.50000000023</v>
      </c>
      <c r="F68" s="48">
        <f>IF('Town Data'!I64&gt;9,'Town Data'!H64,"*")</f>
        <v>27170274.109999999</v>
      </c>
      <c r="G68" s="46">
        <f>IF('Town Data'!K64&gt;9,'Town Data'!J64,"*")</f>
        <v>9677266.4700000007</v>
      </c>
      <c r="H68" s="47">
        <f>IF('Town Data'!M64&gt;9,'Town Data'!L64,"*")</f>
        <v>336577.16666666663</v>
      </c>
      <c r="I68" s="9">
        <f t="shared" si="0"/>
        <v>-1.7427238609481876E-2</v>
      </c>
      <c r="J68" s="9">
        <f t="shared" si="1"/>
        <v>-6.5850769117035718E-2</v>
      </c>
      <c r="K68" s="9">
        <f t="shared" si="2"/>
        <v>-5.5495941247746747E-2</v>
      </c>
      <c r="L68" s="15"/>
    </row>
    <row r="69" spans="1:12" x14ac:dyDescent="0.25">
      <c r="A69" s="15"/>
      <c r="B69" s="27" t="str">
        <f>'Town Data'!A65</f>
        <v>FRANKLIN</v>
      </c>
      <c r="C69" s="49">
        <f>IF('Town Data'!C65&gt;9,'Town Data'!B65,"*")</f>
        <v>5335982.05</v>
      </c>
      <c r="D69" s="50">
        <f>IF('Town Data'!E65&gt;9,'Town Data'!D65,"*")</f>
        <v>1663753.78</v>
      </c>
      <c r="E69" s="51" t="str">
        <f>IF('Town Data'!G65&gt;9,'Town Data'!F65,"*")</f>
        <v>*</v>
      </c>
      <c r="F69" s="50">
        <f>IF('Town Data'!I65&gt;9,'Town Data'!H65,"*")</f>
        <v>6638681.8499999996</v>
      </c>
      <c r="G69" s="50">
        <f>IF('Town Data'!K65&gt;9,'Town Data'!J65,"*")</f>
        <v>1732999.01</v>
      </c>
      <c r="H69" s="51" t="str">
        <f>IF('Town Data'!M65&gt;9,'Town Data'!L65,"*")</f>
        <v>*</v>
      </c>
      <c r="I69" s="22">
        <f t="shared" si="0"/>
        <v>-0.19622868356012571</v>
      </c>
      <c r="J69" s="22">
        <f t="shared" si="1"/>
        <v>-3.9956877990368837E-2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GEORGIA</v>
      </c>
      <c r="C70" s="45">
        <f>IF('Town Data'!C66&gt;9,'Town Data'!B66,"*")</f>
        <v>21787079.690000001</v>
      </c>
      <c r="D70" s="46">
        <f>IF('Town Data'!E66&gt;9,'Town Data'!D66,"*")</f>
        <v>6435639.9800000004</v>
      </c>
      <c r="E70" s="47" t="str">
        <f>IF('Town Data'!G66&gt;9,'Town Data'!F66,"*")</f>
        <v>*</v>
      </c>
      <c r="F70" s="48">
        <f>IF('Town Data'!I66&gt;9,'Town Data'!H66,"*")</f>
        <v>23175115.32</v>
      </c>
      <c r="G70" s="46">
        <f>IF('Town Data'!K66&gt;9,'Town Data'!J66,"*")</f>
        <v>7102088.8499999996</v>
      </c>
      <c r="H70" s="47" t="str">
        <f>IF('Town Data'!M66&gt;9,'Town Data'!L66,"*")</f>
        <v>*</v>
      </c>
      <c r="I70" s="9">
        <f t="shared" ref="I70:I133" si="3">IFERROR((C70-F70)/F70,"")</f>
        <v>-5.9893364534938542E-2</v>
      </c>
      <c r="J70" s="9">
        <f t="shared" ref="J70:J133" si="4">IFERROR((D70-G70)/G70,"")</f>
        <v>-9.3838430365454972E-2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GLOVER</v>
      </c>
      <c r="C71" s="49">
        <f>IF('Town Data'!C67&gt;9,'Town Data'!B67,"*")</f>
        <v>2483565.84</v>
      </c>
      <c r="D71" s="50">
        <f>IF('Town Data'!E67&gt;9,'Town Data'!D67,"*")</f>
        <v>810372.94</v>
      </c>
      <c r="E71" s="51" t="str">
        <f>IF('Town Data'!G67&gt;9,'Town Data'!F67,"*")</f>
        <v>*</v>
      </c>
      <c r="F71" s="50">
        <f>IF('Town Data'!I67&gt;9,'Town Data'!H67,"*")</f>
        <v>1765664.76</v>
      </c>
      <c r="G71" s="50">
        <f>IF('Town Data'!K67&gt;9,'Town Data'!J67,"*")</f>
        <v>384151.43</v>
      </c>
      <c r="H71" s="51" t="str">
        <f>IF('Town Data'!M67&gt;9,'Town Data'!L67,"*")</f>
        <v>*</v>
      </c>
      <c r="I71" s="22">
        <f t="shared" si="3"/>
        <v>0.40658968580196381</v>
      </c>
      <c r="J71" s="22">
        <f t="shared" si="4"/>
        <v>1.1095143131446887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GRAFTON</v>
      </c>
      <c r="C72" s="45">
        <f>IF('Town Data'!C68&gt;9,'Town Data'!B68,"*")</f>
        <v>2651949.08</v>
      </c>
      <c r="D72" s="46">
        <f>IF('Town Data'!E68&gt;9,'Town Data'!D68,"*")</f>
        <v>935915.29</v>
      </c>
      <c r="E72" s="47" t="str">
        <f>IF('Town Data'!G68&gt;9,'Town Data'!F68,"*")</f>
        <v>*</v>
      </c>
      <c r="F72" s="48">
        <f>IF('Town Data'!I68&gt;9,'Town Data'!H68,"*")</f>
        <v>2518088.15</v>
      </c>
      <c r="G72" s="46">
        <f>IF('Town Data'!K68&gt;9,'Town Data'!J68,"*")</f>
        <v>849575</v>
      </c>
      <c r="H72" s="47" t="str">
        <f>IF('Town Data'!M68&gt;9,'Town Data'!L68,"*")</f>
        <v>*</v>
      </c>
      <c r="I72" s="9">
        <f t="shared" si="3"/>
        <v>5.3159747405983455E-2</v>
      </c>
      <c r="J72" s="9">
        <f t="shared" si="4"/>
        <v>0.10162762557749468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GRAND ISLE</v>
      </c>
      <c r="C73" s="49">
        <f>IF('Town Data'!C69&gt;9,'Town Data'!B69,"*")</f>
        <v>6916449.2000000002</v>
      </c>
      <c r="D73" s="50">
        <f>IF('Town Data'!E69&gt;9,'Town Data'!D69,"*")</f>
        <v>2419538.14</v>
      </c>
      <c r="E73" s="51" t="str">
        <f>IF('Town Data'!G69&gt;9,'Town Data'!F69,"*")</f>
        <v>*</v>
      </c>
      <c r="F73" s="50">
        <f>IF('Town Data'!I69&gt;9,'Town Data'!H69,"*")</f>
        <v>9142063.1799999997</v>
      </c>
      <c r="G73" s="50">
        <f>IF('Town Data'!K69&gt;9,'Town Data'!J69,"*")</f>
        <v>3951589.36</v>
      </c>
      <c r="H73" s="51" t="str">
        <f>IF('Town Data'!M69&gt;9,'Town Data'!L69,"*")</f>
        <v>*</v>
      </c>
      <c r="I73" s="22">
        <f t="shared" si="3"/>
        <v>-0.24344766998208381</v>
      </c>
      <c r="J73" s="22">
        <f t="shared" si="4"/>
        <v>-0.3877050676136044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GREENSBORO</v>
      </c>
      <c r="C74" s="45">
        <f>IF('Town Data'!C70&gt;9,'Town Data'!B70,"*")</f>
        <v>13815197.15</v>
      </c>
      <c r="D74" s="46">
        <f>IF('Town Data'!E70&gt;9,'Town Data'!D70,"*")</f>
        <v>8195743.2999999998</v>
      </c>
      <c r="E74" s="47" t="str">
        <f>IF('Town Data'!G70&gt;9,'Town Data'!F70,"*")</f>
        <v>*</v>
      </c>
      <c r="F74" s="48">
        <f>IF('Town Data'!I70&gt;9,'Town Data'!H70,"*")</f>
        <v>12266178.85</v>
      </c>
      <c r="G74" s="46">
        <f>IF('Town Data'!K70&gt;9,'Town Data'!J70,"*")</f>
        <v>7785686.2699999996</v>
      </c>
      <c r="H74" s="47" t="str">
        <f>IF('Town Data'!M70&gt;9,'Town Data'!L70,"*")</f>
        <v>*</v>
      </c>
      <c r="I74" s="9">
        <f t="shared" si="3"/>
        <v>0.12628368776801269</v>
      </c>
      <c r="J74" s="9">
        <f t="shared" si="4"/>
        <v>5.2668064930903036E-2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GROTON</v>
      </c>
      <c r="C75" s="49">
        <f>IF('Town Data'!C71&gt;9,'Town Data'!B71,"*")</f>
        <v>7838723</v>
      </c>
      <c r="D75" s="50">
        <f>IF('Town Data'!E71&gt;9,'Town Data'!D71,"*")</f>
        <v>3725903.53</v>
      </c>
      <c r="E75" s="51" t="str">
        <f>IF('Town Data'!G71&gt;9,'Town Data'!F71,"*")</f>
        <v>*</v>
      </c>
      <c r="F75" s="50">
        <f>IF('Town Data'!I71&gt;9,'Town Data'!H71,"*")</f>
        <v>7359215.54</v>
      </c>
      <c r="G75" s="50">
        <f>IF('Town Data'!K71&gt;9,'Town Data'!J71,"*")</f>
        <v>4148564.37</v>
      </c>
      <c r="H75" s="51" t="str">
        <f>IF('Town Data'!M71&gt;9,'Town Data'!L71,"*")</f>
        <v>*</v>
      </c>
      <c r="I75" s="22">
        <f t="shared" si="3"/>
        <v>6.5157414862182433E-2</v>
      </c>
      <c r="J75" s="22">
        <f t="shared" si="4"/>
        <v>-0.10188122981926885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GUILFORD</v>
      </c>
      <c r="C76" s="45">
        <f>IF('Town Data'!C72&gt;9,'Town Data'!B72,"*")</f>
        <v>4745407.24</v>
      </c>
      <c r="D76" s="46">
        <f>IF('Town Data'!E72&gt;9,'Town Data'!D72,"*")</f>
        <v>1486937.5</v>
      </c>
      <c r="E76" s="47" t="str">
        <f>IF('Town Data'!G72&gt;9,'Town Data'!F72,"*")</f>
        <v>*</v>
      </c>
      <c r="F76" s="48">
        <f>IF('Town Data'!I72&gt;9,'Town Data'!H72,"*")</f>
        <v>4674537.1399999997</v>
      </c>
      <c r="G76" s="46">
        <f>IF('Town Data'!K72&gt;9,'Town Data'!J72,"*")</f>
        <v>1628181.34</v>
      </c>
      <c r="H76" s="47">
        <f>IF('Town Data'!M72&gt;9,'Town Data'!L72,"*")</f>
        <v>82463.833333333299</v>
      </c>
      <c r="I76" s="9">
        <f t="shared" si="3"/>
        <v>1.5160880719839689E-2</v>
      </c>
      <c r="J76" s="9">
        <f t="shared" si="4"/>
        <v>-8.6749452613183786E-2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HALIFAX</v>
      </c>
      <c r="C77" s="49">
        <f>IF('Town Data'!C73&gt;9,'Town Data'!B73,"*")</f>
        <v>2164787.96</v>
      </c>
      <c r="D77" s="50">
        <f>IF('Town Data'!E73&gt;9,'Town Data'!D73,"*")</f>
        <v>630260.68000000005</v>
      </c>
      <c r="E77" s="51" t="str">
        <f>IF('Town Data'!G73&gt;9,'Town Data'!F73,"*")</f>
        <v>*</v>
      </c>
      <c r="F77" s="50">
        <f>IF('Town Data'!I73&gt;9,'Town Data'!H73,"*")</f>
        <v>1997137.95</v>
      </c>
      <c r="G77" s="50">
        <f>IF('Town Data'!K73&gt;9,'Town Data'!J73,"*")</f>
        <v>587421.99</v>
      </c>
      <c r="H77" s="51" t="str">
        <f>IF('Town Data'!M73&gt;9,'Town Data'!L73,"*")</f>
        <v>*</v>
      </c>
      <c r="I77" s="22">
        <f t="shared" si="3"/>
        <v>8.3945132583355106E-2</v>
      </c>
      <c r="J77" s="22">
        <f t="shared" si="4"/>
        <v>7.2926602560452428E-2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HANCOCK</v>
      </c>
      <c r="C78" s="45">
        <f>IF('Town Data'!C74&gt;9,'Town Data'!B74,"*")</f>
        <v>1988987.61</v>
      </c>
      <c r="D78" s="46">
        <f>IF('Town Data'!E74&gt;9,'Town Data'!D74,"*")</f>
        <v>768367.86</v>
      </c>
      <c r="E78" s="47" t="str">
        <f>IF('Town Data'!G74&gt;9,'Town Data'!F74,"*")</f>
        <v>*</v>
      </c>
      <c r="F78" s="48">
        <f>IF('Town Data'!I74&gt;9,'Town Data'!H74,"*")</f>
        <v>2464873.1800000002</v>
      </c>
      <c r="G78" s="46">
        <f>IF('Town Data'!K74&gt;9,'Town Data'!J74,"*")</f>
        <v>819453.32</v>
      </c>
      <c r="H78" s="47" t="str">
        <f>IF('Town Data'!M74&gt;9,'Town Data'!L74,"*")</f>
        <v>*</v>
      </c>
      <c r="I78" s="9">
        <f t="shared" si="3"/>
        <v>-0.1930669593313519</v>
      </c>
      <c r="J78" s="9">
        <f t="shared" si="4"/>
        <v>-6.2340903079140572E-2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HARDWICK</v>
      </c>
      <c r="C79" s="49">
        <f>IF('Town Data'!C75&gt;9,'Town Data'!B75,"*")</f>
        <v>106184302.58</v>
      </c>
      <c r="D79" s="50">
        <f>IF('Town Data'!E75&gt;9,'Town Data'!D75,"*")</f>
        <v>16891182.390000001</v>
      </c>
      <c r="E79" s="51">
        <f>IF('Town Data'!G75&gt;9,'Town Data'!F75,"*")</f>
        <v>150421.66666666677</v>
      </c>
      <c r="F79" s="50">
        <f>IF('Town Data'!I75&gt;9,'Town Data'!H75,"*")</f>
        <v>103350903.44</v>
      </c>
      <c r="G79" s="50">
        <f>IF('Town Data'!K75&gt;9,'Town Data'!J75,"*")</f>
        <v>17247337.079999998</v>
      </c>
      <c r="H79" s="51">
        <f>IF('Town Data'!M75&gt;9,'Town Data'!L75,"*")</f>
        <v>114596.66666666658</v>
      </c>
      <c r="I79" s="22">
        <f t="shared" si="3"/>
        <v>2.741533015862721E-2</v>
      </c>
      <c r="J79" s="22">
        <f t="shared" si="4"/>
        <v>-2.0649836455796669E-2</v>
      </c>
      <c r="K79" s="22">
        <f t="shared" si="5"/>
        <v>0.31261816806771764</v>
      </c>
      <c r="L79" s="15"/>
    </row>
    <row r="80" spans="1:12" x14ac:dyDescent="0.25">
      <c r="A80" s="15"/>
      <c r="B80" s="15" t="str">
        <f>'Town Data'!A76</f>
        <v>HARTFORD</v>
      </c>
      <c r="C80" s="45">
        <f>IF('Town Data'!C76&gt;9,'Town Data'!B76,"*")</f>
        <v>414099331.38</v>
      </c>
      <c r="D80" s="46">
        <f>IF('Town Data'!E76&gt;9,'Town Data'!D76,"*")</f>
        <v>83312895.840000004</v>
      </c>
      <c r="E80" s="47">
        <f>IF('Town Data'!G76&gt;9,'Town Data'!F76,"*")</f>
        <v>3492619.8333333293</v>
      </c>
      <c r="F80" s="48">
        <f>IF('Town Data'!I76&gt;9,'Town Data'!H76,"*")</f>
        <v>385728376.31</v>
      </c>
      <c r="G80" s="46">
        <f>IF('Town Data'!K76&gt;9,'Town Data'!J76,"*")</f>
        <v>78503434.909999996</v>
      </c>
      <c r="H80" s="47">
        <f>IF('Town Data'!M76&gt;9,'Town Data'!L76,"*")</f>
        <v>3692514.6666666665</v>
      </c>
      <c r="I80" s="9">
        <f t="shared" si="3"/>
        <v>7.3551641031457282E-2</v>
      </c>
      <c r="J80" s="9">
        <f t="shared" si="4"/>
        <v>6.1264337484261647E-2</v>
      </c>
      <c r="K80" s="9">
        <f t="shared" si="5"/>
        <v>-5.4135149451901218E-2</v>
      </c>
      <c r="L80" s="15"/>
    </row>
    <row r="81" spans="1:12" x14ac:dyDescent="0.25">
      <c r="A81" s="15"/>
      <c r="B81" s="27" t="str">
        <f>'Town Data'!A77</f>
        <v>HARTLAND</v>
      </c>
      <c r="C81" s="49">
        <f>IF('Town Data'!C77&gt;9,'Town Data'!B77,"*")</f>
        <v>34978760.159999996</v>
      </c>
      <c r="D81" s="50">
        <f>IF('Town Data'!E77&gt;9,'Town Data'!D77,"*")</f>
        <v>5467114.7999999998</v>
      </c>
      <c r="E81" s="51">
        <f>IF('Town Data'!G77&gt;9,'Town Data'!F77,"*")</f>
        <v>275504.66666666674</v>
      </c>
      <c r="F81" s="50">
        <f>IF('Town Data'!I77&gt;9,'Town Data'!H77,"*")</f>
        <v>41135372.5</v>
      </c>
      <c r="G81" s="50">
        <f>IF('Town Data'!K77&gt;9,'Town Data'!J77,"*")</f>
        <v>5041759.1399999997</v>
      </c>
      <c r="H81" s="51">
        <f>IF('Town Data'!M77&gt;9,'Town Data'!L77,"*")</f>
        <v>292362.66666666674</v>
      </c>
      <c r="I81" s="22">
        <f t="shared" si="3"/>
        <v>-0.14966711046557324</v>
      </c>
      <c r="J81" s="22">
        <f t="shared" si="4"/>
        <v>8.4366517358066453E-2</v>
      </c>
      <c r="K81" s="22">
        <f t="shared" si="5"/>
        <v>-5.7661260899704463E-2</v>
      </c>
      <c r="L81" s="15"/>
    </row>
    <row r="82" spans="1:12" x14ac:dyDescent="0.25">
      <c r="A82" s="15"/>
      <c r="B82" s="15" t="str">
        <f>'Town Data'!A78</f>
        <v>HIGHGATE</v>
      </c>
      <c r="C82" s="45">
        <f>IF('Town Data'!C78&gt;9,'Town Data'!B78,"*")</f>
        <v>26447620.43</v>
      </c>
      <c r="D82" s="46">
        <f>IF('Town Data'!E78&gt;9,'Town Data'!D78,"*")</f>
        <v>6649138.1299999999</v>
      </c>
      <c r="E82" s="47" t="str">
        <f>IF('Town Data'!G78&gt;9,'Town Data'!F78,"*")</f>
        <v>*</v>
      </c>
      <c r="F82" s="48">
        <f>IF('Town Data'!I78&gt;9,'Town Data'!H78,"*")</f>
        <v>40118534.719999999</v>
      </c>
      <c r="G82" s="46">
        <f>IF('Town Data'!K78&gt;9,'Town Data'!J78,"*")</f>
        <v>6430599.8899999997</v>
      </c>
      <c r="H82" s="47" t="str">
        <f>IF('Town Data'!M78&gt;9,'Town Data'!L78,"*")</f>
        <v>*</v>
      </c>
      <c r="I82" s="9">
        <f t="shared" si="3"/>
        <v>-0.34076305092929376</v>
      </c>
      <c r="J82" s="9">
        <f t="shared" si="4"/>
        <v>3.3984114038853729E-2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HINESBURG</v>
      </c>
      <c r="C83" s="49">
        <f>IF('Town Data'!C79&gt;9,'Town Data'!B79,"*")</f>
        <v>90711483.829999998</v>
      </c>
      <c r="D83" s="50">
        <f>IF('Town Data'!E79&gt;9,'Town Data'!D79,"*")</f>
        <v>17101754.829999998</v>
      </c>
      <c r="E83" s="51">
        <f>IF('Town Data'!G79&gt;9,'Town Data'!F79,"*")</f>
        <v>307447.49999999965</v>
      </c>
      <c r="F83" s="50">
        <f>IF('Town Data'!I79&gt;9,'Town Data'!H79,"*")</f>
        <v>71617969.519999996</v>
      </c>
      <c r="G83" s="50">
        <f>IF('Town Data'!K79&gt;9,'Town Data'!J79,"*")</f>
        <v>15707817.65</v>
      </c>
      <c r="H83" s="51">
        <f>IF('Town Data'!M79&gt;9,'Town Data'!L79,"*")</f>
        <v>152710.99999999991</v>
      </c>
      <c r="I83" s="22">
        <f t="shared" si="3"/>
        <v>0.26660228484511778</v>
      </c>
      <c r="J83" s="22">
        <f t="shared" si="4"/>
        <v>8.8741619686423967E-2</v>
      </c>
      <c r="K83" s="22">
        <f t="shared" si="5"/>
        <v>1.013263615587612</v>
      </c>
      <c r="L83" s="15"/>
    </row>
    <row r="84" spans="1:12" x14ac:dyDescent="0.25">
      <c r="A84" s="15"/>
      <c r="B84" s="15" t="str">
        <f>'Town Data'!A80</f>
        <v>HUNTINGTON</v>
      </c>
      <c r="C84" s="45">
        <f>IF('Town Data'!C80&gt;9,'Town Data'!B80,"*")</f>
        <v>2627278.59</v>
      </c>
      <c r="D84" s="48">
        <f>IF('Town Data'!E80&gt;9,'Town Data'!D80,"*")</f>
        <v>1256019.23</v>
      </c>
      <c r="E84" s="55" t="str">
        <f>IF('Town Data'!G80&gt;9,'Town Data'!F80,"*")</f>
        <v>*</v>
      </c>
      <c r="F84" s="48">
        <f>IF('Town Data'!I80&gt;9,'Town Data'!H80,"*")</f>
        <v>2578916.15</v>
      </c>
      <c r="G84" s="46">
        <f>IF('Town Data'!K80&gt;9,'Town Data'!J80,"*")</f>
        <v>1325157.76</v>
      </c>
      <c r="H84" s="47" t="str">
        <f>IF('Town Data'!M80&gt;9,'Town Data'!L80,"*")</f>
        <v>*</v>
      </c>
      <c r="I84" s="9">
        <f t="shared" si="3"/>
        <v>1.8753009864240815E-2</v>
      </c>
      <c r="J84" s="9">
        <f t="shared" si="4"/>
        <v>-5.2173810611047568E-2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HYDE PARK</v>
      </c>
      <c r="C85" s="49">
        <f>IF('Town Data'!C81&gt;9,'Town Data'!B81,"*")</f>
        <v>43245867.770000003</v>
      </c>
      <c r="D85" s="50">
        <f>IF('Town Data'!E81&gt;9,'Town Data'!D81,"*")</f>
        <v>3811123.18</v>
      </c>
      <c r="E85" s="51" t="str">
        <f>IF('Town Data'!G81&gt;9,'Town Data'!F81,"*")</f>
        <v>*</v>
      </c>
      <c r="F85" s="50">
        <f>IF('Town Data'!I81&gt;9,'Town Data'!H81,"*")</f>
        <v>45075415.560000002</v>
      </c>
      <c r="G85" s="50">
        <f>IF('Town Data'!K81&gt;9,'Town Data'!J81,"*")</f>
        <v>4269800.57</v>
      </c>
      <c r="H85" s="51">
        <f>IF('Town Data'!M81&gt;9,'Town Data'!L81,"*")</f>
        <v>34847.666666666664</v>
      </c>
      <c r="I85" s="22">
        <f t="shared" si="3"/>
        <v>-4.0588595074951293E-2</v>
      </c>
      <c r="J85" s="22">
        <f t="shared" si="4"/>
        <v>-0.10742360971674143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IRASBURG</v>
      </c>
      <c r="C86" s="45">
        <f>IF('Town Data'!C82&gt;9,'Town Data'!B82,"*")</f>
        <v>18138082.09</v>
      </c>
      <c r="D86" s="46">
        <f>IF('Town Data'!E82&gt;9,'Town Data'!D82,"*")</f>
        <v>2782508.36</v>
      </c>
      <c r="E86" s="47">
        <f>IF('Town Data'!G82&gt;9,'Town Data'!F82,"*")</f>
        <v>645138.66666666663</v>
      </c>
      <c r="F86" s="48">
        <f>IF('Town Data'!I82&gt;9,'Town Data'!H82,"*")</f>
        <v>21850223.609999999</v>
      </c>
      <c r="G86" s="46">
        <f>IF('Town Data'!K82&gt;9,'Town Data'!J82,"*")</f>
        <v>2470280.7599999998</v>
      </c>
      <c r="H86" s="47">
        <f>IF('Town Data'!M82&gt;9,'Town Data'!L82,"*")</f>
        <v>404181.83333333302</v>
      </c>
      <c r="I86" s="9">
        <f t="shared" si="3"/>
        <v>-0.16989032177689462</v>
      </c>
      <c r="J86" s="9">
        <f t="shared" si="4"/>
        <v>0.12639356831650186</v>
      </c>
      <c r="K86" s="9">
        <f t="shared" si="5"/>
        <v>0.59615948432450694</v>
      </c>
      <c r="L86" s="15"/>
    </row>
    <row r="87" spans="1:12" x14ac:dyDescent="0.25">
      <c r="A87" s="15"/>
      <c r="B87" s="27" t="str">
        <f>'Town Data'!A83</f>
        <v>ISLE LA MOTTE</v>
      </c>
      <c r="C87" s="49" t="str">
        <f>IF('Town Data'!C83&gt;9,'Town Data'!B83,"*")</f>
        <v>*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810782.09</v>
      </c>
      <c r="G87" s="50" t="str">
        <f>IF('Town Data'!K83&gt;9,'Town Data'!J83,"*")</f>
        <v>*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JAMAICA</v>
      </c>
      <c r="C88" s="45">
        <f>IF('Town Data'!C84&gt;9,'Town Data'!B84,"*")</f>
        <v>22812300.41</v>
      </c>
      <c r="D88" s="46">
        <f>IF('Town Data'!E84&gt;9,'Town Data'!D84,"*")</f>
        <v>5843694.0300000003</v>
      </c>
      <c r="E88" s="47" t="str">
        <f>IF('Town Data'!G84&gt;9,'Town Data'!F84,"*")</f>
        <v>*</v>
      </c>
      <c r="F88" s="48">
        <f>IF('Town Data'!I84&gt;9,'Town Data'!H84,"*")</f>
        <v>17842794.289999999</v>
      </c>
      <c r="G88" s="46">
        <f>IF('Town Data'!K84&gt;9,'Town Data'!J84,"*")</f>
        <v>5010449.63</v>
      </c>
      <c r="H88" s="47" t="str">
        <f>IF('Town Data'!M84&gt;9,'Town Data'!L84,"*")</f>
        <v>*</v>
      </c>
      <c r="I88" s="9">
        <f t="shared" si="3"/>
        <v>0.27851613593870567</v>
      </c>
      <c r="J88" s="9">
        <f t="shared" si="4"/>
        <v>0.16630132254218477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JAY</v>
      </c>
      <c r="C89" s="49">
        <f>IF('Town Data'!C85&gt;9,'Town Data'!B85,"*")</f>
        <v>30466688.199999999</v>
      </c>
      <c r="D89" s="50">
        <f>IF('Town Data'!E85&gt;9,'Town Data'!D85,"*")</f>
        <v>11858428.49</v>
      </c>
      <c r="E89" s="51" t="str">
        <f>IF('Town Data'!G85&gt;9,'Town Data'!F85,"*")</f>
        <v>*</v>
      </c>
      <c r="F89" s="50">
        <f>IF('Town Data'!I85&gt;9,'Town Data'!H85,"*")</f>
        <v>29421451.850000001</v>
      </c>
      <c r="G89" s="50">
        <f>IF('Town Data'!K85&gt;9,'Town Data'!J85,"*")</f>
        <v>12524819.029999999</v>
      </c>
      <c r="H89" s="51" t="str">
        <f>IF('Town Data'!M85&gt;9,'Town Data'!L85,"*")</f>
        <v>*</v>
      </c>
      <c r="I89" s="22">
        <f t="shared" si="3"/>
        <v>3.5526334843329552E-2</v>
      </c>
      <c r="J89" s="22">
        <f t="shared" si="4"/>
        <v>-5.3205602284857857E-2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JERICHO</v>
      </c>
      <c r="C90" s="45">
        <f>IF('Town Data'!C86&gt;9,'Town Data'!B86,"*")</f>
        <v>34282869.82</v>
      </c>
      <c r="D90" s="46">
        <f>IF('Town Data'!E86&gt;9,'Town Data'!D86,"*")</f>
        <v>9921534.9800000004</v>
      </c>
      <c r="E90" s="47">
        <f>IF('Town Data'!G86&gt;9,'Town Data'!F86,"*")</f>
        <v>77695.999999999971</v>
      </c>
      <c r="F90" s="48">
        <f>IF('Town Data'!I86&gt;9,'Town Data'!H86,"*")</f>
        <v>34759156.280000001</v>
      </c>
      <c r="G90" s="46">
        <f>IF('Town Data'!K86&gt;9,'Town Data'!J86,"*")</f>
        <v>9439337.0999999996</v>
      </c>
      <c r="H90" s="47">
        <f>IF('Town Data'!M86&gt;9,'Town Data'!L86,"*")</f>
        <v>82325.833333333241</v>
      </c>
      <c r="I90" s="9">
        <f t="shared" si="3"/>
        <v>-1.370247471380801E-2</v>
      </c>
      <c r="J90" s="9">
        <f t="shared" si="4"/>
        <v>5.1083871133281257E-2</v>
      </c>
      <c r="K90" s="9">
        <f t="shared" si="5"/>
        <v>-5.6237916409388813E-2</v>
      </c>
      <c r="L90" s="15"/>
    </row>
    <row r="91" spans="1:12" x14ac:dyDescent="0.25">
      <c r="A91" s="15"/>
      <c r="B91" s="27" t="str">
        <f>'Town Data'!A87</f>
        <v>JOHNSON</v>
      </c>
      <c r="C91" s="49">
        <f>IF('Town Data'!C87&gt;9,'Town Data'!B87,"*")</f>
        <v>112690801.68000001</v>
      </c>
      <c r="D91" s="50">
        <f>IF('Town Data'!E87&gt;9,'Town Data'!D87,"*")</f>
        <v>29355775.449999999</v>
      </c>
      <c r="E91" s="51">
        <f>IF('Town Data'!G87&gt;9,'Town Data'!F87,"*")</f>
        <v>1188092.0000000007</v>
      </c>
      <c r="F91" s="50">
        <f>IF('Town Data'!I87&gt;9,'Town Data'!H87,"*")</f>
        <v>115339007.70999999</v>
      </c>
      <c r="G91" s="50">
        <f>IF('Town Data'!K87&gt;9,'Town Data'!J87,"*")</f>
        <v>30581889.329999998</v>
      </c>
      <c r="H91" s="51">
        <f>IF('Town Data'!M87&gt;9,'Town Data'!L87,"*")</f>
        <v>1288264.0000000033</v>
      </c>
      <c r="I91" s="22">
        <f t="shared" si="3"/>
        <v>-2.2960194322621908E-2</v>
      </c>
      <c r="J91" s="22">
        <f t="shared" si="4"/>
        <v>-4.0092810053995412E-2</v>
      </c>
      <c r="K91" s="22">
        <f t="shared" si="5"/>
        <v>-7.7757354082705343E-2</v>
      </c>
      <c r="L91" s="15"/>
    </row>
    <row r="92" spans="1:12" x14ac:dyDescent="0.25">
      <c r="A92" s="15"/>
      <c r="B92" s="15" t="str">
        <f>'Town Data'!A88</f>
        <v>KILLINGTON</v>
      </c>
      <c r="C92" s="45">
        <f>IF('Town Data'!C88&gt;9,'Town Data'!B88,"*")</f>
        <v>74866741.870000005</v>
      </c>
      <c r="D92" s="46">
        <f>IF('Town Data'!E88&gt;9,'Town Data'!D88,"*")</f>
        <v>61678116.399999999</v>
      </c>
      <c r="E92" s="47">
        <f>IF('Town Data'!G88&gt;9,'Town Data'!F88,"*")</f>
        <v>6171625.1666666698</v>
      </c>
      <c r="F92" s="48">
        <f>IF('Town Data'!I88&gt;9,'Town Data'!H88,"*")</f>
        <v>70328129.75</v>
      </c>
      <c r="G92" s="46">
        <f>IF('Town Data'!K88&gt;9,'Town Data'!J88,"*")</f>
        <v>58335413.710000001</v>
      </c>
      <c r="H92" s="47">
        <f>IF('Town Data'!M88&gt;9,'Town Data'!L88,"*")</f>
        <v>9206926.1666666605</v>
      </c>
      <c r="I92" s="9">
        <f t="shared" si="3"/>
        <v>6.4534804723710218E-2</v>
      </c>
      <c r="J92" s="9">
        <f t="shared" si="4"/>
        <v>5.7301431110395692E-2</v>
      </c>
      <c r="K92" s="9">
        <f t="shared" si="5"/>
        <v>-0.32967582720378347</v>
      </c>
      <c r="L92" s="15"/>
    </row>
    <row r="93" spans="1:12" x14ac:dyDescent="0.25">
      <c r="A93" s="15"/>
      <c r="B93" s="27" t="str">
        <f>'Town Data'!A89</f>
        <v>LEICESTER</v>
      </c>
      <c r="C93" s="49">
        <f>IF('Town Data'!C89&gt;9,'Town Data'!B89,"*")</f>
        <v>3204024.94</v>
      </c>
      <c r="D93" s="50">
        <f>IF('Town Data'!E89&gt;9,'Town Data'!D89,"*")</f>
        <v>244736.54</v>
      </c>
      <c r="E93" s="51" t="str">
        <f>IF('Town Data'!G89&gt;9,'Town Data'!F89,"*")</f>
        <v>*</v>
      </c>
      <c r="F93" s="50">
        <f>IF('Town Data'!I89&gt;9,'Town Data'!H89,"*")</f>
        <v>3178721.53</v>
      </c>
      <c r="G93" s="50">
        <f>IF('Town Data'!K89&gt;9,'Town Data'!J89,"*")</f>
        <v>270048.59999999998</v>
      </c>
      <c r="H93" s="51" t="str">
        <f>IF('Town Data'!M89&gt;9,'Town Data'!L89,"*")</f>
        <v>*</v>
      </c>
      <c r="I93" s="22">
        <f t="shared" si="3"/>
        <v>7.9602474646466286E-3</v>
      </c>
      <c r="J93" s="22">
        <f t="shared" si="4"/>
        <v>-9.3731498700604154E-2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LINCOLN</v>
      </c>
      <c r="C94" s="45">
        <f>IF('Town Data'!C90&gt;9,'Town Data'!B90,"*")</f>
        <v>3426911.1</v>
      </c>
      <c r="D94" s="46">
        <f>IF('Town Data'!E90&gt;9,'Town Data'!D90,"*")</f>
        <v>1038791.9</v>
      </c>
      <c r="E94" s="47" t="str">
        <f>IF('Town Data'!G90&gt;9,'Town Data'!F90,"*")</f>
        <v>*</v>
      </c>
      <c r="F94" s="48">
        <f>IF('Town Data'!I90&gt;9,'Town Data'!H90,"*")</f>
        <v>3095422.29</v>
      </c>
      <c r="G94" s="46">
        <f>IF('Town Data'!K90&gt;9,'Town Data'!J90,"*")</f>
        <v>889812.13</v>
      </c>
      <c r="H94" s="47" t="str">
        <f>IF('Town Data'!M90&gt;9,'Town Data'!L90,"*")</f>
        <v>*</v>
      </c>
      <c r="I94" s="9">
        <f t="shared" si="3"/>
        <v>0.10709001194147247</v>
      </c>
      <c r="J94" s="9">
        <f t="shared" si="4"/>
        <v>0.16742834242999138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LONDONDERRY</v>
      </c>
      <c r="C95" s="49">
        <f>IF('Town Data'!C91&gt;9,'Town Data'!B91,"*")</f>
        <v>42012583.189999998</v>
      </c>
      <c r="D95" s="50">
        <f>IF('Town Data'!E91&gt;9,'Town Data'!D91,"*")</f>
        <v>14274233.07</v>
      </c>
      <c r="E95" s="51">
        <f>IF('Town Data'!G91&gt;9,'Town Data'!F91,"*")</f>
        <v>724871.49999999965</v>
      </c>
      <c r="F95" s="50">
        <f>IF('Town Data'!I91&gt;9,'Town Data'!H91,"*")</f>
        <v>39650518.659999996</v>
      </c>
      <c r="G95" s="50">
        <f>IF('Town Data'!K91&gt;9,'Town Data'!J91,"*")</f>
        <v>13017899.49</v>
      </c>
      <c r="H95" s="51">
        <f>IF('Town Data'!M91&gt;9,'Town Data'!L91,"*")</f>
        <v>860534.49999999965</v>
      </c>
      <c r="I95" s="22">
        <f t="shared" si="3"/>
        <v>5.9572096654132427E-2</v>
      </c>
      <c r="J95" s="22">
        <f t="shared" si="4"/>
        <v>9.6508164083236453E-2</v>
      </c>
      <c r="K95" s="22">
        <f t="shared" si="5"/>
        <v>-0.15764969330108211</v>
      </c>
      <c r="L95" s="15"/>
    </row>
    <row r="96" spans="1:12" x14ac:dyDescent="0.25">
      <c r="A96" s="15"/>
      <c r="B96" s="15" t="str">
        <f>'Town Data'!A92</f>
        <v>LOWELL</v>
      </c>
      <c r="C96" s="45">
        <f>IF('Town Data'!C92&gt;9,'Town Data'!B92,"*")</f>
        <v>420549.59</v>
      </c>
      <c r="D96" s="46">
        <f>IF('Town Data'!E92&gt;9,'Town Data'!D92,"*")</f>
        <v>324039</v>
      </c>
      <c r="E96" s="47" t="str">
        <f>IF('Town Data'!G92&gt;9,'Town Data'!F92,"*")</f>
        <v>*</v>
      </c>
      <c r="F96" s="48">
        <f>IF('Town Data'!I92&gt;9,'Town Data'!H92,"*")</f>
        <v>469476.69</v>
      </c>
      <c r="G96" s="46">
        <f>IF('Town Data'!K92&gt;9,'Town Data'!J92,"*")</f>
        <v>367148.15</v>
      </c>
      <c r="H96" s="47" t="str">
        <f>IF('Town Data'!M92&gt;9,'Town Data'!L92,"*")</f>
        <v>*</v>
      </c>
      <c r="I96" s="9">
        <f t="shared" si="3"/>
        <v>-0.10421624979932438</v>
      </c>
      <c r="J96" s="9">
        <f t="shared" si="4"/>
        <v>-0.11741622557542512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LUDLOW</v>
      </c>
      <c r="C97" s="49">
        <f>IF('Town Data'!C93&gt;9,'Town Data'!B93,"*")</f>
        <v>73932025.430000007</v>
      </c>
      <c r="D97" s="50">
        <f>IF('Town Data'!E93&gt;9,'Town Data'!D93,"*")</f>
        <v>34638455.369999997</v>
      </c>
      <c r="E97" s="51">
        <f>IF('Town Data'!G93&gt;9,'Town Data'!F93,"*")</f>
        <v>269606.83333333366</v>
      </c>
      <c r="F97" s="50">
        <f>IF('Town Data'!I93&gt;9,'Town Data'!H93,"*")</f>
        <v>96272931.579999998</v>
      </c>
      <c r="G97" s="50">
        <f>IF('Town Data'!K93&gt;9,'Town Data'!J93,"*")</f>
        <v>55272462.229999997</v>
      </c>
      <c r="H97" s="51">
        <f>IF('Town Data'!M93&gt;9,'Town Data'!L93,"*")</f>
        <v>1490859.1666666663</v>
      </c>
      <c r="I97" s="22">
        <f t="shared" si="3"/>
        <v>-0.23205802278323009</v>
      </c>
      <c r="J97" s="22">
        <f t="shared" si="4"/>
        <v>-0.37331441422199874</v>
      </c>
      <c r="K97" s="22">
        <f t="shared" si="5"/>
        <v>-0.81916009281001811</v>
      </c>
      <c r="L97" s="15"/>
    </row>
    <row r="98" spans="1:12" x14ac:dyDescent="0.25">
      <c r="A98" s="15"/>
      <c r="B98" s="15" t="str">
        <f>'Town Data'!A94</f>
        <v>LUNENBURG</v>
      </c>
      <c r="C98" s="45">
        <f>IF('Town Data'!C94&gt;9,'Town Data'!B94,"*")</f>
        <v>2433012.5099999998</v>
      </c>
      <c r="D98" s="46">
        <f>IF('Town Data'!E94&gt;9,'Town Data'!D94,"*")</f>
        <v>688073.66</v>
      </c>
      <c r="E98" s="47" t="str">
        <f>IF('Town Data'!G94&gt;9,'Town Data'!F94,"*")</f>
        <v>*</v>
      </c>
      <c r="F98" s="48">
        <f>IF('Town Data'!I94&gt;9,'Town Data'!H94,"*")</f>
        <v>3188570.91</v>
      </c>
      <c r="G98" s="46">
        <f>IF('Town Data'!K94&gt;9,'Town Data'!J94,"*")</f>
        <v>889929.99</v>
      </c>
      <c r="H98" s="47" t="str">
        <f>IF('Town Data'!M94&gt;9,'Town Data'!L94,"*")</f>
        <v>*</v>
      </c>
      <c r="I98" s="9">
        <f t="shared" si="3"/>
        <v>-0.23695831810746851</v>
      </c>
      <c r="J98" s="9">
        <f t="shared" si="4"/>
        <v>-0.22682270770535551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LYNDON</v>
      </c>
      <c r="C99" s="49">
        <f>IF('Town Data'!C95&gt;9,'Town Data'!B95,"*")</f>
        <v>140014133.34</v>
      </c>
      <c r="D99" s="50">
        <f>IF('Town Data'!E95&gt;9,'Town Data'!D95,"*")</f>
        <v>36068907.469999999</v>
      </c>
      <c r="E99" s="51">
        <f>IF('Town Data'!G95&gt;9,'Town Data'!F95,"*")</f>
        <v>683487.49999999965</v>
      </c>
      <c r="F99" s="50">
        <f>IF('Town Data'!I95&gt;9,'Town Data'!H95,"*")</f>
        <v>132288096.53</v>
      </c>
      <c r="G99" s="50">
        <f>IF('Town Data'!K95&gt;9,'Town Data'!J95,"*")</f>
        <v>34872996.890000001</v>
      </c>
      <c r="H99" s="51">
        <f>IF('Town Data'!M95&gt;9,'Town Data'!L95,"*")</f>
        <v>739999.33333333372</v>
      </c>
      <c r="I99" s="22">
        <f t="shared" si="3"/>
        <v>5.8403114207996099E-2</v>
      </c>
      <c r="J99" s="22">
        <f t="shared" si="4"/>
        <v>3.4293312495403322E-2</v>
      </c>
      <c r="K99" s="22">
        <f t="shared" si="5"/>
        <v>-7.6367411141812794E-2</v>
      </c>
      <c r="L99" s="15"/>
    </row>
    <row r="100" spans="1:12" x14ac:dyDescent="0.25">
      <c r="A100" s="15"/>
      <c r="B100" s="27" t="str">
        <f>'Town Data'!A96</f>
        <v>MANCHESTER</v>
      </c>
      <c r="C100" s="49">
        <f>IF('Town Data'!C96&gt;9,'Town Data'!B96,"*")</f>
        <v>273452205.76999998</v>
      </c>
      <c r="D100" s="50">
        <f>IF('Town Data'!E96&gt;9,'Town Data'!D96,"*")</f>
        <v>109461884.91</v>
      </c>
      <c r="E100" s="51">
        <f>IF('Town Data'!G96&gt;9,'Town Data'!F96,"*")</f>
        <v>3878066.9999999972</v>
      </c>
      <c r="F100" s="50">
        <f>IF('Town Data'!I96&gt;9,'Town Data'!H96,"*")</f>
        <v>393745253.64999998</v>
      </c>
      <c r="G100" s="50">
        <f>IF('Town Data'!K96&gt;9,'Town Data'!J96,"*")</f>
        <v>108277479.86</v>
      </c>
      <c r="H100" s="51">
        <f>IF('Town Data'!M96&gt;9,'Town Data'!L96,"*")</f>
        <v>3828288.9999999935</v>
      </c>
      <c r="I100" s="22">
        <f t="shared" si="3"/>
        <v>-0.30550983602948634</v>
      </c>
      <c r="J100" s="22">
        <f t="shared" si="4"/>
        <v>1.093860931683488E-2</v>
      </c>
      <c r="K100" s="22">
        <f t="shared" si="5"/>
        <v>1.3002675607824752E-2</v>
      </c>
      <c r="L100" s="15"/>
    </row>
    <row r="101" spans="1:12" x14ac:dyDescent="0.25">
      <c r="A101" s="15"/>
      <c r="B101" s="27" t="str">
        <f>'Town Data'!A97</f>
        <v>MARLBORO</v>
      </c>
      <c r="C101" s="49">
        <f>IF('Town Data'!C97&gt;9,'Town Data'!B97,"*")</f>
        <v>1693449.46</v>
      </c>
      <c r="D101" s="50">
        <f>IF('Town Data'!E97&gt;9,'Town Data'!D97,"*")</f>
        <v>743872.86</v>
      </c>
      <c r="E101" s="51" t="str">
        <f>IF('Town Data'!G97&gt;9,'Town Data'!F97,"*")</f>
        <v>*</v>
      </c>
      <c r="F101" s="50">
        <f>IF('Town Data'!I97&gt;9,'Town Data'!H97,"*")</f>
        <v>1727325.31</v>
      </c>
      <c r="G101" s="50">
        <f>IF('Town Data'!K97&gt;9,'Town Data'!J97,"*")</f>
        <v>631942.14</v>
      </c>
      <c r="H101" s="51" t="str">
        <f>IF('Town Data'!M97&gt;9,'Town Data'!L97,"*")</f>
        <v>*</v>
      </c>
      <c r="I101" s="22">
        <f t="shared" si="3"/>
        <v>-1.9611737177636847E-2</v>
      </c>
      <c r="J101" s="22">
        <f t="shared" si="4"/>
        <v>0.17712178523179348</v>
      </c>
      <c r="K101" s="22" t="str">
        <f t="shared" si="5"/>
        <v/>
      </c>
      <c r="L101" s="15"/>
    </row>
    <row r="102" spans="1:12" x14ac:dyDescent="0.25">
      <c r="B102" s="27" t="str">
        <f>'Town Data'!A98</f>
        <v>MARSHFIELD</v>
      </c>
      <c r="C102" s="49">
        <f>IF('Town Data'!C98&gt;9,'Town Data'!B98,"*")</f>
        <v>11515553.359999999</v>
      </c>
      <c r="D102" s="50">
        <f>IF('Town Data'!E98&gt;9,'Town Data'!D98,"*")</f>
        <v>2811619.36</v>
      </c>
      <c r="E102" s="51" t="str">
        <f>IF('Town Data'!G98&gt;9,'Town Data'!F98,"*")</f>
        <v>*</v>
      </c>
      <c r="F102" s="50">
        <f>IF('Town Data'!I98&gt;9,'Town Data'!H98,"*")</f>
        <v>11385805.49</v>
      </c>
      <c r="G102" s="50">
        <f>IF('Town Data'!K98&gt;9,'Town Data'!J98,"*")</f>
        <v>2704059.11</v>
      </c>
      <c r="H102" s="51" t="str">
        <f>IF('Town Data'!M98&gt;9,'Town Data'!L98,"*")</f>
        <v>*</v>
      </c>
      <c r="I102" s="22">
        <f t="shared" si="3"/>
        <v>1.1395581113163666E-2</v>
      </c>
      <c r="J102" s="22">
        <f t="shared" si="4"/>
        <v>3.977732942383793E-2</v>
      </c>
      <c r="K102" s="22" t="str">
        <f t="shared" si="5"/>
        <v/>
      </c>
      <c r="L102" s="15"/>
    </row>
    <row r="103" spans="1:12" x14ac:dyDescent="0.25">
      <c r="B103" s="27" t="str">
        <f>'Town Data'!A99</f>
        <v>MENDON</v>
      </c>
      <c r="C103" s="49">
        <f>IF('Town Data'!C99&gt;9,'Town Data'!B99,"*")</f>
        <v>27268522.68</v>
      </c>
      <c r="D103" s="50">
        <f>IF('Town Data'!E99&gt;9,'Town Data'!D99,"*")</f>
        <v>3966578.77</v>
      </c>
      <c r="E103" s="51">
        <f>IF('Town Data'!G99&gt;9,'Town Data'!F99,"*")</f>
        <v>41236.166666666693</v>
      </c>
      <c r="F103" s="50">
        <f>IF('Town Data'!I99&gt;9,'Town Data'!H99,"*")</f>
        <v>22794139.84</v>
      </c>
      <c r="G103" s="50">
        <f>IF('Town Data'!K99&gt;9,'Town Data'!J99,"*")</f>
        <v>3163562.77</v>
      </c>
      <c r="H103" s="51" t="str">
        <f>IF('Town Data'!M99&gt;9,'Town Data'!L99,"*")</f>
        <v>*</v>
      </c>
      <c r="I103" s="22">
        <f t="shared" si="3"/>
        <v>0.19629531412052617</v>
      </c>
      <c r="J103" s="22">
        <f t="shared" si="4"/>
        <v>0.25383280130079416</v>
      </c>
      <c r="K103" s="22" t="str">
        <f t="shared" si="5"/>
        <v/>
      </c>
      <c r="L103" s="15"/>
    </row>
    <row r="104" spans="1:12" x14ac:dyDescent="0.25">
      <c r="B104" s="27" t="str">
        <f>'Town Data'!A100</f>
        <v>MIDDLEBURY</v>
      </c>
      <c r="C104" s="49">
        <f>IF('Town Data'!C100&gt;9,'Town Data'!B100,"*")</f>
        <v>425689399.11000001</v>
      </c>
      <c r="D104" s="50">
        <f>IF('Town Data'!E100&gt;9,'Town Data'!D100,"*")</f>
        <v>108642475.8</v>
      </c>
      <c r="E104" s="51">
        <f>IF('Town Data'!G100&gt;9,'Town Data'!F100,"*")</f>
        <v>1782044.1666666674</v>
      </c>
      <c r="F104" s="50">
        <f>IF('Town Data'!I100&gt;9,'Town Data'!H100,"*")</f>
        <v>434873816.44999999</v>
      </c>
      <c r="G104" s="50">
        <f>IF('Town Data'!K100&gt;9,'Town Data'!J100,"*")</f>
        <v>108243612.52</v>
      </c>
      <c r="H104" s="51">
        <f>IF('Town Data'!M100&gt;9,'Town Data'!L100,"*")</f>
        <v>1696273.833333334</v>
      </c>
      <c r="I104" s="22">
        <f t="shared" si="3"/>
        <v>-2.1119729430884145E-2</v>
      </c>
      <c r="J104" s="22">
        <f t="shared" si="4"/>
        <v>3.6848666698582689E-3</v>
      </c>
      <c r="K104" s="22">
        <f t="shared" si="5"/>
        <v>5.0563966529382172E-2</v>
      </c>
      <c r="L104" s="15"/>
    </row>
    <row r="105" spans="1:12" x14ac:dyDescent="0.25">
      <c r="B105" s="27" t="str">
        <f>'Town Data'!A101</f>
        <v>MIDDLESEX</v>
      </c>
      <c r="C105" s="49">
        <f>IF('Town Data'!C101&gt;9,'Town Data'!B101,"*")</f>
        <v>66037580.969999999</v>
      </c>
      <c r="D105" s="50">
        <f>IF('Town Data'!E101&gt;9,'Town Data'!D101,"*")</f>
        <v>2327560.84</v>
      </c>
      <c r="E105" s="51" t="str">
        <f>IF('Town Data'!G101&gt;9,'Town Data'!F101,"*")</f>
        <v>*</v>
      </c>
      <c r="F105" s="50">
        <f>IF('Town Data'!I101&gt;9,'Town Data'!H101,"*")</f>
        <v>36703327.579999998</v>
      </c>
      <c r="G105" s="50">
        <f>IF('Town Data'!K101&gt;9,'Town Data'!J101,"*")</f>
        <v>2150758.79</v>
      </c>
      <c r="H105" s="51" t="str">
        <f>IF('Town Data'!M101&gt;9,'Town Data'!L101,"*")</f>
        <v>*</v>
      </c>
      <c r="I105" s="22">
        <f t="shared" si="3"/>
        <v>0.79922599186850085</v>
      </c>
      <c r="J105" s="22">
        <f t="shared" si="4"/>
        <v>8.2204499557107388E-2</v>
      </c>
      <c r="K105" s="22" t="str">
        <f t="shared" si="5"/>
        <v/>
      </c>
      <c r="L105" s="15"/>
    </row>
    <row r="106" spans="1:12" x14ac:dyDescent="0.25">
      <c r="B106" s="27" t="str">
        <f>'Town Data'!A102</f>
        <v>MIDDLETOWN SPRINGS</v>
      </c>
      <c r="C106" s="49">
        <f>IF('Town Data'!C102&gt;9,'Town Data'!B102,"*")</f>
        <v>2791247.88</v>
      </c>
      <c r="D106" s="50">
        <f>IF('Town Data'!E102&gt;9,'Town Data'!D102,"*")</f>
        <v>480285.92</v>
      </c>
      <c r="E106" s="51" t="str">
        <f>IF('Town Data'!G102&gt;9,'Town Data'!F102,"*")</f>
        <v>*</v>
      </c>
      <c r="F106" s="50">
        <f>IF('Town Data'!I102&gt;9,'Town Data'!H102,"*")</f>
        <v>2318758.88</v>
      </c>
      <c r="G106" s="50">
        <f>IF('Town Data'!K102&gt;9,'Town Data'!J102,"*")</f>
        <v>517658.73</v>
      </c>
      <c r="H106" s="51" t="str">
        <f>IF('Town Data'!M102&gt;9,'Town Data'!L102,"*")</f>
        <v>*</v>
      </c>
      <c r="I106" s="22">
        <f t="shared" si="3"/>
        <v>0.20376806061007949</v>
      </c>
      <c r="J106" s="22">
        <f t="shared" si="4"/>
        <v>-7.2195846093429161E-2</v>
      </c>
      <c r="K106" s="22" t="str">
        <f t="shared" si="5"/>
        <v/>
      </c>
      <c r="L106" s="15"/>
    </row>
    <row r="107" spans="1:12" x14ac:dyDescent="0.25">
      <c r="B107" s="27" t="str">
        <f>'Town Data'!A103</f>
        <v>MILTON</v>
      </c>
      <c r="C107" s="49">
        <f>IF('Town Data'!C103&gt;9,'Town Data'!B103,"*")</f>
        <v>217724254.37</v>
      </c>
      <c r="D107" s="50">
        <f>IF('Town Data'!E103&gt;9,'Town Data'!D103,"*")</f>
        <v>43530712.149999999</v>
      </c>
      <c r="E107" s="51">
        <f>IF('Town Data'!G103&gt;9,'Town Data'!F103,"*")</f>
        <v>2908588.6666666633</v>
      </c>
      <c r="F107" s="50">
        <f>IF('Town Data'!I103&gt;9,'Town Data'!H103,"*")</f>
        <v>232643086.59999999</v>
      </c>
      <c r="G107" s="50">
        <f>IF('Town Data'!K103&gt;9,'Town Data'!J103,"*")</f>
        <v>43017947.82</v>
      </c>
      <c r="H107" s="51">
        <f>IF('Town Data'!M103&gt;9,'Town Data'!L103,"*")</f>
        <v>5278389.8333333395</v>
      </c>
      <c r="I107" s="22">
        <f t="shared" si="3"/>
        <v>-6.4127554564520586E-2</v>
      </c>
      <c r="J107" s="22">
        <f t="shared" si="4"/>
        <v>1.1919776651028497E-2</v>
      </c>
      <c r="K107" s="22">
        <f t="shared" si="5"/>
        <v>-0.44896289237699794</v>
      </c>
      <c r="L107" s="15"/>
    </row>
    <row r="108" spans="1:12" x14ac:dyDescent="0.25">
      <c r="B108" s="27" t="str">
        <f>'Town Data'!A104</f>
        <v>MONKTON</v>
      </c>
      <c r="C108" s="49">
        <f>IF('Town Data'!C104&gt;9,'Town Data'!B104,"*")</f>
        <v>5356349.83</v>
      </c>
      <c r="D108" s="50">
        <f>IF('Town Data'!E104&gt;9,'Town Data'!D104,"*")</f>
        <v>726625.96</v>
      </c>
      <c r="E108" s="51" t="str">
        <f>IF('Town Data'!G104&gt;9,'Town Data'!F104,"*")</f>
        <v>*</v>
      </c>
      <c r="F108" s="50">
        <f>IF('Town Data'!I104&gt;9,'Town Data'!H104,"*")</f>
        <v>4733384.8499999996</v>
      </c>
      <c r="G108" s="50">
        <f>IF('Town Data'!K104&gt;9,'Town Data'!J104,"*")</f>
        <v>637945.11</v>
      </c>
      <c r="H108" s="51" t="str">
        <f>IF('Town Data'!M104&gt;9,'Town Data'!L104,"*")</f>
        <v>*</v>
      </c>
      <c r="I108" s="22">
        <f t="shared" si="3"/>
        <v>0.13161088729136414</v>
      </c>
      <c r="J108" s="22">
        <f t="shared" si="4"/>
        <v>0.13901015715913237</v>
      </c>
      <c r="K108" s="22" t="str">
        <f t="shared" si="5"/>
        <v/>
      </c>
      <c r="L108" s="15"/>
    </row>
    <row r="109" spans="1:12" x14ac:dyDescent="0.25">
      <c r="B109" s="27" t="str">
        <f>'Town Data'!A105</f>
        <v>MONTGOMERY</v>
      </c>
      <c r="C109" s="49">
        <f>IF('Town Data'!C105&gt;9,'Town Data'!B105,"*")</f>
        <v>11759818.060000001</v>
      </c>
      <c r="D109" s="50">
        <f>IF('Town Data'!E105&gt;9,'Town Data'!D105,"*")</f>
        <v>2410006.85</v>
      </c>
      <c r="E109" s="51" t="str">
        <f>IF('Town Data'!G105&gt;9,'Town Data'!F105,"*")</f>
        <v>*</v>
      </c>
      <c r="F109" s="50">
        <f>IF('Town Data'!I105&gt;9,'Town Data'!H105,"*")</f>
        <v>10991340.970000001</v>
      </c>
      <c r="G109" s="50">
        <f>IF('Town Data'!K105&gt;9,'Town Data'!J105,"*")</f>
        <v>2297721.91</v>
      </c>
      <c r="H109" s="51" t="str">
        <f>IF('Town Data'!M105&gt;9,'Town Data'!L105,"*")</f>
        <v>*</v>
      </c>
      <c r="I109" s="22">
        <f t="shared" si="3"/>
        <v>6.9916590896187972E-2</v>
      </c>
      <c r="J109" s="22">
        <f t="shared" si="4"/>
        <v>4.8867941551725871E-2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MONTPELIER</v>
      </c>
      <c r="C110" s="49">
        <f>IF('Town Data'!C106&gt;9,'Town Data'!B106,"*")</f>
        <v>210958362.66</v>
      </c>
      <c r="D110" s="50">
        <f>IF('Town Data'!E106&gt;9,'Town Data'!D106,"*")</f>
        <v>65949206.829999998</v>
      </c>
      <c r="E110" s="51">
        <f>IF('Town Data'!G106&gt;9,'Town Data'!F106,"*")</f>
        <v>4587438.1666666688</v>
      </c>
      <c r="F110" s="50">
        <f>IF('Town Data'!I106&gt;9,'Town Data'!H106,"*")</f>
        <v>203531684.68000001</v>
      </c>
      <c r="G110" s="50">
        <f>IF('Town Data'!K106&gt;9,'Town Data'!J106,"*")</f>
        <v>65570089.969999999</v>
      </c>
      <c r="H110" s="51">
        <f>IF('Town Data'!M106&gt;9,'Town Data'!L106,"*")</f>
        <v>4166385.9999999972</v>
      </c>
      <c r="I110" s="22">
        <f t="shared" si="3"/>
        <v>3.6489050791656763E-2</v>
      </c>
      <c r="J110" s="22">
        <f t="shared" si="4"/>
        <v>5.7818566388036846E-3</v>
      </c>
      <c r="K110" s="22">
        <f t="shared" si="5"/>
        <v>0.10105932735629199</v>
      </c>
      <c r="L110" s="15"/>
    </row>
    <row r="111" spans="1:12" x14ac:dyDescent="0.25">
      <c r="B111" s="27" t="str">
        <f>'Town Data'!A107</f>
        <v>MORETOWN</v>
      </c>
      <c r="C111" s="49">
        <f>IF('Town Data'!C107&gt;9,'Town Data'!B107,"*")</f>
        <v>7690855.8600000003</v>
      </c>
      <c r="D111" s="50">
        <f>IF('Town Data'!E107&gt;9,'Town Data'!D107,"*")</f>
        <v>1997043.52</v>
      </c>
      <c r="E111" s="51" t="str">
        <f>IF('Town Data'!G107&gt;9,'Town Data'!F107,"*")</f>
        <v>*</v>
      </c>
      <c r="F111" s="50">
        <f>IF('Town Data'!I107&gt;9,'Town Data'!H107,"*")</f>
        <v>7260527.8099999996</v>
      </c>
      <c r="G111" s="50">
        <f>IF('Town Data'!K107&gt;9,'Town Data'!J107,"*")</f>
        <v>2295128.75</v>
      </c>
      <c r="H111" s="51">
        <f>IF('Town Data'!M107&gt;9,'Town Data'!L107,"*")</f>
        <v>124453.0000000001</v>
      </c>
      <c r="I111" s="22">
        <f t="shared" si="3"/>
        <v>5.926952712822138E-2</v>
      </c>
      <c r="J111" s="22">
        <f t="shared" si="4"/>
        <v>-0.12987734566089157</v>
      </c>
      <c r="K111" s="22" t="str">
        <f t="shared" si="5"/>
        <v/>
      </c>
      <c r="L111" s="15"/>
    </row>
    <row r="112" spans="1:12" x14ac:dyDescent="0.25">
      <c r="B112" s="27" t="str">
        <f>'Town Data'!A108</f>
        <v>MORGAN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2007334.83</v>
      </c>
      <c r="G112" s="50">
        <f>IF('Town Data'!K108&gt;9,'Town Data'!J108,"*")</f>
        <v>330089.8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MORRISTOWN</v>
      </c>
      <c r="C113" s="49">
        <f>IF('Town Data'!C109&gt;9,'Town Data'!B109,"*")</f>
        <v>296268046.63</v>
      </c>
      <c r="D113" s="50">
        <f>IF('Town Data'!E109&gt;9,'Town Data'!D109,"*")</f>
        <v>85955900.200000003</v>
      </c>
      <c r="E113" s="51">
        <f>IF('Town Data'!G109&gt;9,'Town Data'!F109,"*")</f>
        <v>2428770.833333333</v>
      </c>
      <c r="F113" s="50">
        <f>IF('Town Data'!I109&gt;9,'Town Data'!H109,"*")</f>
        <v>293881384.89999998</v>
      </c>
      <c r="G113" s="50">
        <f>IF('Town Data'!K109&gt;9,'Town Data'!J109,"*")</f>
        <v>81506453.099999994</v>
      </c>
      <c r="H113" s="51">
        <f>IF('Town Data'!M109&gt;9,'Town Data'!L109,"*")</f>
        <v>3070298.8333333344</v>
      </c>
      <c r="I113" s="22">
        <f t="shared" si="3"/>
        <v>8.1211735503837253E-3</v>
      </c>
      <c r="J113" s="22">
        <f t="shared" si="4"/>
        <v>5.4590120545927781E-2</v>
      </c>
      <c r="K113" s="22">
        <f t="shared" si="5"/>
        <v>-0.20894643642993962</v>
      </c>
      <c r="L113" s="15"/>
    </row>
    <row r="114" spans="2:12" x14ac:dyDescent="0.25">
      <c r="B114" s="27" t="str">
        <f>'Town Data'!A110</f>
        <v>MOUNT HOLLY</v>
      </c>
      <c r="C114" s="49">
        <f>IF('Town Data'!C110&gt;9,'Town Data'!B110,"*")</f>
        <v>6148557.8799999999</v>
      </c>
      <c r="D114" s="50">
        <f>IF('Town Data'!E110&gt;9,'Town Data'!D110,"*")</f>
        <v>1515947.73</v>
      </c>
      <c r="E114" s="51" t="str">
        <f>IF('Town Data'!G110&gt;9,'Town Data'!F110,"*")</f>
        <v>*</v>
      </c>
      <c r="F114" s="50">
        <f>IF('Town Data'!I110&gt;9,'Town Data'!H110,"*")</f>
        <v>5943348.2599999998</v>
      </c>
      <c r="G114" s="50">
        <f>IF('Town Data'!K110&gt;9,'Town Data'!J110,"*")</f>
        <v>1646050.65</v>
      </c>
      <c r="H114" s="51" t="str">
        <f>IF('Town Data'!M110&gt;9,'Town Data'!L110,"*")</f>
        <v>*</v>
      </c>
      <c r="I114" s="22">
        <f t="shared" si="3"/>
        <v>3.452761154534803E-2</v>
      </c>
      <c r="J114" s="22">
        <f t="shared" si="4"/>
        <v>-7.9039439035487713E-2</v>
      </c>
      <c r="K114" s="22" t="str">
        <f t="shared" si="5"/>
        <v/>
      </c>
      <c r="L114" s="15"/>
    </row>
    <row r="115" spans="2:12" x14ac:dyDescent="0.25">
      <c r="B115" s="27" t="str">
        <f>'Town Data'!A111</f>
        <v>NEW HAVEN</v>
      </c>
      <c r="C115" s="49">
        <f>IF('Town Data'!C111&gt;9,'Town Data'!B111,"*")</f>
        <v>136897076.66</v>
      </c>
      <c r="D115" s="50">
        <f>IF('Town Data'!E111&gt;9,'Town Data'!D111,"*")</f>
        <v>7570477.6399999997</v>
      </c>
      <c r="E115" s="51" t="str">
        <f>IF('Town Data'!G111&gt;9,'Town Data'!F111,"*")</f>
        <v>*</v>
      </c>
      <c r="F115" s="50">
        <f>IF('Town Data'!I111&gt;9,'Town Data'!H111,"*")</f>
        <v>137455468.47</v>
      </c>
      <c r="G115" s="50">
        <f>IF('Town Data'!K111&gt;9,'Town Data'!J111,"*")</f>
        <v>7308977.8200000003</v>
      </c>
      <c r="H115" s="51">
        <f>IF('Town Data'!M111&gt;9,'Town Data'!L111,"*")</f>
        <v>561693.16666666674</v>
      </c>
      <c r="I115" s="22">
        <f t="shared" si="3"/>
        <v>-4.0623470001986337E-3</v>
      </c>
      <c r="J115" s="22">
        <f t="shared" si="4"/>
        <v>3.5777892126644784E-2</v>
      </c>
      <c r="K115" s="22" t="str">
        <f t="shared" si="5"/>
        <v/>
      </c>
      <c r="L115" s="15"/>
    </row>
    <row r="116" spans="2:12" x14ac:dyDescent="0.25">
      <c r="B116" s="27" t="str">
        <f>'Town Data'!A112</f>
        <v>NEWARK</v>
      </c>
      <c r="C116" s="49">
        <f>IF('Town Data'!C112&gt;9,'Town Data'!B112,"*")</f>
        <v>717363.09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876525.34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>
        <f t="shared" si="3"/>
        <v>-0.18158317020247242</v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 t="str">
        <f>'Town Data'!A113</f>
        <v>NEWBURY</v>
      </c>
      <c r="C117" s="49">
        <f>IF('Town Data'!C113&gt;9,'Town Data'!B113,"*")</f>
        <v>38806475.740000002</v>
      </c>
      <c r="D117" s="50">
        <f>IF('Town Data'!E113&gt;9,'Town Data'!D113,"*")</f>
        <v>3069243.68</v>
      </c>
      <c r="E117" s="51" t="str">
        <f>IF('Town Data'!G113&gt;9,'Town Data'!F113,"*")</f>
        <v>*</v>
      </c>
      <c r="F117" s="50">
        <f>IF('Town Data'!I113&gt;9,'Town Data'!H113,"*")</f>
        <v>37776823.799999997</v>
      </c>
      <c r="G117" s="50">
        <f>IF('Town Data'!K113&gt;9,'Town Data'!J113,"*")</f>
        <v>3320071.92</v>
      </c>
      <c r="H117" s="51">
        <f>IF('Town Data'!M113&gt;9,'Town Data'!L113,"*")</f>
        <v>110626</v>
      </c>
      <c r="I117" s="22">
        <f t="shared" si="3"/>
        <v>2.7256180812109596E-2</v>
      </c>
      <c r="J117" s="22">
        <f t="shared" si="4"/>
        <v>-7.5549038106379265E-2</v>
      </c>
      <c r="K117" s="22" t="str">
        <f t="shared" si="5"/>
        <v/>
      </c>
      <c r="L117" s="15"/>
    </row>
    <row r="118" spans="2:12" x14ac:dyDescent="0.25">
      <c r="B118" s="27" t="str">
        <f>'Town Data'!A114</f>
        <v>NEWFANE</v>
      </c>
      <c r="C118" s="49">
        <f>IF('Town Data'!C114&gt;9,'Town Data'!B114,"*")</f>
        <v>11043444.960000001</v>
      </c>
      <c r="D118" s="50">
        <f>IF('Town Data'!E114&gt;9,'Town Data'!D114,"*")</f>
        <v>7010352.3499999996</v>
      </c>
      <c r="E118" s="51" t="str">
        <f>IF('Town Data'!G114&gt;9,'Town Data'!F114,"*")</f>
        <v>*</v>
      </c>
      <c r="F118" s="50">
        <f>IF('Town Data'!I114&gt;9,'Town Data'!H114,"*")</f>
        <v>10871581.42</v>
      </c>
      <c r="G118" s="50">
        <f>IF('Town Data'!K114&gt;9,'Town Data'!J114,"*")</f>
        <v>6582267.6500000004</v>
      </c>
      <c r="H118" s="51" t="str">
        <f>IF('Town Data'!M114&gt;9,'Town Data'!L114,"*")</f>
        <v>*</v>
      </c>
      <c r="I118" s="22">
        <f t="shared" si="3"/>
        <v>1.5808513348741584E-2</v>
      </c>
      <c r="J118" s="22">
        <f t="shared" si="4"/>
        <v>6.5036051823264773E-2</v>
      </c>
      <c r="K118" s="22" t="str">
        <f t="shared" si="5"/>
        <v/>
      </c>
      <c r="L118" s="15"/>
    </row>
    <row r="119" spans="2:12" x14ac:dyDescent="0.25">
      <c r="B119" s="27" t="str">
        <f>'Town Data'!A115</f>
        <v>NEWPORT</v>
      </c>
      <c r="C119" s="49">
        <f>IF('Town Data'!C115&gt;9,'Town Data'!B115,"*")</f>
        <v>258196156.31</v>
      </c>
      <c r="D119" s="50">
        <f>IF('Town Data'!E115&gt;9,'Town Data'!D115,"*")</f>
        <v>45203082</v>
      </c>
      <c r="E119" s="51">
        <f>IF('Town Data'!G115&gt;9,'Town Data'!F115,"*")</f>
        <v>1051830.0000000005</v>
      </c>
      <c r="F119" s="50">
        <f>IF('Town Data'!I115&gt;9,'Town Data'!H115,"*")</f>
        <v>259774895.49000001</v>
      </c>
      <c r="G119" s="50">
        <f>IF('Town Data'!K115&gt;9,'Town Data'!J115,"*")</f>
        <v>44704773.079999998</v>
      </c>
      <c r="H119" s="51">
        <f>IF('Town Data'!M115&gt;9,'Town Data'!L115,"*")</f>
        <v>1189011.6666666677</v>
      </c>
      <c r="I119" s="22">
        <f t="shared" si="3"/>
        <v>-6.0773354446822612E-3</v>
      </c>
      <c r="J119" s="22">
        <f t="shared" si="4"/>
        <v>1.1146660315404554E-2</v>
      </c>
      <c r="K119" s="22">
        <f t="shared" si="5"/>
        <v>-0.11537453375142136</v>
      </c>
      <c r="L119" s="15"/>
    </row>
    <row r="120" spans="2:12" x14ac:dyDescent="0.25">
      <c r="B120" s="27" t="str">
        <f>'Town Data'!A116</f>
        <v>NEWPORT TOWN</v>
      </c>
      <c r="C120" s="49">
        <f>IF('Town Data'!C116&gt;9,'Town Data'!B116,"*")</f>
        <v>8338620.6600000001</v>
      </c>
      <c r="D120" s="50">
        <f>IF('Town Data'!E116&gt;9,'Town Data'!D116,"*")</f>
        <v>1425504.97</v>
      </c>
      <c r="E120" s="51" t="str">
        <f>IF('Town Data'!G116&gt;9,'Town Data'!F116,"*")</f>
        <v>*</v>
      </c>
      <c r="F120" s="50">
        <f>IF('Town Data'!I116&gt;9,'Town Data'!H116,"*")</f>
        <v>8100199.1299999999</v>
      </c>
      <c r="G120" s="50">
        <f>IF('Town Data'!K116&gt;9,'Town Data'!J116,"*")</f>
        <v>1405494.57</v>
      </c>
      <c r="H120" s="51" t="str">
        <f>IF('Town Data'!M116&gt;9,'Town Data'!L116,"*")</f>
        <v>*</v>
      </c>
      <c r="I120" s="22">
        <f t="shared" si="3"/>
        <v>2.9434033185305193E-2</v>
      </c>
      <c r="J120" s="22">
        <f t="shared" si="4"/>
        <v>1.423726596111994E-2</v>
      </c>
      <c r="K120" s="22" t="str">
        <f t="shared" si="5"/>
        <v/>
      </c>
      <c r="L120" s="15"/>
    </row>
    <row r="121" spans="2:12" x14ac:dyDescent="0.25">
      <c r="B121" s="27" t="str">
        <f>'Town Data'!A117</f>
        <v>NORTH HERO</v>
      </c>
      <c r="C121" s="49">
        <f>IF('Town Data'!C117&gt;9,'Town Data'!B117,"*")</f>
        <v>5773004.1600000001</v>
      </c>
      <c r="D121" s="50">
        <f>IF('Town Data'!E117&gt;9,'Town Data'!D117,"*")</f>
        <v>1541111.98</v>
      </c>
      <c r="E121" s="51" t="str">
        <f>IF('Town Data'!G117&gt;9,'Town Data'!F117,"*")</f>
        <v>*</v>
      </c>
      <c r="F121" s="50">
        <f>IF('Town Data'!I117&gt;9,'Town Data'!H117,"*")</f>
        <v>6235731.3099999996</v>
      </c>
      <c r="G121" s="50">
        <f>IF('Town Data'!K117&gt;9,'Town Data'!J117,"*")</f>
        <v>1633773.8</v>
      </c>
      <c r="H121" s="51" t="str">
        <f>IF('Town Data'!M117&gt;9,'Town Data'!L117,"*")</f>
        <v>*</v>
      </c>
      <c r="I121" s="22">
        <f t="shared" si="3"/>
        <v>-7.4205755026349823E-2</v>
      </c>
      <c r="J121" s="22">
        <f t="shared" si="4"/>
        <v>-5.6716431613727719E-2</v>
      </c>
      <c r="K121" s="22" t="str">
        <f t="shared" si="5"/>
        <v/>
      </c>
      <c r="L121" s="15"/>
    </row>
    <row r="122" spans="2:12" x14ac:dyDescent="0.25">
      <c r="B122" s="27" t="str">
        <f>'Town Data'!A118</f>
        <v>NORTHFIELD</v>
      </c>
      <c r="C122" s="49">
        <f>IF('Town Data'!C118&gt;9,'Town Data'!B118,"*")</f>
        <v>131003583.31999999</v>
      </c>
      <c r="D122" s="50">
        <f>IF('Town Data'!E118&gt;9,'Town Data'!D118,"*")</f>
        <v>16205187.859999999</v>
      </c>
      <c r="E122" s="51">
        <f>IF('Town Data'!G118&gt;9,'Town Data'!F118,"*")</f>
        <v>1428495.0000000007</v>
      </c>
      <c r="F122" s="50">
        <f>IF('Town Data'!I118&gt;9,'Town Data'!H118,"*")</f>
        <v>117160092.08</v>
      </c>
      <c r="G122" s="50">
        <f>IF('Town Data'!K118&gt;9,'Town Data'!J118,"*")</f>
        <v>15994953.68</v>
      </c>
      <c r="H122" s="51">
        <f>IF('Town Data'!M118&gt;9,'Town Data'!L118,"*")</f>
        <v>1306167.3333333328</v>
      </c>
      <c r="I122" s="22">
        <f t="shared" si="3"/>
        <v>0.11815876032725627</v>
      </c>
      <c r="J122" s="22">
        <f t="shared" si="4"/>
        <v>1.3143781733039674E-2</v>
      </c>
      <c r="K122" s="22">
        <f t="shared" si="5"/>
        <v>9.365390141436801E-2</v>
      </c>
      <c r="L122" s="15"/>
    </row>
    <row r="123" spans="2:12" x14ac:dyDescent="0.25">
      <c r="B123" s="27" t="str">
        <f>'Town Data'!A119</f>
        <v>NORWICH</v>
      </c>
      <c r="C123" s="49">
        <f>IF('Town Data'!C119&gt;9,'Town Data'!B119,"*")</f>
        <v>112655323.56999999</v>
      </c>
      <c r="D123" s="50">
        <f>IF('Town Data'!E119&gt;9,'Town Data'!D119,"*")</f>
        <v>12895210.279999999</v>
      </c>
      <c r="E123" s="51">
        <f>IF('Town Data'!G119&gt;9,'Town Data'!F119,"*")</f>
        <v>459282.16666666692</v>
      </c>
      <c r="F123" s="50">
        <f>IF('Town Data'!I119&gt;9,'Town Data'!H119,"*")</f>
        <v>88648580.519999996</v>
      </c>
      <c r="G123" s="50">
        <f>IF('Town Data'!K119&gt;9,'Town Data'!J119,"*")</f>
        <v>12068475.51</v>
      </c>
      <c r="H123" s="51">
        <f>IF('Town Data'!M119&gt;9,'Town Data'!L119,"*")</f>
        <v>634513.66666666698</v>
      </c>
      <c r="I123" s="22">
        <f t="shared" si="3"/>
        <v>0.27080798033290376</v>
      </c>
      <c r="J123" s="22">
        <f t="shared" si="4"/>
        <v>6.8503662232645951E-2</v>
      </c>
      <c r="K123" s="22">
        <f t="shared" si="5"/>
        <v>-0.27616662840464162</v>
      </c>
      <c r="L123" s="15"/>
    </row>
    <row r="124" spans="2:12" x14ac:dyDescent="0.25">
      <c r="B124" s="27" t="str">
        <f>'Town Data'!A120</f>
        <v>ORANGE</v>
      </c>
      <c r="C124" s="49">
        <f>IF('Town Data'!C120&gt;9,'Town Data'!B120,"*")</f>
        <v>459051.71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>
        <f>IF('Town Data'!I120&gt;9,'Town Data'!H120,"*")</f>
        <v>399625.58</v>
      </c>
      <c r="G124" s="50">
        <f>IF('Town Data'!K120&gt;9,'Town Data'!J120,"*")</f>
        <v>174621.9</v>
      </c>
      <c r="H124" s="51" t="str">
        <f>IF('Town Data'!M120&gt;9,'Town Data'!L120,"*")</f>
        <v>*</v>
      </c>
      <c r="I124" s="22">
        <f t="shared" si="3"/>
        <v>0.14870451986582039</v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 t="str">
        <f>'Town Data'!A121</f>
        <v>ORWELL</v>
      </c>
      <c r="C125" s="49">
        <f>IF('Town Data'!C121&gt;9,'Town Data'!B121,"*")</f>
        <v>20074124.48</v>
      </c>
      <c r="D125" s="50">
        <f>IF('Town Data'!E121&gt;9,'Town Data'!D121,"*")</f>
        <v>3735661.39</v>
      </c>
      <c r="E125" s="51" t="str">
        <f>IF('Town Data'!G121&gt;9,'Town Data'!F121,"*")</f>
        <v>*</v>
      </c>
      <c r="F125" s="50">
        <f>IF('Town Data'!I121&gt;9,'Town Data'!H121,"*")</f>
        <v>21646149.350000001</v>
      </c>
      <c r="G125" s="50">
        <f>IF('Town Data'!K121&gt;9,'Town Data'!J121,"*")</f>
        <v>3937208.72</v>
      </c>
      <c r="H125" s="51" t="str">
        <f>IF('Town Data'!M121&gt;9,'Town Data'!L121,"*")</f>
        <v>*</v>
      </c>
      <c r="I125" s="22">
        <f t="shared" si="3"/>
        <v>-7.2623765298006723E-2</v>
      </c>
      <c r="J125" s="22">
        <f t="shared" si="4"/>
        <v>-5.1190410347358994E-2</v>
      </c>
      <c r="K125" s="22" t="str">
        <f t="shared" si="5"/>
        <v/>
      </c>
      <c r="L125" s="15"/>
    </row>
    <row r="126" spans="2:12" x14ac:dyDescent="0.25">
      <c r="B126" s="27" t="str">
        <f>'Town Data'!A122</f>
        <v>PAWLET</v>
      </c>
      <c r="C126" s="49">
        <f>IF('Town Data'!C122&gt;9,'Town Data'!B122,"*")</f>
        <v>10056433.289999999</v>
      </c>
      <c r="D126" s="50">
        <f>IF('Town Data'!E122&gt;9,'Town Data'!D122,"*")</f>
        <v>3011443.59</v>
      </c>
      <c r="E126" s="51" t="str">
        <f>IF('Town Data'!G122&gt;9,'Town Data'!F122,"*")</f>
        <v>*</v>
      </c>
      <c r="F126" s="50">
        <f>IF('Town Data'!I122&gt;9,'Town Data'!H122,"*")</f>
        <v>12211964.01</v>
      </c>
      <c r="G126" s="50">
        <f>IF('Town Data'!K122&gt;9,'Town Data'!J122,"*")</f>
        <v>3469210.83</v>
      </c>
      <c r="H126" s="51" t="str">
        <f>IF('Town Data'!M122&gt;9,'Town Data'!L122,"*")</f>
        <v>*</v>
      </c>
      <c r="I126" s="22">
        <f t="shared" si="3"/>
        <v>-0.17650975045741235</v>
      </c>
      <c r="J126" s="22">
        <f t="shared" si="4"/>
        <v>-0.13195140406038691</v>
      </c>
      <c r="K126" s="22" t="str">
        <f t="shared" si="5"/>
        <v/>
      </c>
      <c r="L126" s="15"/>
    </row>
    <row r="127" spans="2:12" x14ac:dyDescent="0.25">
      <c r="B127" s="27" t="str">
        <f>'Town Data'!A123</f>
        <v>PEACHAM</v>
      </c>
      <c r="C127" s="49">
        <f>IF('Town Data'!C123&gt;9,'Town Data'!B123,"*")</f>
        <v>295610.83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>
        <f>IF('Town Data'!I123&gt;9,'Town Data'!H123,"*")</f>
        <v>153691.96</v>
      </c>
      <c r="G127" s="50">
        <f>IF('Town Data'!K123&gt;9,'Town Data'!J123,"*")</f>
        <v>55049.88</v>
      </c>
      <c r="H127" s="51" t="str">
        <f>IF('Town Data'!M123&gt;9,'Town Data'!L123,"*")</f>
        <v>*</v>
      </c>
      <c r="I127" s="22">
        <f t="shared" si="3"/>
        <v>0.92339814001981646</v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 t="str">
        <f>'Town Data'!A124</f>
        <v>PERU</v>
      </c>
      <c r="C128" s="49">
        <f>IF('Town Data'!C124&gt;9,'Town Data'!B124,"*")</f>
        <v>8155278.4100000001</v>
      </c>
      <c r="D128" s="50">
        <f>IF('Town Data'!E124&gt;9,'Town Data'!D124,"*")</f>
        <v>7065454.04</v>
      </c>
      <c r="E128" s="51" t="str">
        <f>IF('Town Data'!G124&gt;9,'Town Data'!F124,"*")</f>
        <v>*</v>
      </c>
      <c r="F128" s="50">
        <f>IF('Town Data'!I124&gt;9,'Town Data'!H124,"*")</f>
        <v>7240007.2000000002</v>
      </c>
      <c r="G128" s="50">
        <f>IF('Town Data'!K124&gt;9,'Town Data'!J124,"*")</f>
        <v>6073541.46</v>
      </c>
      <c r="H128" s="51" t="str">
        <f>IF('Town Data'!M124&gt;9,'Town Data'!L124,"*")</f>
        <v>*</v>
      </c>
      <c r="I128" s="22">
        <f t="shared" si="3"/>
        <v>0.12641854969425997</v>
      </c>
      <c r="J128" s="22">
        <f t="shared" si="4"/>
        <v>0.16331700154393941</v>
      </c>
      <c r="K128" s="22" t="str">
        <f t="shared" si="5"/>
        <v/>
      </c>
    </row>
    <row r="129" spans="2:11" x14ac:dyDescent="0.25">
      <c r="B129" s="27" t="str">
        <f>'Town Data'!A125</f>
        <v>PITTSFIELD</v>
      </c>
      <c r="C129" s="49">
        <f>IF('Town Data'!C125&gt;9,'Town Data'!B125,"*")</f>
        <v>15529069.390000001</v>
      </c>
      <c r="D129" s="50">
        <f>IF('Town Data'!E125&gt;9,'Town Data'!D125,"*")</f>
        <v>4566599.62</v>
      </c>
      <c r="E129" s="51" t="str">
        <f>IF('Town Data'!G125&gt;9,'Town Data'!F125,"*")</f>
        <v>*</v>
      </c>
      <c r="F129" s="50">
        <f>IF('Town Data'!I125&gt;9,'Town Data'!H125,"*")</f>
        <v>15500966.91</v>
      </c>
      <c r="G129" s="50">
        <f>IF('Town Data'!K125&gt;9,'Town Data'!J125,"*")</f>
        <v>4233353.6900000004</v>
      </c>
      <c r="H129" s="51" t="str">
        <f>IF('Town Data'!M125&gt;9,'Town Data'!L125,"*")</f>
        <v>*</v>
      </c>
      <c r="I129" s="22">
        <f t="shared" si="3"/>
        <v>1.8129501316379783E-3</v>
      </c>
      <c r="J129" s="22">
        <f t="shared" si="4"/>
        <v>7.8719132489966759E-2</v>
      </c>
      <c r="K129" s="22" t="str">
        <f t="shared" si="5"/>
        <v/>
      </c>
    </row>
    <row r="130" spans="2:11" x14ac:dyDescent="0.25">
      <c r="B130" s="27" t="str">
        <f>'Town Data'!A126</f>
        <v>PITTSFORD</v>
      </c>
      <c r="C130" s="49">
        <f>IF('Town Data'!C126&gt;9,'Town Data'!B126,"*")</f>
        <v>46310542.640000001</v>
      </c>
      <c r="D130" s="50">
        <f>IF('Town Data'!E126&gt;9,'Town Data'!D126,"*")</f>
        <v>8560134.0899999999</v>
      </c>
      <c r="E130" s="51">
        <f>IF('Town Data'!G126&gt;9,'Town Data'!F126,"*")</f>
        <v>63904.999999999956</v>
      </c>
      <c r="F130" s="50">
        <f>IF('Town Data'!I126&gt;9,'Town Data'!H126,"*")</f>
        <v>40500131.729999997</v>
      </c>
      <c r="G130" s="50">
        <f>IF('Town Data'!K126&gt;9,'Town Data'!J126,"*")</f>
        <v>8526714.5800000001</v>
      </c>
      <c r="H130" s="51">
        <f>IF('Town Data'!M126&gt;9,'Town Data'!L126,"*")</f>
        <v>119396</v>
      </c>
      <c r="I130" s="22">
        <f t="shared" si="3"/>
        <v>0.14346646941140714</v>
      </c>
      <c r="J130" s="22">
        <f t="shared" si="4"/>
        <v>3.919388843903319E-3</v>
      </c>
      <c r="K130" s="22">
        <f t="shared" si="5"/>
        <v>-0.46476431371235255</v>
      </c>
    </row>
    <row r="131" spans="2:11" x14ac:dyDescent="0.25">
      <c r="B131" s="27" t="str">
        <f>'Town Data'!A127</f>
        <v>PLAINFIELD</v>
      </c>
      <c r="C131" s="49">
        <f>IF('Town Data'!C127&gt;9,'Town Data'!B127,"*")</f>
        <v>8316944.5800000001</v>
      </c>
      <c r="D131" s="50">
        <f>IF('Town Data'!E127&gt;9,'Town Data'!D127,"*")</f>
        <v>1406858.39</v>
      </c>
      <c r="E131" s="51" t="str">
        <f>IF('Town Data'!G127&gt;9,'Town Data'!F127,"*")</f>
        <v>*</v>
      </c>
      <c r="F131" s="50">
        <f>IF('Town Data'!I127&gt;9,'Town Data'!H127,"*")</f>
        <v>8200413.75</v>
      </c>
      <c r="G131" s="50">
        <f>IF('Town Data'!K127&gt;9,'Town Data'!J127,"*")</f>
        <v>1328213.32</v>
      </c>
      <c r="H131" s="51" t="str">
        <f>IF('Town Data'!M127&gt;9,'Town Data'!L127,"*")</f>
        <v>*</v>
      </c>
      <c r="I131" s="22">
        <f t="shared" si="3"/>
        <v>1.4210359812637512E-2</v>
      </c>
      <c r="J131" s="22">
        <f t="shared" si="4"/>
        <v>5.9211174000272655E-2</v>
      </c>
      <c r="K131" s="22" t="str">
        <f t="shared" si="5"/>
        <v/>
      </c>
    </row>
    <row r="132" spans="2:11" x14ac:dyDescent="0.25">
      <c r="B132" s="27" t="str">
        <f>'Town Data'!A128</f>
        <v>PLYMOUTH</v>
      </c>
      <c r="C132" s="49">
        <f>IF('Town Data'!C128&gt;9,'Town Data'!B128,"*")</f>
        <v>1063102.1200000001</v>
      </c>
      <c r="D132" s="50">
        <f>IF('Town Data'!E128&gt;9,'Town Data'!D128,"*")</f>
        <v>417568.82</v>
      </c>
      <c r="E132" s="51" t="str">
        <f>IF('Town Data'!G128&gt;9,'Town Data'!F128,"*")</f>
        <v>*</v>
      </c>
      <c r="F132" s="50">
        <f>IF('Town Data'!I128&gt;9,'Town Data'!H128,"*")</f>
        <v>4409428.34</v>
      </c>
      <c r="G132" s="50">
        <f>IF('Town Data'!K128&gt;9,'Town Data'!J128,"*")</f>
        <v>411008.99</v>
      </c>
      <c r="H132" s="51" t="str">
        <f>IF('Town Data'!M128&gt;9,'Town Data'!L128,"*")</f>
        <v>*</v>
      </c>
      <c r="I132" s="22">
        <f t="shared" si="3"/>
        <v>-0.75890250662288794</v>
      </c>
      <c r="J132" s="22">
        <f t="shared" si="4"/>
        <v>1.5960307826843437E-2</v>
      </c>
      <c r="K132" s="22" t="str">
        <f t="shared" si="5"/>
        <v/>
      </c>
    </row>
    <row r="133" spans="2:11" x14ac:dyDescent="0.25">
      <c r="B133" s="27" t="str">
        <f>'Town Data'!A129</f>
        <v>POMFRET</v>
      </c>
      <c r="C133" s="49">
        <f>IF('Town Data'!C129&gt;9,'Town Data'!B129,"*")</f>
        <v>2461762.41</v>
      </c>
      <c r="D133" s="50">
        <f>IF('Town Data'!E129&gt;9,'Town Data'!D129,"*")</f>
        <v>1694233.33</v>
      </c>
      <c r="E133" s="51" t="str">
        <f>IF('Town Data'!G129&gt;9,'Town Data'!F129,"*")</f>
        <v>*</v>
      </c>
      <c r="F133" s="50">
        <f>IF('Town Data'!I129&gt;9,'Town Data'!H129,"*")</f>
        <v>2166058.5299999998</v>
      </c>
      <c r="G133" s="50">
        <f>IF('Town Data'!K129&gt;9,'Town Data'!J129,"*")</f>
        <v>1334617.8600000001</v>
      </c>
      <c r="H133" s="51" t="str">
        <f>IF('Town Data'!M129&gt;9,'Town Data'!L129,"*")</f>
        <v>*</v>
      </c>
      <c r="I133" s="22">
        <f t="shared" si="3"/>
        <v>0.13651703123645526</v>
      </c>
      <c r="J133" s="22">
        <f t="shared" si="4"/>
        <v>0.26945201377718708</v>
      </c>
      <c r="K133" s="22" t="str">
        <f t="shared" si="5"/>
        <v/>
      </c>
    </row>
    <row r="134" spans="2:11" x14ac:dyDescent="0.25">
      <c r="B134" s="27" t="str">
        <f>'Town Data'!A130</f>
        <v>POULTNEY</v>
      </c>
      <c r="C134" s="49">
        <f>IF('Town Data'!C130&gt;9,'Town Data'!B130,"*")</f>
        <v>56434934.740000002</v>
      </c>
      <c r="D134" s="50">
        <f>IF('Town Data'!E130&gt;9,'Town Data'!D130,"*")</f>
        <v>8371157.75</v>
      </c>
      <c r="E134" s="51" t="str">
        <f>IF('Town Data'!G130&gt;9,'Town Data'!F130,"*")</f>
        <v>*</v>
      </c>
      <c r="F134" s="50">
        <f>IF('Town Data'!I130&gt;9,'Town Data'!H130,"*")</f>
        <v>54517285.039999999</v>
      </c>
      <c r="G134" s="50">
        <f>IF('Town Data'!K130&gt;9,'Town Data'!J130,"*")</f>
        <v>8114754.1299999999</v>
      </c>
      <c r="H134" s="51">
        <f>IF('Town Data'!M130&gt;9,'Town Data'!L130,"*")</f>
        <v>58516.83333333327</v>
      </c>
      <c r="I134" s="22">
        <f t="shared" ref="I134:I197" si="6">IFERROR((C134-F134)/F134,"")</f>
        <v>3.5175077016271074E-2</v>
      </c>
      <c r="J134" s="22">
        <f t="shared" ref="J134:J197" si="7">IFERROR((D134-G134)/G134,"")</f>
        <v>3.1597213654580576E-2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POWNAL</v>
      </c>
      <c r="C135" s="49">
        <f>IF('Town Data'!C131&gt;9,'Town Data'!B131,"*")</f>
        <v>13288579.880000001</v>
      </c>
      <c r="D135" s="50">
        <f>IF('Town Data'!E131&gt;9,'Town Data'!D131,"*")</f>
        <v>5268117.59</v>
      </c>
      <c r="E135" s="51" t="str">
        <f>IF('Town Data'!G131&gt;9,'Town Data'!F131,"*")</f>
        <v>*</v>
      </c>
      <c r="F135" s="50">
        <f>IF('Town Data'!I131&gt;9,'Town Data'!H131,"*")</f>
        <v>12166290.810000001</v>
      </c>
      <c r="G135" s="50">
        <f>IF('Town Data'!K131&gt;9,'Town Data'!J131,"*")</f>
        <v>5226183.93</v>
      </c>
      <c r="H135" s="51" t="str">
        <f>IF('Town Data'!M131&gt;9,'Town Data'!L131,"*")</f>
        <v>*</v>
      </c>
      <c r="I135" s="22">
        <f t="shared" si="6"/>
        <v>9.2245786947451752E-2</v>
      </c>
      <c r="J135" s="22">
        <f t="shared" si="7"/>
        <v>8.0237627610630514E-3</v>
      </c>
      <c r="K135" s="22" t="str">
        <f t="shared" si="8"/>
        <v/>
      </c>
    </row>
    <row r="136" spans="2:11" x14ac:dyDescent="0.25">
      <c r="B136" s="27" t="str">
        <f>'Town Data'!A132</f>
        <v>PROCTOR</v>
      </c>
      <c r="C136" s="49">
        <f>IF('Town Data'!C132&gt;9,'Town Data'!B132,"*")</f>
        <v>12125925.77</v>
      </c>
      <c r="D136" s="50">
        <f>IF('Town Data'!E132&gt;9,'Town Data'!D132,"*")</f>
        <v>1622274.05</v>
      </c>
      <c r="E136" s="51" t="str">
        <f>IF('Town Data'!G132&gt;9,'Town Data'!F132,"*")</f>
        <v>*</v>
      </c>
      <c r="F136" s="50">
        <f>IF('Town Data'!I132&gt;9,'Town Data'!H132,"*")</f>
        <v>13507152.529999999</v>
      </c>
      <c r="G136" s="50">
        <f>IF('Town Data'!K132&gt;9,'Town Data'!J132,"*")</f>
        <v>1759175.28</v>
      </c>
      <c r="H136" s="51" t="str">
        <f>IF('Town Data'!M132&gt;9,'Town Data'!L132,"*")</f>
        <v>*</v>
      </c>
      <c r="I136" s="22">
        <f t="shared" si="6"/>
        <v>-0.10225891481807378</v>
      </c>
      <c r="J136" s="22">
        <f t="shared" si="7"/>
        <v>-7.7821256105872511E-2</v>
      </c>
      <c r="K136" s="22" t="str">
        <f t="shared" si="8"/>
        <v/>
      </c>
    </row>
    <row r="137" spans="2:11" x14ac:dyDescent="0.25">
      <c r="B137" s="27" t="str">
        <f>'Town Data'!A133</f>
        <v>PUTNEY</v>
      </c>
      <c r="C137" s="49">
        <f>IF('Town Data'!C133&gt;9,'Town Data'!B133,"*")</f>
        <v>60580896.5</v>
      </c>
      <c r="D137" s="50">
        <f>IF('Town Data'!E133&gt;9,'Town Data'!D133,"*")</f>
        <v>3302058.38</v>
      </c>
      <c r="E137" s="51">
        <f>IF('Town Data'!G133&gt;9,'Town Data'!F133,"*")</f>
        <v>277006.83333333331</v>
      </c>
      <c r="F137" s="50">
        <f>IF('Town Data'!I133&gt;9,'Town Data'!H133,"*")</f>
        <v>57812834.859999999</v>
      </c>
      <c r="G137" s="50">
        <f>IF('Town Data'!K133&gt;9,'Town Data'!J133,"*")</f>
        <v>4116471.88</v>
      </c>
      <c r="H137" s="51">
        <f>IF('Town Data'!M133&gt;9,'Town Data'!L133,"*")</f>
        <v>455351.66666666698</v>
      </c>
      <c r="I137" s="22">
        <f t="shared" si="6"/>
        <v>4.7879707796774883E-2</v>
      </c>
      <c r="J137" s="22">
        <f t="shared" si="7"/>
        <v>-0.19784260010540872</v>
      </c>
      <c r="K137" s="22">
        <f t="shared" si="8"/>
        <v>-0.39166395203707072</v>
      </c>
    </row>
    <row r="138" spans="2:11" x14ac:dyDescent="0.25">
      <c r="B138" s="27" t="str">
        <f>'Town Data'!A134</f>
        <v>RANDOLPH</v>
      </c>
      <c r="C138" s="49">
        <f>IF('Town Data'!C134&gt;9,'Town Data'!B134,"*")</f>
        <v>163595955.33000001</v>
      </c>
      <c r="D138" s="50">
        <f>IF('Town Data'!E134&gt;9,'Town Data'!D134,"*")</f>
        <v>23671325.510000002</v>
      </c>
      <c r="E138" s="51">
        <f>IF('Town Data'!G134&gt;9,'Town Data'!F134,"*")</f>
        <v>537892.33333333337</v>
      </c>
      <c r="F138" s="50">
        <f>IF('Town Data'!I134&gt;9,'Town Data'!H134,"*")</f>
        <v>168492663.37</v>
      </c>
      <c r="G138" s="50">
        <f>IF('Town Data'!K134&gt;9,'Town Data'!J134,"*")</f>
        <v>24754070.199999999</v>
      </c>
      <c r="H138" s="51">
        <f>IF('Town Data'!M134&gt;9,'Town Data'!L134,"*")</f>
        <v>478402.33333333302</v>
      </c>
      <c r="I138" s="22">
        <f t="shared" si="6"/>
        <v>-2.9061847216736721E-2</v>
      </c>
      <c r="J138" s="22">
        <f t="shared" si="7"/>
        <v>-4.3740067037541068E-2</v>
      </c>
      <c r="K138" s="22">
        <f t="shared" si="8"/>
        <v>0.1243514001812987</v>
      </c>
    </row>
    <row r="139" spans="2:11" x14ac:dyDescent="0.25">
      <c r="B139" s="27" t="str">
        <f>'Town Data'!A135</f>
        <v>READING</v>
      </c>
      <c r="C139" s="49">
        <f>IF('Town Data'!C135&gt;9,'Town Data'!B135,"*")</f>
        <v>1376084.58</v>
      </c>
      <c r="D139" s="50">
        <f>IF('Town Data'!E135&gt;9,'Town Data'!D135,"*")</f>
        <v>650049.12</v>
      </c>
      <c r="E139" s="51" t="str">
        <f>IF('Town Data'!G135&gt;9,'Town Data'!F135,"*")</f>
        <v>*</v>
      </c>
      <c r="F139" s="50">
        <f>IF('Town Data'!I135&gt;9,'Town Data'!H135,"*")</f>
        <v>1330857.04</v>
      </c>
      <c r="G139" s="50">
        <f>IF('Town Data'!K135&gt;9,'Town Data'!J135,"*")</f>
        <v>619709.38</v>
      </c>
      <c r="H139" s="51" t="str">
        <f>IF('Town Data'!M135&gt;9,'Town Data'!L135,"*")</f>
        <v>*</v>
      </c>
      <c r="I139" s="22">
        <f t="shared" si="6"/>
        <v>3.398377033794707E-2</v>
      </c>
      <c r="J139" s="22">
        <f t="shared" si="7"/>
        <v>4.8958013189989137E-2</v>
      </c>
      <c r="K139" s="22" t="str">
        <f t="shared" si="8"/>
        <v/>
      </c>
    </row>
    <row r="140" spans="2:11" x14ac:dyDescent="0.25">
      <c r="B140" s="27" t="str">
        <f>'Town Data'!A136</f>
        <v>READSBORO</v>
      </c>
      <c r="C140" s="49">
        <f>IF('Town Data'!C136&gt;9,'Town Data'!B136,"*")</f>
        <v>1662707.5</v>
      </c>
      <c r="D140" s="50">
        <f>IF('Town Data'!E136&gt;9,'Town Data'!D136,"*")</f>
        <v>476060.55</v>
      </c>
      <c r="E140" s="51" t="str">
        <f>IF('Town Data'!G136&gt;9,'Town Data'!F136,"*")</f>
        <v>*</v>
      </c>
      <c r="F140" s="50">
        <f>IF('Town Data'!I136&gt;9,'Town Data'!H136,"*")</f>
        <v>1732203.39</v>
      </c>
      <c r="G140" s="50">
        <f>IF('Town Data'!K136&gt;9,'Town Data'!J136,"*")</f>
        <v>424240.41</v>
      </c>
      <c r="H140" s="51" t="str">
        <f>IF('Town Data'!M136&gt;9,'Town Data'!L136,"*")</f>
        <v>*</v>
      </c>
      <c r="I140" s="22">
        <f t="shared" si="6"/>
        <v>-4.0119936493138893E-2</v>
      </c>
      <c r="J140" s="22">
        <f t="shared" si="7"/>
        <v>0.12214805279864786</v>
      </c>
      <c r="K140" s="22" t="str">
        <f t="shared" si="8"/>
        <v/>
      </c>
    </row>
    <row r="141" spans="2:11" x14ac:dyDescent="0.25">
      <c r="B141" s="27" t="str">
        <f>'Town Data'!A137</f>
        <v>RICHFORD</v>
      </c>
      <c r="C141" s="49">
        <f>IF('Town Data'!C137&gt;9,'Town Data'!B137,"*")</f>
        <v>89906058.829999998</v>
      </c>
      <c r="D141" s="50">
        <f>IF('Town Data'!E137&gt;9,'Town Data'!D137,"*")</f>
        <v>3457456.29</v>
      </c>
      <c r="E141" s="51">
        <f>IF('Town Data'!G137&gt;9,'Town Data'!F137,"*")</f>
        <v>35845.499999999964</v>
      </c>
      <c r="F141" s="50">
        <f>IF('Town Data'!I137&gt;9,'Town Data'!H137,"*")</f>
        <v>65999682.369999997</v>
      </c>
      <c r="G141" s="50">
        <f>IF('Town Data'!K137&gt;9,'Town Data'!J137,"*")</f>
        <v>3362781.58</v>
      </c>
      <c r="H141" s="51">
        <f>IF('Town Data'!M137&gt;9,'Town Data'!L137,"*")</f>
        <v>54014.499999999964</v>
      </c>
      <c r="I141" s="22">
        <f t="shared" si="6"/>
        <v>0.3622195683606288</v>
      </c>
      <c r="J141" s="22">
        <f t="shared" si="7"/>
        <v>2.8153689958061435E-2</v>
      </c>
      <c r="K141" s="22">
        <f t="shared" si="8"/>
        <v>-0.3363726406798177</v>
      </c>
    </row>
    <row r="142" spans="2:11" x14ac:dyDescent="0.25">
      <c r="B142" s="27" t="str">
        <f>'Town Data'!A138</f>
        <v>RICHMOND</v>
      </c>
      <c r="C142" s="49">
        <f>IF('Town Data'!C138&gt;9,'Town Data'!B138,"*")</f>
        <v>112978041.91</v>
      </c>
      <c r="D142" s="50">
        <f>IF('Town Data'!E138&gt;9,'Town Data'!D138,"*")</f>
        <v>29557935.41</v>
      </c>
      <c r="E142" s="51">
        <f>IF('Town Data'!G138&gt;9,'Town Data'!F138,"*")</f>
        <v>895180.33333333337</v>
      </c>
      <c r="F142" s="50">
        <f>IF('Town Data'!I138&gt;9,'Town Data'!H138,"*")</f>
        <v>110961458.12</v>
      </c>
      <c r="G142" s="50">
        <f>IF('Town Data'!K138&gt;9,'Town Data'!J138,"*")</f>
        <v>28220519.82</v>
      </c>
      <c r="H142" s="51">
        <f>IF('Town Data'!M138&gt;9,'Town Data'!L138,"*")</f>
        <v>1548819</v>
      </c>
      <c r="I142" s="22">
        <f t="shared" si="6"/>
        <v>1.8173731890032876E-2</v>
      </c>
      <c r="J142" s="22">
        <f t="shared" si="7"/>
        <v>4.7391600102708521E-2</v>
      </c>
      <c r="K142" s="22">
        <f t="shared" si="8"/>
        <v>-0.42202392059153887</v>
      </c>
    </row>
    <row r="143" spans="2:11" x14ac:dyDescent="0.25">
      <c r="B143" s="27" t="str">
        <f>'Town Data'!A139</f>
        <v>RIPTON</v>
      </c>
      <c r="C143" s="49">
        <f>IF('Town Data'!C139&gt;9,'Town Data'!B139,"*")</f>
        <v>2532956.9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>
        <f>IF('Town Data'!I139&gt;9,'Town Data'!H139,"*")</f>
        <v>3608481.65</v>
      </c>
      <c r="G143" s="50">
        <f>IF('Town Data'!K139&gt;9,'Town Data'!J139,"*")</f>
        <v>65376.76</v>
      </c>
      <c r="H143" s="51" t="str">
        <f>IF('Town Data'!M139&gt;9,'Town Data'!L139,"*")</f>
        <v>*</v>
      </c>
      <c r="I143" s="22">
        <f t="shared" si="6"/>
        <v>-0.29805465409530352</v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 t="str">
        <f>'Town Data'!A140</f>
        <v>ROCHESTER</v>
      </c>
      <c r="C144" s="49">
        <f>IF('Town Data'!C140&gt;9,'Town Data'!B140,"*")</f>
        <v>25801177.140000001</v>
      </c>
      <c r="D144" s="50">
        <f>IF('Town Data'!E140&gt;9,'Town Data'!D140,"*")</f>
        <v>3028675.66</v>
      </c>
      <c r="E144" s="51" t="str">
        <f>IF('Town Data'!G140&gt;9,'Town Data'!F140,"*")</f>
        <v>*</v>
      </c>
      <c r="F144" s="50">
        <f>IF('Town Data'!I140&gt;9,'Town Data'!H140,"*")</f>
        <v>26485635.780000001</v>
      </c>
      <c r="G144" s="50">
        <f>IF('Town Data'!K140&gt;9,'Town Data'!J140,"*")</f>
        <v>2764691.48</v>
      </c>
      <c r="H144" s="51" t="str">
        <f>IF('Town Data'!M140&gt;9,'Town Data'!L140,"*")</f>
        <v>*</v>
      </c>
      <c r="I144" s="22">
        <f t="shared" si="6"/>
        <v>-2.5842635822880766E-2</v>
      </c>
      <c r="J144" s="22">
        <f t="shared" si="7"/>
        <v>9.5484136985874518E-2</v>
      </c>
      <c r="K144" s="22" t="str">
        <f t="shared" si="8"/>
        <v/>
      </c>
    </row>
    <row r="145" spans="2:11" x14ac:dyDescent="0.25">
      <c r="B145" s="27" t="str">
        <f>'Town Data'!A141</f>
        <v>ROCKINGHAM</v>
      </c>
      <c r="C145" s="49">
        <f>IF('Town Data'!C141&gt;9,'Town Data'!B141,"*")</f>
        <v>110815234.42</v>
      </c>
      <c r="D145" s="50">
        <f>IF('Town Data'!E141&gt;9,'Town Data'!D141,"*")</f>
        <v>14227211.710000001</v>
      </c>
      <c r="E145" s="51">
        <f>IF('Town Data'!G141&gt;9,'Town Data'!F141,"*")</f>
        <v>884812.00000000023</v>
      </c>
      <c r="F145" s="50">
        <f>IF('Town Data'!I141&gt;9,'Town Data'!H141,"*")</f>
        <v>110775059.47</v>
      </c>
      <c r="G145" s="50">
        <f>IF('Town Data'!K141&gt;9,'Town Data'!J141,"*")</f>
        <v>16367796.109999999</v>
      </c>
      <c r="H145" s="51">
        <f>IF('Town Data'!M141&gt;9,'Town Data'!L141,"*")</f>
        <v>771088.33333333326</v>
      </c>
      <c r="I145" s="22">
        <f t="shared" si="6"/>
        <v>3.6267143698427105E-4</v>
      </c>
      <c r="J145" s="22">
        <f t="shared" si="7"/>
        <v>-0.13078024589347104</v>
      </c>
      <c r="K145" s="22">
        <f t="shared" si="8"/>
        <v>0.14748461590003781</v>
      </c>
    </row>
    <row r="146" spans="2:11" x14ac:dyDescent="0.25">
      <c r="B146" s="27" t="str">
        <f>'Town Data'!A142</f>
        <v>ROXBURY</v>
      </c>
      <c r="C146" s="49">
        <f>IF('Town Data'!C142&gt;9,'Town Data'!B142,"*")</f>
        <v>736171.98</v>
      </c>
      <c r="D146" s="50">
        <f>IF('Town Data'!E142&gt;9,'Town Data'!D142,"*")</f>
        <v>343677.82</v>
      </c>
      <c r="E146" s="51" t="str">
        <f>IF('Town Data'!G142&gt;9,'Town Data'!F142,"*")</f>
        <v>*</v>
      </c>
      <c r="F146" s="50">
        <f>IF('Town Data'!I142&gt;9,'Town Data'!H142,"*")</f>
        <v>916507.92</v>
      </c>
      <c r="G146" s="50">
        <f>IF('Town Data'!K142&gt;9,'Town Data'!J142,"*")</f>
        <v>354157.54</v>
      </c>
      <c r="H146" s="51" t="str">
        <f>IF('Town Data'!M142&gt;9,'Town Data'!L142,"*")</f>
        <v>*</v>
      </c>
      <c r="I146" s="22">
        <f t="shared" si="6"/>
        <v>-0.19676419162858957</v>
      </c>
      <c r="J146" s="22">
        <f t="shared" si="7"/>
        <v>-2.959056017838833E-2</v>
      </c>
      <c r="K146" s="22" t="str">
        <f t="shared" si="8"/>
        <v/>
      </c>
    </row>
    <row r="147" spans="2:11" x14ac:dyDescent="0.25">
      <c r="B147" s="27" t="str">
        <f>'Town Data'!A143</f>
        <v>ROYALTON</v>
      </c>
      <c r="C147" s="49">
        <f>IF('Town Data'!C143&gt;9,'Town Data'!B143,"*")</f>
        <v>68583257.25</v>
      </c>
      <c r="D147" s="50">
        <f>IF('Town Data'!E143&gt;9,'Town Data'!D143,"*")</f>
        <v>14631302.800000001</v>
      </c>
      <c r="E147" s="51">
        <f>IF('Town Data'!G143&gt;9,'Town Data'!F143,"*")</f>
        <v>93928.166666666686</v>
      </c>
      <c r="F147" s="50">
        <f>IF('Town Data'!I143&gt;9,'Town Data'!H143,"*")</f>
        <v>60188309.560000002</v>
      </c>
      <c r="G147" s="50">
        <f>IF('Town Data'!K143&gt;9,'Town Data'!J143,"*")</f>
        <v>13774716.16</v>
      </c>
      <c r="H147" s="51">
        <f>IF('Town Data'!M143&gt;9,'Town Data'!L143,"*")</f>
        <v>132635.00000000003</v>
      </c>
      <c r="I147" s="22">
        <f t="shared" si="6"/>
        <v>0.13947804401503111</v>
      </c>
      <c r="J147" s="22">
        <f t="shared" si="7"/>
        <v>6.2185429452798292E-2</v>
      </c>
      <c r="K147" s="22">
        <f t="shared" si="8"/>
        <v>-0.29182970809615361</v>
      </c>
    </row>
    <row r="148" spans="2:11" x14ac:dyDescent="0.25">
      <c r="B148" s="27" t="str">
        <f>'Town Data'!A144</f>
        <v>RUPERT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>
        <f>IF('Town Data'!I144&gt;9,'Town Data'!H144,"*")</f>
        <v>1081965.57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 t="str">
        <f>'Town Data'!A145</f>
        <v>RUTLAND</v>
      </c>
      <c r="C149" s="49">
        <f>IF('Town Data'!C145&gt;9,'Town Data'!B145,"*")</f>
        <v>530277120.23000002</v>
      </c>
      <c r="D149" s="50">
        <f>IF('Town Data'!E145&gt;9,'Town Data'!D145,"*")</f>
        <v>158540947.72</v>
      </c>
      <c r="E149" s="51">
        <f>IF('Town Data'!G145&gt;9,'Town Data'!F145,"*")</f>
        <v>7432523.666666667</v>
      </c>
      <c r="F149" s="50">
        <f>IF('Town Data'!I145&gt;9,'Town Data'!H145,"*")</f>
        <v>523315923.04000002</v>
      </c>
      <c r="G149" s="50">
        <f>IF('Town Data'!K145&gt;9,'Town Data'!J145,"*")</f>
        <v>155803545.44999999</v>
      </c>
      <c r="H149" s="51">
        <f>IF('Town Data'!M145&gt;9,'Town Data'!L145,"*")</f>
        <v>6455510.0000000028</v>
      </c>
      <c r="I149" s="22">
        <f t="shared" si="6"/>
        <v>1.3302093216582506E-2</v>
      </c>
      <c r="J149" s="22">
        <f t="shared" si="7"/>
        <v>1.7569576238420644E-2</v>
      </c>
      <c r="K149" s="22">
        <f t="shared" si="8"/>
        <v>0.15134569796447744</v>
      </c>
    </row>
    <row r="150" spans="2:11" x14ac:dyDescent="0.25">
      <c r="B150" s="27" t="str">
        <f>'Town Data'!A146</f>
        <v>RUTLAND TOWN</v>
      </c>
      <c r="C150" s="49">
        <f>IF('Town Data'!C146&gt;9,'Town Data'!B146,"*")</f>
        <v>291519059.25999999</v>
      </c>
      <c r="D150" s="50">
        <f>IF('Town Data'!E146&gt;9,'Town Data'!D146,"*")</f>
        <v>129818875.84</v>
      </c>
      <c r="E150" s="51">
        <f>IF('Town Data'!G146&gt;9,'Town Data'!F146,"*")</f>
        <v>11988411.166666668</v>
      </c>
      <c r="F150" s="50">
        <f>IF('Town Data'!I146&gt;9,'Town Data'!H146,"*")</f>
        <v>288392100.31</v>
      </c>
      <c r="G150" s="50">
        <f>IF('Town Data'!K146&gt;9,'Town Data'!J146,"*")</f>
        <v>127580019.06</v>
      </c>
      <c r="H150" s="51">
        <f>IF('Town Data'!M146&gt;9,'Town Data'!L146,"*")</f>
        <v>12830650.166666633</v>
      </c>
      <c r="I150" s="22">
        <f t="shared" si="6"/>
        <v>1.084273441137514E-2</v>
      </c>
      <c r="J150" s="22">
        <f t="shared" si="7"/>
        <v>1.7548647480191096E-2</v>
      </c>
      <c r="K150" s="22">
        <f t="shared" si="8"/>
        <v>-6.5642737434152637E-2</v>
      </c>
    </row>
    <row r="151" spans="2:11" x14ac:dyDescent="0.25">
      <c r="B151" s="27" t="str">
        <f>'Town Data'!A147</f>
        <v>RYEGATE</v>
      </c>
      <c r="C151" s="49">
        <f>IF('Town Data'!C147&gt;9,'Town Data'!B147,"*")</f>
        <v>19909813.629999999</v>
      </c>
      <c r="D151" s="50">
        <f>IF('Town Data'!E147&gt;9,'Town Data'!D147,"*")</f>
        <v>731060.93</v>
      </c>
      <c r="E151" s="51" t="str">
        <f>IF('Town Data'!G147&gt;9,'Town Data'!F147,"*")</f>
        <v>*</v>
      </c>
      <c r="F151" s="50">
        <f>IF('Town Data'!I147&gt;9,'Town Data'!H147,"*")</f>
        <v>23530474.329999998</v>
      </c>
      <c r="G151" s="50">
        <f>IF('Town Data'!K147&gt;9,'Town Data'!J147,"*")</f>
        <v>618109.35</v>
      </c>
      <c r="H151" s="51" t="str">
        <f>IF('Town Data'!M147&gt;9,'Town Data'!L147,"*")</f>
        <v>*</v>
      </c>
      <c r="I151" s="22">
        <f t="shared" si="6"/>
        <v>-0.15387113107974476</v>
      </c>
      <c r="J151" s="22">
        <f t="shared" si="7"/>
        <v>0.18273721308373686</v>
      </c>
      <c r="K151" s="22" t="str">
        <f t="shared" si="8"/>
        <v/>
      </c>
    </row>
    <row r="152" spans="2:11" x14ac:dyDescent="0.25">
      <c r="B152" s="27" t="str">
        <f>'Town Data'!A148</f>
        <v>SALISBURY</v>
      </c>
      <c r="C152" s="49">
        <f>IF('Town Data'!C148&gt;9,'Town Data'!B148,"*")</f>
        <v>2896325.04</v>
      </c>
      <c r="D152" s="50">
        <f>IF('Town Data'!E148&gt;9,'Town Data'!D148,"*")</f>
        <v>893985.97</v>
      </c>
      <c r="E152" s="51" t="str">
        <f>IF('Town Data'!G148&gt;9,'Town Data'!F148,"*")</f>
        <v>*</v>
      </c>
      <c r="F152" s="50">
        <f>IF('Town Data'!I148&gt;9,'Town Data'!H148,"*")</f>
        <v>2176910.42</v>
      </c>
      <c r="G152" s="50">
        <f>IF('Town Data'!K148&gt;9,'Town Data'!J148,"*")</f>
        <v>950944.22</v>
      </c>
      <c r="H152" s="51" t="str">
        <f>IF('Town Data'!M148&gt;9,'Town Data'!L148,"*")</f>
        <v>*</v>
      </c>
      <c r="I152" s="22">
        <f t="shared" si="6"/>
        <v>0.33047506842288904</v>
      </c>
      <c r="J152" s="22">
        <f t="shared" si="7"/>
        <v>-5.989652053408559E-2</v>
      </c>
      <c r="K152" s="22" t="str">
        <f t="shared" si="8"/>
        <v/>
      </c>
    </row>
    <row r="153" spans="2:11" x14ac:dyDescent="0.25">
      <c r="B153" s="27" t="str">
        <f>'Town Data'!A149</f>
        <v>SHAFTSBURY</v>
      </c>
      <c r="C153" s="49">
        <f>IF('Town Data'!C149&gt;9,'Town Data'!B149,"*")</f>
        <v>92890348.409999996</v>
      </c>
      <c r="D153" s="50">
        <f>IF('Town Data'!E149&gt;9,'Town Data'!D149,"*")</f>
        <v>6482143.3099999996</v>
      </c>
      <c r="E153" s="51" t="str">
        <f>IF('Town Data'!G149&gt;9,'Town Data'!F149,"*")</f>
        <v>*</v>
      </c>
      <c r="F153" s="50">
        <f>IF('Town Data'!I149&gt;9,'Town Data'!H149,"*")</f>
        <v>91600666.180000007</v>
      </c>
      <c r="G153" s="50">
        <f>IF('Town Data'!K149&gt;9,'Town Data'!J149,"*")</f>
        <v>6084654.7800000003</v>
      </c>
      <c r="H153" s="51" t="str">
        <f>IF('Town Data'!M149&gt;9,'Town Data'!L149,"*")</f>
        <v>*</v>
      </c>
      <c r="I153" s="22">
        <f t="shared" si="6"/>
        <v>1.4079397932168938E-2</v>
      </c>
      <c r="J153" s="22">
        <f t="shared" si="7"/>
        <v>6.5326389807113971E-2</v>
      </c>
      <c r="K153" s="22" t="str">
        <f t="shared" si="8"/>
        <v/>
      </c>
    </row>
    <row r="154" spans="2:11" x14ac:dyDescent="0.25">
      <c r="B154" s="27" t="str">
        <f>'Town Data'!A150</f>
        <v>SHARON</v>
      </c>
      <c r="C154" s="49">
        <f>IF('Town Data'!C150&gt;9,'Town Data'!B150,"*")</f>
        <v>6148683.54</v>
      </c>
      <c r="D154" s="50">
        <f>IF('Town Data'!E150&gt;9,'Town Data'!D150,"*")</f>
        <v>1692606.53</v>
      </c>
      <c r="E154" s="51" t="str">
        <f>IF('Town Data'!G150&gt;9,'Town Data'!F150,"*")</f>
        <v>*</v>
      </c>
      <c r="F154" s="50">
        <f>IF('Town Data'!I150&gt;9,'Town Data'!H150,"*")</f>
        <v>5216716.4000000004</v>
      </c>
      <c r="G154" s="50">
        <f>IF('Town Data'!K150&gt;9,'Town Data'!J150,"*")</f>
        <v>1638879.89</v>
      </c>
      <c r="H154" s="51">
        <f>IF('Town Data'!M150&gt;9,'Town Data'!L150,"*")</f>
        <v>605910.49999999977</v>
      </c>
      <c r="I154" s="22">
        <f t="shared" si="6"/>
        <v>0.17865014475389146</v>
      </c>
      <c r="J154" s="22">
        <f t="shared" si="7"/>
        <v>3.2782536614077394E-2</v>
      </c>
      <c r="K154" s="22" t="str">
        <f t="shared" si="8"/>
        <v/>
      </c>
    </row>
    <row r="155" spans="2:11" x14ac:dyDescent="0.25">
      <c r="B155" s="27" t="str">
        <f>'Town Data'!A151</f>
        <v>SHELBURNE</v>
      </c>
      <c r="C155" s="49">
        <f>IF('Town Data'!C151&gt;9,'Town Data'!B151,"*")</f>
        <v>369102179.13999999</v>
      </c>
      <c r="D155" s="50">
        <f>IF('Town Data'!E151&gt;9,'Town Data'!D151,"*")</f>
        <v>69144432.140000001</v>
      </c>
      <c r="E155" s="51">
        <f>IF('Town Data'!G151&gt;9,'Town Data'!F151,"*")</f>
        <v>1381761.0000000009</v>
      </c>
      <c r="F155" s="50">
        <f>IF('Town Data'!I151&gt;9,'Town Data'!H151,"*")</f>
        <v>359989115.01999998</v>
      </c>
      <c r="G155" s="50">
        <f>IF('Town Data'!K151&gt;9,'Town Data'!J151,"*")</f>
        <v>67648715.090000004</v>
      </c>
      <c r="H155" s="51">
        <f>IF('Town Data'!M151&gt;9,'Town Data'!L151,"*")</f>
        <v>1846307.8333333342</v>
      </c>
      <c r="I155" s="22">
        <f t="shared" si="6"/>
        <v>2.5314832420679466E-2</v>
      </c>
      <c r="J155" s="22">
        <f t="shared" si="7"/>
        <v>2.2110058528237997E-2</v>
      </c>
      <c r="K155" s="22">
        <f t="shared" si="8"/>
        <v>-0.25160854812311439</v>
      </c>
    </row>
    <row r="156" spans="2:11" x14ac:dyDescent="0.25">
      <c r="B156" s="27" t="str">
        <f>'Town Data'!A152</f>
        <v>SHELDON</v>
      </c>
      <c r="C156" s="49">
        <f>IF('Town Data'!C152&gt;9,'Town Data'!B152,"*")</f>
        <v>40325546.829999998</v>
      </c>
      <c r="D156" s="50">
        <f>IF('Town Data'!E152&gt;9,'Town Data'!D152,"*")</f>
        <v>1786129.23</v>
      </c>
      <c r="E156" s="51" t="str">
        <f>IF('Town Data'!G152&gt;9,'Town Data'!F152,"*")</f>
        <v>*</v>
      </c>
      <c r="F156" s="50">
        <f>IF('Town Data'!I152&gt;9,'Town Data'!H152,"*")</f>
        <v>40248909.479999997</v>
      </c>
      <c r="G156" s="50">
        <f>IF('Town Data'!K152&gt;9,'Town Data'!J152,"*")</f>
        <v>1569360.82</v>
      </c>
      <c r="H156" s="51" t="str">
        <f>IF('Town Data'!M152&gt;9,'Town Data'!L152,"*")</f>
        <v>*</v>
      </c>
      <c r="I156" s="22">
        <f t="shared" si="6"/>
        <v>1.9040851290165564E-3</v>
      </c>
      <c r="J156" s="22">
        <f t="shared" si="7"/>
        <v>0.13812528466207019</v>
      </c>
      <c r="K156" s="22" t="str">
        <f t="shared" si="8"/>
        <v/>
      </c>
    </row>
    <row r="157" spans="2:11" x14ac:dyDescent="0.25">
      <c r="B157" s="27" t="str">
        <f>'Town Data'!A153</f>
        <v>SHOREHAM</v>
      </c>
      <c r="C157" s="49">
        <f>IF('Town Data'!C153&gt;9,'Town Data'!B153,"*")</f>
        <v>59569009.240000002</v>
      </c>
      <c r="D157" s="50">
        <f>IF('Town Data'!E153&gt;9,'Town Data'!D153,"*")</f>
        <v>2099779.73</v>
      </c>
      <c r="E157" s="51" t="str">
        <f>IF('Town Data'!G153&gt;9,'Town Data'!F153,"*")</f>
        <v>*</v>
      </c>
      <c r="F157" s="50">
        <f>IF('Town Data'!I153&gt;9,'Town Data'!H153,"*")</f>
        <v>42656773.380000003</v>
      </c>
      <c r="G157" s="50">
        <f>IF('Town Data'!K153&gt;9,'Town Data'!J153,"*")</f>
        <v>1775278.52</v>
      </c>
      <c r="H157" s="51" t="str">
        <f>IF('Town Data'!M153&gt;9,'Town Data'!L153,"*")</f>
        <v>*</v>
      </c>
      <c r="I157" s="22">
        <f t="shared" si="6"/>
        <v>0.39647245958667487</v>
      </c>
      <c r="J157" s="22">
        <f t="shared" si="7"/>
        <v>0.18278890120295038</v>
      </c>
      <c r="K157" s="22" t="str">
        <f t="shared" si="8"/>
        <v/>
      </c>
    </row>
    <row r="158" spans="2:11" x14ac:dyDescent="0.25">
      <c r="B158" s="27" t="str">
        <f>'Town Data'!A154</f>
        <v>SHREWSBURY</v>
      </c>
      <c r="C158" s="49">
        <f>IF('Town Data'!C154&gt;9,'Town Data'!B154,"*")</f>
        <v>1704485.5</v>
      </c>
      <c r="D158" s="50">
        <f>IF('Town Data'!E154&gt;9,'Town Data'!D154,"*")</f>
        <v>1151871.9099999999</v>
      </c>
      <c r="E158" s="51" t="str">
        <f>IF('Town Data'!G154&gt;9,'Town Data'!F154,"*")</f>
        <v>*</v>
      </c>
      <c r="F158" s="50">
        <f>IF('Town Data'!I154&gt;9,'Town Data'!H154,"*")</f>
        <v>1795586.32</v>
      </c>
      <c r="G158" s="50">
        <f>IF('Town Data'!K154&gt;9,'Town Data'!J154,"*")</f>
        <v>1118483.74</v>
      </c>
      <c r="H158" s="51" t="str">
        <f>IF('Town Data'!M154&gt;9,'Town Data'!L154,"*")</f>
        <v>*</v>
      </c>
      <c r="I158" s="22">
        <f t="shared" si="6"/>
        <v>-5.0735973528691206E-2</v>
      </c>
      <c r="J158" s="22">
        <f t="shared" si="7"/>
        <v>2.9851278839332904E-2</v>
      </c>
      <c r="K158" s="22" t="str">
        <f t="shared" si="8"/>
        <v/>
      </c>
    </row>
    <row r="159" spans="2:11" x14ac:dyDescent="0.25">
      <c r="B159" s="27" t="str">
        <f>'Town Data'!A155</f>
        <v>SOUTH BURLINGTON</v>
      </c>
      <c r="C159" s="49">
        <f>IF('Town Data'!C155&gt;9,'Town Data'!B155,"*")</f>
        <v>2592429487</v>
      </c>
      <c r="D159" s="50">
        <f>IF('Town Data'!E155&gt;9,'Town Data'!D155,"*")</f>
        <v>346279136.60000002</v>
      </c>
      <c r="E159" s="51">
        <f>IF('Town Data'!G155&gt;9,'Town Data'!F155,"*")</f>
        <v>15611588.833333332</v>
      </c>
      <c r="F159" s="50">
        <f>IF('Town Data'!I155&gt;9,'Town Data'!H155,"*")</f>
        <v>1834172600.4400001</v>
      </c>
      <c r="G159" s="50">
        <f>IF('Town Data'!K155&gt;9,'Town Data'!J155,"*")</f>
        <v>341714795.69999999</v>
      </c>
      <c r="H159" s="51">
        <f>IF('Town Data'!M155&gt;9,'Town Data'!L155,"*")</f>
        <v>19379921.833333336</v>
      </c>
      <c r="I159" s="22">
        <f t="shared" si="6"/>
        <v>0.41340541581424861</v>
      </c>
      <c r="J159" s="22">
        <f t="shared" si="7"/>
        <v>1.3357164973351593E-2</v>
      </c>
      <c r="K159" s="22">
        <f t="shared" si="8"/>
        <v>-0.19444521151362418</v>
      </c>
    </row>
    <row r="160" spans="2:11" x14ac:dyDescent="0.25">
      <c r="B160" s="27" t="str">
        <f>'Town Data'!A156</f>
        <v>SOUTH HERO</v>
      </c>
      <c r="C160" s="49">
        <f>IF('Town Data'!C156&gt;9,'Town Data'!B156,"*")</f>
        <v>21220357.199999999</v>
      </c>
      <c r="D160" s="50">
        <f>IF('Town Data'!E156&gt;9,'Town Data'!D156,"*")</f>
        <v>6452159.75</v>
      </c>
      <c r="E160" s="51" t="str">
        <f>IF('Town Data'!G156&gt;9,'Town Data'!F156,"*")</f>
        <v>*</v>
      </c>
      <c r="F160" s="50">
        <f>IF('Town Data'!I156&gt;9,'Town Data'!H156,"*")</f>
        <v>21844059.219999999</v>
      </c>
      <c r="G160" s="50">
        <f>IF('Town Data'!K156&gt;9,'Town Data'!J156,"*")</f>
        <v>6467050.4900000002</v>
      </c>
      <c r="H160" s="51">
        <f>IF('Town Data'!M156&gt;9,'Town Data'!L156,"*")</f>
        <v>80608.833333333328</v>
      </c>
      <c r="I160" s="22">
        <f t="shared" si="6"/>
        <v>-2.8552477985820054E-2</v>
      </c>
      <c r="J160" s="22">
        <f t="shared" si="7"/>
        <v>-2.3025550864379015E-3</v>
      </c>
      <c r="K160" s="22" t="str">
        <f t="shared" si="8"/>
        <v/>
      </c>
    </row>
    <row r="161" spans="2:11" x14ac:dyDescent="0.25">
      <c r="B161" s="27" t="str">
        <f>'Town Data'!A157</f>
        <v>SPRINGFIELD</v>
      </c>
      <c r="C161" s="49">
        <f>IF('Town Data'!C157&gt;9,'Town Data'!B157,"*")</f>
        <v>186335485.91</v>
      </c>
      <c r="D161" s="50">
        <f>IF('Town Data'!E157&gt;9,'Town Data'!D157,"*")</f>
        <v>54166657.380000003</v>
      </c>
      <c r="E161" s="51">
        <f>IF('Town Data'!G157&gt;9,'Town Data'!F157,"*")</f>
        <v>1763180.1666666665</v>
      </c>
      <c r="F161" s="50">
        <f>IF('Town Data'!I157&gt;9,'Town Data'!H157,"*")</f>
        <v>187889535.28</v>
      </c>
      <c r="G161" s="50">
        <f>IF('Town Data'!K157&gt;9,'Town Data'!J157,"*")</f>
        <v>51970188.289999999</v>
      </c>
      <c r="H161" s="51">
        <f>IF('Town Data'!M157&gt;9,'Town Data'!L157,"*")</f>
        <v>2661834.4999999963</v>
      </c>
      <c r="I161" s="22">
        <f t="shared" si="6"/>
        <v>-8.2710799602761405E-3</v>
      </c>
      <c r="J161" s="22">
        <f t="shared" si="7"/>
        <v>4.2264020244518599E-2</v>
      </c>
      <c r="K161" s="22">
        <f t="shared" si="8"/>
        <v>-0.33760714023855765</v>
      </c>
    </row>
    <row r="162" spans="2:11" x14ac:dyDescent="0.25">
      <c r="B162" s="27" t="str">
        <f>'Town Data'!A158</f>
        <v>ST ALBANS</v>
      </c>
      <c r="C162" s="49">
        <f>IF('Town Data'!C158&gt;9,'Town Data'!B158,"*")</f>
        <v>690131939.67999995</v>
      </c>
      <c r="D162" s="50">
        <f>IF('Town Data'!E158&gt;9,'Town Data'!D158,"*")</f>
        <v>78247223.870000005</v>
      </c>
      <c r="E162" s="51">
        <f>IF('Town Data'!G158&gt;9,'Town Data'!F158,"*")</f>
        <v>3918957.6666666637</v>
      </c>
      <c r="F162" s="50">
        <f>IF('Town Data'!I158&gt;9,'Town Data'!H158,"*")</f>
        <v>679163062.94000006</v>
      </c>
      <c r="G162" s="50">
        <f>IF('Town Data'!K158&gt;9,'Town Data'!J158,"*")</f>
        <v>72198962.170000002</v>
      </c>
      <c r="H162" s="51">
        <f>IF('Town Data'!M158&gt;9,'Town Data'!L158,"*")</f>
        <v>4390689.8333333395</v>
      </c>
      <c r="I162" s="22">
        <f t="shared" si="6"/>
        <v>1.6150579056106479E-2</v>
      </c>
      <c r="J162" s="22">
        <f t="shared" si="7"/>
        <v>8.3772141845456713E-2</v>
      </c>
      <c r="K162" s="22">
        <f t="shared" si="8"/>
        <v>-0.10743919169269685</v>
      </c>
    </row>
    <row r="163" spans="2:11" x14ac:dyDescent="0.25">
      <c r="B163" s="27" t="str">
        <f>'Town Data'!A159</f>
        <v>ST ALBANS TOWN</v>
      </c>
      <c r="C163" s="49">
        <f>IF('Town Data'!C159&gt;9,'Town Data'!B159,"*")</f>
        <v>372978950.94999999</v>
      </c>
      <c r="D163" s="50">
        <f>IF('Town Data'!E159&gt;9,'Town Data'!D159,"*")</f>
        <v>93868570.560000002</v>
      </c>
      <c r="E163" s="51">
        <f>IF('Town Data'!G159&gt;9,'Town Data'!F159,"*")</f>
        <v>1283324.8333333326</v>
      </c>
      <c r="F163" s="50">
        <f>IF('Town Data'!I159&gt;9,'Town Data'!H159,"*")</f>
        <v>315107966.50999999</v>
      </c>
      <c r="G163" s="50">
        <f>IF('Town Data'!K159&gt;9,'Town Data'!J159,"*")</f>
        <v>92164867.569999993</v>
      </c>
      <c r="H163" s="51">
        <f>IF('Town Data'!M159&gt;9,'Town Data'!L159,"*")</f>
        <v>1106042.333333333</v>
      </c>
      <c r="I163" s="22">
        <f t="shared" si="6"/>
        <v>0.18365446320178469</v>
      </c>
      <c r="J163" s="22">
        <f t="shared" si="7"/>
        <v>1.8485384235007257E-2</v>
      </c>
      <c r="K163" s="22">
        <f t="shared" si="8"/>
        <v>0.16028545622274215</v>
      </c>
    </row>
    <row r="164" spans="2:11" x14ac:dyDescent="0.25">
      <c r="B164" s="27" t="str">
        <f>'Town Data'!A160</f>
        <v>ST JOHNSBURY</v>
      </c>
      <c r="C164" s="49">
        <f>IF('Town Data'!C160&gt;9,'Town Data'!B160,"*")</f>
        <v>305915568.18000001</v>
      </c>
      <c r="D164" s="50">
        <f>IF('Town Data'!E160&gt;9,'Town Data'!D160,"*")</f>
        <v>78501270.299999997</v>
      </c>
      <c r="E164" s="51">
        <f>IF('Town Data'!G160&gt;9,'Town Data'!F160,"*")</f>
        <v>2173405.9999999995</v>
      </c>
      <c r="F164" s="50">
        <f>IF('Town Data'!I160&gt;9,'Town Data'!H160,"*")</f>
        <v>310281639.86000001</v>
      </c>
      <c r="G164" s="50">
        <f>IF('Town Data'!K160&gt;9,'Town Data'!J160,"*")</f>
        <v>77875001.340000004</v>
      </c>
      <c r="H164" s="51">
        <f>IF('Town Data'!M160&gt;9,'Town Data'!L160,"*")</f>
        <v>2249183.0000000005</v>
      </c>
      <c r="I164" s="22">
        <f t="shared" si="6"/>
        <v>-1.4071318180379579E-2</v>
      </c>
      <c r="J164" s="22">
        <f t="shared" si="7"/>
        <v>8.0419768760673447E-3</v>
      </c>
      <c r="K164" s="22">
        <f t="shared" si="8"/>
        <v>-3.3690900206875526E-2</v>
      </c>
    </row>
    <row r="165" spans="2:11" x14ac:dyDescent="0.25">
      <c r="B165" s="27" t="str">
        <f>'Town Data'!A161</f>
        <v>STAMFORD</v>
      </c>
      <c r="C165" s="49">
        <f>IF('Town Data'!C161&gt;9,'Town Data'!B161,"*")</f>
        <v>2339989.4300000002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2036965.23</v>
      </c>
      <c r="G165" s="50">
        <f>IF('Town Data'!K161&gt;9,'Town Data'!J161,"*")</f>
        <v>1398451.92</v>
      </c>
      <c r="H165" s="51" t="str">
        <f>IF('Town Data'!M161&gt;9,'Town Data'!L161,"*")</f>
        <v>*</v>
      </c>
      <c r="I165" s="22">
        <f t="shared" si="6"/>
        <v>0.14876257853453895</v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STARKSBORO</v>
      </c>
      <c r="C166" s="49">
        <f>IF('Town Data'!C162&gt;9,'Town Data'!B162,"*")</f>
        <v>2590948.19</v>
      </c>
      <c r="D166" s="50">
        <f>IF('Town Data'!E162&gt;9,'Town Data'!D162,"*")</f>
        <v>879996.76</v>
      </c>
      <c r="E166" s="51" t="str">
        <f>IF('Town Data'!G162&gt;9,'Town Data'!F162,"*")</f>
        <v>*</v>
      </c>
      <c r="F166" s="50">
        <f>IF('Town Data'!I162&gt;9,'Town Data'!H162,"*")</f>
        <v>2638405.83</v>
      </c>
      <c r="G166" s="50">
        <f>IF('Town Data'!K162&gt;9,'Town Data'!J162,"*")</f>
        <v>935231.74</v>
      </c>
      <c r="H166" s="51" t="str">
        <f>IF('Town Data'!M162&gt;9,'Town Data'!L162,"*")</f>
        <v>*</v>
      </c>
      <c r="I166" s="22">
        <f t="shared" si="6"/>
        <v>-1.7987240423888894E-2</v>
      </c>
      <c r="J166" s="22">
        <f t="shared" si="7"/>
        <v>-5.9060206831731334E-2</v>
      </c>
      <c r="K166" s="22" t="str">
        <f t="shared" si="8"/>
        <v/>
      </c>
    </row>
    <row r="167" spans="2:11" x14ac:dyDescent="0.25">
      <c r="B167" s="27" t="str">
        <f>'Town Data'!A163</f>
        <v>STOCKBRIDGE</v>
      </c>
      <c r="C167" s="49">
        <f>IF('Town Data'!C163&gt;9,'Town Data'!B163,"*")</f>
        <v>8805102.8599999994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>
        <f>IF('Town Data'!I163&gt;9,'Town Data'!H163,"*")</f>
        <v>9500467.2200000007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>
        <f t="shared" si="6"/>
        <v>-7.3192648729543341E-2</v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 t="str">
        <f>'Town Data'!A164</f>
        <v>STOWE</v>
      </c>
      <c r="C168" s="49">
        <f>IF('Town Data'!C164&gt;9,'Town Data'!B164,"*")</f>
        <v>205278124.41</v>
      </c>
      <c r="D168" s="50">
        <f>IF('Town Data'!E164&gt;9,'Town Data'!D164,"*")</f>
        <v>99463888.930000007</v>
      </c>
      <c r="E168" s="51">
        <f>IF('Town Data'!G164&gt;9,'Town Data'!F164,"*")</f>
        <v>5645712.9999999972</v>
      </c>
      <c r="F168" s="50">
        <f>IF('Town Data'!I164&gt;9,'Town Data'!H164,"*")</f>
        <v>202906560.69999999</v>
      </c>
      <c r="G168" s="50">
        <f>IF('Town Data'!K164&gt;9,'Town Data'!J164,"*")</f>
        <v>96587284.969999999</v>
      </c>
      <c r="H168" s="51">
        <f>IF('Town Data'!M164&gt;9,'Town Data'!L164,"*")</f>
        <v>5678108.8333333377</v>
      </c>
      <c r="I168" s="22">
        <f t="shared" si="6"/>
        <v>1.168795972795772E-2</v>
      </c>
      <c r="J168" s="22">
        <f t="shared" si="7"/>
        <v>2.9782429031869787E-2</v>
      </c>
      <c r="K168" s="22">
        <f t="shared" si="8"/>
        <v>-5.7053914048213967E-3</v>
      </c>
    </row>
    <row r="169" spans="2:11" x14ac:dyDescent="0.25">
      <c r="B169" s="27" t="str">
        <f>'Town Data'!A165</f>
        <v>STRAFFORD</v>
      </c>
      <c r="C169" s="49">
        <f>IF('Town Data'!C165&gt;9,'Town Data'!B165,"*")</f>
        <v>4400411.1100000003</v>
      </c>
      <c r="D169" s="50">
        <f>IF('Town Data'!E165&gt;9,'Town Data'!D165,"*")</f>
        <v>607393.51</v>
      </c>
      <c r="E169" s="51" t="str">
        <f>IF('Town Data'!G165&gt;9,'Town Data'!F165,"*")</f>
        <v>*</v>
      </c>
      <c r="F169" s="50">
        <f>IF('Town Data'!I165&gt;9,'Town Data'!H165,"*")</f>
        <v>4411129.93</v>
      </c>
      <c r="G169" s="50">
        <f>IF('Town Data'!K165&gt;9,'Town Data'!J165,"*")</f>
        <v>613484.64</v>
      </c>
      <c r="H169" s="51" t="str">
        <f>IF('Town Data'!M165&gt;9,'Town Data'!L165,"*")</f>
        <v>*</v>
      </c>
      <c r="I169" s="22">
        <f t="shared" si="6"/>
        <v>-2.4299488271929833E-3</v>
      </c>
      <c r="J169" s="22">
        <f t="shared" si="7"/>
        <v>-9.9287408401944749E-3</v>
      </c>
      <c r="K169" s="22" t="str">
        <f t="shared" si="8"/>
        <v/>
      </c>
    </row>
    <row r="170" spans="2:11" x14ac:dyDescent="0.25">
      <c r="B170" s="27" t="str">
        <f>'Town Data'!A166</f>
        <v>STRATTON</v>
      </c>
      <c r="C170" s="49">
        <f>IF('Town Data'!C166&gt;9,'Town Data'!B166,"*")</f>
        <v>83918768.590000004</v>
      </c>
      <c r="D170" s="50">
        <f>IF('Town Data'!E166&gt;9,'Town Data'!D166,"*")</f>
        <v>29375859.559999999</v>
      </c>
      <c r="E170" s="51" t="str">
        <f>IF('Town Data'!G166&gt;9,'Town Data'!F166,"*")</f>
        <v>*</v>
      </c>
      <c r="F170" s="50">
        <f>IF('Town Data'!I166&gt;9,'Town Data'!H166,"*")</f>
        <v>80075235.299999997</v>
      </c>
      <c r="G170" s="50">
        <f>IF('Town Data'!K166&gt;9,'Town Data'!J166,"*")</f>
        <v>26981268.68</v>
      </c>
      <c r="H170" s="51" t="str">
        <f>IF('Town Data'!M166&gt;9,'Town Data'!L166,"*")</f>
        <v>*</v>
      </c>
      <c r="I170" s="22">
        <f t="shared" si="6"/>
        <v>4.7999025861120467E-2</v>
      </c>
      <c r="J170" s="22">
        <f t="shared" si="7"/>
        <v>8.8750121738159826E-2</v>
      </c>
      <c r="K170" s="22" t="str">
        <f t="shared" si="8"/>
        <v/>
      </c>
    </row>
    <row r="171" spans="2:11" x14ac:dyDescent="0.25">
      <c r="B171" s="27" t="str">
        <f>'Town Data'!A167</f>
        <v>SUDBURY</v>
      </c>
      <c r="C171" s="49">
        <f>IF('Town Data'!C167&gt;9,'Town Data'!B167,"*")</f>
        <v>740789.61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SUNDERLAND</v>
      </c>
      <c r="C172" s="49">
        <f>IF('Town Data'!C168&gt;9,'Town Data'!B168,"*")</f>
        <v>3238053.46</v>
      </c>
      <c r="D172" s="50">
        <f>IF('Town Data'!E168&gt;9,'Town Data'!D168,"*")</f>
        <v>416042.15</v>
      </c>
      <c r="E172" s="51" t="str">
        <f>IF('Town Data'!G168&gt;9,'Town Data'!F168,"*")</f>
        <v>*</v>
      </c>
      <c r="F172" s="50">
        <f>IF('Town Data'!I168&gt;9,'Town Data'!H168,"*")</f>
        <v>4098898.6</v>
      </c>
      <c r="G172" s="50">
        <f>IF('Town Data'!K168&gt;9,'Town Data'!J168,"*")</f>
        <v>457700.5</v>
      </c>
      <c r="H172" s="51" t="str">
        <f>IF('Town Data'!M168&gt;9,'Town Data'!L168,"*")</f>
        <v>*</v>
      </c>
      <c r="I172" s="22">
        <f t="shared" si="6"/>
        <v>-0.21001864744836579</v>
      </c>
      <c r="J172" s="22">
        <f t="shared" si="7"/>
        <v>-9.1016614576562571E-2</v>
      </c>
      <c r="K172" s="22" t="str">
        <f t="shared" si="8"/>
        <v/>
      </c>
    </row>
    <row r="173" spans="2:11" x14ac:dyDescent="0.25">
      <c r="B173" s="27" t="str">
        <f>'Town Data'!A169</f>
        <v>SUTTON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>
        <f>IF('Town Data'!I169&gt;9,'Town Data'!H169,"*")</f>
        <v>891799.2</v>
      </c>
      <c r="G173" s="50">
        <f>IF('Town Data'!K169&gt;9,'Town Data'!J169,"*")</f>
        <v>281442.2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SWANTON</v>
      </c>
      <c r="C174" s="49">
        <f>IF('Town Data'!C170&gt;9,'Town Data'!B170,"*")</f>
        <v>180963960.05000001</v>
      </c>
      <c r="D174" s="50">
        <f>IF('Town Data'!E170&gt;9,'Town Data'!D170,"*")</f>
        <v>25419245.140000001</v>
      </c>
      <c r="E174" s="51">
        <f>IF('Town Data'!G170&gt;9,'Town Data'!F170,"*")</f>
        <v>451854.00000000006</v>
      </c>
      <c r="F174" s="50">
        <f>IF('Town Data'!I170&gt;9,'Town Data'!H170,"*")</f>
        <v>190611021.31</v>
      </c>
      <c r="G174" s="50">
        <f>IF('Town Data'!K170&gt;9,'Town Data'!J170,"*")</f>
        <v>33914588.420000002</v>
      </c>
      <c r="H174" s="51">
        <f>IF('Town Data'!M170&gt;9,'Town Data'!L170,"*")</f>
        <v>405957.50000000012</v>
      </c>
      <c r="I174" s="22">
        <f t="shared" si="6"/>
        <v>-5.0611245843494558E-2</v>
      </c>
      <c r="J174" s="22">
        <f t="shared" si="7"/>
        <v>-0.25049230068173717</v>
      </c>
      <c r="K174" s="22">
        <f t="shared" si="8"/>
        <v>0.11305740132895667</v>
      </c>
    </row>
    <row r="175" spans="2:11" x14ac:dyDescent="0.25">
      <c r="B175" s="27" t="str">
        <f>'Town Data'!A171</f>
        <v>THETFORD</v>
      </c>
      <c r="C175" s="49">
        <f>IF('Town Data'!C171&gt;9,'Town Data'!B171,"*")</f>
        <v>16856097.16</v>
      </c>
      <c r="D175" s="50">
        <f>IF('Town Data'!E171&gt;9,'Town Data'!D171,"*")</f>
        <v>6466676.8200000003</v>
      </c>
      <c r="E175" s="51">
        <f>IF('Town Data'!G171&gt;9,'Town Data'!F171,"*")</f>
        <v>158186.83333333326</v>
      </c>
      <c r="F175" s="50">
        <f>IF('Town Data'!I171&gt;9,'Town Data'!H171,"*")</f>
        <v>16606575.550000001</v>
      </c>
      <c r="G175" s="50">
        <f>IF('Town Data'!K171&gt;9,'Town Data'!J171,"*")</f>
        <v>6556589.0099999998</v>
      </c>
      <c r="H175" s="51">
        <f>IF('Town Data'!M171&gt;9,'Town Data'!L171,"*")</f>
        <v>206308.83333333331</v>
      </c>
      <c r="I175" s="22">
        <f t="shared" si="6"/>
        <v>1.502547043782301E-2</v>
      </c>
      <c r="J175" s="22">
        <f t="shared" si="7"/>
        <v>-1.3713256979027802E-2</v>
      </c>
      <c r="K175" s="22">
        <f t="shared" si="8"/>
        <v>-0.23325225208486014</v>
      </c>
    </row>
    <row r="176" spans="2:11" x14ac:dyDescent="0.25">
      <c r="B176" s="27" t="str">
        <f>'Town Data'!A172</f>
        <v>TOPSHAM</v>
      </c>
      <c r="C176" s="49">
        <f>IF('Town Data'!C172&gt;9,'Town Data'!B172,"*")</f>
        <v>2702466.8</v>
      </c>
      <c r="D176" s="50">
        <f>IF('Town Data'!E172&gt;9,'Town Data'!D172,"*")</f>
        <v>388806.21</v>
      </c>
      <c r="E176" s="51" t="str">
        <f>IF('Town Data'!G172&gt;9,'Town Data'!F172,"*")</f>
        <v>*</v>
      </c>
      <c r="F176" s="50">
        <f>IF('Town Data'!I172&gt;9,'Town Data'!H172,"*")</f>
        <v>4408445.9400000004</v>
      </c>
      <c r="G176" s="50">
        <f>IF('Town Data'!K172&gt;9,'Town Data'!J172,"*")</f>
        <v>434815.48</v>
      </c>
      <c r="H176" s="51" t="str">
        <f>IF('Town Data'!M172&gt;9,'Town Data'!L172,"*")</f>
        <v>*</v>
      </c>
      <c r="I176" s="22">
        <f t="shared" si="6"/>
        <v>-0.38697971194810671</v>
      </c>
      <c r="J176" s="22">
        <f t="shared" si="7"/>
        <v>-0.10581332108967224</v>
      </c>
      <c r="K176" s="22" t="str">
        <f t="shared" si="8"/>
        <v/>
      </c>
    </row>
    <row r="177" spans="2:11" x14ac:dyDescent="0.25">
      <c r="B177" s="27" t="str">
        <f>'Town Data'!A173</f>
        <v>TOWNSHEND</v>
      </c>
      <c r="C177" s="49">
        <f>IF('Town Data'!C173&gt;9,'Town Data'!B173,"*")</f>
        <v>15588679.49</v>
      </c>
      <c r="D177" s="50">
        <f>IF('Town Data'!E173&gt;9,'Town Data'!D173,"*")</f>
        <v>3000827.85</v>
      </c>
      <c r="E177" s="51" t="str">
        <f>IF('Town Data'!G173&gt;9,'Town Data'!F173,"*")</f>
        <v>*</v>
      </c>
      <c r="F177" s="50">
        <f>IF('Town Data'!I173&gt;9,'Town Data'!H173,"*")</f>
        <v>15190185.73</v>
      </c>
      <c r="G177" s="50">
        <f>IF('Town Data'!K173&gt;9,'Town Data'!J173,"*")</f>
        <v>2902244.98</v>
      </c>
      <c r="H177" s="51" t="str">
        <f>IF('Town Data'!M173&gt;9,'Town Data'!L173,"*")</f>
        <v>*</v>
      </c>
      <c r="I177" s="22">
        <f t="shared" si="6"/>
        <v>2.6233633155188535E-2</v>
      </c>
      <c r="J177" s="22">
        <f t="shared" si="7"/>
        <v>3.3967797577170798E-2</v>
      </c>
      <c r="K177" s="22" t="str">
        <f t="shared" si="8"/>
        <v/>
      </c>
    </row>
    <row r="178" spans="2:11" x14ac:dyDescent="0.25">
      <c r="B178" s="27" t="str">
        <f>'Town Data'!A174</f>
        <v>TROY</v>
      </c>
      <c r="C178" s="49">
        <f>IF('Town Data'!C174&gt;9,'Town Data'!B174,"*")</f>
        <v>42416652.329999998</v>
      </c>
      <c r="D178" s="50">
        <f>IF('Town Data'!E174&gt;9,'Town Data'!D174,"*")</f>
        <v>3581847.78</v>
      </c>
      <c r="E178" s="51">
        <f>IF('Town Data'!G174&gt;9,'Town Data'!F174,"*")</f>
        <v>929877.66666666663</v>
      </c>
      <c r="F178" s="50">
        <f>IF('Town Data'!I174&gt;9,'Town Data'!H174,"*")</f>
        <v>42706432.310000002</v>
      </c>
      <c r="G178" s="50">
        <f>IF('Town Data'!K174&gt;9,'Town Data'!J174,"*")</f>
        <v>3441156.53</v>
      </c>
      <c r="H178" s="51">
        <f>IF('Town Data'!M174&gt;9,'Town Data'!L174,"*")</f>
        <v>976223.6666666657</v>
      </c>
      <c r="I178" s="22">
        <f t="shared" si="6"/>
        <v>-6.7853942445140801E-3</v>
      </c>
      <c r="J178" s="22">
        <f t="shared" si="7"/>
        <v>4.0884873667749143E-2</v>
      </c>
      <c r="K178" s="22">
        <f t="shared" si="8"/>
        <v>-4.7474776101514078E-2</v>
      </c>
    </row>
    <row r="179" spans="2:11" x14ac:dyDescent="0.25">
      <c r="B179" s="27" t="str">
        <f>'Town Data'!A175</f>
        <v>TUNBRIDGE</v>
      </c>
      <c r="C179" s="49">
        <f>IF('Town Data'!C175&gt;9,'Town Data'!B175,"*")</f>
        <v>2131167.0699999998</v>
      </c>
      <c r="D179" s="50">
        <f>IF('Town Data'!E175&gt;9,'Town Data'!D175,"*")</f>
        <v>1298100.08</v>
      </c>
      <c r="E179" s="51" t="str">
        <f>IF('Town Data'!G175&gt;9,'Town Data'!F175,"*")</f>
        <v>*</v>
      </c>
      <c r="F179" s="50">
        <f>IF('Town Data'!I175&gt;9,'Town Data'!H175,"*")</f>
        <v>2322576.91</v>
      </c>
      <c r="G179" s="50">
        <f>IF('Town Data'!K175&gt;9,'Town Data'!J175,"*")</f>
        <v>1290720.77</v>
      </c>
      <c r="H179" s="51" t="str">
        <f>IF('Town Data'!M175&gt;9,'Town Data'!L175,"*")</f>
        <v>*</v>
      </c>
      <c r="I179" s="22">
        <f t="shared" si="6"/>
        <v>-8.2412702535650501E-2</v>
      </c>
      <c r="J179" s="22">
        <f t="shared" si="7"/>
        <v>5.7172009403707478E-3</v>
      </c>
      <c r="K179" s="22" t="str">
        <f t="shared" si="8"/>
        <v/>
      </c>
    </row>
    <row r="180" spans="2:11" x14ac:dyDescent="0.25">
      <c r="B180" s="27" t="str">
        <f>'Town Data'!A176</f>
        <v>UNDERHILL</v>
      </c>
      <c r="C180" s="49">
        <f>IF('Town Data'!C176&gt;9,'Town Data'!B176,"*")</f>
        <v>31044486.399999999</v>
      </c>
      <c r="D180" s="50">
        <f>IF('Town Data'!E176&gt;9,'Town Data'!D176,"*")</f>
        <v>3921712.8</v>
      </c>
      <c r="E180" s="51">
        <f>IF('Town Data'!G176&gt;9,'Town Data'!F176,"*")</f>
        <v>32670.666666666631</v>
      </c>
      <c r="F180" s="50">
        <f>IF('Town Data'!I176&gt;9,'Town Data'!H176,"*")</f>
        <v>29965251.600000001</v>
      </c>
      <c r="G180" s="50">
        <f>IF('Town Data'!K176&gt;9,'Town Data'!J176,"*")</f>
        <v>3463762.44</v>
      </c>
      <c r="H180" s="51">
        <f>IF('Town Data'!M176&gt;9,'Town Data'!L176,"*")</f>
        <v>66754.499999999971</v>
      </c>
      <c r="I180" s="22">
        <f t="shared" si="6"/>
        <v>3.6016210189271258E-2</v>
      </c>
      <c r="J180" s="22">
        <f t="shared" si="7"/>
        <v>0.13221182685958102</v>
      </c>
      <c r="K180" s="22">
        <f t="shared" si="8"/>
        <v>-0.51058480452004518</v>
      </c>
    </row>
    <row r="181" spans="2:11" x14ac:dyDescent="0.25">
      <c r="B181" s="27" t="str">
        <f>'Town Data'!A177</f>
        <v>VERGENNES</v>
      </c>
      <c r="C181" s="49">
        <f>IF('Town Data'!C177&gt;9,'Town Data'!B177,"*")</f>
        <v>149909540.77000001</v>
      </c>
      <c r="D181" s="50">
        <f>IF('Town Data'!E177&gt;9,'Town Data'!D177,"*")</f>
        <v>17846161.239999998</v>
      </c>
      <c r="E181" s="51">
        <f>IF('Town Data'!G177&gt;9,'Town Data'!F177,"*")</f>
        <v>3883114</v>
      </c>
      <c r="F181" s="50">
        <f>IF('Town Data'!I177&gt;9,'Town Data'!H177,"*")</f>
        <v>179681655.13999999</v>
      </c>
      <c r="G181" s="50">
        <f>IF('Town Data'!K177&gt;9,'Town Data'!J177,"*")</f>
        <v>18759325.789999999</v>
      </c>
      <c r="H181" s="51">
        <f>IF('Town Data'!M177&gt;9,'Town Data'!L177,"*")</f>
        <v>4140093.8333333335</v>
      </c>
      <c r="I181" s="22">
        <f t="shared" si="6"/>
        <v>-0.16569367833796311</v>
      </c>
      <c r="J181" s="22">
        <f t="shared" si="7"/>
        <v>-4.867789814102913E-2</v>
      </c>
      <c r="K181" s="22">
        <f t="shared" si="8"/>
        <v>-6.207101666737589E-2</v>
      </c>
    </row>
    <row r="182" spans="2:11" x14ac:dyDescent="0.25">
      <c r="B182" s="27" t="str">
        <f>'Town Data'!A178</f>
        <v>VERNON</v>
      </c>
      <c r="C182" s="49">
        <f>IF('Town Data'!C178&gt;9,'Town Data'!B178,"*")</f>
        <v>20804691.809999999</v>
      </c>
      <c r="D182" s="50">
        <f>IF('Town Data'!E178&gt;9,'Town Data'!D178,"*")</f>
        <v>5085619.4000000004</v>
      </c>
      <c r="E182" s="51" t="str">
        <f>IF('Town Data'!G178&gt;9,'Town Data'!F178,"*")</f>
        <v>*</v>
      </c>
      <c r="F182" s="50">
        <f>IF('Town Data'!I178&gt;9,'Town Data'!H178,"*")</f>
        <v>20440603.699999999</v>
      </c>
      <c r="G182" s="50">
        <f>IF('Town Data'!K178&gt;9,'Town Data'!J178,"*")</f>
        <v>4321087.9800000004</v>
      </c>
      <c r="H182" s="51" t="str">
        <f>IF('Town Data'!M178&gt;9,'Town Data'!L178,"*")</f>
        <v>*</v>
      </c>
      <c r="I182" s="22">
        <f t="shared" si="6"/>
        <v>1.7812003761904519E-2</v>
      </c>
      <c r="J182" s="22">
        <f t="shared" si="7"/>
        <v>0.17693030633456341</v>
      </c>
      <c r="K182" s="22" t="str">
        <f t="shared" si="8"/>
        <v/>
      </c>
    </row>
    <row r="183" spans="2:11" x14ac:dyDescent="0.25">
      <c r="B183" s="27" t="str">
        <f>'Town Data'!A179</f>
        <v>VERSHIRE</v>
      </c>
      <c r="C183" s="49">
        <f>IF('Town Data'!C179&gt;9,'Town Data'!B179,"*")</f>
        <v>2968951.92</v>
      </c>
      <c r="D183" s="50">
        <f>IF('Town Data'!E179&gt;9,'Town Data'!D179,"*")</f>
        <v>147777.39000000001</v>
      </c>
      <c r="E183" s="51" t="str">
        <f>IF('Town Data'!G179&gt;9,'Town Data'!F179,"*")</f>
        <v>*</v>
      </c>
      <c r="F183" s="50">
        <f>IF('Town Data'!I179&gt;9,'Town Data'!H179,"*")</f>
        <v>1063605.44</v>
      </c>
      <c r="G183" s="50">
        <f>IF('Town Data'!K179&gt;9,'Town Data'!J179,"*")</f>
        <v>80106.87</v>
      </c>
      <c r="H183" s="51" t="str">
        <f>IF('Town Data'!M179&gt;9,'Town Data'!L179,"*")</f>
        <v>*</v>
      </c>
      <c r="I183" s="22">
        <f t="shared" si="6"/>
        <v>1.7914034738295435</v>
      </c>
      <c r="J183" s="22">
        <f t="shared" si="7"/>
        <v>0.844753015565332</v>
      </c>
      <c r="K183" s="22" t="str">
        <f t="shared" si="8"/>
        <v/>
      </c>
    </row>
    <row r="184" spans="2:11" x14ac:dyDescent="0.25">
      <c r="B184" s="27" t="str">
        <f>'Town Data'!A180</f>
        <v>WAITSFIELD</v>
      </c>
      <c r="C184" s="49">
        <f>IF('Town Data'!C180&gt;9,'Town Data'!B180,"*")</f>
        <v>120731405.23999999</v>
      </c>
      <c r="D184" s="50">
        <f>IF('Town Data'!E180&gt;9,'Town Data'!D180,"*")</f>
        <v>36467184.609999999</v>
      </c>
      <c r="E184" s="51">
        <f>IF('Town Data'!G180&gt;9,'Town Data'!F180,"*")</f>
        <v>659483.99999999988</v>
      </c>
      <c r="F184" s="50">
        <f>IF('Town Data'!I180&gt;9,'Town Data'!H180,"*")</f>
        <v>123964708.36</v>
      </c>
      <c r="G184" s="50">
        <f>IF('Town Data'!K180&gt;9,'Town Data'!J180,"*")</f>
        <v>39084333.890000001</v>
      </c>
      <c r="H184" s="51">
        <f>IF('Town Data'!M180&gt;9,'Town Data'!L180,"*")</f>
        <v>1114005.0000000007</v>
      </c>
      <c r="I184" s="22">
        <f t="shared" si="6"/>
        <v>-2.6082448486954232E-2</v>
      </c>
      <c r="J184" s="22">
        <f t="shared" si="7"/>
        <v>-6.6961593547066101E-2</v>
      </c>
      <c r="K184" s="22">
        <f t="shared" si="8"/>
        <v>-0.40800624772779343</v>
      </c>
    </row>
    <row r="185" spans="2:11" x14ac:dyDescent="0.25">
      <c r="B185" s="27" t="str">
        <f>'Town Data'!A181</f>
        <v>WALDEN</v>
      </c>
      <c r="C185" s="49">
        <f>IF('Town Data'!C181&gt;9,'Town Data'!B181,"*")</f>
        <v>345180.09</v>
      </c>
      <c r="D185" s="50">
        <f>IF('Town Data'!E181&gt;9,'Town Data'!D181,"*")</f>
        <v>137294.24</v>
      </c>
      <c r="E185" s="51" t="str">
        <f>IF('Town Data'!G181&gt;9,'Town Data'!F181,"*")</f>
        <v>*</v>
      </c>
      <c r="F185" s="50">
        <f>IF('Town Data'!I181&gt;9,'Town Data'!H181,"*")</f>
        <v>195494.32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>
        <f t="shared" si="6"/>
        <v>0.765678358327751</v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 t="str">
        <f>'Town Data'!A182</f>
        <v>WALLINGFORD</v>
      </c>
      <c r="C186" s="49">
        <f>IF('Town Data'!C182&gt;9,'Town Data'!B182,"*")</f>
        <v>10167703.85</v>
      </c>
      <c r="D186" s="50">
        <f>IF('Town Data'!E182&gt;9,'Town Data'!D182,"*")</f>
        <v>3962355.07</v>
      </c>
      <c r="E186" s="51" t="str">
        <f>IF('Town Data'!G182&gt;9,'Town Data'!F182,"*")</f>
        <v>*</v>
      </c>
      <c r="F186" s="50">
        <f>IF('Town Data'!I182&gt;9,'Town Data'!H182,"*")</f>
        <v>10968099.970000001</v>
      </c>
      <c r="G186" s="50">
        <f>IF('Town Data'!K182&gt;9,'Town Data'!J182,"*")</f>
        <v>4055176.62</v>
      </c>
      <c r="H186" s="51" t="str">
        <f>IF('Town Data'!M182&gt;9,'Town Data'!L182,"*")</f>
        <v>*</v>
      </c>
      <c r="I186" s="22">
        <f t="shared" si="6"/>
        <v>-7.2974911077510987E-2</v>
      </c>
      <c r="J186" s="22">
        <f t="shared" si="7"/>
        <v>-2.2889644200010276E-2</v>
      </c>
      <c r="K186" s="22" t="str">
        <f t="shared" si="8"/>
        <v/>
      </c>
    </row>
    <row r="187" spans="2:11" x14ac:dyDescent="0.25">
      <c r="B187" s="27" t="str">
        <f>'Town Data'!A183</f>
        <v>WARDSBORO</v>
      </c>
      <c r="C187" s="49">
        <f>IF('Town Data'!C183&gt;9,'Town Data'!B183,"*")</f>
        <v>3416207.88</v>
      </c>
      <c r="D187" s="50">
        <f>IF('Town Data'!E183&gt;9,'Town Data'!D183,"*")</f>
        <v>1144950.58</v>
      </c>
      <c r="E187" s="51" t="str">
        <f>IF('Town Data'!G183&gt;9,'Town Data'!F183,"*")</f>
        <v>*</v>
      </c>
      <c r="F187" s="50">
        <f>IF('Town Data'!I183&gt;9,'Town Data'!H183,"*")</f>
        <v>4160243.54</v>
      </c>
      <c r="G187" s="50">
        <f>IF('Town Data'!K183&gt;9,'Town Data'!J183,"*")</f>
        <v>1031752.22</v>
      </c>
      <c r="H187" s="51" t="str">
        <f>IF('Town Data'!M183&gt;9,'Town Data'!L183,"*")</f>
        <v>*</v>
      </c>
      <c r="I187" s="22">
        <f t="shared" si="6"/>
        <v>-0.17884425583411881</v>
      </c>
      <c r="J187" s="22">
        <f t="shared" si="7"/>
        <v>0.10971467548671725</v>
      </c>
      <c r="K187" s="22" t="str">
        <f t="shared" si="8"/>
        <v/>
      </c>
    </row>
    <row r="188" spans="2:11" x14ac:dyDescent="0.25">
      <c r="B188" s="27" t="str">
        <f>'Town Data'!A184</f>
        <v>WARREN</v>
      </c>
      <c r="C188" s="49">
        <f>IF('Town Data'!C184&gt;9,'Town Data'!B184,"*")</f>
        <v>61268522.960000001</v>
      </c>
      <c r="D188" s="50">
        <f>IF('Town Data'!E184&gt;9,'Town Data'!D184,"*")</f>
        <v>28281926.969999999</v>
      </c>
      <c r="E188" s="51">
        <f>IF('Town Data'!G184&gt;9,'Town Data'!F184,"*")</f>
        <v>81346.500000000015</v>
      </c>
      <c r="F188" s="50">
        <f>IF('Town Data'!I184&gt;9,'Town Data'!H184,"*")</f>
        <v>49450860.469999999</v>
      </c>
      <c r="G188" s="50">
        <f>IF('Town Data'!K184&gt;9,'Town Data'!J184,"*")</f>
        <v>25062990.399999999</v>
      </c>
      <c r="H188" s="51">
        <f>IF('Town Data'!M184&gt;9,'Town Data'!L184,"*")</f>
        <v>146926.83333333343</v>
      </c>
      <c r="I188" s="22">
        <f t="shared" si="6"/>
        <v>0.23897789396747382</v>
      </c>
      <c r="J188" s="22">
        <f t="shared" si="7"/>
        <v>0.1284338587944398</v>
      </c>
      <c r="K188" s="22">
        <f t="shared" si="8"/>
        <v>-0.44634687786778254</v>
      </c>
    </row>
    <row r="189" spans="2:11" x14ac:dyDescent="0.25">
      <c r="B189" s="27" t="str">
        <f>'Town Data'!A185</f>
        <v>WASHINGTON</v>
      </c>
      <c r="C189" s="49">
        <f>IF('Town Data'!C185&gt;9,'Town Data'!B185,"*")</f>
        <v>2036226.27</v>
      </c>
      <c r="D189" s="50">
        <f>IF('Town Data'!E185&gt;9,'Town Data'!D185,"*")</f>
        <v>857670.13</v>
      </c>
      <c r="E189" s="51" t="str">
        <f>IF('Town Data'!G185&gt;9,'Town Data'!F185,"*")</f>
        <v>*</v>
      </c>
      <c r="F189" s="50">
        <f>IF('Town Data'!I185&gt;9,'Town Data'!H185,"*")</f>
        <v>2630666.94</v>
      </c>
      <c r="G189" s="50">
        <f>IF('Town Data'!K185&gt;9,'Town Data'!J185,"*")</f>
        <v>860019.86</v>
      </c>
      <c r="H189" s="51" t="str">
        <f>IF('Town Data'!M185&gt;9,'Town Data'!L185,"*")</f>
        <v>*</v>
      </c>
      <c r="I189" s="22">
        <f t="shared" si="6"/>
        <v>-0.22596576592854431</v>
      </c>
      <c r="J189" s="22">
        <f t="shared" si="7"/>
        <v>-2.7321810917249998E-3</v>
      </c>
      <c r="K189" s="22" t="str">
        <f t="shared" si="8"/>
        <v/>
      </c>
    </row>
    <row r="190" spans="2:11" x14ac:dyDescent="0.25">
      <c r="B190" s="27" t="str">
        <f>'Town Data'!A186</f>
        <v>WATERBURY</v>
      </c>
      <c r="C190" s="49">
        <f>IF('Town Data'!C186&gt;9,'Town Data'!B186,"*")</f>
        <v>154094997.33000001</v>
      </c>
      <c r="D190" s="50">
        <f>IF('Town Data'!E186&gt;9,'Town Data'!D186,"*")</f>
        <v>37007449.240000002</v>
      </c>
      <c r="E190" s="51">
        <f>IF('Town Data'!G186&gt;9,'Town Data'!F186,"*")</f>
        <v>3273863.1666666698</v>
      </c>
      <c r="F190" s="50">
        <f>IF('Town Data'!I186&gt;9,'Town Data'!H186,"*")</f>
        <v>140854108.78</v>
      </c>
      <c r="G190" s="50">
        <f>IF('Town Data'!K186&gt;9,'Town Data'!J186,"*")</f>
        <v>38357269.560000002</v>
      </c>
      <c r="H190" s="51">
        <f>IF('Town Data'!M186&gt;9,'Town Data'!L186,"*")</f>
        <v>3880836.9999999967</v>
      </c>
      <c r="I190" s="22">
        <f t="shared" si="6"/>
        <v>9.4004276230812353E-2</v>
      </c>
      <c r="J190" s="22">
        <f t="shared" si="7"/>
        <v>-3.5190730088036019E-2</v>
      </c>
      <c r="K190" s="22">
        <f t="shared" si="8"/>
        <v>-0.15640281550947063</v>
      </c>
    </row>
    <row r="191" spans="2:11" x14ac:dyDescent="0.25">
      <c r="B191" s="27" t="str">
        <f>'Town Data'!A187</f>
        <v>WATERFORD</v>
      </c>
      <c r="C191" s="49">
        <f>IF('Town Data'!C187&gt;9,'Town Data'!B187,"*")</f>
        <v>11414336.82</v>
      </c>
      <c r="D191" s="50">
        <f>IF('Town Data'!E187&gt;9,'Town Data'!D187,"*")</f>
        <v>1493927.61</v>
      </c>
      <c r="E191" s="51" t="str">
        <f>IF('Town Data'!G187&gt;9,'Town Data'!F187,"*")</f>
        <v>*</v>
      </c>
      <c r="F191" s="50">
        <f>IF('Town Data'!I187&gt;9,'Town Data'!H187,"*")</f>
        <v>9567730.5600000005</v>
      </c>
      <c r="G191" s="50">
        <f>IF('Town Data'!K187&gt;9,'Town Data'!J187,"*")</f>
        <v>1473451.67</v>
      </c>
      <c r="H191" s="51" t="str">
        <f>IF('Town Data'!M187&gt;9,'Town Data'!L187,"*")</f>
        <v>*</v>
      </c>
      <c r="I191" s="22">
        <f t="shared" si="6"/>
        <v>0.19300358098713011</v>
      </c>
      <c r="J191" s="22">
        <f t="shared" si="7"/>
        <v>1.3896580673053346E-2</v>
      </c>
      <c r="K191" s="22" t="str">
        <f t="shared" si="8"/>
        <v/>
      </c>
    </row>
    <row r="192" spans="2:11" x14ac:dyDescent="0.25">
      <c r="B192" s="27" t="str">
        <f>'Town Data'!A188</f>
        <v>WATERVILLE</v>
      </c>
      <c r="C192" s="49">
        <f>IF('Town Data'!C188&gt;9,'Town Data'!B188,"*")</f>
        <v>1228580.8799999999</v>
      </c>
      <c r="D192" s="50">
        <f>IF('Town Data'!E188&gt;9,'Town Data'!D188,"*")</f>
        <v>273799.39</v>
      </c>
      <c r="E192" s="51" t="str">
        <f>IF('Town Data'!G188&gt;9,'Town Data'!F188,"*")</f>
        <v>*</v>
      </c>
      <c r="F192" s="50">
        <f>IF('Town Data'!I188&gt;9,'Town Data'!H188,"*")</f>
        <v>992648.95</v>
      </c>
      <c r="G192" s="50">
        <f>IF('Town Data'!K188&gt;9,'Town Data'!J188,"*")</f>
        <v>367681.78</v>
      </c>
      <c r="H192" s="51" t="str">
        <f>IF('Town Data'!M188&gt;9,'Town Data'!L188,"*")</f>
        <v>*</v>
      </c>
      <c r="I192" s="22">
        <f t="shared" si="6"/>
        <v>0.23767912110318551</v>
      </c>
      <c r="J192" s="22">
        <f t="shared" si="7"/>
        <v>-0.25533598646090105</v>
      </c>
      <c r="K192" s="22" t="str">
        <f t="shared" si="8"/>
        <v/>
      </c>
    </row>
    <row r="193" spans="2:11" x14ac:dyDescent="0.25">
      <c r="B193" s="27" t="str">
        <f>'Town Data'!A189</f>
        <v>WEATHERSFIELD</v>
      </c>
      <c r="C193" s="49">
        <f>IF('Town Data'!C189&gt;9,'Town Data'!B189,"*")</f>
        <v>21795157.149999999</v>
      </c>
      <c r="D193" s="50">
        <f>IF('Town Data'!E189&gt;9,'Town Data'!D189,"*")</f>
        <v>4225268.33</v>
      </c>
      <c r="E193" s="51">
        <f>IF('Town Data'!G189&gt;9,'Town Data'!F189,"*")</f>
        <v>598226.33333333337</v>
      </c>
      <c r="F193" s="50">
        <f>IF('Town Data'!I189&gt;9,'Town Data'!H189,"*")</f>
        <v>22059537</v>
      </c>
      <c r="G193" s="50">
        <f>IF('Town Data'!K189&gt;9,'Town Data'!J189,"*")</f>
        <v>4274367.6900000004</v>
      </c>
      <c r="H193" s="51">
        <f>IF('Town Data'!M189&gt;9,'Town Data'!L189,"*")</f>
        <v>819154.49999999965</v>
      </c>
      <c r="I193" s="22">
        <f t="shared" si="6"/>
        <v>-1.1984832229253112E-2</v>
      </c>
      <c r="J193" s="22">
        <f t="shared" si="7"/>
        <v>-1.1486929426981592E-2</v>
      </c>
      <c r="K193" s="22">
        <f t="shared" si="8"/>
        <v>-0.26970268327484787</v>
      </c>
    </row>
    <row r="194" spans="2:11" x14ac:dyDescent="0.25">
      <c r="B194" s="27" t="str">
        <f>'Town Data'!A190</f>
        <v>WELLS</v>
      </c>
      <c r="C194" s="49">
        <f>IF('Town Data'!C190&gt;9,'Town Data'!B190,"*")</f>
        <v>2400151.12</v>
      </c>
      <c r="D194" s="50">
        <f>IF('Town Data'!E190&gt;9,'Town Data'!D190,"*")</f>
        <v>525908.13</v>
      </c>
      <c r="E194" s="51" t="str">
        <f>IF('Town Data'!G190&gt;9,'Town Data'!F190,"*")</f>
        <v>*</v>
      </c>
      <c r="F194" s="50">
        <f>IF('Town Data'!I190&gt;9,'Town Data'!H190,"*")</f>
        <v>2308778.14</v>
      </c>
      <c r="G194" s="50">
        <f>IF('Town Data'!K190&gt;9,'Town Data'!J190,"*")</f>
        <v>536045.05000000005</v>
      </c>
      <c r="H194" s="51" t="str">
        <f>IF('Town Data'!M190&gt;9,'Town Data'!L190,"*")</f>
        <v>*</v>
      </c>
      <c r="I194" s="22">
        <f t="shared" si="6"/>
        <v>3.9576336252040212E-2</v>
      </c>
      <c r="J194" s="22">
        <f t="shared" si="7"/>
        <v>-1.8910574773519578E-2</v>
      </c>
      <c r="K194" s="22" t="str">
        <f t="shared" si="8"/>
        <v/>
      </c>
    </row>
    <row r="195" spans="2:11" x14ac:dyDescent="0.25">
      <c r="B195" s="27" t="str">
        <f>'Town Data'!A191</f>
        <v>WEST HAVEN</v>
      </c>
      <c r="C195" s="49">
        <f>IF('Town Data'!C191&gt;9,'Town Data'!B191,"*")</f>
        <v>1224770.32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>
        <f>IF('Town Data'!I191&gt;9,'Town Data'!H191,"*")</f>
        <v>1250716.56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>
        <f t="shared" si="6"/>
        <v>-2.0745099912965085E-2</v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 t="str">
        <f>'Town Data'!A192</f>
        <v>WEST RUTLAND</v>
      </c>
      <c r="C196" s="49">
        <f>IF('Town Data'!C192&gt;9,'Town Data'!B192,"*")</f>
        <v>66796638.299999997</v>
      </c>
      <c r="D196" s="50">
        <f>IF('Town Data'!E192&gt;9,'Town Data'!D192,"*")</f>
        <v>9841470.9600000009</v>
      </c>
      <c r="E196" s="51">
        <f>IF('Town Data'!G192&gt;9,'Town Data'!F192,"*")</f>
        <v>223759.8333333334</v>
      </c>
      <c r="F196" s="50">
        <f>IF('Town Data'!I192&gt;9,'Town Data'!H192,"*")</f>
        <v>56928504.530000001</v>
      </c>
      <c r="G196" s="50">
        <f>IF('Town Data'!K192&gt;9,'Town Data'!J192,"*")</f>
        <v>9966429.9000000004</v>
      </c>
      <c r="H196" s="51">
        <f>IF('Town Data'!M192&gt;9,'Town Data'!L192,"*")</f>
        <v>363872.50000000035</v>
      </c>
      <c r="I196" s="22">
        <f t="shared" si="6"/>
        <v>0.17334257858116961</v>
      </c>
      <c r="J196" s="22">
        <f t="shared" si="7"/>
        <v>-1.2537984138131496E-2</v>
      </c>
      <c r="K196" s="22">
        <f t="shared" si="8"/>
        <v>-0.38505978513536149</v>
      </c>
    </row>
    <row r="197" spans="2:11" x14ac:dyDescent="0.25">
      <c r="B197" s="27" t="str">
        <f>'Town Data'!A193</f>
        <v>WEST WINDSOR</v>
      </c>
      <c r="C197" s="49">
        <f>IF('Town Data'!C193&gt;9,'Town Data'!B193,"*")</f>
        <v>2607080.46</v>
      </c>
      <c r="D197" s="50">
        <f>IF('Town Data'!E193&gt;9,'Town Data'!D193,"*")</f>
        <v>526377.87</v>
      </c>
      <c r="E197" s="51">
        <f>IF('Town Data'!G193&gt;9,'Town Data'!F193,"*")</f>
        <v>35978.999999999971</v>
      </c>
      <c r="F197" s="50">
        <f>IF('Town Data'!I193&gt;9,'Town Data'!H193,"*")</f>
        <v>2114375.38</v>
      </c>
      <c r="G197" s="50">
        <f>IF('Town Data'!K193&gt;9,'Town Data'!J193,"*")</f>
        <v>371100.91</v>
      </c>
      <c r="H197" s="51">
        <f>IF('Town Data'!M193&gt;9,'Town Data'!L193,"*")</f>
        <v>52112.499999999935</v>
      </c>
      <c r="I197" s="22">
        <f t="shared" si="6"/>
        <v>0.23302630396689547</v>
      </c>
      <c r="J197" s="22">
        <f t="shared" si="7"/>
        <v>0.41842247166680357</v>
      </c>
      <c r="K197" s="22">
        <f t="shared" si="8"/>
        <v>-0.3095898296953703</v>
      </c>
    </row>
    <row r="198" spans="2:11" x14ac:dyDescent="0.25">
      <c r="B198" s="27" t="str">
        <f>'Town Data'!A194</f>
        <v>WESTFIELD</v>
      </c>
      <c r="C198" s="49">
        <f>IF('Town Data'!C194&gt;9,'Town Data'!B194,"*")</f>
        <v>6615297.8499999996</v>
      </c>
      <c r="D198" s="50">
        <f>IF('Town Data'!E194&gt;9,'Town Data'!D194,"*")</f>
        <v>924430.81</v>
      </c>
      <c r="E198" s="51" t="str">
        <f>IF('Town Data'!G194&gt;9,'Town Data'!F194,"*")</f>
        <v>*</v>
      </c>
      <c r="F198" s="50">
        <f>IF('Town Data'!I194&gt;9,'Town Data'!H194,"*")</f>
        <v>6806035.7400000002</v>
      </c>
      <c r="G198" s="50">
        <f>IF('Town Data'!K194&gt;9,'Town Data'!J194,"*")</f>
        <v>994645.5</v>
      </c>
      <c r="H198" s="51" t="str">
        <f>IF('Town Data'!M194&gt;9,'Town Data'!L194,"*")</f>
        <v>*</v>
      </c>
      <c r="I198" s="22">
        <f t="shared" ref="I198:I261" si="9">IFERROR((C198-F198)/F198,"")</f>
        <v>-2.8024814633136292E-2</v>
      </c>
      <c r="J198" s="22">
        <f t="shared" ref="J198:J261" si="10">IFERROR((D198-G198)/G198,"")</f>
        <v>-7.0592678497012201E-2</v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WESTFORD</v>
      </c>
      <c r="C199" s="49">
        <f>IF('Town Data'!C195&gt;9,'Town Data'!B195,"*")</f>
        <v>15415223.33</v>
      </c>
      <c r="D199" s="50">
        <f>IF('Town Data'!E195&gt;9,'Town Data'!D195,"*")</f>
        <v>1133040.29</v>
      </c>
      <c r="E199" s="51" t="str">
        <f>IF('Town Data'!G195&gt;9,'Town Data'!F195,"*")</f>
        <v>*</v>
      </c>
      <c r="F199" s="50">
        <f>IF('Town Data'!I195&gt;9,'Town Data'!H195,"*")</f>
        <v>14497875.960000001</v>
      </c>
      <c r="G199" s="50">
        <f>IF('Town Data'!K195&gt;9,'Town Data'!J195,"*")</f>
        <v>1178868.44</v>
      </c>
      <c r="H199" s="51" t="str">
        <f>IF('Town Data'!M195&gt;9,'Town Data'!L195,"*")</f>
        <v>*</v>
      </c>
      <c r="I199" s="22">
        <f t="shared" si="9"/>
        <v>6.327460467526301E-2</v>
      </c>
      <c r="J199" s="22">
        <f t="shared" si="10"/>
        <v>-3.8874694109208581E-2</v>
      </c>
      <c r="K199" s="22" t="str">
        <f t="shared" si="11"/>
        <v/>
      </c>
    </row>
    <row r="200" spans="2:11" x14ac:dyDescent="0.25">
      <c r="B200" s="27" t="str">
        <f>'Town Data'!A196</f>
        <v>WESTMINSTER</v>
      </c>
      <c r="C200" s="49">
        <f>IF('Town Data'!C196&gt;9,'Town Data'!B196,"*")</f>
        <v>55254310.020000003</v>
      </c>
      <c r="D200" s="50">
        <f>IF('Town Data'!E196&gt;9,'Town Data'!D196,"*")</f>
        <v>6755217.8099999996</v>
      </c>
      <c r="E200" s="51">
        <f>IF('Town Data'!G196&gt;9,'Town Data'!F196,"*")</f>
        <v>533487.8333333336</v>
      </c>
      <c r="F200" s="50">
        <f>IF('Town Data'!I196&gt;9,'Town Data'!H196,"*")</f>
        <v>34906718.109999999</v>
      </c>
      <c r="G200" s="50">
        <f>IF('Town Data'!K196&gt;9,'Town Data'!J196,"*")</f>
        <v>6521591.3300000001</v>
      </c>
      <c r="H200" s="51">
        <f>IF('Town Data'!M196&gt;9,'Town Data'!L196,"*")</f>
        <v>440123</v>
      </c>
      <c r="I200" s="22">
        <f t="shared" si="9"/>
        <v>0.58291334767936465</v>
      </c>
      <c r="J200" s="22">
        <f t="shared" si="10"/>
        <v>3.582353879263997E-2</v>
      </c>
      <c r="K200" s="22">
        <f t="shared" si="11"/>
        <v>0.21213350207404205</v>
      </c>
    </row>
    <row r="201" spans="2:11" x14ac:dyDescent="0.25">
      <c r="B201" s="27" t="str">
        <f>'Town Data'!A197</f>
        <v>WESTON</v>
      </c>
      <c r="C201" s="49">
        <f>IF('Town Data'!C197&gt;9,'Town Data'!B197,"*")</f>
        <v>8893955.8100000005</v>
      </c>
      <c r="D201" s="50">
        <f>IF('Town Data'!E197&gt;9,'Town Data'!D197,"*")</f>
        <v>4696941.6100000003</v>
      </c>
      <c r="E201" s="51" t="str">
        <f>IF('Town Data'!G197&gt;9,'Town Data'!F197,"*")</f>
        <v>*</v>
      </c>
      <c r="F201" s="50">
        <f>IF('Town Data'!I197&gt;9,'Town Data'!H197,"*")</f>
        <v>9630288.4299999997</v>
      </c>
      <c r="G201" s="50">
        <f>IF('Town Data'!K197&gt;9,'Town Data'!J197,"*")</f>
        <v>5234788.78</v>
      </c>
      <c r="H201" s="51" t="str">
        <f>IF('Town Data'!M197&gt;9,'Town Data'!L197,"*")</f>
        <v>*</v>
      </c>
      <c r="I201" s="22">
        <f t="shared" si="9"/>
        <v>-7.6460079607397508E-2</v>
      </c>
      <c r="J201" s="22">
        <f t="shared" si="10"/>
        <v>-0.10274477015288473</v>
      </c>
      <c r="K201" s="22" t="str">
        <f t="shared" si="11"/>
        <v/>
      </c>
    </row>
    <row r="202" spans="2:11" x14ac:dyDescent="0.25">
      <c r="B202" s="27" t="str">
        <f>'Town Data'!A198</f>
        <v>WEYBRIDGE</v>
      </c>
      <c r="C202" s="49">
        <f>IF('Town Data'!C198&gt;9,'Town Data'!B198,"*")</f>
        <v>2959504.08</v>
      </c>
      <c r="D202" s="50">
        <f>IF('Town Data'!E198&gt;9,'Town Data'!D198,"*")</f>
        <v>444182.15</v>
      </c>
      <c r="E202" s="51" t="str">
        <f>IF('Town Data'!G198&gt;9,'Town Data'!F198,"*")</f>
        <v>*</v>
      </c>
      <c r="F202" s="50">
        <f>IF('Town Data'!I198&gt;9,'Town Data'!H198,"*")</f>
        <v>1623617.47</v>
      </c>
      <c r="G202" s="50">
        <f>IF('Town Data'!K198&gt;9,'Town Data'!J198,"*")</f>
        <v>345075.4</v>
      </c>
      <c r="H202" s="51" t="str">
        <f>IF('Town Data'!M198&gt;9,'Town Data'!L198,"*")</f>
        <v>*</v>
      </c>
      <c r="I202" s="22">
        <f t="shared" si="9"/>
        <v>0.82278408226292377</v>
      </c>
      <c r="J202" s="22">
        <f t="shared" si="10"/>
        <v>0.28720317356728414</v>
      </c>
      <c r="K202" s="22" t="str">
        <f t="shared" si="11"/>
        <v/>
      </c>
    </row>
    <row r="203" spans="2:11" x14ac:dyDescent="0.25">
      <c r="B203" s="27" t="str">
        <f>'Town Data'!A199</f>
        <v>WHEELOCK</v>
      </c>
      <c r="C203" s="49">
        <f>IF('Town Data'!C199&gt;9,'Town Data'!B199,"*")</f>
        <v>1213991.3</v>
      </c>
      <c r="D203" s="50">
        <f>IF('Town Data'!E199&gt;9,'Town Data'!D199,"*")</f>
        <v>360491.58</v>
      </c>
      <c r="E203" s="51" t="str">
        <f>IF('Town Data'!G199&gt;9,'Town Data'!F199,"*")</f>
        <v>*</v>
      </c>
      <c r="F203" s="50">
        <f>IF('Town Data'!I199&gt;9,'Town Data'!H199,"*")</f>
        <v>1121268.79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>
        <f t="shared" si="9"/>
        <v>8.2694275295043224E-2</v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 t="str">
        <f>'Town Data'!A200</f>
        <v>WHITING</v>
      </c>
      <c r="C204" s="49">
        <f>IF('Town Data'!C200&gt;9,'Town Data'!B200,"*")</f>
        <v>4524971.79</v>
      </c>
      <c r="D204" s="50">
        <f>IF('Town Data'!E200&gt;9,'Town Data'!D200,"*")</f>
        <v>512523.11</v>
      </c>
      <c r="E204" s="51" t="str">
        <f>IF('Town Data'!G200&gt;9,'Town Data'!F200,"*")</f>
        <v>*</v>
      </c>
      <c r="F204" s="50">
        <f>IF('Town Data'!I200&gt;9,'Town Data'!H200,"*")</f>
        <v>4301332.45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>
        <f t="shared" si="9"/>
        <v>5.199303764581132E-2</v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 t="str">
        <f>'Town Data'!A201</f>
        <v>WHITINGHAM</v>
      </c>
      <c r="C205" s="49">
        <f>IF('Town Data'!C201&gt;9,'Town Data'!B201,"*")</f>
        <v>7114679.8099999996</v>
      </c>
      <c r="D205" s="50">
        <f>IF('Town Data'!E201&gt;9,'Town Data'!D201,"*")</f>
        <v>1625297.81</v>
      </c>
      <c r="E205" s="51">
        <f>IF('Town Data'!G201&gt;9,'Town Data'!F201,"*")</f>
        <v>253816.33333333334</v>
      </c>
      <c r="F205" s="50">
        <f>IF('Town Data'!I201&gt;9,'Town Data'!H201,"*")</f>
        <v>7525404.9800000004</v>
      </c>
      <c r="G205" s="50">
        <f>IF('Town Data'!K201&gt;9,'Town Data'!J201,"*")</f>
        <v>1558196.03</v>
      </c>
      <c r="H205" s="51">
        <f>IF('Town Data'!M201&gt;9,'Town Data'!L201,"*")</f>
        <v>275504.83333333337</v>
      </c>
      <c r="I205" s="22">
        <f t="shared" si="9"/>
        <v>-5.4578480638792254E-2</v>
      </c>
      <c r="J205" s="22">
        <f t="shared" si="10"/>
        <v>4.3063760084153226E-2</v>
      </c>
      <c r="K205" s="22">
        <f t="shared" si="11"/>
        <v>-7.8722756830037557E-2</v>
      </c>
    </row>
    <row r="206" spans="2:11" x14ac:dyDescent="0.25">
      <c r="B206" s="27" t="str">
        <f>'Town Data'!A202</f>
        <v>WILLIAMSTOWN</v>
      </c>
      <c r="C206" s="49">
        <f>IF('Town Data'!C202&gt;9,'Town Data'!B202,"*")</f>
        <v>27996082.670000002</v>
      </c>
      <c r="D206" s="50">
        <f>IF('Town Data'!E202&gt;9,'Town Data'!D202,"*")</f>
        <v>5190258.05</v>
      </c>
      <c r="E206" s="51" t="str">
        <f>IF('Town Data'!G202&gt;9,'Town Data'!F202,"*")</f>
        <v>*</v>
      </c>
      <c r="F206" s="50">
        <f>IF('Town Data'!I202&gt;9,'Town Data'!H202,"*")</f>
        <v>20510495.079999998</v>
      </c>
      <c r="G206" s="50">
        <f>IF('Town Data'!K202&gt;9,'Town Data'!J202,"*")</f>
        <v>4720933.74</v>
      </c>
      <c r="H206" s="51">
        <f>IF('Town Data'!M202&gt;9,'Town Data'!L202,"*")</f>
        <v>42778.333333333358</v>
      </c>
      <c r="I206" s="22">
        <f t="shared" si="9"/>
        <v>0.36496376907543687</v>
      </c>
      <c r="J206" s="22">
        <f t="shared" si="10"/>
        <v>9.9413449933317549E-2</v>
      </c>
      <c r="K206" s="22" t="str">
        <f t="shared" si="11"/>
        <v/>
      </c>
    </row>
    <row r="207" spans="2:11" x14ac:dyDescent="0.25">
      <c r="B207" s="27" t="str">
        <f>'Town Data'!A203</f>
        <v>WILLISTON</v>
      </c>
      <c r="C207" s="49">
        <f>IF('Town Data'!C203&gt;9,'Town Data'!B203,"*")</f>
        <v>1251898885.21</v>
      </c>
      <c r="D207" s="50">
        <f>IF('Town Data'!E203&gt;9,'Town Data'!D203,"*")</f>
        <v>385559105.70999998</v>
      </c>
      <c r="E207" s="51">
        <f>IF('Town Data'!G203&gt;9,'Town Data'!F203,"*")</f>
        <v>18936213.833333332</v>
      </c>
      <c r="F207" s="50">
        <f>IF('Town Data'!I203&gt;9,'Town Data'!H203,"*")</f>
        <v>1293893779.29</v>
      </c>
      <c r="G207" s="50">
        <f>IF('Town Data'!K203&gt;9,'Town Data'!J203,"*")</f>
        <v>389234153.58999997</v>
      </c>
      <c r="H207" s="51">
        <f>IF('Town Data'!M203&gt;9,'Town Data'!L203,"*")</f>
        <v>19342020.333333325</v>
      </c>
      <c r="I207" s="22">
        <f t="shared" si="9"/>
        <v>-3.2456214530255982E-2</v>
      </c>
      <c r="J207" s="22">
        <f t="shared" si="10"/>
        <v>-9.4417405207229306E-3</v>
      </c>
      <c r="K207" s="22">
        <f t="shared" si="11"/>
        <v>-2.0980564233025883E-2</v>
      </c>
    </row>
    <row r="208" spans="2:11" x14ac:dyDescent="0.25">
      <c r="B208" s="27" t="str">
        <f>'Town Data'!A204</f>
        <v>WILMINGTON</v>
      </c>
      <c r="C208" s="49">
        <f>IF('Town Data'!C204&gt;9,'Town Data'!B204,"*")</f>
        <v>56000788.280000001</v>
      </c>
      <c r="D208" s="50">
        <f>IF('Town Data'!E204&gt;9,'Town Data'!D204,"*")</f>
        <v>23462764.609999999</v>
      </c>
      <c r="E208" s="51">
        <f>IF('Town Data'!G204&gt;9,'Town Data'!F204,"*")</f>
        <v>209448.83333333369</v>
      </c>
      <c r="F208" s="50">
        <f>IF('Town Data'!I204&gt;9,'Town Data'!H204,"*")</f>
        <v>60546390.159999996</v>
      </c>
      <c r="G208" s="50">
        <f>IF('Town Data'!K204&gt;9,'Town Data'!J204,"*")</f>
        <v>24725300.02</v>
      </c>
      <c r="H208" s="51">
        <f>IF('Town Data'!M204&gt;9,'Town Data'!L204,"*")</f>
        <v>147683.66666666669</v>
      </c>
      <c r="I208" s="22">
        <f t="shared" si="9"/>
        <v>-7.5076348366728052E-2</v>
      </c>
      <c r="J208" s="22">
        <f t="shared" si="10"/>
        <v>-5.1062491010371983E-2</v>
      </c>
      <c r="K208" s="22">
        <f t="shared" si="11"/>
        <v>0.41822611843783447</v>
      </c>
    </row>
    <row r="209" spans="2:11" x14ac:dyDescent="0.25">
      <c r="B209" s="27" t="str">
        <f>'Town Data'!A205</f>
        <v>WINDSOR</v>
      </c>
      <c r="C209" s="49">
        <f>IF('Town Data'!C205&gt;9,'Town Data'!B205,"*")</f>
        <v>39580974.390000001</v>
      </c>
      <c r="D209" s="50">
        <f>IF('Town Data'!E205&gt;9,'Town Data'!D205,"*")</f>
        <v>11023892.939999999</v>
      </c>
      <c r="E209" s="51">
        <f>IF('Town Data'!G205&gt;9,'Town Data'!F205,"*")</f>
        <v>547115.66666666663</v>
      </c>
      <c r="F209" s="50">
        <f>IF('Town Data'!I205&gt;9,'Town Data'!H205,"*")</f>
        <v>40901686.920000002</v>
      </c>
      <c r="G209" s="50">
        <f>IF('Town Data'!K205&gt;9,'Town Data'!J205,"*")</f>
        <v>10653408.73</v>
      </c>
      <c r="H209" s="51">
        <f>IF('Town Data'!M205&gt;9,'Town Data'!L205,"*")</f>
        <v>541470.66666666651</v>
      </c>
      <c r="I209" s="22">
        <f t="shared" si="9"/>
        <v>-3.228992810451059E-2</v>
      </c>
      <c r="J209" s="22">
        <f t="shared" si="10"/>
        <v>3.4776119023455419E-2</v>
      </c>
      <c r="K209" s="22">
        <f t="shared" si="11"/>
        <v>1.0425310820161605E-2</v>
      </c>
    </row>
    <row r="210" spans="2:11" x14ac:dyDescent="0.25">
      <c r="B210" s="27" t="str">
        <f>'Town Data'!A206</f>
        <v>WINHALL</v>
      </c>
      <c r="C210" s="49">
        <f>IF('Town Data'!C206&gt;9,'Town Data'!B206,"*")</f>
        <v>11228365.84</v>
      </c>
      <c r="D210" s="50">
        <f>IF('Town Data'!E206&gt;9,'Town Data'!D206,"*")</f>
        <v>6796368.4900000002</v>
      </c>
      <c r="E210" s="51" t="str">
        <f>IF('Town Data'!G206&gt;9,'Town Data'!F206,"*")</f>
        <v>*</v>
      </c>
      <c r="F210" s="50">
        <f>IF('Town Data'!I206&gt;9,'Town Data'!H206,"*")</f>
        <v>11328217.93</v>
      </c>
      <c r="G210" s="50">
        <f>IF('Town Data'!K206&gt;9,'Town Data'!J206,"*")</f>
        <v>5968030.6500000004</v>
      </c>
      <c r="H210" s="51" t="str">
        <f>IF('Town Data'!M206&gt;9,'Town Data'!L206,"*")</f>
        <v>*</v>
      </c>
      <c r="I210" s="22">
        <f t="shared" si="9"/>
        <v>-8.8144570149525595E-3</v>
      </c>
      <c r="J210" s="22">
        <f t="shared" si="10"/>
        <v>0.13879584214266724</v>
      </c>
      <c r="K210" s="22" t="str">
        <f t="shared" si="11"/>
        <v/>
      </c>
    </row>
    <row r="211" spans="2:11" x14ac:dyDescent="0.25">
      <c r="B211" s="27" t="str">
        <f>'Town Data'!A207</f>
        <v>WINOOSKI</v>
      </c>
      <c r="C211" s="49">
        <f>IF('Town Data'!C207&gt;9,'Town Data'!B207,"*")</f>
        <v>175955360.30000001</v>
      </c>
      <c r="D211" s="50">
        <f>IF('Town Data'!E207&gt;9,'Town Data'!D207,"*")</f>
        <v>17682106.640000001</v>
      </c>
      <c r="E211" s="51">
        <f>IF('Town Data'!G207&gt;9,'Town Data'!F207,"*")</f>
        <v>3612071.0000000033</v>
      </c>
      <c r="F211" s="50">
        <f>IF('Town Data'!I207&gt;9,'Town Data'!H207,"*")</f>
        <v>246872297.00999999</v>
      </c>
      <c r="G211" s="50">
        <f>IF('Town Data'!K207&gt;9,'Town Data'!J207,"*")</f>
        <v>19565937.68</v>
      </c>
      <c r="H211" s="51">
        <f>IF('Town Data'!M207&gt;9,'Town Data'!L207,"*")</f>
        <v>4180243.3333333335</v>
      </c>
      <c r="I211" s="22">
        <f t="shared" si="9"/>
        <v>-0.28726162298853386</v>
      </c>
      <c r="J211" s="22">
        <f t="shared" si="10"/>
        <v>-9.6281153032886438E-2</v>
      </c>
      <c r="K211" s="22">
        <f t="shared" si="11"/>
        <v>-0.13591848321429378</v>
      </c>
    </row>
    <row r="212" spans="2:11" x14ac:dyDescent="0.25">
      <c r="B212" s="27" t="str">
        <f>'Town Data'!A208</f>
        <v>WOLCOTT</v>
      </c>
      <c r="C212" s="49">
        <f>IF('Town Data'!C208&gt;9,'Town Data'!B208,"*")</f>
        <v>6556359.7000000002</v>
      </c>
      <c r="D212" s="50">
        <f>IF('Town Data'!E208&gt;9,'Town Data'!D208,"*")</f>
        <v>2132364.2799999998</v>
      </c>
      <c r="E212" s="51" t="str">
        <f>IF('Town Data'!G208&gt;9,'Town Data'!F208,"*")</f>
        <v>*</v>
      </c>
      <c r="F212" s="50">
        <f>IF('Town Data'!I208&gt;9,'Town Data'!H208,"*")</f>
        <v>11031494.33</v>
      </c>
      <c r="G212" s="50">
        <f>IF('Town Data'!K208&gt;9,'Town Data'!J208,"*")</f>
        <v>2023259.61</v>
      </c>
      <c r="H212" s="51" t="str">
        <f>IF('Town Data'!M208&gt;9,'Town Data'!L208,"*")</f>
        <v>*</v>
      </c>
      <c r="I212" s="22">
        <f t="shared" si="9"/>
        <v>-0.40566894167999812</v>
      </c>
      <c r="J212" s="22">
        <f t="shared" si="10"/>
        <v>5.3925195491842833E-2</v>
      </c>
      <c r="K212" s="22" t="str">
        <f t="shared" si="11"/>
        <v/>
      </c>
    </row>
    <row r="213" spans="2:11" x14ac:dyDescent="0.25">
      <c r="B213" s="27" t="str">
        <f>'Town Data'!A209</f>
        <v>WOODSTOCK</v>
      </c>
      <c r="C213" s="49">
        <f>IF('Town Data'!C209&gt;9,'Town Data'!B209,"*")</f>
        <v>90721762.019999996</v>
      </c>
      <c r="D213" s="50">
        <f>IF('Town Data'!E209&gt;9,'Town Data'!D209,"*")</f>
        <v>24823433.309999999</v>
      </c>
      <c r="E213" s="51">
        <f>IF('Town Data'!G209&gt;9,'Town Data'!F209,"*")</f>
        <v>1754674.833333334</v>
      </c>
      <c r="F213" s="50">
        <f>IF('Town Data'!I209&gt;9,'Town Data'!H209,"*")</f>
        <v>94751591.849999994</v>
      </c>
      <c r="G213" s="50">
        <f>IF('Town Data'!K209&gt;9,'Town Data'!J209,"*")</f>
        <v>24574586.809999999</v>
      </c>
      <c r="H213" s="51">
        <f>IF('Town Data'!M209&gt;9,'Town Data'!L209,"*")</f>
        <v>1774620.3333333333</v>
      </c>
      <c r="I213" s="22">
        <f t="shared" si="9"/>
        <v>-4.253047100654065E-2</v>
      </c>
      <c r="J213" s="22">
        <f t="shared" si="10"/>
        <v>1.0126172290259557E-2</v>
      </c>
      <c r="K213" s="22">
        <f t="shared" si="11"/>
        <v>-1.1239305458951297E-2</v>
      </c>
    </row>
    <row r="214" spans="2:11" x14ac:dyDescent="0.25">
      <c r="B214" s="27" t="str">
        <f>'Town Data'!A210</f>
        <v>WORCESTER</v>
      </c>
      <c r="C214" s="49">
        <f>IF('Town Data'!C210&gt;9,'Town Data'!B210,"*")</f>
        <v>2239791.9700000002</v>
      </c>
      <c r="D214" s="50">
        <f>IF('Town Data'!E210&gt;9,'Town Data'!D210,"*")</f>
        <v>1134804.67</v>
      </c>
      <c r="E214" s="51" t="str">
        <f>IF('Town Data'!G210&gt;9,'Town Data'!F210,"*")</f>
        <v>*</v>
      </c>
      <c r="F214" s="50">
        <f>IF('Town Data'!I210&gt;9,'Town Data'!H210,"*")</f>
        <v>2342751.2999999998</v>
      </c>
      <c r="G214" s="50">
        <f>IF('Town Data'!K210&gt;9,'Town Data'!J210,"*")</f>
        <v>1138017.24</v>
      </c>
      <c r="H214" s="51" t="str">
        <f>IF('Town Data'!M210&gt;9,'Town Data'!L210,"*")</f>
        <v>*</v>
      </c>
      <c r="I214" s="22">
        <f t="shared" si="9"/>
        <v>-4.3948040920946077E-2</v>
      </c>
      <c r="J214" s="22">
        <f t="shared" si="10"/>
        <v>-2.822953719049164E-3</v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" sqref="G1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9221303.6400000006</v>
      </c>
      <c r="C2" s="38">
        <v>29</v>
      </c>
      <c r="D2" s="41">
        <v>1454186.87</v>
      </c>
      <c r="E2" s="38">
        <v>23</v>
      </c>
      <c r="F2" s="38">
        <v>0</v>
      </c>
      <c r="G2" s="38">
        <v>0</v>
      </c>
      <c r="H2" s="41">
        <v>8651437.7300000004</v>
      </c>
      <c r="I2" s="38">
        <v>32</v>
      </c>
      <c r="J2" s="41">
        <v>1446548.6</v>
      </c>
      <c r="K2" s="38">
        <v>24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1379480.84</v>
      </c>
      <c r="C3" s="38">
        <v>14</v>
      </c>
      <c r="D3" s="41">
        <v>469440.69</v>
      </c>
      <c r="E3" s="38">
        <v>14</v>
      </c>
      <c r="F3" s="38">
        <v>0</v>
      </c>
      <c r="G3" s="38">
        <v>0</v>
      </c>
      <c r="H3" s="41">
        <v>1288584.27</v>
      </c>
      <c r="I3" s="38">
        <v>12</v>
      </c>
      <c r="J3" s="41">
        <v>489522.04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23808006.309999999</v>
      </c>
      <c r="C4" s="38">
        <v>44</v>
      </c>
      <c r="D4" s="41">
        <v>4763655.29</v>
      </c>
      <c r="E4" s="38">
        <v>38</v>
      </c>
      <c r="F4" s="41">
        <v>0</v>
      </c>
      <c r="G4" s="38">
        <v>0</v>
      </c>
      <c r="H4" s="41">
        <v>20880168.010000002</v>
      </c>
      <c r="I4" s="38">
        <v>47</v>
      </c>
      <c r="J4" s="41">
        <v>4705359.13</v>
      </c>
      <c r="K4" s="38">
        <v>37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169511650.93000001</v>
      </c>
      <c r="C5" s="38">
        <v>71</v>
      </c>
      <c r="D5" s="41">
        <v>5647789.7300000004</v>
      </c>
      <c r="E5" s="38">
        <v>59</v>
      </c>
      <c r="F5" s="38">
        <v>586624.33333333337</v>
      </c>
      <c r="G5" s="38">
        <v>15</v>
      </c>
      <c r="H5" s="41">
        <v>135744194.25999999</v>
      </c>
      <c r="I5" s="38">
        <v>74</v>
      </c>
      <c r="J5" s="41">
        <v>5720538.5999999996</v>
      </c>
      <c r="K5" s="38">
        <v>61</v>
      </c>
      <c r="L5" s="38">
        <v>465149.50000000041</v>
      </c>
      <c r="M5" s="38">
        <v>14</v>
      </c>
      <c r="N5" s="34"/>
      <c r="O5" s="34"/>
      <c r="P5" s="34"/>
      <c r="Q5" s="34"/>
    </row>
    <row r="6" spans="1:17" x14ac:dyDescent="0.25">
      <c r="A6" s="37" t="s">
        <v>56</v>
      </c>
      <c r="B6" s="41">
        <v>3292938.43</v>
      </c>
      <c r="C6" s="38">
        <v>11</v>
      </c>
      <c r="D6" s="41">
        <v>1197840.8700000001</v>
      </c>
      <c r="E6" s="38">
        <v>10</v>
      </c>
      <c r="F6" s="41">
        <v>0</v>
      </c>
      <c r="G6" s="38">
        <v>0</v>
      </c>
      <c r="H6" s="41">
        <v>3225448.11</v>
      </c>
      <c r="I6" s="38">
        <v>12</v>
      </c>
      <c r="J6" s="41">
        <v>1204901.9099999999</v>
      </c>
      <c r="K6" s="38">
        <v>12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2731222.94</v>
      </c>
      <c r="C7" s="38">
        <v>17</v>
      </c>
      <c r="D7" s="41">
        <v>536138.93999999994</v>
      </c>
      <c r="E7" s="38">
        <v>13</v>
      </c>
      <c r="F7" s="41">
        <v>0</v>
      </c>
      <c r="G7" s="38">
        <v>0</v>
      </c>
      <c r="H7" s="41">
        <v>1832850.46</v>
      </c>
      <c r="I7" s="38">
        <v>20</v>
      </c>
      <c r="J7" s="41">
        <v>490126.65</v>
      </c>
      <c r="K7" s="38">
        <v>17</v>
      </c>
      <c r="L7" s="41">
        <v>268206.66666666663</v>
      </c>
      <c r="M7" s="38">
        <v>10</v>
      </c>
      <c r="N7" s="34"/>
      <c r="O7" s="34"/>
      <c r="P7" s="34"/>
      <c r="Q7" s="34"/>
    </row>
    <row r="8" spans="1:17" x14ac:dyDescent="0.25">
      <c r="A8" s="37" t="s">
        <v>58</v>
      </c>
      <c r="B8" s="41">
        <v>32822376.109999999</v>
      </c>
      <c r="C8" s="38">
        <v>40</v>
      </c>
      <c r="D8" s="41">
        <v>1750457.44</v>
      </c>
      <c r="E8" s="38">
        <v>32</v>
      </c>
      <c r="F8" s="41">
        <v>0</v>
      </c>
      <c r="G8" s="38">
        <v>0</v>
      </c>
      <c r="H8" s="41">
        <v>32465721.420000002</v>
      </c>
      <c r="I8" s="38">
        <v>41</v>
      </c>
      <c r="J8" s="41">
        <v>1857137.48</v>
      </c>
      <c r="K8" s="38">
        <v>36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583248942.64999998</v>
      </c>
      <c r="C9" s="38">
        <v>361</v>
      </c>
      <c r="D9" s="41">
        <v>123946189.86</v>
      </c>
      <c r="E9" s="38">
        <v>310</v>
      </c>
      <c r="F9" s="38">
        <v>4761970.3333333367</v>
      </c>
      <c r="G9" s="38">
        <v>90</v>
      </c>
      <c r="H9" s="41">
        <v>574105928.71000004</v>
      </c>
      <c r="I9" s="38">
        <v>385</v>
      </c>
      <c r="J9" s="41">
        <v>124228541.95999999</v>
      </c>
      <c r="K9" s="38">
        <v>328</v>
      </c>
      <c r="L9" s="38">
        <v>4300519.3333333302</v>
      </c>
      <c r="M9" s="38">
        <v>97</v>
      </c>
      <c r="N9" s="34"/>
      <c r="O9" s="34"/>
      <c r="P9" s="34"/>
      <c r="Q9" s="34"/>
    </row>
    <row r="10" spans="1:17" x14ac:dyDescent="0.25">
      <c r="A10" s="37" t="s">
        <v>60</v>
      </c>
      <c r="B10" s="41">
        <v>119218811.02</v>
      </c>
      <c r="C10" s="38">
        <v>59</v>
      </c>
      <c r="D10" s="41">
        <v>13577133.890000001</v>
      </c>
      <c r="E10" s="38">
        <v>49</v>
      </c>
      <c r="F10" s="41">
        <v>908716.66666666698</v>
      </c>
      <c r="G10" s="38">
        <v>15</v>
      </c>
      <c r="H10" s="41">
        <v>130402626.70999999</v>
      </c>
      <c r="I10" s="38">
        <v>66</v>
      </c>
      <c r="J10" s="41">
        <v>13663907.949999999</v>
      </c>
      <c r="K10" s="38">
        <v>53</v>
      </c>
      <c r="L10" s="41">
        <v>1015334.4999999994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221629842.88999999</v>
      </c>
      <c r="C11" s="38">
        <v>82</v>
      </c>
      <c r="D11" s="41">
        <v>15746202.390000001</v>
      </c>
      <c r="E11" s="38">
        <v>71</v>
      </c>
      <c r="F11" s="38">
        <v>839521.16666666686</v>
      </c>
      <c r="G11" s="38">
        <v>20</v>
      </c>
      <c r="H11" s="41">
        <v>220301039.93000001</v>
      </c>
      <c r="I11" s="38">
        <v>86</v>
      </c>
      <c r="J11" s="41">
        <v>14313220.560000001</v>
      </c>
      <c r="K11" s="38">
        <v>72</v>
      </c>
      <c r="L11" s="38">
        <v>545283.50000000047</v>
      </c>
      <c r="M11" s="38">
        <v>23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525774326.79000002</v>
      </c>
      <c r="C12" s="38">
        <v>362</v>
      </c>
      <c r="D12" s="41">
        <v>140447668.56</v>
      </c>
      <c r="E12" s="38">
        <v>312</v>
      </c>
      <c r="F12" s="41">
        <v>2299655.0000000009</v>
      </c>
      <c r="G12" s="38">
        <v>94</v>
      </c>
      <c r="H12" s="41">
        <v>504687365.88</v>
      </c>
      <c r="I12" s="38">
        <v>390</v>
      </c>
      <c r="J12" s="41">
        <v>140444795.37</v>
      </c>
      <c r="K12" s="38">
        <v>340</v>
      </c>
      <c r="L12" s="41">
        <v>2702384.666666666</v>
      </c>
      <c r="M12" s="38">
        <v>112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8199046.6299999999</v>
      </c>
      <c r="C13" s="38">
        <v>18</v>
      </c>
      <c r="D13" s="41">
        <v>1110279.8700000001</v>
      </c>
      <c r="E13" s="38">
        <v>14</v>
      </c>
      <c r="F13" s="38">
        <v>0</v>
      </c>
      <c r="G13" s="38">
        <v>0</v>
      </c>
      <c r="H13" s="38">
        <v>9381697.5099999998</v>
      </c>
      <c r="I13" s="38">
        <v>19</v>
      </c>
      <c r="J13" s="38">
        <v>1008171.32</v>
      </c>
      <c r="K13" s="38">
        <v>16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221009680.18000001</v>
      </c>
      <c r="C14" s="38">
        <v>82</v>
      </c>
      <c r="D14" s="41">
        <v>74167510.730000004</v>
      </c>
      <c r="E14" s="38">
        <v>75</v>
      </c>
      <c r="F14" s="38">
        <v>1368168.166666666</v>
      </c>
      <c r="G14" s="38">
        <v>36</v>
      </c>
      <c r="H14" s="41">
        <v>253432659.13999999</v>
      </c>
      <c r="I14" s="38">
        <v>88</v>
      </c>
      <c r="J14" s="41">
        <v>72305702</v>
      </c>
      <c r="K14" s="38">
        <v>82</v>
      </c>
      <c r="L14" s="38">
        <v>1282132.8333333333</v>
      </c>
      <c r="M14" s="38">
        <v>36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60034758.829999998</v>
      </c>
      <c r="C15" s="38">
        <v>61</v>
      </c>
      <c r="D15" s="41">
        <v>16482758.41</v>
      </c>
      <c r="E15" s="38">
        <v>54</v>
      </c>
      <c r="F15" s="38">
        <v>1137184.3333333333</v>
      </c>
      <c r="G15" s="38">
        <v>25</v>
      </c>
      <c r="H15" s="41">
        <v>60752380.159999996</v>
      </c>
      <c r="I15" s="38">
        <v>62</v>
      </c>
      <c r="J15" s="41">
        <v>16720375.880000001</v>
      </c>
      <c r="K15" s="38">
        <v>55</v>
      </c>
      <c r="L15" s="38">
        <v>960649.66666666663</v>
      </c>
      <c r="M15" s="38">
        <v>28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8115136.4900000002</v>
      </c>
      <c r="C16" s="38">
        <v>10</v>
      </c>
      <c r="D16" s="41">
        <v>4451287.87</v>
      </c>
      <c r="E16" s="38">
        <v>10</v>
      </c>
      <c r="F16" s="38">
        <v>0</v>
      </c>
      <c r="G16" s="38">
        <v>0</v>
      </c>
      <c r="H16" s="41">
        <v>0</v>
      </c>
      <c r="I16" s="38">
        <v>0</v>
      </c>
      <c r="J16" s="41">
        <v>0</v>
      </c>
      <c r="K16" s="38">
        <v>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95409370.959999993</v>
      </c>
      <c r="C17" s="38">
        <v>78</v>
      </c>
      <c r="D17" s="41">
        <v>20368270.129999999</v>
      </c>
      <c r="E17" s="38">
        <v>67</v>
      </c>
      <c r="F17" s="41">
        <v>1282395.3333333335</v>
      </c>
      <c r="G17" s="38">
        <v>27</v>
      </c>
      <c r="H17" s="41">
        <v>95172248.560000002</v>
      </c>
      <c r="I17" s="38">
        <v>85</v>
      </c>
      <c r="J17" s="41">
        <v>20567786.850000001</v>
      </c>
      <c r="K17" s="38">
        <v>77</v>
      </c>
      <c r="L17" s="41">
        <v>988233.83333333314</v>
      </c>
      <c r="M17" s="38">
        <v>26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756620.7</v>
      </c>
      <c r="C18" s="38">
        <v>17</v>
      </c>
      <c r="D18" s="41">
        <v>143958.66</v>
      </c>
      <c r="E18" s="38">
        <v>11</v>
      </c>
      <c r="F18" s="38">
        <v>0</v>
      </c>
      <c r="G18" s="38">
        <v>0</v>
      </c>
      <c r="H18" s="41">
        <v>1140189.75</v>
      </c>
      <c r="I18" s="38">
        <v>16</v>
      </c>
      <c r="J18" s="41">
        <v>193119.31</v>
      </c>
      <c r="K18" s="38">
        <v>13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102866958.92</v>
      </c>
      <c r="C19" s="38">
        <v>132</v>
      </c>
      <c r="D19" s="41">
        <v>15213199.43</v>
      </c>
      <c r="E19" s="38">
        <v>116</v>
      </c>
      <c r="F19" s="38">
        <v>1504595.6666666672</v>
      </c>
      <c r="G19" s="38">
        <v>19</v>
      </c>
      <c r="H19" s="41">
        <v>114057793.56999999</v>
      </c>
      <c r="I19" s="38">
        <v>139</v>
      </c>
      <c r="J19" s="41">
        <v>15114437.73</v>
      </c>
      <c r="K19" s="38">
        <v>121</v>
      </c>
      <c r="L19" s="38">
        <v>783005.66666666779</v>
      </c>
      <c r="M19" s="38">
        <v>22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693434128.79999995</v>
      </c>
      <c r="C20" s="38">
        <v>434</v>
      </c>
      <c r="D20" s="41">
        <v>91654287.049999997</v>
      </c>
      <c r="E20" s="38">
        <v>381</v>
      </c>
      <c r="F20" s="38">
        <v>4360061.666666667</v>
      </c>
      <c r="G20" s="38">
        <v>122</v>
      </c>
      <c r="H20" s="41">
        <v>559675461.15999997</v>
      </c>
      <c r="I20" s="38">
        <v>456</v>
      </c>
      <c r="J20" s="41">
        <v>93964854.829999998</v>
      </c>
      <c r="K20" s="38">
        <v>398</v>
      </c>
      <c r="L20" s="38">
        <v>7757054.8333333367</v>
      </c>
      <c r="M20" s="38">
        <v>133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5984101.3499999996</v>
      </c>
      <c r="C21" s="38">
        <v>24</v>
      </c>
      <c r="D21" s="41">
        <v>2183039.0499999998</v>
      </c>
      <c r="E21" s="38">
        <v>23</v>
      </c>
      <c r="F21" s="38">
        <v>0</v>
      </c>
      <c r="G21" s="38">
        <v>0</v>
      </c>
      <c r="H21" s="41">
        <v>6338677.1900000004</v>
      </c>
      <c r="I21" s="38">
        <v>25</v>
      </c>
      <c r="J21" s="41">
        <v>2206263.0499999998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17364900.460000001</v>
      </c>
      <c r="C22" s="38">
        <v>18</v>
      </c>
      <c r="D22" s="41">
        <v>3777905.64</v>
      </c>
      <c r="E22" s="38">
        <v>16</v>
      </c>
      <c r="F22" s="38">
        <v>0</v>
      </c>
      <c r="G22" s="38">
        <v>0</v>
      </c>
      <c r="H22" s="41">
        <v>18204509.27</v>
      </c>
      <c r="I22" s="38">
        <v>20</v>
      </c>
      <c r="J22" s="41">
        <v>3656101.34</v>
      </c>
      <c r="K22" s="38">
        <v>18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7745514.25</v>
      </c>
      <c r="C23" s="38">
        <v>28</v>
      </c>
      <c r="D23" s="41">
        <v>3552008.18</v>
      </c>
      <c r="E23" s="38">
        <v>22</v>
      </c>
      <c r="F23" s="41">
        <v>0</v>
      </c>
      <c r="G23" s="38">
        <v>0</v>
      </c>
      <c r="H23" s="41">
        <v>7448737.7800000003</v>
      </c>
      <c r="I23" s="38">
        <v>28</v>
      </c>
      <c r="J23" s="41">
        <v>3358807.35</v>
      </c>
      <c r="K23" s="38">
        <v>24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70362867.049999997</v>
      </c>
      <c r="C24" s="38">
        <v>118</v>
      </c>
      <c r="D24" s="41">
        <v>17274537.309999999</v>
      </c>
      <c r="E24" s="38">
        <v>105</v>
      </c>
      <c r="F24" s="38">
        <v>766452.50000000035</v>
      </c>
      <c r="G24" s="38">
        <v>19</v>
      </c>
      <c r="H24" s="41">
        <v>71868775.150000006</v>
      </c>
      <c r="I24" s="38">
        <v>121</v>
      </c>
      <c r="J24" s="41">
        <v>17084403.059999999</v>
      </c>
      <c r="K24" s="38">
        <v>107</v>
      </c>
      <c r="L24" s="38">
        <v>749562.5</v>
      </c>
      <c r="M24" s="38">
        <v>25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46690737.939999998</v>
      </c>
      <c r="C25" s="38">
        <v>20</v>
      </c>
      <c r="D25" s="38">
        <v>549405.88</v>
      </c>
      <c r="E25" s="38">
        <v>15</v>
      </c>
      <c r="F25" s="38">
        <v>0</v>
      </c>
      <c r="G25" s="38">
        <v>0</v>
      </c>
      <c r="H25" s="41">
        <v>55285456.149999999</v>
      </c>
      <c r="I25" s="38">
        <v>20</v>
      </c>
      <c r="J25" s="41">
        <v>518074.26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1772599.03</v>
      </c>
      <c r="C26" s="38">
        <v>15</v>
      </c>
      <c r="D26" s="41">
        <v>345291.93</v>
      </c>
      <c r="E26" s="38">
        <v>12</v>
      </c>
      <c r="F26" s="38">
        <v>0</v>
      </c>
      <c r="G26" s="38">
        <v>0</v>
      </c>
      <c r="H26" s="41">
        <v>2154263.85</v>
      </c>
      <c r="I26" s="38">
        <v>16</v>
      </c>
      <c r="J26" s="41">
        <v>359873.96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15507433.52</v>
      </c>
      <c r="C27" s="38">
        <v>53</v>
      </c>
      <c r="D27" s="41">
        <v>6101999.9000000004</v>
      </c>
      <c r="E27" s="38">
        <v>45</v>
      </c>
      <c r="F27" s="41">
        <v>72616.666666666613</v>
      </c>
      <c r="G27" s="38">
        <v>16</v>
      </c>
      <c r="H27" s="41">
        <v>14884188.52</v>
      </c>
      <c r="I27" s="38">
        <v>54</v>
      </c>
      <c r="J27" s="41">
        <v>5683691.5099999998</v>
      </c>
      <c r="K27" s="38">
        <v>46</v>
      </c>
      <c r="L27" s="41">
        <v>112978.83333333337</v>
      </c>
      <c r="M27" s="38">
        <v>14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954065747.75999999</v>
      </c>
      <c r="C28" s="38">
        <v>805</v>
      </c>
      <c r="D28" s="41">
        <v>234086727.83000001</v>
      </c>
      <c r="E28" s="38">
        <v>707</v>
      </c>
      <c r="F28" s="38">
        <v>9704135.1666666716</v>
      </c>
      <c r="G28" s="38">
        <v>197</v>
      </c>
      <c r="H28" s="41">
        <v>990552227.96000004</v>
      </c>
      <c r="I28" s="38">
        <v>845</v>
      </c>
      <c r="J28" s="41">
        <v>230807333.66</v>
      </c>
      <c r="K28" s="38">
        <v>737</v>
      </c>
      <c r="L28" s="38">
        <v>9777936.8333333302</v>
      </c>
      <c r="M28" s="38">
        <v>212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989458818.92999995</v>
      </c>
      <c r="C29" s="38">
        <v>31</v>
      </c>
      <c r="D29" s="41">
        <v>2643402.98</v>
      </c>
      <c r="E29" s="38">
        <v>26</v>
      </c>
      <c r="F29" s="38">
        <v>0</v>
      </c>
      <c r="G29" s="38">
        <v>0</v>
      </c>
      <c r="H29" s="41">
        <v>915348281.59000003</v>
      </c>
      <c r="I29" s="38">
        <v>32</v>
      </c>
      <c r="J29" s="41">
        <v>2557520.67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2529224.48</v>
      </c>
      <c r="C30" s="38">
        <v>33</v>
      </c>
      <c r="D30" s="41">
        <v>513757.39</v>
      </c>
      <c r="E30" s="38">
        <v>28</v>
      </c>
      <c r="F30" s="38">
        <v>0</v>
      </c>
      <c r="G30" s="38">
        <v>0</v>
      </c>
      <c r="H30" s="41">
        <v>2918834.65</v>
      </c>
      <c r="I30" s="38">
        <v>32</v>
      </c>
      <c r="J30" s="41">
        <v>658320.76</v>
      </c>
      <c r="K30" s="38">
        <v>27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63853877.509999998</v>
      </c>
      <c r="C31" s="38">
        <v>103</v>
      </c>
      <c r="D31" s="41">
        <v>25212298.190000001</v>
      </c>
      <c r="E31" s="38">
        <v>95</v>
      </c>
      <c r="F31" s="38">
        <v>762244.66666666674</v>
      </c>
      <c r="G31" s="38">
        <v>17</v>
      </c>
      <c r="H31" s="41">
        <v>64875692.32</v>
      </c>
      <c r="I31" s="38">
        <v>106</v>
      </c>
      <c r="J31" s="41">
        <v>25398596.969999999</v>
      </c>
      <c r="K31" s="38">
        <v>95</v>
      </c>
      <c r="L31" s="38">
        <v>793799.66666666709</v>
      </c>
      <c r="M31" s="38">
        <v>17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5070260.26</v>
      </c>
      <c r="C32" s="38">
        <v>14</v>
      </c>
      <c r="D32" s="41">
        <v>0</v>
      </c>
      <c r="E32" s="38">
        <v>0</v>
      </c>
      <c r="F32" s="41">
        <v>0</v>
      </c>
      <c r="G32" s="38">
        <v>0</v>
      </c>
      <c r="H32" s="41">
        <v>4360349.17</v>
      </c>
      <c r="I32" s="38">
        <v>17</v>
      </c>
      <c r="J32" s="41">
        <v>333841.21999999997</v>
      </c>
      <c r="K32" s="38">
        <v>13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63804037.270000003</v>
      </c>
      <c r="C33" s="38">
        <v>84</v>
      </c>
      <c r="D33" s="41">
        <v>20685183.16</v>
      </c>
      <c r="E33" s="38">
        <v>74</v>
      </c>
      <c r="F33" s="41">
        <v>170733.83333333337</v>
      </c>
      <c r="G33" s="38">
        <v>12</v>
      </c>
      <c r="H33" s="41">
        <v>64822224.420000002</v>
      </c>
      <c r="I33" s="38">
        <v>90</v>
      </c>
      <c r="J33" s="41">
        <v>20799279.609999999</v>
      </c>
      <c r="K33" s="38">
        <v>76</v>
      </c>
      <c r="L33" s="41">
        <v>291915.5</v>
      </c>
      <c r="M33" s="38">
        <v>15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6882519.96</v>
      </c>
      <c r="C34" s="38">
        <v>35</v>
      </c>
      <c r="D34" s="41">
        <v>1349673.14</v>
      </c>
      <c r="E34" s="38">
        <v>31</v>
      </c>
      <c r="F34" s="38">
        <v>0</v>
      </c>
      <c r="G34" s="38">
        <v>0</v>
      </c>
      <c r="H34" s="41">
        <v>7763297.1100000003</v>
      </c>
      <c r="I34" s="38">
        <v>33</v>
      </c>
      <c r="J34" s="41">
        <v>1274632.57</v>
      </c>
      <c r="K34" s="38">
        <v>27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1851126.13</v>
      </c>
      <c r="C35" s="38">
        <v>15</v>
      </c>
      <c r="D35" s="41">
        <v>874442.49</v>
      </c>
      <c r="E35" s="38">
        <v>14</v>
      </c>
      <c r="F35" s="38">
        <v>0</v>
      </c>
      <c r="G35" s="38">
        <v>0</v>
      </c>
      <c r="H35" s="41">
        <v>2618166.61</v>
      </c>
      <c r="I35" s="38">
        <v>15</v>
      </c>
      <c r="J35" s="41">
        <v>728632.96</v>
      </c>
      <c r="K35" s="38">
        <v>14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27137900.699999999</v>
      </c>
      <c r="C36" s="38">
        <v>100</v>
      </c>
      <c r="D36" s="41">
        <v>6245696.7999999998</v>
      </c>
      <c r="E36" s="38">
        <v>77</v>
      </c>
      <c r="F36" s="38">
        <v>255990.99999999968</v>
      </c>
      <c r="G36" s="38">
        <v>14</v>
      </c>
      <c r="H36" s="41">
        <v>27513103.370000001</v>
      </c>
      <c r="I36" s="38">
        <v>108</v>
      </c>
      <c r="J36" s="41">
        <v>5956555.0300000003</v>
      </c>
      <c r="K36" s="38">
        <v>81</v>
      </c>
      <c r="L36" s="38">
        <v>395674.33333333355</v>
      </c>
      <c r="M36" s="38">
        <v>20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13386727.699999999</v>
      </c>
      <c r="C37" s="38">
        <v>35</v>
      </c>
      <c r="D37" s="41">
        <v>1137134.24</v>
      </c>
      <c r="E37" s="38">
        <v>30</v>
      </c>
      <c r="F37" s="38">
        <v>0</v>
      </c>
      <c r="G37" s="38">
        <v>0</v>
      </c>
      <c r="H37" s="41">
        <v>18121369.510000002</v>
      </c>
      <c r="I37" s="38">
        <v>34</v>
      </c>
      <c r="J37" s="41">
        <v>1055549.03</v>
      </c>
      <c r="K37" s="38">
        <v>28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83522580</v>
      </c>
      <c r="C38" s="38">
        <v>105</v>
      </c>
      <c r="D38" s="41">
        <v>8704192.4000000004</v>
      </c>
      <c r="E38" s="38">
        <v>92</v>
      </c>
      <c r="F38" s="38">
        <v>426995.00000000035</v>
      </c>
      <c r="G38" s="38">
        <v>24</v>
      </c>
      <c r="H38" s="41">
        <v>72682544.239999995</v>
      </c>
      <c r="I38" s="38">
        <v>109</v>
      </c>
      <c r="J38" s="41">
        <v>8462733.0399999991</v>
      </c>
      <c r="K38" s="38">
        <v>95</v>
      </c>
      <c r="L38" s="38">
        <v>486991.66666666674</v>
      </c>
      <c r="M38" s="38">
        <v>30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2091752.28</v>
      </c>
      <c r="C39" s="38">
        <v>15</v>
      </c>
      <c r="D39" s="41">
        <v>1070913.3700000001</v>
      </c>
      <c r="E39" s="38">
        <v>13</v>
      </c>
      <c r="F39" s="38">
        <v>0</v>
      </c>
      <c r="G39" s="38">
        <v>0</v>
      </c>
      <c r="H39" s="41">
        <v>2187071.14</v>
      </c>
      <c r="I39" s="38">
        <v>16</v>
      </c>
      <c r="J39" s="41">
        <v>1067976.58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122428151.66</v>
      </c>
      <c r="C40" s="38">
        <v>67</v>
      </c>
      <c r="D40" s="41">
        <v>19086296.039999999</v>
      </c>
      <c r="E40" s="38">
        <v>57</v>
      </c>
      <c r="F40" s="41">
        <v>445702.83333333302</v>
      </c>
      <c r="G40" s="38">
        <v>15</v>
      </c>
      <c r="H40" s="41">
        <v>114159564.92</v>
      </c>
      <c r="I40" s="38">
        <v>62</v>
      </c>
      <c r="J40" s="41">
        <v>18219553.870000001</v>
      </c>
      <c r="K40" s="38">
        <v>53</v>
      </c>
      <c r="L40" s="41">
        <v>548925.33333333291</v>
      </c>
      <c r="M40" s="38">
        <v>16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1679999599.23</v>
      </c>
      <c r="C41" s="38">
        <v>341</v>
      </c>
      <c r="D41" s="41">
        <v>348725143.13999999</v>
      </c>
      <c r="E41" s="38">
        <v>286</v>
      </c>
      <c r="F41" s="38">
        <v>16184409.5</v>
      </c>
      <c r="G41" s="38">
        <v>92</v>
      </c>
      <c r="H41" s="41">
        <v>2197881090.0799999</v>
      </c>
      <c r="I41" s="38">
        <v>358</v>
      </c>
      <c r="J41" s="41">
        <v>342227720.08999997</v>
      </c>
      <c r="K41" s="38">
        <v>305</v>
      </c>
      <c r="L41" s="38">
        <v>10588382.33333334</v>
      </c>
      <c r="M41" s="38">
        <v>103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2070492.42</v>
      </c>
      <c r="C42" s="38">
        <v>17</v>
      </c>
      <c r="D42" s="41">
        <v>1050080.96</v>
      </c>
      <c r="E42" s="38">
        <v>15</v>
      </c>
      <c r="F42" s="38">
        <v>0</v>
      </c>
      <c r="G42" s="38">
        <v>0</v>
      </c>
      <c r="H42" s="41">
        <v>2691300.1</v>
      </c>
      <c r="I42" s="38">
        <v>21</v>
      </c>
      <c r="J42" s="41">
        <v>1160573.93</v>
      </c>
      <c r="K42" s="38">
        <v>17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5094692.2699999996</v>
      </c>
      <c r="C43" s="38">
        <v>22</v>
      </c>
      <c r="D43" s="41">
        <v>1792017.93</v>
      </c>
      <c r="E43" s="38">
        <v>19</v>
      </c>
      <c r="F43" s="38">
        <v>0</v>
      </c>
      <c r="G43" s="38">
        <v>0</v>
      </c>
      <c r="H43" s="41">
        <v>5129388.72</v>
      </c>
      <c r="I43" s="38">
        <v>25</v>
      </c>
      <c r="J43" s="41">
        <v>1830365.1</v>
      </c>
      <c r="K43" s="38">
        <v>21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6144667.9100000001</v>
      </c>
      <c r="C44" s="38">
        <v>24</v>
      </c>
      <c r="D44" s="41">
        <v>620688</v>
      </c>
      <c r="E44" s="38">
        <v>21</v>
      </c>
      <c r="F44" s="38">
        <v>0</v>
      </c>
      <c r="G44" s="38">
        <v>0</v>
      </c>
      <c r="H44" s="41">
        <v>6844777.21</v>
      </c>
      <c r="I44" s="38">
        <v>22</v>
      </c>
      <c r="J44" s="41">
        <v>695499.06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8527006.7300000004</v>
      </c>
      <c r="C45" s="38">
        <v>10</v>
      </c>
      <c r="D45" s="41">
        <v>3131809.25</v>
      </c>
      <c r="E45" s="38">
        <v>10</v>
      </c>
      <c r="F45" s="38">
        <v>0</v>
      </c>
      <c r="G45" s="38">
        <v>0</v>
      </c>
      <c r="H45" s="41">
        <v>8517928.2400000002</v>
      </c>
      <c r="I45" s="38">
        <v>11</v>
      </c>
      <c r="J45" s="41">
        <v>2957556.1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7063167.5199999996</v>
      </c>
      <c r="C46" s="38">
        <v>40</v>
      </c>
      <c r="D46" s="41">
        <v>3281831.75</v>
      </c>
      <c r="E46" s="38">
        <v>38</v>
      </c>
      <c r="F46" s="38">
        <v>0</v>
      </c>
      <c r="G46" s="38">
        <v>0</v>
      </c>
      <c r="H46" s="41">
        <v>6511519</v>
      </c>
      <c r="I46" s="38">
        <v>37</v>
      </c>
      <c r="J46" s="41">
        <v>3086260.64</v>
      </c>
      <c r="K46" s="38">
        <v>33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12441584.140000001</v>
      </c>
      <c r="C47" s="38">
        <v>27</v>
      </c>
      <c r="D47" s="41">
        <v>1779377.33</v>
      </c>
      <c r="E47" s="38">
        <v>22</v>
      </c>
      <c r="F47" s="38">
        <v>0</v>
      </c>
      <c r="G47" s="38">
        <v>0</v>
      </c>
      <c r="H47" s="41">
        <v>12099770.99</v>
      </c>
      <c r="I47" s="38">
        <v>25</v>
      </c>
      <c r="J47" s="41">
        <v>1961536.94</v>
      </c>
      <c r="K47" s="38">
        <v>22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15361315.300000001</v>
      </c>
      <c r="C48" s="38">
        <v>64</v>
      </c>
      <c r="D48" s="41">
        <v>7523523.4800000004</v>
      </c>
      <c r="E48" s="38">
        <v>55</v>
      </c>
      <c r="F48" s="38">
        <v>0</v>
      </c>
      <c r="G48" s="38">
        <v>0</v>
      </c>
      <c r="H48" s="41">
        <v>13412786.76</v>
      </c>
      <c r="I48" s="38">
        <v>65</v>
      </c>
      <c r="J48" s="41">
        <v>7563353.4000000004</v>
      </c>
      <c r="K48" s="38">
        <v>55</v>
      </c>
      <c r="L48" s="38">
        <v>75006.833333333372</v>
      </c>
      <c r="M48" s="38">
        <v>10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278719209.27999997</v>
      </c>
      <c r="C49" s="38">
        <v>120</v>
      </c>
      <c r="D49" s="41">
        <v>86415498.900000006</v>
      </c>
      <c r="E49" s="38">
        <v>108</v>
      </c>
      <c r="F49" s="38">
        <v>1444213.666666666</v>
      </c>
      <c r="G49" s="38">
        <v>55</v>
      </c>
      <c r="H49" s="41">
        <v>269960150.38999999</v>
      </c>
      <c r="I49" s="38">
        <v>127</v>
      </c>
      <c r="J49" s="41">
        <v>84849459.150000006</v>
      </c>
      <c r="K49" s="38">
        <v>112</v>
      </c>
      <c r="L49" s="38">
        <v>1348077.3333333337</v>
      </c>
      <c r="M49" s="38">
        <v>61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56504252.659999996</v>
      </c>
      <c r="C50" s="38">
        <v>82</v>
      </c>
      <c r="D50" s="41">
        <v>10197393.32</v>
      </c>
      <c r="E50" s="38">
        <v>61</v>
      </c>
      <c r="F50" s="38">
        <v>262840.50000000029</v>
      </c>
      <c r="G50" s="38">
        <v>14</v>
      </c>
      <c r="H50" s="41">
        <v>56810635.93</v>
      </c>
      <c r="I50" s="38">
        <v>86</v>
      </c>
      <c r="J50" s="41">
        <v>10601650.68</v>
      </c>
      <c r="K50" s="38">
        <v>68</v>
      </c>
      <c r="L50" s="38">
        <v>304279.66666666704</v>
      </c>
      <c r="M50" s="38">
        <v>18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44104929.729999997</v>
      </c>
      <c r="C51" s="38">
        <v>60</v>
      </c>
      <c r="D51" s="41">
        <v>35298928.439999998</v>
      </c>
      <c r="E51" s="38">
        <v>55</v>
      </c>
      <c r="F51" s="41">
        <v>1941351.1666666635</v>
      </c>
      <c r="G51" s="38">
        <v>12</v>
      </c>
      <c r="H51" s="41">
        <v>48465861.240000002</v>
      </c>
      <c r="I51" s="38">
        <v>65</v>
      </c>
      <c r="J51" s="41">
        <v>39972937.18</v>
      </c>
      <c r="K51" s="38">
        <v>57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27169198.079999998</v>
      </c>
      <c r="C52" s="38">
        <v>48</v>
      </c>
      <c r="D52" s="41">
        <v>4123796.92</v>
      </c>
      <c r="E52" s="38">
        <v>40</v>
      </c>
      <c r="F52" s="41">
        <v>372271.33333333372</v>
      </c>
      <c r="G52" s="38">
        <v>13</v>
      </c>
      <c r="H52" s="41">
        <v>27075053.920000002</v>
      </c>
      <c r="I52" s="38">
        <v>51</v>
      </c>
      <c r="J52" s="41">
        <v>3795601.81</v>
      </c>
      <c r="K52" s="38">
        <v>43</v>
      </c>
      <c r="L52" s="41">
        <v>376800.50000000006</v>
      </c>
      <c r="M52" s="38">
        <v>11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3583846.18</v>
      </c>
      <c r="C53" s="38">
        <v>20</v>
      </c>
      <c r="D53" s="41">
        <v>1060180.8600000001</v>
      </c>
      <c r="E53" s="38">
        <v>15</v>
      </c>
      <c r="F53" s="41">
        <v>0</v>
      </c>
      <c r="G53" s="38">
        <v>0</v>
      </c>
      <c r="H53" s="41">
        <v>4128557.47</v>
      </c>
      <c r="I53" s="38">
        <v>21</v>
      </c>
      <c r="J53" s="41">
        <v>1089548.1399999999</v>
      </c>
      <c r="K53" s="38">
        <v>16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53315371.060000002</v>
      </c>
      <c r="C54" s="38">
        <v>59</v>
      </c>
      <c r="D54" s="41">
        <v>15078943.84</v>
      </c>
      <c r="E54" s="38">
        <v>51</v>
      </c>
      <c r="F54" s="41">
        <v>822127.16666666605</v>
      </c>
      <c r="G54" s="38">
        <v>17</v>
      </c>
      <c r="H54" s="41">
        <v>57861837.93</v>
      </c>
      <c r="I54" s="38">
        <v>60</v>
      </c>
      <c r="J54" s="41">
        <v>15230785.119999999</v>
      </c>
      <c r="K54" s="38">
        <v>51</v>
      </c>
      <c r="L54" s="41">
        <v>1082175.8333333333</v>
      </c>
      <c r="M54" s="38">
        <v>17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5119082.0199999996</v>
      </c>
      <c r="C55" s="38">
        <v>21</v>
      </c>
      <c r="D55" s="41">
        <v>1776989.44</v>
      </c>
      <c r="E55" s="38">
        <v>17</v>
      </c>
      <c r="F55" s="41">
        <v>0</v>
      </c>
      <c r="G55" s="38">
        <v>0</v>
      </c>
      <c r="H55" s="41">
        <v>4820045.18</v>
      </c>
      <c r="I55" s="38">
        <v>24</v>
      </c>
      <c r="J55" s="41">
        <v>1734774.68</v>
      </c>
      <c r="K55" s="38">
        <v>20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995638.88</v>
      </c>
      <c r="C56" s="38">
        <v>12</v>
      </c>
      <c r="D56" s="41">
        <v>183002.72</v>
      </c>
      <c r="E56" s="38">
        <v>12</v>
      </c>
      <c r="F56" s="41">
        <v>0</v>
      </c>
      <c r="G56" s="38">
        <v>0</v>
      </c>
      <c r="H56" s="41">
        <v>907144.66</v>
      </c>
      <c r="I56" s="38">
        <v>13</v>
      </c>
      <c r="J56" s="41">
        <v>181601.62</v>
      </c>
      <c r="K56" s="38">
        <v>13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72525817.439999998</v>
      </c>
      <c r="C57" s="38">
        <v>89</v>
      </c>
      <c r="D57" s="41">
        <v>20813879.899999999</v>
      </c>
      <c r="E57" s="38">
        <v>82</v>
      </c>
      <c r="F57" s="38">
        <v>621590.66666666663</v>
      </c>
      <c r="G57" s="38">
        <v>20</v>
      </c>
      <c r="H57" s="41">
        <v>97376620.909999996</v>
      </c>
      <c r="I57" s="38">
        <v>90</v>
      </c>
      <c r="J57" s="41">
        <v>19547727.300000001</v>
      </c>
      <c r="K57" s="38">
        <v>84</v>
      </c>
      <c r="L57" s="38">
        <v>386629.83333333308</v>
      </c>
      <c r="M57" s="38">
        <v>24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645071028.00999999</v>
      </c>
      <c r="C58" s="38">
        <v>459</v>
      </c>
      <c r="D58" s="41">
        <v>154430113.88999999</v>
      </c>
      <c r="E58" s="38">
        <v>395</v>
      </c>
      <c r="F58" s="38">
        <v>3048657.3333333344</v>
      </c>
      <c r="G58" s="38">
        <v>120</v>
      </c>
      <c r="H58" s="41">
        <v>651468106.33000004</v>
      </c>
      <c r="I58" s="38">
        <v>463</v>
      </c>
      <c r="J58" s="41">
        <v>150195188.65000001</v>
      </c>
      <c r="K58" s="38">
        <v>401</v>
      </c>
      <c r="L58" s="38">
        <v>3705874.1666666674</v>
      </c>
      <c r="M58" s="38">
        <v>127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72160420.370000005</v>
      </c>
      <c r="C59" s="38">
        <v>73</v>
      </c>
      <c r="D59" s="41">
        <v>15404653.939999999</v>
      </c>
      <c r="E59" s="38">
        <v>66</v>
      </c>
      <c r="F59" s="41">
        <v>0</v>
      </c>
      <c r="G59" s="38">
        <v>0</v>
      </c>
      <c r="H59" s="41">
        <v>77322713.680000007</v>
      </c>
      <c r="I59" s="38">
        <v>77</v>
      </c>
      <c r="J59" s="41">
        <v>15238832.050000001</v>
      </c>
      <c r="K59" s="38">
        <v>70</v>
      </c>
      <c r="L59" s="41">
        <v>226029.50000000006</v>
      </c>
      <c r="M59" s="38">
        <v>11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61453628.359999999</v>
      </c>
      <c r="C60" s="38">
        <v>82</v>
      </c>
      <c r="D60" s="41">
        <v>14102299.220000001</v>
      </c>
      <c r="E60" s="38">
        <v>70</v>
      </c>
      <c r="F60" s="38">
        <v>313777.33333333302</v>
      </c>
      <c r="G60" s="38">
        <v>10</v>
      </c>
      <c r="H60" s="41">
        <v>60887146.100000001</v>
      </c>
      <c r="I60" s="38">
        <v>84</v>
      </c>
      <c r="J60" s="41">
        <v>13526312.390000001</v>
      </c>
      <c r="K60" s="38">
        <v>72</v>
      </c>
      <c r="L60" s="38">
        <v>224029.33333333334</v>
      </c>
      <c r="M60" s="38">
        <v>14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8961690.0500000007</v>
      </c>
      <c r="C61" s="38">
        <v>33</v>
      </c>
      <c r="D61" s="41">
        <v>1674257.52</v>
      </c>
      <c r="E61" s="38">
        <v>26</v>
      </c>
      <c r="F61" s="38">
        <v>0</v>
      </c>
      <c r="G61" s="38">
        <v>0</v>
      </c>
      <c r="H61" s="41">
        <v>9596622.8499999996</v>
      </c>
      <c r="I61" s="38">
        <v>35</v>
      </c>
      <c r="J61" s="41">
        <v>1690816.51</v>
      </c>
      <c r="K61" s="38">
        <v>27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45971144.880000003</v>
      </c>
      <c r="C62" s="38">
        <v>42</v>
      </c>
      <c r="D62" s="41">
        <v>6576231.8200000003</v>
      </c>
      <c r="E62" s="38">
        <v>38</v>
      </c>
      <c r="F62" s="38">
        <v>350340.66666666669</v>
      </c>
      <c r="G62" s="38">
        <v>13</v>
      </c>
      <c r="H62" s="41">
        <v>44538373.229999997</v>
      </c>
      <c r="I62" s="38">
        <v>48</v>
      </c>
      <c r="J62" s="41">
        <v>6036287.7999999998</v>
      </c>
      <c r="K62" s="38">
        <v>42</v>
      </c>
      <c r="L62" s="38">
        <v>333175.66666666674</v>
      </c>
      <c r="M62" s="38">
        <v>17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5508436.7300000004</v>
      </c>
      <c r="C63" s="38">
        <v>13</v>
      </c>
      <c r="D63" s="41">
        <v>2230420.39</v>
      </c>
      <c r="E63" s="38">
        <v>11</v>
      </c>
      <c r="F63" s="38">
        <v>0</v>
      </c>
      <c r="G63" s="38">
        <v>0</v>
      </c>
      <c r="H63" s="41">
        <v>6984568.46</v>
      </c>
      <c r="I63" s="38">
        <v>15</v>
      </c>
      <c r="J63" s="41">
        <v>1858101.6</v>
      </c>
      <c r="K63" s="38">
        <v>11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26696771.260000002</v>
      </c>
      <c r="C64" s="38">
        <v>56</v>
      </c>
      <c r="D64" s="41">
        <v>9040011.0299999993</v>
      </c>
      <c r="E64" s="38">
        <v>47</v>
      </c>
      <c r="F64" s="38">
        <v>317898.50000000023</v>
      </c>
      <c r="G64" s="38">
        <v>14</v>
      </c>
      <c r="H64" s="41">
        <v>27170274.109999999</v>
      </c>
      <c r="I64" s="38">
        <v>58</v>
      </c>
      <c r="J64" s="41">
        <v>9677266.4700000007</v>
      </c>
      <c r="K64" s="38">
        <v>48</v>
      </c>
      <c r="L64" s="38">
        <v>336577.16666666663</v>
      </c>
      <c r="M64" s="38">
        <v>18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5335982.05</v>
      </c>
      <c r="C65" s="38">
        <v>17</v>
      </c>
      <c r="D65" s="41">
        <v>1663753.78</v>
      </c>
      <c r="E65" s="38">
        <v>15</v>
      </c>
      <c r="F65" s="41">
        <v>0</v>
      </c>
      <c r="G65" s="38">
        <v>0</v>
      </c>
      <c r="H65" s="41">
        <v>6638681.8499999996</v>
      </c>
      <c r="I65" s="38">
        <v>19</v>
      </c>
      <c r="J65" s="41">
        <v>1732999.01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21787079.690000001</v>
      </c>
      <c r="C66" s="38">
        <v>42</v>
      </c>
      <c r="D66" s="41">
        <v>6435639.9800000004</v>
      </c>
      <c r="E66" s="38">
        <v>31</v>
      </c>
      <c r="F66" s="38">
        <v>0</v>
      </c>
      <c r="G66" s="38">
        <v>0</v>
      </c>
      <c r="H66" s="41">
        <v>23175115.32</v>
      </c>
      <c r="I66" s="38">
        <v>39</v>
      </c>
      <c r="J66" s="41">
        <v>7102088.8499999996</v>
      </c>
      <c r="K66" s="38">
        <v>31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2483565.84</v>
      </c>
      <c r="C67" s="38">
        <v>23</v>
      </c>
      <c r="D67" s="41">
        <v>810372.94</v>
      </c>
      <c r="E67" s="38">
        <v>20</v>
      </c>
      <c r="F67" s="38">
        <v>0</v>
      </c>
      <c r="G67" s="38">
        <v>0</v>
      </c>
      <c r="H67" s="41">
        <v>1765664.76</v>
      </c>
      <c r="I67" s="38">
        <v>21</v>
      </c>
      <c r="J67" s="41">
        <v>384151.43</v>
      </c>
      <c r="K67" s="38">
        <v>20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2651949.08</v>
      </c>
      <c r="C68" s="38">
        <v>17</v>
      </c>
      <c r="D68" s="41">
        <v>935915.29</v>
      </c>
      <c r="E68" s="38">
        <v>14</v>
      </c>
      <c r="F68" s="38">
        <v>0</v>
      </c>
      <c r="G68" s="38">
        <v>0</v>
      </c>
      <c r="H68" s="41">
        <v>2518088.15</v>
      </c>
      <c r="I68" s="38">
        <v>22</v>
      </c>
      <c r="J68" s="41">
        <v>849575</v>
      </c>
      <c r="K68" s="38">
        <v>19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6916449.2000000002</v>
      </c>
      <c r="C69" s="38">
        <v>37</v>
      </c>
      <c r="D69" s="41">
        <v>2419538.14</v>
      </c>
      <c r="E69" s="38">
        <v>29</v>
      </c>
      <c r="F69" s="38">
        <v>0</v>
      </c>
      <c r="G69" s="38">
        <v>0</v>
      </c>
      <c r="H69" s="41">
        <v>9142063.1799999997</v>
      </c>
      <c r="I69" s="38">
        <v>43</v>
      </c>
      <c r="J69" s="41">
        <v>3951589.36</v>
      </c>
      <c r="K69" s="38">
        <v>36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13815197.15</v>
      </c>
      <c r="C70" s="38">
        <v>29</v>
      </c>
      <c r="D70" s="41">
        <v>8195743.2999999998</v>
      </c>
      <c r="E70" s="38">
        <v>27</v>
      </c>
      <c r="F70" s="38">
        <v>0</v>
      </c>
      <c r="G70" s="38">
        <v>0</v>
      </c>
      <c r="H70" s="41">
        <v>12266178.85</v>
      </c>
      <c r="I70" s="38">
        <v>33</v>
      </c>
      <c r="J70" s="41">
        <v>7785686.2699999996</v>
      </c>
      <c r="K70" s="38">
        <v>32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7838723</v>
      </c>
      <c r="C71" s="38">
        <v>21</v>
      </c>
      <c r="D71" s="41">
        <v>3725903.53</v>
      </c>
      <c r="E71" s="38">
        <v>17</v>
      </c>
      <c r="F71" s="41">
        <v>0</v>
      </c>
      <c r="G71" s="38">
        <v>0</v>
      </c>
      <c r="H71" s="41">
        <v>7359215.54</v>
      </c>
      <c r="I71" s="38">
        <v>20</v>
      </c>
      <c r="J71" s="41">
        <v>4148564.37</v>
      </c>
      <c r="K71" s="38">
        <v>18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4745407.24</v>
      </c>
      <c r="C72" s="38">
        <v>48</v>
      </c>
      <c r="D72" s="41">
        <v>1486937.5</v>
      </c>
      <c r="E72" s="38">
        <v>39</v>
      </c>
      <c r="F72" s="41">
        <v>0</v>
      </c>
      <c r="G72" s="38">
        <v>0</v>
      </c>
      <c r="H72" s="41">
        <v>4674537.1399999997</v>
      </c>
      <c r="I72" s="38">
        <v>54</v>
      </c>
      <c r="J72" s="41">
        <v>1628181.34</v>
      </c>
      <c r="K72" s="38">
        <v>44</v>
      </c>
      <c r="L72" s="41">
        <v>82463.833333333299</v>
      </c>
      <c r="M72" s="38">
        <v>10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2164787.96</v>
      </c>
      <c r="C73" s="38">
        <v>15</v>
      </c>
      <c r="D73" s="38">
        <v>630260.68000000005</v>
      </c>
      <c r="E73" s="38">
        <v>14</v>
      </c>
      <c r="F73" s="38">
        <v>0</v>
      </c>
      <c r="G73" s="38">
        <v>0</v>
      </c>
      <c r="H73" s="41">
        <v>1997137.95</v>
      </c>
      <c r="I73" s="38">
        <v>16</v>
      </c>
      <c r="J73" s="38">
        <v>587421.99</v>
      </c>
      <c r="K73" s="38">
        <v>13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1988987.61</v>
      </c>
      <c r="C74" s="38">
        <v>13</v>
      </c>
      <c r="D74" s="41">
        <v>768367.86</v>
      </c>
      <c r="E74" s="38">
        <v>12</v>
      </c>
      <c r="F74" s="41">
        <v>0</v>
      </c>
      <c r="G74" s="38">
        <v>0</v>
      </c>
      <c r="H74" s="41">
        <v>2464873.1800000002</v>
      </c>
      <c r="I74" s="38">
        <v>12</v>
      </c>
      <c r="J74" s="41">
        <v>819453.32</v>
      </c>
      <c r="K74" s="38">
        <v>10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106184302.58</v>
      </c>
      <c r="C75" s="38">
        <v>108</v>
      </c>
      <c r="D75" s="41">
        <v>16891182.390000001</v>
      </c>
      <c r="E75" s="38">
        <v>96</v>
      </c>
      <c r="F75" s="41">
        <v>150421.66666666677</v>
      </c>
      <c r="G75" s="38">
        <v>16</v>
      </c>
      <c r="H75" s="41">
        <v>103350903.44</v>
      </c>
      <c r="I75" s="38">
        <v>113</v>
      </c>
      <c r="J75" s="41">
        <v>17247337.079999998</v>
      </c>
      <c r="K75" s="38">
        <v>97</v>
      </c>
      <c r="L75" s="41">
        <v>114596.66666666658</v>
      </c>
      <c r="M75" s="38">
        <v>23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414099331.38</v>
      </c>
      <c r="C76" s="38">
        <v>276</v>
      </c>
      <c r="D76" s="41">
        <v>83312895.840000004</v>
      </c>
      <c r="E76" s="38">
        <v>245</v>
      </c>
      <c r="F76" s="38">
        <v>3492619.8333333293</v>
      </c>
      <c r="G76" s="38">
        <v>124</v>
      </c>
      <c r="H76" s="41">
        <v>385728376.31</v>
      </c>
      <c r="I76" s="38">
        <v>279</v>
      </c>
      <c r="J76" s="41">
        <v>78503434.909999996</v>
      </c>
      <c r="K76" s="38">
        <v>247</v>
      </c>
      <c r="L76" s="38">
        <v>3692514.6666666665</v>
      </c>
      <c r="M76" s="38">
        <v>126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34978760.159999996</v>
      </c>
      <c r="C77" s="34">
        <v>65</v>
      </c>
      <c r="D77" s="39">
        <v>5467114.7999999998</v>
      </c>
      <c r="E77" s="34">
        <v>56</v>
      </c>
      <c r="F77" s="39">
        <v>275504.66666666674</v>
      </c>
      <c r="G77" s="34">
        <v>19</v>
      </c>
      <c r="H77" s="39">
        <v>41135372.5</v>
      </c>
      <c r="I77" s="34">
        <v>68</v>
      </c>
      <c r="J77" s="39">
        <v>5041759.1399999997</v>
      </c>
      <c r="K77" s="34">
        <v>54</v>
      </c>
      <c r="L77" s="39">
        <v>292362.66666666674</v>
      </c>
      <c r="M77" s="34">
        <v>15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26447620.43</v>
      </c>
      <c r="C78" s="34">
        <v>38</v>
      </c>
      <c r="D78" s="39">
        <v>6649138.1299999999</v>
      </c>
      <c r="E78" s="34">
        <v>31</v>
      </c>
      <c r="F78" s="39">
        <v>0</v>
      </c>
      <c r="G78" s="34">
        <v>0</v>
      </c>
      <c r="H78" s="39">
        <v>40118534.719999999</v>
      </c>
      <c r="I78" s="34">
        <v>43</v>
      </c>
      <c r="J78" s="39">
        <v>6430599.8899999997</v>
      </c>
      <c r="K78" s="34">
        <v>35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90711483.829999998</v>
      </c>
      <c r="C79" s="34">
        <v>108</v>
      </c>
      <c r="D79" s="39">
        <v>17101754.829999998</v>
      </c>
      <c r="E79" s="34">
        <v>87</v>
      </c>
      <c r="F79" s="39">
        <v>307447.49999999965</v>
      </c>
      <c r="G79" s="34">
        <v>21</v>
      </c>
      <c r="H79" s="39">
        <v>71617969.519999996</v>
      </c>
      <c r="I79" s="34">
        <v>108</v>
      </c>
      <c r="J79" s="39">
        <v>15707817.65</v>
      </c>
      <c r="K79" s="34">
        <v>91</v>
      </c>
      <c r="L79" s="39">
        <v>152710.99999999991</v>
      </c>
      <c r="M79" s="34">
        <v>20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2627278.59</v>
      </c>
      <c r="C80" s="34">
        <v>33</v>
      </c>
      <c r="D80" s="39">
        <v>1256019.23</v>
      </c>
      <c r="E80" s="34">
        <v>27</v>
      </c>
      <c r="F80" s="39">
        <v>0</v>
      </c>
      <c r="G80" s="34">
        <v>0</v>
      </c>
      <c r="H80" s="39">
        <v>2578916.15</v>
      </c>
      <c r="I80" s="34">
        <v>36</v>
      </c>
      <c r="J80" s="39">
        <v>1325157.76</v>
      </c>
      <c r="K80" s="34">
        <v>32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43245867.770000003</v>
      </c>
      <c r="C81" s="34">
        <v>68</v>
      </c>
      <c r="D81" s="39">
        <v>3811123.18</v>
      </c>
      <c r="E81" s="34">
        <v>52</v>
      </c>
      <c r="F81" s="39">
        <v>0</v>
      </c>
      <c r="G81" s="34">
        <v>0</v>
      </c>
      <c r="H81" s="39">
        <v>45075415.560000002</v>
      </c>
      <c r="I81" s="34">
        <v>73</v>
      </c>
      <c r="J81" s="39">
        <v>4269800.57</v>
      </c>
      <c r="K81" s="34">
        <v>60</v>
      </c>
      <c r="L81" s="39">
        <v>34847.666666666664</v>
      </c>
      <c r="M81" s="34">
        <v>13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18138082.09</v>
      </c>
      <c r="C82" s="34">
        <v>38</v>
      </c>
      <c r="D82" s="39">
        <v>2782508.36</v>
      </c>
      <c r="E82" s="34">
        <v>34</v>
      </c>
      <c r="F82" s="39">
        <v>645138.66666666663</v>
      </c>
      <c r="G82" s="34">
        <v>11</v>
      </c>
      <c r="H82" s="39">
        <v>21850223.609999999</v>
      </c>
      <c r="I82" s="34">
        <v>42</v>
      </c>
      <c r="J82" s="39">
        <v>2470280.7599999998</v>
      </c>
      <c r="K82" s="34">
        <v>36</v>
      </c>
      <c r="L82" s="39">
        <v>404181.83333333302</v>
      </c>
      <c r="M82" s="34">
        <v>12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0</v>
      </c>
      <c r="C83" s="34">
        <v>0</v>
      </c>
      <c r="D83" s="39">
        <v>0</v>
      </c>
      <c r="E83" s="34">
        <v>0</v>
      </c>
      <c r="F83" s="34">
        <v>0</v>
      </c>
      <c r="G83" s="34">
        <v>0</v>
      </c>
      <c r="H83" s="39">
        <v>810782.09</v>
      </c>
      <c r="I83" s="34">
        <v>10</v>
      </c>
      <c r="J83" s="39">
        <v>0</v>
      </c>
      <c r="K83" s="34">
        <v>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22812300.41</v>
      </c>
      <c r="C84" s="34">
        <v>30</v>
      </c>
      <c r="D84" s="39">
        <v>5843694.0300000003</v>
      </c>
      <c r="E84" s="34">
        <v>27</v>
      </c>
      <c r="F84" s="34">
        <v>0</v>
      </c>
      <c r="G84" s="34">
        <v>0</v>
      </c>
      <c r="H84" s="39">
        <v>17842794.289999999</v>
      </c>
      <c r="I84" s="34">
        <v>33</v>
      </c>
      <c r="J84" s="39">
        <v>5010449.63</v>
      </c>
      <c r="K84" s="34">
        <v>30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30466688.199999999</v>
      </c>
      <c r="C85" s="34">
        <v>11</v>
      </c>
      <c r="D85" s="39">
        <v>11858428.49</v>
      </c>
      <c r="E85" s="34">
        <v>10</v>
      </c>
      <c r="F85" s="39">
        <v>0</v>
      </c>
      <c r="G85" s="34">
        <v>0</v>
      </c>
      <c r="H85" s="39">
        <v>29421451.850000001</v>
      </c>
      <c r="I85" s="34">
        <v>14</v>
      </c>
      <c r="J85" s="39">
        <v>12524819.029999999</v>
      </c>
      <c r="K85" s="34">
        <v>13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34282869.82</v>
      </c>
      <c r="C86" s="34">
        <v>96</v>
      </c>
      <c r="D86" s="39">
        <v>9921534.9800000004</v>
      </c>
      <c r="E86" s="34">
        <v>85</v>
      </c>
      <c r="F86" s="34">
        <v>77695.999999999971</v>
      </c>
      <c r="G86" s="34">
        <v>19</v>
      </c>
      <c r="H86" s="39">
        <v>34759156.280000001</v>
      </c>
      <c r="I86" s="34">
        <v>102</v>
      </c>
      <c r="J86" s="39">
        <v>9439337.0999999996</v>
      </c>
      <c r="K86" s="34">
        <v>87</v>
      </c>
      <c r="L86" s="34">
        <v>82325.833333333241</v>
      </c>
      <c r="M86" s="34">
        <v>18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112690801.68000001</v>
      </c>
      <c r="C87" s="34">
        <v>65</v>
      </c>
      <c r="D87" s="39">
        <v>29355775.449999999</v>
      </c>
      <c r="E87" s="34">
        <v>56</v>
      </c>
      <c r="F87" s="34">
        <v>1188092.0000000007</v>
      </c>
      <c r="G87" s="34">
        <v>15</v>
      </c>
      <c r="H87" s="39">
        <v>115339007.70999999</v>
      </c>
      <c r="I87" s="34">
        <v>73</v>
      </c>
      <c r="J87" s="39">
        <v>30581889.329999998</v>
      </c>
      <c r="K87" s="34">
        <v>63</v>
      </c>
      <c r="L87" s="34">
        <v>1288264.0000000033</v>
      </c>
      <c r="M87" s="34">
        <v>18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74866741.870000005</v>
      </c>
      <c r="C88" s="34">
        <v>68</v>
      </c>
      <c r="D88" s="39">
        <v>61678116.399999999</v>
      </c>
      <c r="E88" s="34">
        <v>61</v>
      </c>
      <c r="F88" s="39">
        <v>6171625.1666666698</v>
      </c>
      <c r="G88" s="34">
        <v>10</v>
      </c>
      <c r="H88" s="39">
        <v>70328129.75</v>
      </c>
      <c r="I88" s="34">
        <v>67</v>
      </c>
      <c r="J88" s="39">
        <v>58335413.710000001</v>
      </c>
      <c r="K88" s="34">
        <v>64</v>
      </c>
      <c r="L88" s="39">
        <v>9206926.1666666605</v>
      </c>
      <c r="M88" s="34">
        <v>13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3204024.94</v>
      </c>
      <c r="C89" s="34">
        <v>20</v>
      </c>
      <c r="D89" s="39">
        <v>244736.54</v>
      </c>
      <c r="E89" s="34">
        <v>16</v>
      </c>
      <c r="F89" s="34">
        <v>0</v>
      </c>
      <c r="G89" s="34">
        <v>0</v>
      </c>
      <c r="H89" s="39">
        <v>3178721.53</v>
      </c>
      <c r="I89" s="34">
        <v>20</v>
      </c>
      <c r="J89" s="39">
        <v>270048.59999999998</v>
      </c>
      <c r="K89" s="34">
        <v>17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3426911.1</v>
      </c>
      <c r="C90" s="34">
        <v>21</v>
      </c>
      <c r="D90" s="39">
        <v>1038791.9</v>
      </c>
      <c r="E90" s="34">
        <v>17</v>
      </c>
      <c r="F90" s="34">
        <v>0</v>
      </c>
      <c r="G90" s="34">
        <v>0</v>
      </c>
      <c r="H90" s="39">
        <v>3095422.29</v>
      </c>
      <c r="I90" s="34">
        <v>23</v>
      </c>
      <c r="J90" s="39">
        <v>889812.13</v>
      </c>
      <c r="K90" s="34">
        <v>21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42012583.189999998</v>
      </c>
      <c r="C91" s="34">
        <v>65</v>
      </c>
      <c r="D91" s="39">
        <v>14274233.07</v>
      </c>
      <c r="E91" s="34">
        <v>58</v>
      </c>
      <c r="F91" s="34">
        <v>724871.49999999965</v>
      </c>
      <c r="G91" s="34">
        <v>18</v>
      </c>
      <c r="H91" s="39">
        <v>39650518.659999996</v>
      </c>
      <c r="I91" s="34">
        <v>60</v>
      </c>
      <c r="J91" s="39">
        <v>13017899.49</v>
      </c>
      <c r="K91" s="34">
        <v>57</v>
      </c>
      <c r="L91" s="34">
        <v>860534.49999999965</v>
      </c>
      <c r="M91" s="34">
        <v>18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420549.59</v>
      </c>
      <c r="C92" s="34">
        <v>15</v>
      </c>
      <c r="D92" s="39">
        <v>324039</v>
      </c>
      <c r="E92" s="34">
        <v>13</v>
      </c>
      <c r="F92" s="34">
        <v>0</v>
      </c>
      <c r="G92" s="34">
        <v>0</v>
      </c>
      <c r="H92" s="39">
        <v>469476.69</v>
      </c>
      <c r="I92" s="34">
        <v>15</v>
      </c>
      <c r="J92" s="39">
        <v>367148.15</v>
      </c>
      <c r="K92" s="34">
        <v>15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73932025.430000007</v>
      </c>
      <c r="C93" s="34">
        <v>94</v>
      </c>
      <c r="D93" s="39">
        <v>34638455.369999997</v>
      </c>
      <c r="E93" s="34">
        <v>87</v>
      </c>
      <c r="F93" s="34">
        <v>269606.83333333366</v>
      </c>
      <c r="G93" s="34">
        <v>23</v>
      </c>
      <c r="H93" s="39">
        <v>96272931.579999998</v>
      </c>
      <c r="I93" s="34">
        <v>91</v>
      </c>
      <c r="J93" s="39">
        <v>55272462.229999997</v>
      </c>
      <c r="K93" s="34">
        <v>85</v>
      </c>
      <c r="L93" s="34">
        <v>1490859.1666666663</v>
      </c>
      <c r="M93" s="34">
        <v>28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2433012.5099999998</v>
      </c>
      <c r="C94" s="34">
        <v>18</v>
      </c>
      <c r="D94" s="39">
        <v>688073.66</v>
      </c>
      <c r="E94" s="34">
        <v>16</v>
      </c>
      <c r="F94" s="39">
        <v>0</v>
      </c>
      <c r="G94" s="34">
        <v>0</v>
      </c>
      <c r="H94" s="39">
        <v>3188570.91</v>
      </c>
      <c r="I94" s="34">
        <v>22</v>
      </c>
      <c r="J94" s="39">
        <v>889929.99</v>
      </c>
      <c r="K94" s="34">
        <v>18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140014133.34</v>
      </c>
      <c r="C95" s="34">
        <v>134</v>
      </c>
      <c r="D95" s="39">
        <v>36068907.469999999</v>
      </c>
      <c r="E95" s="34">
        <v>118</v>
      </c>
      <c r="F95" s="34">
        <v>683487.49999999965</v>
      </c>
      <c r="G95" s="34">
        <v>43</v>
      </c>
      <c r="H95" s="39">
        <v>132288096.53</v>
      </c>
      <c r="I95" s="34">
        <v>133</v>
      </c>
      <c r="J95" s="39">
        <v>34872996.890000001</v>
      </c>
      <c r="K95" s="34">
        <v>115</v>
      </c>
      <c r="L95" s="34">
        <v>739999.33333333372</v>
      </c>
      <c r="M95" s="34">
        <v>41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273452205.76999998</v>
      </c>
      <c r="C96" s="34">
        <v>267</v>
      </c>
      <c r="D96" s="39">
        <v>109461884.91</v>
      </c>
      <c r="E96" s="34">
        <v>243</v>
      </c>
      <c r="F96" s="34">
        <v>3878066.9999999972</v>
      </c>
      <c r="G96" s="34">
        <v>63</v>
      </c>
      <c r="H96" s="39">
        <v>393745253.64999998</v>
      </c>
      <c r="I96" s="34">
        <v>276</v>
      </c>
      <c r="J96" s="39">
        <v>108277479.86</v>
      </c>
      <c r="K96" s="34">
        <v>244</v>
      </c>
      <c r="L96" s="34">
        <v>3828288.9999999935</v>
      </c>
      <c r="M96" s="34">
        <v>72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1693449.46</v>
      </c>
      <c r="C97" s="34">
        <v>21</v>
      </c>
      <c r="D97" s="39">
        <v>743872.86</v>
      </c>
      <c r="E97" s="34">
        <v>15</v>
      </c>
      <c r="F97" s="34">
        <v>0</v>
      </c>
      <c r="G97" s="34">
        <v>0</v>
      </c>
      <c r="H97" s="39">
        <v>1727325.31</v>
      </c>
      <c r="I97" s="34">
        <v>25</v>
      </c>
      <c r="J97" s="39">
        <v>631942.14</v>
      </c>
      <c r="K97" s="34">
        <v>21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11515553.359999999</v>
      </c>
      <c r="C98" s="34">
        <v>29</v>
      </c>
      <c r="D98" s="39">
        <v>2811619.36</v>
      </c>
      <c r="E98" s="34">
        <v>24</v>
      </c>
      <c r="F98" s="39">
        <v>0</v>
      </c>
      <c r="G98" s="34">
        <v>0</v>
      </c>
      <c r="H98" s="39">
        <v>11385805.49</v>
      </c>
      <c r="I98" s="34">
        <v>31</v>
      </c>
      <c r="J98" s="39">
        <v>2704059.11</v>
      </c>
      <c r="K98" s="34">
        <v>25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27268522.68</v>
      </c>
      <c r="C99" s="34">
        <v>31</v>
      </c>
      <c r="D99" s="39">
        <v>3966578.77</v>
      </c>
      <c r="E99" s="34">
        <v>26</v>
      </c>
      <c r="F99" s="39">
        <v>41236.166666666693</v>
      </c>
      <c r="G99" s="34">
        <v>10</v>
      </c>
      <c r="H99" s="39">
        <v>22794139.84</v>
      </c>
      <c r="I99" s="34">
        <v>26</v>
      </c>
      <c r="J99" s="39">
        <v>3163562.77</v>
      </c>
      <c r="K99" s="34">
        <v>22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425689399.11000001</v>
      </c>
      <c r="C100" s="34">
        <v>271</v>
      </c>
      <c r="D100" s="34">
        <v>108642475.8</v>
      </c>
      <c r="E100" s="34">
        <v>243</v>
      </c>
      <c r="F100" s="34">
        <v>1782044.1666666674</v>
      </c>
      <c r="G100" s="34">
        <v>74</v>
      </c>
      <c r="H100" s="34">
        <v>434873816.44999999</v>
      </c>
      <c r="I100" s="34">
        <v>280</v>
      </c>
      <c r="J100" s="34">
        <v>108243612.52</v>
      </c>
      <c r="K100" s="34">
        <v>248</v>
      </c>
      <c r="L100" s="34">
        <v>1696273.833333334</v>
      </c>
      <c r="M100" s="34">
        <v>80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66037580.969999999</v>
      </c>
      <c r="C101" s="34">
        <v>58</v>
      </c>
      <c r="D101" s="34">
        <v>2327560.84</v>
      </c>
      <c r="E101" s="34">
        <v>47</v>
      </c>
      <c r="F101" s="34">
        <v>0</v>
      </c>
      <c r="G101" s="34">
        <v>0</v>
      </c>
      <c r="H101" s="34">
        <v>36703327.579999998</v>
      </c>
      <c r="I101" s="34">
        <v>69</v>
      </c>
      <c r="J101" s="34">
        <v>2150758.79</v>
      </c>
      <c r="K101" s="34">
        <v>57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2791247.88</v>
      </c>
      <c r="C102" s="34">
        <v>22</v>
      </c>
      <c r="D102" s="34">
        <v>480285.92</v>
      </c>
      <c r="E102" s="34">
        <v>21</v>
      </c>
      <c r="F102" s="34">
        <v>0</v>
      </c>
      <c r="G102" s="34">
        <v>0</v>
      </c>
      <c r="H102" s="34">
        <v>2318758.88</v>
      </c>
      <c r="I102" s="34">
        <v>27</v>
      </c>
      <c r="J102" s="34">
        <v>517658.73</v>
      </c>
      <c r="K102" s="34">
        <v>24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217724254.37</v>
      </c>
      <c r="C103" s="34">
        <v>191</v>
      </c>
      <c r="D103" s="34">
        <v>43530712.149999999</v>
      </c>
      <c r="E103" s="34">
        <v>166</v>
      </c>
      <c r="F103" s="34">
        <v>2908588.6666666633</v>
      </c>
      <c r="G103" s="34">
        <v>43</v>
      </c>
      <c r="H103" s="34">
        <v>232643086.59999999</v>
      </c>
      <c r="I103" s="34">
        <v>204</v>
      </c>
      <c r="J103" s="34">
        <v>43017947.82</v>
      </c>
      <c r="K103" s="34">
        <v>179</v>
      </c>
      <c r="L103" s="34">
        <v>5278389.8333333395</v>
      </c>
      <c r="M103" s="34">
        <v>46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5356349.83</v>
      </c>
      <c r="C104" s="34">
        <v>19</v>
      </c>
      <c r="D104" s="34">
        <v>726625.96</v>
      </c>
      <c r="E104" s="34">
        <v>17</v>
      </c>
      <c r="F104" s="34">
        <v>0</v>
      </c>
      <c r="G104" s="34">
        <v>0</v>
      </c>
      <c r="H104" s="34">
        <v>4733384.8499999996</v>
      </c>
      <c r="I104" s="34">
        <v>17</v>
      </c>
      <c r="J104" s="34">
        <v>637945.11</v>
      </c>
      <c r="K104" s="34">
        <v>15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11759818.060000001</v>
      </c>
      <c r="C105" s="34">
        <v>28</v>
      </c>
      <c r="D105" s="34">
        <v>2410006.85</v>
      </c>
      <c r="E105" s="34">
        <v>24</v>
      </c>
      <c r="F105" s="34">
        <v>0</v>
      </c>
      <c r="G105" s="34">
        <v>0</v>
      </c>
      <c r="H105" s="34">
        <v>10991340.970000001</v>
      </c>
      <c r="I105" s="34">
        <v>29</v>
      </c>
      <c r="J105" s="34">
        <v>2297721.91</v>
      </c>
      <c r="K105" s="34">
        <v>24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210958362.66</v>
      </c>
      <c r="C106" s="34">
        <v>315</v>
      </c>
      <c r="D106" s="34">
        <v>65949206.829999998</v>
      </c>
      <c r="E106" s="34">
        <v>271</v>
      </c>
      <c r="F106" s="34">
        <v>4587438.1666666688</v>
      </c>
      <c r="G106" s="34">
        <v>92</v>
      </c>
      <c r="H106" s="34">
        <v>203531684.68000001</v>
      </c>
      <c r="I106" s="34">
        <v>335</v>
      </c>
      <c r="J106" s="34">
        <v>65570089.969999999</v>
      </c>
      <c r="K106" s="34">
        <v>297</v>
      </c>
      <c r="L106" s="34">
        <v>4166385.9999999972</v>
      </c>
      <c r="M106" s="34">
        <v>88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7690855.8600000003</v>
      </c>
      <c r="C107" s="34">
        <v>32</v>
      </c>
      <c r="D107" s="34">
        <v>1997043.52</v>
      </c>
      <c r="E107" s="34">
        <v>29</v>
      </c>
      <c r="F107" s="34">
        <v>0</v>
      </c>
      <c r="G107" s="34">
        <v>0</v>
      </c>
      <c r="H107" s="34">
        <v>7260527.8099999996</v>
      </c>
      <c r="I107" s="34">
        <v>34</v>
      </c>
      <c r="J107" s="34">
        <v>2295128.75</v>
      </c>
      <c r="K107" s="34">
        <v>31</v>
      </c>
      <c r="L107" s="34">
        <v>124453.0000000001</v>
      </c>
      <c r="M107" s="34">
        <v>13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2007334.83</v>
      </c>
      <c r="I108" s="34">
        <v>11</v>
      </c>
      <c r="J108" s="34">
        <v>330089.8</v>
      </c>
      <c r="K108" s="34">
        <v>10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296268046.63</v>
      </c>
      <c r="C109" s="34">
        <v>195</v>
      </c>
      <c r="D109" s="34">
        <v>85955900.200000003</v>
      </c>
      <c r="E109" s="34">
        <v>178</v>
      </c>
      <c r="F109" s="34">
        <v>2428770.833333333</v>
      </c>
      <c r="G109" s="34">
        <v>63</v>
      </c>
      <c r="H109" s="34">
        <v>293881384.89999998</v>
      </c>
      <c r="I109" s="34">
        <v>215</v>
      </c>
      <c r="J109" s="34">
        <v>81506453.099999994</v>
      </c>
      <c r="K109" s="34">
        <v>193</v>
      </c>
      <c r="L109" s="34">
        <v>3070298.8333333344</v>
      </c>
      <c r="M109" s="34">
        <v>71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6148557.8799999999</v>
      </c>
      <c r="C110" s="34">
        <v>22</v>
      </c>
      <c r="D110" s="34">
        <v>1515947.73</v>
      </c>
      <c r="E110" s="34">
        <v>18</v>
      </c>
      <c r="F110" s="34">
        <v>0</v>
      </c>
      <c r="G110" s="34">
        <v>0</v>
      </c>
      <c r="H110" s="34">
        <v>5943348.2599999998</v>
      </c>
      <c r="I110" s="34">
        <v>26</v>
      </c>
      <c r="J110" s="34">
        <v>1646050.65</v>
      </c>
      <c r="K110" s="34">
        <v>23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136897076.66</v>
      </c>
      <c r="C111" s="34">
        <v>67</v>
      </c>
      <c r="D111" s="34">
        <v>7570477.6399999997</v>
      </c>
      <c r="E111" s="34">
        <v>57</v>
      </c>
      <c r="F111" s="34">
        <v>0</v>
      </c>
      <c r="G111" s="34">
        <v>0</v>
      </c>
      <c r="H111" s="34">
        <v>137455468.47</v>
      </c>
      <c r="I111" s="34">
        <v>69</v>
      </c>
      <c r="J111" s="34">
        <v>7308977.8200000003</v>
      </c>
      <c r="K111" s="34">
        <v>59</v>
      </c>
      <c r="L111" s="34">
        <v>561693.16666666674</v>
      </c>
      <c r="M111" s="34">
        <v>11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717363.09</v>
      </c>
      <c r="C112" s="34">
        <v>10</v>
      </c>
      <c r="D112" s="34">
        <v>0</v>
      </c>
      <c r="E112" s="34">
        <v>0</v>
      </c>
      <c r="F112" s="34">
        <v>0</v>
      </c>
      <c r="G112" s="34">
        <v>0</v>
      </c>
      <c r="H112" s="34">
        <v>876525.34</v>
      </c>
      <c r="I112" s="34">
        <v>10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38806475.740000002</v>
      </c>
      <c r="C113" s="34">
        <v>44</v>
      </c>
      <c r="D113" s="34">
        <v>3069243.68</v>
      </c>
      <c r="E113" s="34">
        <v>39</v>
      </c>
      <c r="F113" s="34">
        <v>0</v>
      </c>
      <c r="G113" s="34">
        <v>0</v>
      </c>
      <c r="H113" s="34">
        <v>37776823.799999997</v>
      </c>
      <c r="I113" s="34">
        <v>44</v>
      </c>
      <c r="J113" s="34">
        <v>3320071.92</v>
      </c>
      <c r="K113" s="34">
        <v>37</v>
      </c>
      <c r="L113" s="34">
        <v>110626</v>
      </c>
      <c r="M113" s="34">
        <v>11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11043444.960000001</v>
      </c>
      <c r="C114" s="34">
        <v>41</v>
      </c>
      <c r="D114" s="34">
        <v>7010352.3499999996</v>
      </c>
      <c r="E114" s="34">
        <v>35</v>
      </c>
      <c r="F114" s="34">
        <v>0</v>
      </c>
      <c r="G114" s="34">
        <v>0</v>
      </c>
      <c r="H114" s="34">
        <v>10871581.42</v>
      </c>
      <c r="I114" s="34">
        <v>43</v>
      </c>
      <c r="J114" s="34">
        <v>6582267.6500000004</v>
      </c>
      <c r="K114" s="34">
        <v>37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258196156.31</v>
      </c>
      <c r="C115" s="34">
        <v>188</v>
      </c>
      <c r="D115" s="34">
        <v>45203082</v>
      </c>
      <c r="E115" s="34">
        <v>163</v>
      </c>
      <c r="F115" s="34">
        <v>1051830.0000000005</v>
      </c>
      <c r="G115" s="34">
        <v>65</v>
      </c>
      <c r="H115" s="34">
        <v>259774895.49000001</v>
      </c>
      <c r="I115" s="34">
        <v>197</v>
      </c>
      <c r="J115" s="34">
        <v>44704773.079999998</v>
      </c>
      <c r="K115" s="34">
        <v>167</v>
      </c>
      <c r="L115" s="34">
        <v>1189011.6666666677</v>
      </c>
      <c r="M115" s="34">
        <v>71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8338620.6600000001</v>
      </c>
      <c r="C116" s="34">
        <v>28</v>
      </c>
      <c r="D116" s="34">
        <v>1425504.97</v>
      </c>
      <c r="E116" s="34">
        <v>23</v>
      </c>
      <c r="F116" s="34">
        <v>0</v>
      </c>
      <c r="G116" s="34">
        <v>0</v>
      </c>
      <c r="H116" s="34">
        <v>8100199.1299999999</v>
      </c>
      <c r="I116" s="34">
        <v>32</v>
      </c>
      <c r="J116" s="34">
        <v>1405494.57</v>
      </c>
      <c r="K116" s="34">
        <v>26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5773004.1600000001</v>
      </c>
      <c r="C117" s="34">
        <v>28</v>
      </c>
      <c r="D117" s="34">
        <v>1541111.98</v>
      </c>
      <c r="E117" s="34">
        <v>24</v>
      </c>
      <c r="F117" s="34">
        <v>0</v>
      </c>
      <c r="G117" s="34">
        <v>0</v>
      </c>
      <c r="H117" s="34">
        <v>6235731.3099999996</v>
      </c>
      <c r="I117" s="34">
        <v>28</v>
      </c>
      <c r="J117" s="34">
        <v>1633773.8</v>
      </c>
      <c r="K117" s="34">
        <v>23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131003583.31999999</v>
      </c>
      <c r="C118" s="34">
        <v>90</v>
      </c>
      <c r="D118" s="34">
        <v>16205187.859999999</v>
      </c>
      <c r="E118" s="34">
        <v>77</v>
      </c>
      <c r="F118" s="34">
        <v>1428495.0000000007</v>
      </c>
      <c r="G118" s="34">
        <v>12</v>
      </c>
      <c r="H118" s="34">
        <v>117160092.08</v>
      </c>
      <c r="I118" s="34">
        <v>93</v>
      </c>
      <c r="J118" s="34">
        <v>15994953.68</v>
      </c>
      <c r="K118" s="34">
        <v>79</v>
      </c>
      <c r="L118" s="34">
        <v>1306167.3333333328</v>
      </c>
      <c r="M118" s="34">
        <v>13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112655323.56999999</v>
      </c>
      <c r="C119" s="34">
        <v>71</v>
      </c>
      <c r="D119" s="34">
        <v>12895210.279999999</v>
      </c>
      <c r="E119" s="34">
        <v>58</v>
      </c>
      <c r="F119" s="34">
        <v>459282.16666666692</v>
      </c>
      <c r="G119" s="34">
        <v>29</v>
      </c>
      <c r="H119" s="34">
        <v>88648580.519999996</v>
      </c>
      <c r="I119" s="34">
        <v>73</v>
      </c>
      <c r="J119" s="34">
        <v>12068475.51</v>
      </c>
      <c r="K119" s="34">
        <v>65</v>
      </c>
      <c r="L119" s="34">
        <v>634513.66666666698</v>
      </c>
      <c r="M119" s="34">
        <v>34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459051.71</v>
      </c>
      <c r="C120" s="34">
        <v>10</v>
      </c>
      <c r="D120" s="34">
        <v>0</v>
      </c>
      <c r="E120" s="34">
        <v>0</v>
      </c>
      <c r="F120" s="34">
        <v>0</v>
      </c>
      <c r="G120" s="34">
        <v>0</v>
      </c>
      <c r="H120" s="34">
        <v>399625.58</v>
      </c>
      <c r="I120" s="34">
        <v>13</v>
      </c>
      <c r="J120" s="34">
        <v>174621.9</v>
      </c>
      <c r="K120" s="34">
        <v>10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20074124.48</v>
      </c>
      <c r="C121" s="34">
        <v>29</v>
      </c>
      <c r="D121" s="34">
        <v>3735661.39</v>
      </c>
      <c r="E121" s="34">
        <v>27</v>
      </c>
      <c r="F121" s="34">
        <v>0</v>
      </c>
      <c r="G121" s="34">
        <v>0</v>
      </c>
      <c r="H121" s="34">
        <v>21646149.350000001</v>
      </c>
      <c r="I121" s="34">
        <v>29</v>
      </c>
      <c r="J121" s="34">
        <v>3937208.72</v>
      </c>
      <c r="K121" s="34">
        <v>27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10056433.289999999</v>
      </c>
      <c r="C122" s="34">
        <v>50</v>
      </c>
      <c r="D122" s="34">
        <v>3011443.59</v>
      </c>
      <c r="E122" s="34">
        <v>38</v>
      </c>
      <c r="F122" s="34">
        <v>0</v>
      </c>
      <c r="G122" s="34">
        <v>0</v>
      </c>
      <c r="H122" s="34">
        <v>12211964.01</v>
      </c>
      <c r="I122" s="34">
        <v>51</v>
      </c>
      <c r="J122" s="34">
        <v>3469210.83</v>
      </c>
      <c r="K122" s="34">
        <v>38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295610.83</v>
      </c>
      <c r="C123" s="34">
        <v>10</v>
      </c>
      <c r="D123" s="34">
        <v>0</v>
      </c>
      <c r="E123" s="34">
        <v>0</v>
      </c>
      <c r="F123" s="34">
        <v>0</v>
      </c>
      <c r="G123" s="34">
        <v>0</v>
      </c>
      <c r="H123" s="34">
        <v>153691.96</v>
      </c>
      <c r="I123" s="34">
        <v>12</v>
      </c>
      <c r="J123" s="34">
        <v>55049.88</v>
      </c>
      <c r="K123" s="34">
        <v>11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8155278.4100000001</v>
      </c>
      <c r="C124" s="34">
        <v>13</v>
      </c>
      <c r="D124" s="34">
        <v>7065454.04</v>
      </c>
      <c r="E124" s="34">
        <v>12</v>
      </c>
      <c r="F124" s="34">
        <v>0</v>
      </c>
      <c r="G124" s="34">
        <v>0</v>
      </c>
      <c r="H124" s="34">
        <v>7240007.2000000002</v>
      </c>
      <c r="I124" s="34">
        <v>15</v>
      </c>
      <c r="J124" s="34">
        <v>6073541.46</v>
      </c>
      <c r="K124" s="34">
        <v>13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15529069.390000001</v>
      </c>
      <c r="C125" s="34">
        <v>15</v>
      </c>
      <c r="D125" s="34">
        <v>4566599.62</v>
      </c>
      <c r="E125" s="34">
        <v>14</v>
      </c>
      <c r="F125" s="34">
        <v>0</v>
      </c>
      <c r="G125" s="34">
        <v>0</v>
      </c>
      <c r="H125" s="34">
        <v>15500966.91</v>
      </c>
      <c r="I125" s="34">
        <v>15</v>
      </c>
      <c r="J125" s="34">
        <v>4233353.6900000004</v>
      </c>
      <c r="K125" s="34">
        <v>15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46310542.640000001</v>
      </c>
      <c r="C126" s="34">
        <v>71</v>
      </c>
      <c r="D126" s="34">
        <v>8560134.0899999999</v>
      </c>
      <c r="E126" s="34">
        <v>61</v>
      </c>
      <c r="F126" s="34">
        <v>63904.999999999956</v>
      </c>
      <c r="G126" s="34">
        <v>13</v>
      </c>
      <c r="H126" s="34">
        <v>40500131.729999997</v>
      </c>
      <c r="I126" s="34">
        <v>69</v>
      </c>
      <c r="J126" s="34">
        <v>8526714.5800000001</v>
      </c>
      <c r="K126" s="34">
        <v>60</v>
      </c>
      <c r="L126" s="34">
        <v>119396</v>
      </c>
      <c r="M126" s="34">
        <v>15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8316944.5800000001</v>
      </c>
      <c r="C127" s="34">
        <v>42</v>
      </c>
      <c r="D127" s="34">
        <v>1406858.39</v>
      </c>
      <c r="E127" s="34">
        <v>34</v>
      </c>
      <c r="F127" s="34">
        <v>0</v>
      </c>
      <c r="G127" s="34">
        <v>0</v>
      </c>
      <c r="H127" s="34">
        <v>8200413.75</v>
      </c>
      <c r="I127" s="34">
        <v>41</v>
      </c>
      <c r="J127" s="34">
        <v>1328213.32</v>
      </c>
      <c r="K127" s="34">
        <v>36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1063102.1200000001</v>
      </c>
      <c r="C128" s="34">
        <v>10</v>
      </c>
      <c r="D128" s="34">
        <v>417568.82</v>
      </c>
      <c r="E128" s="34">
        <v>10</v>
      </c>
      <c r="F128" s="34">
        <v>0</v>
      </c>
      <c r="G128" s="34">
        <v>0</v>
      </c>
      <c r="H128" s="34">
        <v>4409428.34</v>
      </c>
      <c r="I128" s="34">
        <v>12</v>
      </c>
      <c r="J128" s="34">
        <v>411008.99</v>
      </c>
      <c r="K128" s="34">
        <v>12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2461762.41</v>
      </c>
      <c r="C129" s="34">
        <v>16</v>
      </c>
      <c r="D129" s="34">
        <v>1694233.33</v>
      </c>
      <c r="E129" s="34">
        <v>15</v>
      </c>
      <c r="F129" s="34">
        <v>0</v>
      </c>
      <c r="G129" s="34">
        <v>0</v>
      </c>
      <c r="H129" s="34">
        <v>2166058.5299999998</v>
      </c>
      <c r="I129" s="34">
        <v>19</v>
      </c>
      <c r="J129" s="34">
        <v>1334617.8600000001</v>
      </c>
      <c r="K129" s="34">
        <v>17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56434934.740000002</v>
      </c>
      <c r="C130" s="34">
        <v>81</v>
      </c>
      <c r="D130" s="34">
        <v>8371157.75</v>
      </c>
      <c r="E130" s="34">
        <v>71</v>
      </c>
      <c r="F130" s="34">
        <v>0</v>
      </c>
      <c r="G130" s="34">
        <v>0</v>
      </c>
      <c r="H130" s="34">
        <v>54517285.039999999</v>
      </c>
      <c r="I130" s="34">
        <v>86</v>
      </c>
      <c r="J130" s="34">
        <v>8114754.1299999999</v>
      </c>
      <c r="K130" s="34">
        <v>73</v>
      </c>
      <c r="L130" s="34">
        <v>58516.83333333327</v>
      </c>
      <c r="M130" s="34">
        <v>10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13288579.880000001</v>
      </c>
      <c r="C131" s="34">
        <v>32</v>
      </c>
      <c r="D131" s="34">
        <v>5268117.59</v>
      </c>
      <c r="E131" s="34">
        <v>22</v>
      </c>
      <c r="F131" s="34">
        <v>0</v>
      </c>
      <c r="G131" s="34">
        <v>0</v>
      </c>
      <c r="H131" s="34">
        <v>12166290.810000001</v>
      </c>
      <c r="I131" s="34">
        <v>36</v>
      </c>
      <c r="J131" s="34">
        <v>5226183.93</v>
      </c>
      <c r="K131" s="34">
        <v>26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12125925.77</v>
      </c>
      <c r="C132" s="34">
        <v>20</v>
      </c>
      <c r="D132" s="34">
        <v>1622274.05</v>
      </c>
      <c r="E132" s="34">
        <v>18</v>
      </c>
      <c r="F132" s="34">
        <v>0</v>
      </c>
      <c r="G132" s="34">
        <v>0</v>
      </c>
      <c r="H132" s="34">
        <v>13507152.529999999</v>
      </c>
      <c r="I132" s="34">
        <v>22</v>
      </c>
      <c r="J132" s="34">
        <v>1759175.28</v>
      </c>
      <c r="K132" s="34">
        <v>18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60580896.5</v>
      </c>
      <c r="C133" s="34">
        <v>102</v>
      </c>
      <c r="D133" s="34">
        <v>3302058.38</v>
      </c>
      <c r="E133" s="34">
        <v>79</v>
      </c>
      <c r="F133" s="34">
        <v>277006.83333333331</v>
      </c>
      <c r="G133" s="34">
        <v>23</v>
      </c>
      <c r="H133" s="34">
        <v>57812834.859999999</v>
      </c>
      <c r="I133" s="34">
        <v>105</v>
      </c>
      <c r="J133" s="34">
        <v>4116471.88</v>
      </c>
      <c r="K133" s="34">
        <v>84</v>
      </c>
      <c r="L133" s="34">
        <v>455351.66666666698</v>
      </c>
      <c r="M133" s="34">
        <v>28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163595955.33000001</v>
      </c>
      <c r="C134" s="34">
        <v>146</v>
      </c>
      <c r="D134" s="34">
        <v>23671325.510000002</v>
      </c>
      <c r="E134" s="34">
        <v>125</v>
      </c>
      <c r="F134" s="34">
        <v>537892.33333333337</v>
      </c>
      <c r="G134" s="34">
        <v>48</v>
      </c>
      <c r="H134" s="34">
        <v>168492663.37</v>
      </c>
      <c r="I134" s="34">
        <v>153</v>
      </c>
      <c r="J134" s="34">
        <v>24754070.199999999</v>
      </c>
      <c r="K134" s="34">
        <v>130</v>
      </c>
      <c r="L134" s="34">
        <v>478402.33333333302</v>
      </c>
      <c r="M134" s="34">
        <v>56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1376084.58</v>
      </c>
      <c r="C135" s="34">
        <v>20</v>
      </c>
      <c r="D135" s="34">
        <v>650049.12</v>
      </c>
      <c r="E135" s="34">
        <v>17</v>
      </c>
      <c r="F135" s="34">
        <v>0</v>
      </c>
      <c r="G135" s="34">
        <v>0</v>
      </c>
      <c r="H135" s="34">
        <v>1330857.04</v>
      </c>
      <c r="I135" s="34">
        <v>17</v>
      </c>
      <c r="J135" s="34">
        <v>619709.38</v>
      </c>
      <c r="K135" s="34">
        <v>17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1662707.5</v>
      </c>
      <c r="C136" s="34">
        <v>17</v>
      </c>
      <c r="D136" s="34">
        <v>476060.55</v>
      </c>
      <c r="E136" s="34">
        <v>11</v>
      </c>
      <c r="F136" s="34">
        <v>0</v>
      </c>
      <c r="G136" s="34">
        <v>0</v>
      </c>
      <c r="H136" s="34">
        <v>1732203.39</v>
      </c>
      <c r="I136" s="34">
        <v>17</v>
      </c>
      <c r="J136" s="34">
        <v>424240.41</v>
      </c>
      <c r="K136" s="34">
        <v>11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89906058.829999998</v>
      </c>
      <c r="C137" s="34">
        <v>46</v>
      </c>
      <c r="D137" s="34">
        <v>3457456.29</v>
      </c>
      <c r="E137" s="34">
        <v>35</v>
      </c>
      <c r="F137" s="34">
        <v>35845.499999999964</v>
      </c>
      <c r="G137" s="34">
        <v>10</v>
      </c>
      <c r="H137" s="34">
        <v>65999682.369999997</v>
      </c>
      <c r="I137" s="34">
        <v>46</v>
      </c>
      <c r="J137" s="34">
        <v>3362781.58</v>
      </c>
      <c r="K137" s="34">
        <v>34</v>
      </c>
      <c r="L137" s="34">
        <v>54014.499999999964</v>
      </c>
      <c r="M137" s="34">
        <v>12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112978041.91</v>
      </c>
      <c r="C138" s="34">
        <v>109</v>
      </c>
      <c r="D138" s="34">
        <v>29557935.41</v>
      </c>
      <c r="E138" s="34">
        <v>95</v>
      </c>
      <c r="F138" s="34">
        <v>895180.33333333337</v>
      </c>
      <c r="G138" s="34">
        <v>20</v>
      </c>
      <c r="H138" s="34">
        <v>110961458.12</v>
      </c>
      <c r="I138" s="34">
        <v>110</v>
      </c>
      <c r="J138" s="34">
        <v>28220519.82</v>
      </c>
      <c r="K138" s="34">
        <v>99</v>
      </c>
      <c r="L138" s="34">
        <v>1548819</v>
      </c>
      <c r="M138" s="34">
        <v>31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2532956.9</v>
      </c>
      <c r="C139" s="34">
        <v>10</v>
      </c>
      <c r="D139" s="34">
        <v>0</v>
      </c>
      <c r="E139" s="34">
        <v>0</v>
      </c>
      <c r="F139" s="34">
        <v>0</v>
      </c>
      <c r="G139" s="34">
        <v>0</v>
      </c>
      <c r="H139" s="34">
        <v>3608481.65</v>
      </c>
      <c r="I139" s="34">
        <v>13</v>
      </c>
      <c r="J139" s="34">
        <v>65376.76</v>
      </c>
      <c r="K139" s="34">
        <v>11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25801177.140000001</v>
      </c>
      <c r="C140" s="34">
        <v>40</v>
      </c>
      <c r="D140" s="34">
        <v>3028675.66</v>
      </c>
      <c r="E140" s="34">
        <v>33</v>
      </c>
      <c r="F140" s="34">
        <v>0</v>
      </c>
      <c r="G140" s="34">
        <v>0</v>
      </c>
      <c r="H140" s="34">
        <v>26485635.780000001</v>
      </c>
      <c r="I140" s="34">
        <v>40</v>
      </c>
      <c r="J140" s="34">
        <v>2764691.48</v>
      </c>
      <c r="K140" s="34">
        <v>32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110815234.42</v>
      </c>
      <c r="C141" s="34">
        <v>125</v>
      </c>
      <c r="D141" s="34">
        <v>14227211.710000001</v>
      </c>
      <c r="E141" s="34">
        <v>107</v>
      </c>
      <c r="F141" s="34">
        <v>884812.00000000023</v>
      </c>
      <c r="G141" s="34">
        <v>41</v>
      </c>
      <c r="H141" s="34">
        <v>110775059.47</v>
      </c>
      <c r="I141" s="34">
        <v>135</v>
      </c>
      <c r="J141" s="34">
        <v>16367796.109999999</v>
      </c>
      <c r="K141" s="34">
        <v>115</v>
      </c>
      <c r="L141" s="34">
        <v>771088.33333333326</v>
      </c>
      <c r="M141" s="34">
        <v>43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736171.98</v>
      </c>
      <c r="C142" s="34">
        <v>15</v>
      </c>
      <c r="D142" s="34">
        <v>343677.82</v>
      </c>
      <c r="E142" s="34">
        <v>12</v>
      </c>
      <c r="F142" s="34">
        <v>0</v>
      </c>
      <c r="G142" s="34">
        <v>0</v>
      </c>
      <c r="H142" s="34">
        <v>916507.92</v>
      </c>
      <c r="I142" s="34">
        <v>17</v>
      </c>
      <c r="J142" s="34">
        <v>354157.54</v>
      </c>
      <c r="K142" s="34">
        <v>13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68583257.25</v>
      </c>
      <c r="C143" s="34">
        <v>69</v>
      </c>
      <c r="D143" s="34">
        <v>14631302.800000001</v>
      </c>
      <c r="E143" s="34">
        <v>59</v>
      </c>
      <c r="F143" s="34">
        <v>93928.166666666686</v>
      </c>
      <c r="G143" s="34">
        <v>24</v>
      </c>
      <c r="H143" s="34">
        <v>60188309.560000002</v>
      </c>
      <c r="I143" s="34">
        <v>73</v>
      </c>
      <c r="J143" s="34">
        <v>13774716.16</v>
      </c>
      <c r="K143" s="34">
        <v>63</v>
      </c>
      <c r="L143" s="34">
        <v>132635.00000000003</v>
      </c>
      <c r="M143" s="34">
        <v>24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1081965.57</v>
      </c>
      <c r="I144" s="34">
        <v>11</v>
      </c>
      <c r="J144" s="34">
        <v>0</v>
      </c>
      <c r="K144" s="34">
        <v>0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530277120.23000002</v>
      </c>
      <c r="C145" s="34">
        <v>487</v>
      </c>
      <c r="D145" s="34">
        <v>158540947.72</v>
      </c>
      <c r="E145" s="34">
        <v>426</v>
      </c>
      <c r="F145" s="34">
        <v>7432523.666666667</v>
      </c>
      <c r="G145" s="34">
        <v>123</v>
      </c>
      <c r="H145" s="34">
        <v>523315923.04000002</v>
      </c>
      <c r="I145" s="34">
        <v>514</v>
      </c>
      <c r="J145" s="34">
        <v>155803545.44999999</v>
      </c>
      <c r="K145" s="34">
        <v>459</v>
      </c>
      <c r="L145" s="34">
        <v>6455510.0000000028</v>
      </c>
      <c r="M145" s="34">
        <v>133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291519059.25999999</v>
      </c>
      <c r="C146" s="34">
        <v>90</v>
      </c>
      <c r="D146" s="34">
        <v>129818875.84</v>
      </c>
      <c r="E146" s="34">
        <v>88</v>
      </c>
      <c r="F146" s="34">
        <v>11988411.166666668</v>
      </c>
      <c r="G146" s="34">
        <v>38</v>
      </c>
      <c r="H146" s="34">
        <v>288392100.31</v>
      </c>
      <c r="I146" s="34">
        <v>93</v>
      </c>
      <c r="J146" s="34">
        <v>127580019.06</v>
      </c>
      <c r="K146" s="34">
        <v>91</v>
      </c>
      <c r="L146" s="34">
        <v>12830650.166666633</v>
      </c>
      <c r="M146" s="34">
        <v>39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19909813.629999999</v>
      </c>
      <c r="C147" s="34">
        <v>20</v>
      </c>
      <c r="D147" s="34">
        <v>731060.93</v>
      </c>
      <c r="E147" s="34">
        <v>16</v>
      </c>
      <c r="F147" s="34">
        <v>0</v>
      </c>
      <c r="G147" s="34">
        <v>0</v>
      </c>
      <c r="H147" s="34">
        <v>23530474.329999998</v>
      </c>
      <c r="I147" s="34">
        <v>24</v>
      </c>
      <c r="J147" s="34">
        <v>618109.35</v>
      </c>
      <c r="K147" s="34">
        <v>20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2896325.04</v>
      </c>
      <c r="C148" s="34">
        <v>22</v>
      </c>
      <c r="D148" s="34">
        <v>893985.97</v>
      </c>
      <c r="E148" s="34">
        <v>20</v>
      </c>
      <c r="F148" s="34">
        <v>0</v>
      </c>
      <c r="G148" s="34">
        <v>0</v>
      </c>
      <c r="H148" s="34">
        <v>2176910.42</v>
      </c>
      <c r="I148" s="34">
        <v>20</v>
      </c>
      <c r="J148" s="34">
        <v>950944.22</v>
      </c>
      <c r="K148" s="34">
        <v>19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92890348.409999996</v>
      </c>
      <c r="C149" s="34">
        <v>40</v>
      </c>
      <c r="D149" s="34">
        <v>6482143.3099999996</v>
      </c>
      <c r="E149" s="34">
        <v>30</v>
      </c>
      <c r="F149" s="34">
        <v>0</v>
      </c>
      <c r="G149" s="34">
        <v>0</v>
      </c>
      <c r="H149" s="34">
        <v>91600666.180000007</v>
      </c>
      <c r="I149" s="34">
        <v>45</v>
      </c>
      <c r="J149" s="34">
        <v>6084654.7800000003</v>
      </c>
      <c r="K149" s="34">
        <v>33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6148683.54</v>
      </c>
      <c r="C150" s="34">
        <v>17</v>
      </c>
      <c r="D150" s="34">
        <v>1692606.53</v>
      </c>
      <c r="E150" s="34">
        <v>14</v>
      </c>
      <c r="F150" s="34">
        <v>0</v>
      </c>
      <c r="G150" s="34">
        <v>0</v>
      </c>
      <c r="H150" s="34">
        <v>5216716.4000000004</v>
      </c>
      <c r="I150" s="34">
        <v>20</v>
      </c>
      <c r="J150" s="34">
        <v>1638879.89</v>
      </c>
      <c r="K150" s="34">
        <v>16</v>
      </c>
      <c r="L150" s="34">
        <v>605910.49999999977</v>
      </c>
      <c r="M150" s="34">
        <v>10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369102179.13999999</v>
      </c>
      <c r="C151" s="34">
        <v>214</v>
      </c>
      <c r="D151" s="34">
        <v>69144432.140000001</v>
      </c>
      <c r="E151" s="34">
        <v>191</v>
      </c>
      <c r="F151" s="34">
        <v>1381761.0000000009</v>
      </c>
      <c r="G151" s="34">
        <v>37</v>
      </c>
      <c r="H151" s="34">
        <v>359989115.01999998</v>
      </c>
      <c r="I151" s="34">
        <v>217</v>
      </c>
      <c r="J151" s="34">
        <v>67648715.090000004</v>
      </c>
      <c r="K151" s="34">
        <v>194</v>
      </c>
      <c r="L151" s="34">
        <v>1846307.8333333342</v>
      </c>
      <c r="M151" s="34">
        <v>42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40325546.829999998</v>
      </c>
      <c r="C152" s="34">
        <v>17</v>
      </c>
      <c r="D152" s="34">
        <v>1786129.23</v>
      </c>
      <c r="E152" s="34">
        <v>13</v>
      </c>
      <c r="F152" s="34">
        <v>0</v>
      </c>
      <c r="G152" s="34">
        <v>0</v>
      </c>
      <c r="H152" s="34">
        <v>40248909.479999997</v>
      </c>
      <c r="I152" s="34">
        <v>19</v>
      </c>
      <c r="J152" s="34">
        <v>1569360.82</v>
      </c>
      <c r="K152" s="34">
        <v>15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59569009.240000002</v>
      </c>
      <c r="C153" s="34">
        <v>30</v>
      </c>
      <c r="D153" s="34">
        <v>2099779.73</v>
      </c>
      <c r="E153" s="34">
        <v>28</v>
      </c>
      <c r="F153" s="34">
        <v>0</v>
      </c>
      <c r="G153" s="34">
        <v>0</v>
      </c>
      <c r="H153" s="34">
        <v>42656773.380000003</v>
      </c>
      <c r="I153" s="34">
        <v>29</v>
      </c>
      <c r="J153" s="34">
        <v>1775278.52</v>
      </c>
      <c r="K153" s="34">
        <v>25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1704485.5</v>
      </c>
      <c r="C154" s="34">
        <v>26</v>
      </c>
      <c r="D154" s="34">
        <v>1151871.9099999999</v>
      </c>
      <c r="E154" s="34">
        <v>24</v>
      </c>
      <c r="F154" s="34">
        <v>0</v>
      </c>
      <c r="G154" s="34">
        <v>0</v>
      </c>
      <c r="H154" s="34">
        <v>1795586.32</v>
      </c>
      <c r="I154" s="34">
        <v>24</v>
      </c>
      <c r="J154" s="34">
        <v>1118483.74</v>
      </c>
      <c r="K154" s="34">
        <v>22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2592429487</v>
      </c>
      <c r="C155" s="34">
        <v>590</v>
      </c>
      <c r="D155" s="34">
        <v>346279136.60000002</v>
      </c>
      <c r="E155" s="34">
        <v>524</v>
      </c>
      <c r="F155" s="34">
        <v>15611588.833333332</v>
      </c>
      <c r="G155" s="34">
        <v>237</v>
      </c>
      <c r="H155" s="34">
        <v>1834172600.4400001</v>
      </c>
      <c r="I155" s="34">
        <v>608</v>
      </c>
      <c r="J155" s="34">
        <v>341714795.69999999</v>
      </c>
      <c r="K155" s="34">
        <v>531</v>
      </c>
      <c r="L155" s="34">
        <v>19379921.833333336</v>
      </c>
      <c r="M155" s="34">
        <v>256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21220357.199999999</v>
      </c>
      <c r="C156" s="34">
        <v>51</v>
      </c>
      <c r="D156" s="34">
        <v>6452159.75</v>
      </c>
      <c r="E156" s="34">
        <v>44</v>
      </c>
      <c r="F156" s="34">
        <v>0</v>
      </c>
      <c r="G156" s="34">
        <v>0</v>
      </c>
      <c r="H156" s="34">
        <v>21844059.219999999</v>
      </c>
      <c r="I156" s="34">
        <v>52</v>
      </c>
      <c r="J156" s="34">
        <v>6467050.4900000002</v>
      </c>
      <c r="K156" s="34">
        <v>47</v>
      </c>
      <c r="L156" s="34">
        <v>80608.833333333328</v>
      </c>
      <c r="M156" s="34">
        <v>11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186335485.91</v>
      </c>
      <c r="C157" s="34">
        <v>188</v>
      </c>
      <c r="D157" s="34">
        <v>54166657.380000003</v>
      </c>
      <c r="E157" s="34">
        <v>158</v>
      </c>
      <c r="F157" s="34">
        <v>1763180.1666666665</v>
      </c>
      <c r="G157" s="34">
        <v>62</v>
      </c>
      <c r="H157" s="34">
        <v>187889535.28</v>
      </c>
      <c r="I157" s="34">
        <v>191</v>
      </c>
      <c r="J157" s="34">
        <v>51970188.289999999</v>
      </c>
      <c r="K157" s="34">
        <v>162</v>
      </c>
      <c r="L157" s="34">
        <v>2661834.4999999963</v>
      </c>
      <c r="M157" s="34">
        <v>65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690131939.67999995</v>
      </c>
      <c r="C158" s="34">
        <v>203</v>
      </c>
      <c r="D158" s="34">
        <v>78247223.870000005</v>
      </c>
      <c r="E158" s="34">
        <v>179</v>
      </c>
      <c r="F158" s="34">
        <v>3918957.6666666637</v>
      </c>
      <c r="G158" s="34">
        <v>45</v>
      </c>
      <c r="H158" s="34">
        <v>679163062.94000006</v>
      </c>
      <c r="I158" s="34">
        <v>218</v>
      </c>
      <c r="J158" s="34">
        <v>72198962.170000002</v>
      </c>
      <c r="K158" s="34">
        <v>186</v>
      </c>
      <c r="L158" s="34">
        <v>4390689.8333333395</v>
      </c>
      <c r="M158" s="34">
        <v>59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372978950.94999999</v>
      </c>
      <c r="C159" s="34">
        <v>79</v>
      </c>
      <c r="D159" s="34">
        <v>93868570.560000002</v>
      </c>
      <c r="E159" s="34">
        <v>74</v>
      </c>
      <c r="F159" s="34">
        <v>1283324.8333333326</v>
      </c>
      <c r="G159" s="34">
        <v>31</v>
      </c>
      <c r="H159" s="34">
        <v>315107966.50999999</v>
      </c>
      <c r="I159" s="34">
        <v>82</v>
      </c>
      <c r="J159" s="34">
        <v>92164867.569999993</v>
      </c>
      <c r="K159" s="34">
        <v>79</v>
      </c>
      <c r="L159" s="34">
        <v>1106042.333333333</v>
      </c>
      <c r="M159" s="34">
        <v>31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305915568.18000001</v>
      </c>
      <c r="C160" s="34">
        <v>223</v>
      </c>
      <c r="D160" s="34">
        <v>78501270.299999997</v>
      </c>
      <c r="E160" s="34">
        <v>205</v>
      </c>
      <c r="F160" s="34">
        <v>2173405.9999999995</v>
      </c>
      <c r="G160" s="34">
        <v>84</v>
      </c>
      <c r="H160" s="34">
        <v>310281639.86000001</v>
      </c>
      <c r="I160" s="34">
        <v>241</v>
      </c>
      <c r="J160" s="34">
        <v>77875001.340000004</v>
      </c>
      <c r="K160" s="34">
        <v>224</v>
      </c>
      <c r="L160" s="34">
        <v>2249183.0000000005</v>
      </c>
      <c r="M160" s="34">
        <v>95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2339989.4300000002</v>
      </c>
      <c r="C161" s="34">
        <v>12</v>
      </c>
      <c r="D161" s="34">
        <v>0</v>
      </c>
      <c r="E161" s="34">
        <v>0</v>
      </c>
      <c r="F161" s="34">
        <v>0</v>
      </c>
      <c r="G161" s="34">
        <v>0</v>
      </c>
      <c r="H161" s="34">
        <v>2036965.23</v>
      </c>
      <c r="I161" s="34">
        <v>13</v>
      </c>
      <c r="J161" s="34">
        <v>1398451.92</v>
      </c>
      <c r="K161" s="34">
        <v>10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2590948.19</v>
      </c>
      <c r="C162" s="34">
        <v>31</v>
      </c>
      <c r="D162" s="34">
        <v>879996.76</v>
      </c>
      <c r="E162" s="34">
        <v>22</v>
      </c>
      <c r="F162" s="34">
        <v>0</v>
      </c>
      <c r="G162" s="34">
        <v>0</v>
      </c>
      <c r="H162" s="34">
        <v>2638405.83</v>
      </c>
      <c r="I162" s="34">
        <v>28</v>
      </c>
      <c r="J162" s="34">
        <v>935231.74</v>
      </c>
      <c r="K162" s="34">
        <v>20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8805102.8599999994</v>
      </c>
      <c r="C163" s="34">
        <v>10</v>
      </c>
      <c r="D163" s="34">
        <v>0</v>
      </c>
      <c r="E163" s="34">
        <v>0</v>
      </c>
      <c r="F163" s="34">
        <v>0</v>
      </c>
      <c r="G163" s="34">
        <v>0</v>
      </c>
      <c r="H163" s="34">
        <v>9500467.2200000007</v>
      </c>
      <c r="I163" s="34">
        <v>10</v>
      </c>
      <c r="J163" s="34">
        <v>0</v>
      </c>
      <c r="K163" s="34">
        <v>0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205278124.41</v>
      </c>
      <c r="C164" s="34">
        <v>231</v>
      </c>
      <c r="D164" s="34">
        <v>99463888.930000007</v>
      </c>
      <c r="E164" s="34">
        <v>208</v>
      </c>
      <c r="F164" s="34">
        <v>5645712.9999999972</v>
      </c>
      <c r="G164" s="34">
        <v>62</v>
      </c>
      <c r="H164" s="34">
        <v>202906560.69999999</v>
      </c>
      <c r="I164" s="34">
        <v>240</v>
      </c>
      <c r="J164" s="34">
        <v>96587284.969999999</v>
      </c>
      <c r="K164" s="34">
        <v>223</v>
      </c>
      <c r="L164" s="34">
        <v>5678108.8333333377</v>
      </c>
      <c r="M164" s="34">
        <v>67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4400411.1100000003</v>
      </c>
      <c r="C165" s="34">
        <v>25</v>
      </c>
      <c r="D165" s="34">
        <v>607393.51</v>
      </c>
      <c r="E165" s="34">
        <v>17</v>
      </c>
      <c r="F165" s="34">
        <v>0</v>
      </c>
      <c r="G165" s="34">
        <v>0</v>
      </c>
      <c r="H165" s="34">
        <v>4411129.93</v>
      </c>
      <c r="I165" s="34">
        <v>23</v>
      </c>
      <c r="J165" s="34">
        <v>613484.64</v>
      </c>
      <c r="K165" s="34">
        <v>13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83918768.590000004</v>
      </c>
      <c r="C166" s="34">
        <v>13</v>
      </c>
      <c r="D166" s="34">
        <v>29375859.559999999</v>
      </c>
      <c r="E166" s="34">
        <v>11</v>
      </c>
      <c r="F166" s="34">
        <v>0</v>
      </c>
      <c r="G166" s="34">
        <v>0</v>
      </c>
      <c r="H166" s="34">
        <v>80075235.299999997</v>
      </c>
      <c r="I166" s="34">
        <v>13</v>
      </c>
      <c r="J166" s="34">
        <v>26981268.68</v>
      </c>
      <c r="K166" s="34">
        <v>11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740789.61</v>
      </c>
      <c r="C167" s="34">
        <v>10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3238053.46</v>
      </c>
      <c r="C168" s="34">
        <v>13</v>
      </c>
      <c r="D168" s="34">
        <v>416042.15</v>
      </c>
      <c r="E168" s="34">
        <v>11</v>
      </c>
      <c r="F168" s="34">
        <v>0</v>
      </c>
      <c r="G168" s="34">
        <v>0</v>
      </c>
      <c r="H168" s="34">
        <v>4098898.6</v>
      </c>
      <c r="I168" s="34">
        <v>14</v>
      </c>
      <c r="J168" s="34">
        <v>457700.5</v>
      </c>
      <c r="K168" s="34">
        <v>11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891799.2</v>
      </c>
      <c r="I169" s="34">
        <v>11</v>
      </c>
      <c r="J169" s="34">
        <v>281442.2</v>
      </c>
      <c r="K169" s="34">
        <v>10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180963960.05000001</v>
      </c>
      <c r="C170" s="34">
        <v>133</v>
      </c>
      <c r="D170" s="34">
        <v>25419245.140000001</v>
      </c>
      <c r="E170" s="34">
        <v>114</v>
      </c>
      <c r="F170" s="34">
        <v>451854.00000000006</v>
      </c>
      <c r="G170" s="34">
        <v>23</v>
      </c>
      <c r="H170" s="34">
        <v>190611021.31</v>
      </c>
      <c r="I170" s="34">
        <v>137</v>
      </c>
      <c r="J170" s="34">
        <v>33914588.420000002</v>
      </c>
      <c r="K170" s="34">
        <v>123</v>
      </c>
      <c r="L170" s="34">
        <v>405957.50000000012</v>
      </c>
      <c r="M170" s="34">
        <v>25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16856097.16</v>
      </c>
      <c r="C171" s="34">
        <v>67</v>
      </c>
      <c r="D171" s="34">
        <v>6466676.8200000003</v>
      </c>
      <c r="E171" s="34">
        <v>58</v>
      </c>
      <c r="F171" s="34">
        <v>158186.83333333326</v>
      </c>
      <c r="G171" s="34">
        <v>21</v>
      </c>
      <c r="H171" s="34">
        <v>16606575.550000001</v>
      </c>
      <c r="I171" s="34">
        <v>70</v>
      </c>
      <c r="J171" s="34">
        <v>6556589.0099999998</v>
      </c>
      <c r="K171" s="34">
        <v>59</v>
      </c>
      <c r="L171" s="34">
        <v>206308.83333333331</v>
      </c>
      <c r="M171" s="34">
        <v>24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2702466.8</v>
      </c>
      <c r="C172" s="34">
        <v>20</v>
      </c>
      <c r="D172" s="34">
        <v>388806.21</v>
      </c>
      <c r="E172" s="34">
        <v>17</v>
      </c>
      <c r="F172" s="34">
        <v>0</v>
      </c>
      <c r="G172" s="34">
        <v>0</v>
      </c>
      <c r="H172" s="34">
        <v>4408445.9400000004</v>
      </c>
      <c r="I172" s="34">
        <v>17</v>
      </c>
      <c r="J172" s="34">
        <v>434815.48</v>
      </c>
      <c r="K172" s="34">
        <v>15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15588679.49</v>
      </c>
      <c r="C173" s="34">
        <v>30</v>
      </c>
      <c r="D173" s="34">
        <v>3000827.85</v>
      </c>
      <c r="E173" s="34">
        <v>28</v>
      </c>
      <c r="F173" s="34">
        <v>0</v>
      </c>
      <c r="G173" s="34">
        <v>0</v>
      </c>
      <c r="H173" s="34">
        <v>15190185.73</v>
      </c>
      <c r="I173" s="34">
        <v>30</v>
      </c>
      <c r="J173" s="34">
        <v>2902244.98</v>
      </c>
      <c r="K173" s="34">
        <v>27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42416652.329999998</v>
      </c>
      <c r="C174" s="34">
        <v>34</v>
      </c>
      <c r="D174" s="34">
        <v>3581847.78</v>
      </c>
      <c r="E174" s="34">
        <v>28</v>
      </c>
      <c r="F174" s="34">
        <v>929877.66666666663</v>
      </c>
      <c r="G174" s="34">
        <v>18</v>
      </c>
      <c r="H174" s="34">
        <v>42706432.310000002</v>
      </c>
      <c r="I174" s="34">
        <v>36</v>
      </c>
      <c r="J174" s="34">
        <v>3441156.53</v>
      </c>
      <c r="K174" s="34">
        <v>29</v>
      </c>
      <c r="L174" s="34">
        <v>976223.6666666657</v>
      </c>
      <c r="M174" s="34">
        <v>17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2131167.0699999998</v>
      </c>
      <c r="C175" s="34">
        <v>36</v>
      </c>
      <c r="D175" s="34">
        <v>1298100.08</v>
      </c>
      <c r="E175" s="34">
        <v>33</v>
      </c>
      <c r="F175" s="34">
        <v>0</v>
      </c>
      <c r="G175" s="34">
        <v>0</v>
      </c>
      <c r="H175" s="34">
        <v>2322576.91</v>
      </c>
      <c r="I175" s="34">
        <v>33</v>
      </c>
      <c r="J175" s="34">
        <v>1290720.77</v>
      </c>
      <c r="K175" s="34">
        <v>30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31044486.399999999</v>
      </c>
      <c r="C176" s="34">
        <v>63</v>
      </c>
      <c r="D176" s="34">
        <v>3921712.8</v>
      </c>
      <c r="E176" s="34">
        <v>55</v>
      </c>
      <c r="F176" s="34">
        <v>32670.666666666631</v>
      </c>
      <c r="G176" s="34">
        <v>12</v>
      </c>
      <c r="H176" s="34">
        <v>29965251.600000001</v>
      </c>
      <c r="I176" s="34">
        <v>68</v>
      </c>
      <c r="J176" s="34">
        <v>3463762.44</v>
      </c>
      <c r="K176" s="34">
        <v>61</v>
      </c>
      <c r="L176" s="34">
        <v>66754.499999999971</v>
      </c>
      <c r="M176" s="34">
        <v>17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149909540.77000001</v>
      </c>
      <c r="C177" s="34">
        <v>98</v>
      </c>
      <c r="D177" s="34">
        <v>17846161.239999998</v>
      </c>
      <c r="E177" s="34">
        <v>86</v>
      </c>
      <c r="F177" s="34">
        <v>3883114</v>
      </c>
      <c r="G177" s="34">
        <v>23</v>
      </c>
      <c r="H177" s="34">
        <v>179681655.13999999</v>
      </c>
      <c r="I177" s="34">
        <v>93</v>
      </c>
      <c r="J177" s="34">
        <v>18759325.789999999</v>
      </c>
      <c r="K177" s="34">
        <v>79</v>
      </c>
      <c r="L177" s="34">
        <v>4140093.8333333335</v>
      </c>
      <c r="M177" s="34">
        <v>30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20804691.809999999</v>
      </c>
      <c r="C178" s="34">
        <v>37</v>
      </c>
      <c r="D178" s="34">
        <v>5085619.4000000004</v>
      </c>
      <c r="E178" s="34">
        <v>35</v>
      </c>
      <c r="F178" s="34">
        <v>0</v>
      </c>
      <c r="G178" s="34">
        <v>0</v>
      </c>
      <c r="H178" s="34">
        <v>20440603.699999999</v>
      </c>
      <c r="I178" s="34">
        <v>37</v>
      </c>
      <c r="J178" s="34">
        <v>4321087.9800000004</v>
      </c>
      <c r="K178" s="34">
        <v>34</v>
      </c>
      <c r="L178" s="34">
        <v>0</v>
      </c>
      <c r="M178" s="34">
        <v>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2968951.92</v>
      </c>
      <c r="C179" s="34">
        <v>19</v>
      </c>
      <c r="D179" s="34">
        <v>147777.39000000001</v>
      </c>
      <c r="E179" s="34">
        <v>17</v>
      </c>
      <c r="F179" s="34">
        <v>0</v>
      </c>
      <c r="G179" s="34">
        <v>0</v>
      </c>
      <c r="H179" s="34">
        <v>1063605.44</v>
      </c>
      <c r="I179" s="34">
        <v>19</v>
      </c>
      <c r="J179" s="34">
        <v>80106.87</v>
      </c>
      <c r="K179" s="34">
        <v>15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120731405.23999999</v>
      </c>
      <c r="C180" s="34">
        <v>156</v>
      </c>
      <c r="D180" s="34">
        <v>36467184.609999999</v>
      </c>
      <c r="E180" s="34">
        <v>125</v>
      </c>
      <c r="F180" s="34">
        <v>659483.99999999988</v>
      </c>
      <c r="G180" s="34">
        <v>26</v>
      </c>
      <c r="H180" s="34">
        <v>123964708.36</v>
      </c>
      <c r="I180" s="34">
        <v>155</v>
      </c>
      <c r="J180" s="34">
        <v>39084333.890000001</v>
      </c>
      <c r="K180" s="34">
        <v>129</v>
      </c>
      <c r="L180" s="34">
        <v>1114005.0000000007</v>
      </c>
      <c r="M180" s="34">
        <v>33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345180.09</v>
      </c>
      <c r="C181" s="34">
        <v>11</v>
      </c>
      <c r="D181" s="34">
        <v>137294.24</v>
      </c>
      <c r="E181" s="34">
        <v>10</v>
      </c>
      <c r="F181" s="34">
        <v>0</v>
      </c>
      <c r="G181" s="34">
        <v>0</v>
      </c>
      <c r="H181" s="34">
        <v>195494.32</v>
      </c>
      <c r="I181" s="34">
        <v>10</v>
      </c>
      <c r="J181" s="34">
        <v>0</v>
      </c>
      <c r="K181" s="34">
        <v>0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10167703.85</v>
      </c>
      <c r="C182" s="34">
        <v>37</v>
      </c>
      <c r="D182" s="34">
        <v>3962355.07</v>
      </c>
      <c r="E182" s="34">
        <v>34</v>
      </c>
      <c r="F182" s="34">
        <v>0</v>
      </c>
      <c r="G182" s="34">
        <v>0</v>
      </c>
      <c r="H182" s="34">
        <v>10968099.970000001</v>
      </c>
      <c r="I182" s="34">
        <v>37</v>
      </c>
      <c r="J182" s="34">
        <v>4055176.62</v>
      </c>
      <c r="K182" s="34">
        <v>34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3416207.88</v>
      </c>
      <c r="C183" s="34">
        <v>19</v>
      </c>
      <c r="D183" s="34">
        <v>1144950.58</v>
      </c>
      <c r="E183" s="34">
        <v>18</v>
      </c>
      <c r="F183" s="34">
        <v>0</v>
      </c>
      <c r="G183" s="34">
        <v>0</v>
      </c>
      <c r="H183" s="34">
        <v>4160243.54</v>
      </c>
      <c r="I183" s="34">
        <v>19</v>
      </c>
      <c r="J183" s="34">
        <v>1031752.22</v>
      </c>
      <c r="K183" s="34">
        <v>18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61268522.960000001</v>
      </c>
      <c r="C184" s="34">
        <v>77</v>
      </c>
      <c r="D184" s="34">
        <v>28281926.969999999</v>
      </c>
      <c r="E184" s="34">
        <v>60</v>
      </c>
      <c r="F184" s="34">
        <v>81346.500000000015</v>
      </c>
      <c r="G184" s="34">
        <v>16</v>
      </c>
      <c r="H184" s="34">
        <v>49450860.469999999</v>
      </c>
      <c r="I184" s="34">
        <v>78</v>
      </c>
      <c r="J184" s="34">
        <v>25062990.399999999</v>
      </c>
      <c r="K184" s="34">
        <v>62</v>
      </c>
      <c r="L184" s="34">
        <v>146926.83333333343</v>
      </c>
      <c r="M184" s="34">
        <v>17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2036226.27</v>
      </c>
      <c r="C185" s="34">
        <v>16</v>
      </c>
      <c r="D185" s="34">
        <v>857670.13</v>
      </c>
      <c r="E185" s="34">
        <v>13</v>
      </c>
      <c r="F185" s="34">
        <v>0</v>
      </c>
      <c r="G185" s="34">
        <v>0</v>
      </c>
      <c r="H185" s="34">
        <v>2630666.94</v>
      </c>
      <c r="I185" s="34">
        <v>15</v>
      </c>
      <c r="J185" s="34">
        <v>860019.86</v>
      </c>
      <c r="K185" s="34">
        <v>13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154094997.33000001</v>
      </c>
      <c r="C186" s="34">
        <v>179</v>
      </c>
      <c r="D186" s="34">
        <v>37007449.240000002</v>
      </c>
      <c r="E186" s="34">
        <v>158</v>
      </c>
      <c r="F186" s="34">
        <v>3273863.1666666698</v>
      </c>
      <c r="G186" s="34">
        <v>39</v>
      </c>
      <c r="H186" s="34">
        <v>140854108.78</v>
      </c>
      <c r="I186" s="34">
        <v>190</v>
      </c>
      <c r="J186" s="34">
        <v>38357269.560000002</v>
      </c>
      <c r="K186" s="34">
        <v>170</v>
      </c>
      <c r="L186" s="34">
        <v>3880836.9999999967</v>
      </c>
      <c r="M186" s="34">
        <v>43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11414336.82</v>
      </c>
      <c r="C187" s="34">
        <v>24</v>
      </c>
      <c r="D187" s="34">
        <v>1493927.61</v>
      </c>
      <c r="E187" s="34">
        <v>21</v>
      </c>
      <c r="F187" s="34">
        <v>0</v>
      </c>
      <c r="G187" s="34">
        <v>0</v>
      </c>
      <c r="H187" s="34">
        <v>9567730.5600000005</v>
      </c>
      <c r="I187" s="34">
        <v>26</v>
      </c>
      <c r="J187" s="34">
        <v>1473451.67</v>
      </c>
      <c r="K187" s="34">
        <v>23</v>
      </c>
      <c r="L187" s="34">
        <v>0</v>
      </c>
      <c r="M187" s="34">
        <v>0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1228580.8799999999</v>
      </c>
      <c r="C188" s="34">
        <v>15</v>
      </c>
      <c r="D188" s="34">
        <v>273799.39</v>
      </c>
      <c r="E188" s="34">
        <v>11</v>
      </c>
      <c r="F188" s="34">
        <v>0</v>
      </c>
      <c r="G188" s="34">
        <v>0</v>
      </c>
      <c r="H188" s="34">
        <v>992648.95</v>
      </c>
      <c r="I188" s="34">
        <v>16</v>
      </c>
      <c r="J188" s="34">
        <v>367681.78</v>
      </c>
      <c r="K188" s="34">
        <v>13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21795157.149999999</v>
      </c>
      <c r="C189" s="34">
        <v>64</v>
      </c>
      <c r="D189" s="34">
        <v>4225268.33</v>
      </c>
      <c r="E189" s="34">
        <v>58</v>
      </c>
      <c r="F189" s="34">
        <v>598226.33333333337</v>
      </c>
      <c r="G189" s="34">
        <v>19</v>
      </c>
      <c r="H189" s="34">
        <v>22059537</v>
      </c>
      <c r="I189" s="34">
        <v>70</v>
      </c>
      <c r="J189" s="34">
        <v>4274367.6900000004</v>
      </c>
      <c r="K189" s="34">
        <v>63</v>
      </c>
      <c r="L189" s="34">
        <v>819154.49999999965</v>
      </c>
      <c r="M189" s="34">
        <v>22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2400151.12</v>
      </c>
      <c r="C190" s="34">
        <v>24</v>
      </c>
      <c r="D190" s="34">
        <v>525908.13</v>
      </c>
      <c r="E190" s="34">
        <v>18</v>
      </c>
      <c r="F190" s="34">
        <v>0</v>
      </c>
      <c r="G190" s="34">
        <v>0</v>
      </c>
      <c r="H190" s="34">
        <v>2308778.14</v>
      </c>
      <c r="I190" s="34">
        <v>26</v>
      </c>
      <c r="J190" s="34">
        <v>536045.05000000005</v>
      </c>
      <c r="K190" s="34">
        <v>20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1224770.32</v>
      </c>
      <c r="C191" s="34">
        <v>10</v>
      </c>
      <c r="D191" s="34">
        <v>0</v>
      </c>
      <c r="E191" s="34">
        <v>0</v>
      </c>
      <c r="F191" s="34">
        <v>0</v>
      </c>
      <c r="G191" s="34">
        <v>0</v>
      </c>
      <c r="H191" s="34">
        <v>1250716.56</v>
      </c>
      <c r="I191" s="34">
        <v>10</v>
      </c>
      <c r="J191" s="34">
        <v>0</v>
      </c>
      <c r="K191" s="34">
        <v>0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66796638.299999997</v>
      </c>
      <c r="C192" s="34">
        <v>64</v>
      </c>
      <c r="D192" s="34">
        <v>9841470.9600000009</v>
      </c>
      <c r="E192" s="34">
        <v>55</v>
      </c>
      <c r="F192" s="34">
        <v>223759.8333333334</v>
      </c>
      <c r="G192" s="34">
        <v>14</v>
      </c>
      <c r="H192" s="34">
        <v>56928504.530000001</v>
      </c>
      <c r="I192" s="34">
        <v>73</v>
      </c>
      <c r="J192" s="34">
        <v>9966429.9000000004</v>
      </c>
      <c r="K192" s="34">
        <v>64</v>
      </c>
      <c r="L192" s="34">
        <v>363872.50000000035</v>
      </c>
      <c r="M192" s="34">
        <v>17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2607080.46</v>
      </c>
      <c r="C193" s="34">
        <v>22</v>
      </c>
      <c r="D193" s="34">
        <v>526377.87</v>
      </c>
      <c r="E193" s="34">
        <v>18</v>
      </c>
      <c r="F193" s="34">
        <v>35978.999999999971</v>
      </c>
      <c r="G193" s="34">
        <v>12</v>
      </c>
      <c r="H193" s="34">
        <v>2114375.38</v>
      </c>
      <c r="I193" s="34">
        <v>27</v>
      </c>
      <c r="J193" s="34">
        <v>371100.91</v>
      </c>
      <c r="K193" s="34">
        <v>19</v>
      </c>
      <c r="L193" s="34">
        <v>52112.499999999935</v>
      </c>
      <c r="M193" s="34">
        <v>12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6615297.8499999996</v>
      </c>
      <c r="C194" s="34">
        <v>19</v>
      </c>
      <c r="D194" s="34">
        <v>924430.81</v>
      </c>
      <c r="E194" s="34">
        <v>16</v>
      </c>
      <c r="F194" s="34">
        <v>0</v>
      </c>
      <c r="G194" s="34">
        <v>0</v>
      </c>
      <c r="H194" s="34">
        <v>6806035.7400000002</v>
      </c>
      <c r="I194" s="34">
        <v>20</v>
      </c>
      <c r="J194" s="34">
        <v>994645.5</v>
      </c>
      <c r="K194" s="34">
        <v>17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15415223.33</v>
      </c>
      <c r="C195" s="34">
        <v>37</v>
      </c>
      <c r="D195" s="34">
        <v>1133040.29</v>
      </c>
      <c r="E195" s="34">
        <v>28</v>
      </c>
      <c r="F195" s="34">
        <v>0</v>
      </c>
      <c r="G195" s="34">
        <v>0</v>
      </c>
      <c r="H195" s="34">
        <v>14497875.960000001</v>
      </c>
      <c r="I195" s="34">
        <v>40</v>
      </c>
      <c r="J195" s="34">
        <v>1178868.44</v>
      </c>
      <c r="K195" s="34">
        <v>30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55254310.020000003</v>
      </c>
      <c r="C196" s="34">
        <v>53</v>
      </c>
      <c r="D196" s="34">
        <v>6755217.8099999996</v>
      </c>
      <c r="E196" s="34">
        <v>45</v>
      </c>
      <c r="F196" s="34">
        <v>533487.8333333336</v>
      </c>
      <c r="G196" s="34">
        <v>15</v>
      </c>
      <c r="H196" s="34">
        <v>34906718.109999999</v>
      </c>
      <c r="I196" s="34">
        <v>51</v>
      </c>
      <c r="J196" s="34">
        <v>6521591.3300000001</v>
      </c>
      <c r="K196" s="34">
        <v>42</v>
      </c>
      <c r="L196" s="34">
        <v>440123</v>
      </c>
      <c r="M196" s="34">
        <v>16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8893955.8100000005</v>
      </c>
      <c r="C197" s="34">
        <v>20</v>
      </c>
      <c r="D197" s="34">
        <v>4696941.6100000003</v>
      </c>
      <c r="E197" s="34">
        <v>19</v>
      </c>
      <c r="F197" s="34">
        <v>0</v>
      </c>
      <c r="G197" s="34">
        <v>0</v>
      </c>
      <c r="H197" s="34">
        <v>9630288.4299999997</v>
      </c>
      <c r="I197" s="34">
        <v>23</v>
      </c>
      <c r="J197" s="34">
        <v>5234788.78</v>
      </c>
      <c r="K197" s="34">
        <v>20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2959504.08</v>
      </c>
      <c r="C198" s="34">
        <v>15</v>
      </c>
      <c r="D198" s="34">
        <v>444182.15</v>
      </c>
      <c r="E198" s="34">
        <v>11</v>
      </c>
      <c r="F198" s="34">
        <v>0</v>
      </c>
      <c r="G198" s="34">
        <v>0</v>
      </c>
      <c r="H198" s="34">
        <v>1623617.47</v>
      </c>
      <c r="I198" s="34">
        <v>18</v>
      </c>
      <c r="J198" s="34">
        <v>345075.4</v>
      </c>
      <c r="K198" s="34">
        <v>13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1213991.3</v>
      </c>
      <c r="C199" s="34">
        <v>12</v>
      </c>
      <c r="D199" s="34">
        <v>360491.58</v>
      </c>
      <c r="E199" s="34">
        <v>11</v>
      </c>
      <c r="F199" s="34">
        <v>0</v>
      </c>
      <c r="G199" s="34">
        <v>0</v>
      </c>
      <c r="H199" s="34">
        <v>1121268.79</v>
      </c>
      <c r="I199" s="34">
        <v>11</v>
      </c>
      <c r="J199" s="34">
        <v>0</v>
      </c>
      <c r="K199" s="34">
        <v>0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4524971.79</v>
      </c>
      <c r="C200" s="34">
        <v>13</v>
      </c>
      <c r="D200" s="34">
        <v>512523.11</v>
      </c>
      <c r="E200" s="34">
        <v>10</v>
      </c>
      <c r="F200" s="34">
        <v>0</v>
      </c>
      <c r="G200" s="34">
        <v>0</v>
      </c>
      <c r="H200" s="34">
        <v>4301332.45</v>
      </c>
      <c r="I200" s="34">
        <v>12</v>
      </c>
      <c r="J200" s="34">
        <v>0</v>
      </c>
      <c r="K200" s="34">
        <v>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7114679.8099999996</v>
      </c>
      <c r="C201" s="34">
        <v>40</v>
      </c>
      <c r="D201" s="34">
        <v>1625297.81</v>
      </c>
      <c r="E201" s="34">
        <v>37</v>
      </c>
      <c r="F201" s="34">
        <v>253816.33333333334</v>
      </c>
      <c r="G201" s="34">
        <v>13</v>
      </c>
      <c r="H201" s="34">
        <v>7525404.9800000004</v>
      </c>
      <c r="I201" s="34">
        <v>39</v>
      </c>
      <c r="J201" s="34">
        <v>1558196.03</v>
      </c>
      <c r="K201" s="34">
        <v>36</v>
      </c>
      <c r="L201" s="34">
        <v>275504.83333333337</v>
      </c>
      <c r="M201" s="34">
        <v>12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27996082.670000002</v>
      </c>
      <c r="C202" s="34">
        <v>53</v>
      </c>
      <c r="D202" s="34">
        <v>5190258.05</v>
      </c>
      <c r="E202" s="34">
        <v>46</v>
      </c>
      <c r="F202" s="34">
        <v>0</v>
      </c>
      <c r="G202" s="34">
        <v>0</v>
      </c>
      <c r="H202" s="34">
        <v>20510495.079999998</v>
      </c>
      <c r="I202" s="34">
        <v>53</v>
      </c>
      <c r="J202" s="34">
        <v>4720933.74</v>
      </c>
      <c r="K202" s="34">
        <v>44</v>
      </c>
      <c r="L202" s="34">
        <v>42778.333333333358</v>
      </c>
      <c r="M202" s="34">
        <v>10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1251898885.21</v>
      </c>
      <c r="C203" s="34">
        <v>455</v>
      </c>
      <c r="D203" s="34">
        <v>385559105.70999998</v>
      </c>
      <c r="E203" s="34">
        <v>397</v>
      </c>
      <c r="F203" s="34">
        <v>18936213.833333332</v>
      </c>
      <c r="G203" s="34">
        <v>162</v>
      </c>
      <c r="H203" s="34">
        <v>1293893779.29</v>
      </c>
      <c r="I203" s="34">
        <v>457</v>
      </c>
      <c r="J203" s="34">
        <v>389234153.58999997</v>
      </c>
      <c r="K203" s="34">
        <v>385</v>
      </c>
      <c r="L203" s="34">
        <v>19342020.333333325</v>
      </c>
      <c r="M203" s="34">
        <v>186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56000788.280000001</v>
      </c>
      <c r="C204" s="34">
        <v>84</v>
      </c>
      <c r="D204" s="34">
        <v>23462764.609999999</v>
      </c>
      <c r="E204" s="34">
        <v>77</v>
      </c>
      <c r="F204" s="34">
        <v>209448.83333333369</v>
      </c>
      <c r="G204" s="34">
        <v>16</v>
      </c>
      <c r="H204" s="34">
        <v>60546390.159999996</v>
      </c>
      <c r="I204" s="34">
        <v>89</v>
      </c>
      <c r="J204" s="34">
        <v>24725300.02</v>
      </c>
      <c r="K204" s="34">
        <v>82</v>
      </c>
      <c r="L204" s="34">
        <v>147683.66666666669</v>
      </c>
      <c r="M204" s="34">
        <v>17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39580974.390000001</v>
      </c>
      <c r="C205" s="34">
        <v>85</v>
      </c>
      <c r="D205" s="34">
        <v>11023892.939999999</v>
      </c>
      <c r="E205" s="34">
        <v>72</v>
      </c>
      <c r="F205" s="34">
        <v>547115.66666666663</v>
      </c>
      <c r="G205" s="34">
        <v>35</v>
      </c>
      <c r="H205" s="34">
        <v>40901686.920000002</v>
      </c>
      <c r="I205" s="34">
        <v>87</v>
      </c>
      <c r="J205" s="34">
        <v>10653408.73</v>
      </c>
      <c r="K205" s="34">
        <v>76</v>
      </c>
      <c r="L205" s="34">
        <v>541470.66666666651</v>
      </c>
      <c r="M205" s="34">
        <v>33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11228365.84</v>
      </c>
      <c r="C206" s="34">
        <v>34</v>
      </c>
      <c r="D206" s="34">
        <v>6796368.4900000002</v>
      </c>
      <c r="E206" s="34">
        <v>27</v>
      </c>
      <c r="F206" s="34">
        <v>0</v>
      </c>
      <c r="G206" s="34">
        <v>0</v>
      </c>
      <c r="H206" s="34">
        <v>11328217.93</v>
      </c>
      <c r="I206" s="34">
        <v>30</v>
      </c>
      <c r="J206" s="34">
        <v>5968030.6500000004</v>
      </c>
      <c r="K206" s="34">
        <v>25</v>
      </c>
      <c r="L206" s="34">
        <v>0</v>
      </c>
      <c r="M206" s="34">
        <v>0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175955360.30000001</v>
      </c>
      <c r="C207" s="34">
        <v>110</v>
      </c>
      <c r="D207" s="34">
        <v>17682106.640000001</v>
      </c>
      <c r="E207" s="34">
        <v>91</v>
      </c>
      <c r="F207" s="34">
        <v>3612071.0000000033</v>
      </c>
      <c r="G207" s="34">
        <v>22</v>
      </c>
      <c r="H207" s="34">
        <v>246872297.00999999</v>
      </c>
      <c r="I207" s="34">
        <v>114</v>
      </c>
      <c r="J207" s="34">
        <v>19565937.68</v>
      </c>
      <c r="K207" s="34">
        <v>94</v>
      </c>
      <c r="L207" s="34">
        <v>4180243.3333333335</v>
      </c>
      <c r="M207" s="34">
        <v>25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6556359.7000000002</v>
      </c>
      <c r="C208" s="34">
        <v>37</v>
      </c>
      <c r="D208" s="34">
        <v>2132364.2799999998</v>
      </c>
      <c r="E208" s="34">
        <v>33</v>
      </c>
      <c r="F208" s="34">
        <v>0</v>
      </c>
      <c r="G208" s="34">
        <v>0</v>
      </c>
      <c r="H208" s="34">
        <v>11031494.33</v>
      </c>
      <c r="I208" s="34">
        <v>36</v>
      </c>
      <c r="J208" s="34">
        <v>2023259.61</v>
      </c>
      <c r="K208" s="34">
        <v>32</v>
      </c>
      <c r="L208" s="34">
        <v>0</v>
      </c>
      <c r="M208" s="34">
        <v>0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90721762.019999996</v>
      </c>
      <c r="C209" s="34">
        <v>152</v>
      </c>
      <c r="D209" s="34">
        <v>24823433.309999999</v>
      </c>
      <c r="E209" s="34">
        <v>140</v>
      </c>
      <c r="F209" s="34">
        <v>1754674.833333334</v>
      </c>
      <c r="G209" s="34">
        <v>47</v>
      </c>
      <c r="H209" s="34">
        <v>94751591.849999994</v>
      </c>
      <c r="I209" s="34">
        <v>162</v>
      </c>
      <c r="J209" s="34">
        <v>24574586.809999999</v>
      </c>
      <c r="K209" s="34">
        <v>146</v>
      </c>
      <c r="L209" s="34">
        <v>1774620.3333333333</v>
      </c>
      <c r="M209" s="34">
        <v>56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2239791.9700000002</v>
      </c>
      <c r="C210" s="34">
        <v>19</v>
      </c>
      <c r="D210" s="34">
        <v>1134804.67</v>
      </c>
      <c r="E210" s="34">
        <v>17</v>
      </c>
      <c r="F210" s="34">
        <v>0</v>
      </c>
      <c r="G210" s="34">
        <v>0</v>
      </c>
      <c r="H210" s="34">
        <v>2342751.2999999998</v>
      </c>
      <c r="I210" s="34">
        <v>17</v>
      </c>
      <c r="J210" s="34">
        <v>1138017.24</v>
      </c>
      <c r="K210" s="34">
        <v>17</v>
      </c>
      <c r="L210" s="34">
        <v>0</v>
      </c>
      <c r="M210" s="34">
        <v>0</v>
      </c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E1" sqref="E1"/>
    </sheetView>
  </sheetViews>
  <sheetFormatPr defaultColWidth="9.140625"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261</v>
      </c>
      <c r="B2" s="39">
        <v>954175927.11000001</v>
      </c>
      <c r="C2" s="35">
        <v>930</v>
      </c>
      <c r="D2" s="39">
        <v>178398405.91</v>
      </c>
      <c r="E2" s="35">
        <v>810</v>
      </c>
      <c r="F2" s="39">
        <v>8173396.5000000019</v>
      </c>
      <c r="G2" s="35">
        <v>175</v>
      </c>
      <c r="H2" s="39">
        <v>980571241.61000001</v>
      </c>
      <c r="I2" s="35">
        <v>942</v>
      </c>
      <c r="J2" s="39">
        <v>178461133.24000001</v>
      </c>
      <c r="K2" s="35">
        <v>810</v>
      </c>
      <c r="L2" s="39">
        <v>8424966.333333334</v>
      </c>
      <c r="M2" s="36">
        <v>209</v>
      </c>
      <c r="N2" s="34"/>
    </row>
    <row r="3" spans="1:14" x14ac:dyDescent="0.25">
      <c r="A3" s="34" t="s">
        <v>262</v>
      </c>
      <c r="B3" s="39">
        <v>1162090432</v>
      </c>
      <c r="C3" s="35">
        <v>968</v>
      </c>
      <c r="D3" s="39">
        <v>294228956.75999999</v>
      </c>
      <c r="E3" s="35">
        <v>816</v>
      </c>
      <c r="F3" s="39">
        <v>7990692.8333333321</v>
      </c>
      <c r="G3" s="35">
        <v>214</v>
      </c>
      <c r="H3" s="39">
        <v>1228517271.28</v>
      </c>
      <c r="I3" s="35">
        <v>1026</v>
      </c>
      <c r="J3" s="39">
        <v>291221372.69999999</v>
      </c>
      <c r="K3" s="35">
        <v>863</v>
      </c>
      <c r="L3" s="39">
        <v>8538967.3333333265</v>
      </c>
      <c r="M3" s="36">
        <v>249</v>
      </c>
      <c r="N3" s="34"/>
    </row>
    <row r="4" spans="1:14" x14ac:dyDescent="0.25">
      <c r="A4" s="34" t="s">
        <v>263</v>
      </c>
      <c r="B4" s="39">
        <v>667115979.13</v>
      </c>
      <c r="C4" s="35">
        <v>760</v>
      </c>
      <c r="D4" s="39">
        <v>156428383.36000001</v>
      </c>
      <c r="E4" s="35">
        <v>672</v>
      </c>
      <c r="F4" s="39">
        <v>3786023.5</v>
      </c>
      <c r="G4" s="35">
        <v>198</v>
      </c>
      <c r="H4" s="39">
        <v>661270445.54999995</v>
      </c>
      <c r="I4" s="35">
        <v>793</v>
      </c>
      <c r="J4" s="39">
        <v>155525067.28</v>
      </c>
      <c r="K4" s="35">
        <v>704</v>
      </c>
      <c r="L4" s="39">
        <v>3925464.0000000009</v>
      </c>
      <c r="M4" s="36">
        <v>214</v>
      </c>
      <c r="N4" s="34"/>
    </row>
    <row r="5" spans="1:14" x14ac:dyDescent="0.25">
      <c r="A5" s="34" t="s">
        <v>264</v>
      </c>
      <c r="B5" s="39">
        <v>8209891455.0900002</v>
      </c>
      <c r="C5" s="40">
        <v>3728</v>
      </c>
      <c r="D5" s="39">
        <v>1674142593.6700001</v>
      </c>
      <c r="E5" s="40">
        <v>3228</v>
      </c>
      <c r="F5" s="39">
        <v>73197865.333333343</v>
      </c>
      <c r="G5" s="35">
        <v>1005</v>
      </c>
      <c r="H5" s="39">
        <v>8112660586.5200005</v>
      </c>
      <c r="I5" s="40">
        <v>3854</v>
      </c>
      <c r="J5" s="39">
        <v>1655127633.51</v>
      </c>
      <c r="K5" s="40">
        <v>3322</v>
      </c>
      <c r="L5" s="39">
        <v>76441673.5</v>
      </c>
      <c r="M5" s="36">
        <v>1110</v>
      </c>
      <c r="N5" s="34"/>
    </row>
    <row r="6" spans="1:14" x14ac:dyDescent="0.25">
      <c r="A6" s="34" t="s">
        <v>265</v>
      </c>
      <c r="B6" s="39">
        <v>22721436.379999999</v>
      </c>
      <c r="C6" s="35">
        <v>109</v>
      </c>
      <c r="D6" s="39">
        <v>7823036.6200000001</v>
      </c>
      <c r="E6" s="35">
        <v>89</v>
      </c>
      <c r="F6" s="34">
        <v>99364.833333333343</v>
      </c>
      <c r="G6" s="35">
        <v>21</v>
      </c>
      <c r="H6" s="39">
        <v>23454490.07</v>
      </c>
      <c r="I6" s="35">
        <v>119</v>
      </c>
      <c r="J6" s="39">
        <v>7667819.6900000004</v>
      </c>
      <c r="K6" s="35">
        <v>96</v>
      </c>
      <c r="L6" s="34">
        <v>84192.833333333314</v>
      </c>
      <c r="M6" s="36">
        <v>20</v>
      </c>
      <c r="N6" s="34"/>
    </row>
    <row r="7" spans="1:14" x14ac:dyDescent="0.25">
      <c r="A7" s="34" t="s">
        <v>266</v>
      </c>
      <c r="B7" s="39">
        <v>1589250604.0899999</v>
      </c>
      <c r="C7" s="35">
        <v>827</v>
      </c>
      <c r="D7" s="39">
        <v>258789635.63</v>
      </c>
      <c r="E7" s="35">
        <v>712</v>
      </c>
      <c r="F7" s="39">
        <v>8982486.9999999944</v>
      </c>
      <c r="G7" s="35">
        <v>170</v>
      </c>
      <c r="H7" s="39">
        <v>1546736993.5699999</v>
      </c>
      <c r="I7" s="35">
        <v>862</v>
      </c>
      <c r="J7" s="39">
        <v>257796675.53999999</v>
      </c>
      <c r="K7" s="35">
        <v>747</v>
      </c>
      <c r="L7" s="39">
        <v>8879699.5000000056</v>
      </c>
      <c r="M7" s="36">
        <v>199</v>
      </c>
      <c r="N7" s="34"/>
    </row>
    <row r="8" spans="1:14" x14ac:dyDescent="0.25">
      <c r="A8" s="34" t="s">
        <v>267</v>
      </c>
      <c r="B8" s="39">
        <v>58547449.090000004</v>
      </c>
      <c r="C8" s="35">
        <v>168</v>
      </c>
      <c r="D8" s="39">
        <v>15387134.199999999</v>
      </c>
      <c r="E8" s="35">
        <v>142</v>
      </c>
      <c r="F8" s="34">
        <v>177125.66666666672</v>
      </c>
      <c r="G8" s="35">
        <v>23</v>
      </c>
      <c r="H8" s="39">
        <v>58912803.810000002</v>
      </c>
      <c r="I8" s="35">
        <v>180</v>
      </c>
      <c r="J8" s="39">
        <v>16964113.809999999</v>
      </c>
      <c r="K8" s="35">
        <v>151</v>
      </c>
      <c r="L8" s="34">
        <v>135827.16666666663</v>
      </c>
      <c r="M8" s="36">
        <v>26</v>
      </c>
      <c r="N8" s="34"/>
    </row>
    <row r="9" spans="1:14" x14ac:dyDescent="0.25">
      <c r="A9" s="34" t="s">
        <v>268</v>
      </c>
      <c r="B9" s="39">
        <v>735942159.66999996</v>
      </c>
      <c r="C9" s="35">
        <v>750</v>
      </c>
      <c r="D9" s="39">
        <v>248391064.43000001</v>
      </c>
      <c r="E9" s="35">
        <v>663</v>
      </c>
      <c r="F9" s="39">
        <v>10110386.83333333</v>
      </c>
      <c r="G9" s="35">
        <v>180</v>
      </c>
      <c r="H9" s="39">
        <v>740735827.02999997</v>
      </c>
      <c r="I9" s="35">
        <v>798</v>
      </c>
      <c r="J9" s="39">
        <v>242961692.78</v>
      </c>
      <c r="K9" s="35">
        <v>713</v>
      </c>
      <c r="L9" s="39">
        <v>11022654.500000009</v>
      </c>
      <c r="M9" s="36">
        <v>200</v>
      </c>
      <c r="N9" s="34"/>
    </row>
    <row r="10" spans="1:14" x14ac:dyDescent="0.25">
      <c r="A10" s="34" t="s">
        <v>269</v>
      </c>
      <c r="B10" s="39">
        <v>470692105.41000003</v>
      </c>
      <c r="C10" s="35">
        <v>657</v>
      </c>
      <c r="D10" s="39">
        <v>73076484.909999996</v>
      </c>
      <c r="E10" s="35">
        <v>560</v>
      </c>
      <c r="F10" s="39">
        <v>2981779.6666666665</v>
      </c>
      <c r="G10" s="35">
        <v>172</v>
      </c>
      <c r="H10" s="39">
        <v>479543207.54000002</v>
      </c>
      <c r="I10" s="35">
        <v>676</v>
      </c>
      <c r="J10" s="39">
        <v>73541681.409999996</v>
      </c>
      <c r="K10" s="35">
        <v>566</v>
      </c>
      <c r="L10" s="39">
        <v>2624579.9999999995</v>
      </c>
      <c r="M10" s="36">
        <v>196</v>
      </c>
      <c r="N10" s="34"/>
    </row>
    <row r="11" spans="1:14" x14ac:dyDescent="0.25">
      <c r="A11" s="34" t="s">
        <v>270</v>
      </c>
      <c r="B11" s="39">
        <v>905289725.23000002</v>
      </c>
      <c r="C11" s="35">
        <v>701</v>
      </c>
      <c r="D11" s="39">
        <v>186021014.78999999</v>
      </c>
      <c r="E11" s="35">
        <v>619</v>
      </c>
      <c r="F11" s="39">
        <v>6547793.833333333</v>
      </c>
      <c r="G11" s="35">
        <v>215</v>
      </c>
      <c r="H11" s="39">
        <v>897790579.21000004</v>
      </c>
      <c r="I11" s="35">
        <v>736</v>
      </c>
      <c r="J11" s="39">
        <v>181691991.31</v>
      </c>
      <c r="K11" s="35">
        <v>641</v>
      </c>
      <c r="L11" s="39">
        <v>6380250.166666667</v>
      </c>
      <c r="M11" s="36">
        <v>232</v>
      </c>
      <c r="N11" s="34"/>
    </row>
    <row r="12" spans="1:14" x14ac:dyDescent="0.25">
      <c r="A12" s="34" t="s">
        <v>271</v>
      </c>
      <c r="B12" s="39">
        <v>17130910003.700001</v>
      </c>
      <c r="C12" s="35">
        <v>11037</v>
      </c>
      <c r="D12" s="39">
        <v>2239752573.5700002</v>
      </c>
      <c r="E12" s="35">
        <v>9166</v>
      </c>
      <c r="F12" s="39">
        <v>73360093.49999997</v>
      </c>
      <c r="G12" s="35">
        <v>881</v>
      </c>
      <c r="H12" s="39">
        <v>12633526813.530001</v>
      </c>
      <c r="I12" s="35">
        <v>9221</v>
      </c>
      <c r="J12" s="39">
        <v>1846915146.78</v>
      </c>
      <c r="K12" s="35">
        <v>7581</v>
      </c>
      <c r="L12" s="39">
        <v>66832526.00000003</v>
      </c>
      <c r="M12" s="36">
        <v>811</v>
      </c>
      <c r="N12" s="34"/>
    </row>
    <row r="13" spans="1:14" x14ac:dyDescent="0.25">
      <c r="A13" s="34" t="s">
        <v>272</v>
      </c>
      <c r="B13" s="39">
        <v>1542021007.9400001</v>
      </c>
      <c r="C13" s="35">
        <v>1556</v>
      </c>
      <c r="D13" s="39">
        <v>472873581.82999998</v>
      </c>
      <c r="E13" s="35">
        <v>1359</v>
      </c>
      <c r="F13" s="39">
        <v>28690670.000000004</v>
      </c>
      <c r="G13" s="35">
        <v>314</v>
      </c>
      <c r="H13" s="39">
        <v>1518904997.8</v>
      </c>
      <c r="I13" s="35">
        <v>1616</v>
      </c>
      <c r="J13" s="39">
        <v>463110976.64999998</v>
      </c>
      <c r="K13" s="35">
        <v>1423</v>
      </c>
      <c r="L13" s="39">
        <v>31536445.833333299</v>
      </c>
      <c r="M13" s="36">
        <v>348</v>
      </c>
      <c r="N13" s="34"/>
    </row>
    <row r="14" spans="1:14" x14ac:dyDescent="0.25">
      <c r="A14" s="34" t="s">
        <v>273</v>
      </c>
      <c r="B14" s="39">
        <v>2752913121.5700002</v>
      </c>
      <c r="C14" s="35">
        <v>1678</v>
      </c>
      <c r="D14" s="39">
        <v>427330189.74000001</v>
      </c>
      <c r="E14" s="35">
        <v>1427</v>
      </c>
      <c r="F14" s="39">
        <v>18655485.666666675</v>
      </c>
      <c r="G14" s="35">
        <v>378</v>
      </c>
      <c r="H14" s="39">
        <v>2647441453.5100002</v>
      </c>
      <c r="I14" s="35">
        <v>1767</v>
      </c>
      <c r="J14" s="39">
        <v>425782821.41000003</v>
      </c>
      <c r="K14" s="35">
        <v>1517</v>
      </c>
      <c r="L14" s="39">
        <v>19376661.833333325</v>
      </c>
      <c r="M14" s="36">
        <v>407</v>
      </c>
      <c r="N14" s="34"/>
    </row>
    <row r="15" spans="1:14" x14ac:dyDescent="0.25">
      <c r="A15" s="34" t="s">
        <v>274</v>
      </c>
      <c r="B15" s="39">
        <v>1266663272.6099999</v>
      </c>
      <c r="C15" s="35">
        <v>1296</v>
      </c>
      <c r="D15" s="39">
        <v>250107598.91999999</v>
      </c>
      <c r="E15" s="35">
        <v>1125</v>
      </c>
      <c r="F15" s="39">
        <v>11254417.499999998</v>
      </c>
      <c r="G15" s="35">
        <v>327</v>
      </c>
      <c r="H15" s="39">
        <v>1107640572.48</v>
      </c>
      <c r="I15" s="35">
        <v>1360</v>
      </c>
      <c r="J15" s="39">
        <v>255055362.00999999</v>
      </c>
      <c r="K15" s="35">
        <v>1182</v>
      </c>
      <c r="L15" s="39">
        <v>17526872.166666668</v>
      </c>
      <c r="M15" s="36">
        <v>342</v>
      </c>
      <c r="N15" s="34"/>
    </row>
    <row r="16" spans="1:14" x14ac:dyDescent="0.25">
      <c r="A16" s="34" t="s">
        <v>275</v>
      </c>
      <c r="B16" s="34">
        <v>1260468774.98</v>
      </c>
      <c r="C16" s="35">
        <v>1473</v>
      </c>
      <c r="D16" s="34">
        <v>288154207.05000001</v>
      </c>
      <c r="E16" s="35">
        <v>1288</v>
      </c>
      <c r="F16" s="34">
        <v>12599066.166666664</v>
      </c>
      <c r="G16" s="35">
        <v>503</v>
      </c>
      <c r="H16" s="34">
        <v>1228986946.5</v>
      </c>
      <c r="I16" s="35">
        <v>1521</v>
      </c>
      <c r="J16" s="34">
        <v>298456918.33999997</v>
      </c>
      <c r="K16" s="35">
        <v>1328</v>
      </c>
      <c r="L16" s="34">
        <v>15178163.666666662</v>
      </c>
      <c r="M16" s="36">
        <v>541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2020-03-23T13:50:06Z</dcterms:modified>
</cp:coreProperties>
</file>