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DF186D8-02EF-4048-B965-69D292E6024B}" xr6:coauthVersionLast="45" xr6:coauthVersionMax="45" xr10:uidLastSave="{00000000-0000-0000-0000-000000000000}"/>
  <bookViews>
    <workbookView xWindow="1380" yWindow="360" windowWidth="18975" windowHeight="113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J465" i="3" s="1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J452" i="3"/>
  <c r="I452" i="3"/>
  <c r="H452" i="3"/>
  <c r="G452" i="3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I448" i="3"/>
  <c r="H448" i="3"/>
  <c r="G448" i="3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J440" i="3"/>
  <c r="I440" i="3"/>
  <c r="H440" i="3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E437" i="3"/>
  <c r="K437" i="3" s="1"/>
  <c r="D437" i="3"/>
  <c r="J437" i="3" s="1"/>
  <c r="C437" i="3"/>
  <c r="B437" i="3"/>
  <c r="J436" i="3"/>
  <c r="I436" i="3"/>
  <c r="H436" i="3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F433" i="3"/>
  <c r="E433" i="3"/>
  <c r="D433" i="3"/>
  <c r="J433" i="3" s="1"/>
  <c r="C433" i="3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F429" i="3"/>
  <c r="E429" i="3"/>
  <c r="D429" i="3"/>
  <c r="J429" i="3" s="1"/>
  <c r="C429" i="3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F425" i="3"/>
  <c r="E425" i="3"/>
  <c r="D425" i="3"/>
  <c r="J425" i="3" s="1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F421" i="3"/>
  <c r="E421" i="3"/>
  <c r="D421" i="3"/>
  <c r="J421" i="3" s="1"/>
  <c r="C421" i="3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F417" i="3"/>
  <c r="E417" i="3"/>
  <c r="D417" i="3"/>
  <c r="J417" i="3" s="1"/>
  <c r="C417" i="3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J413" i="3" s="1"/>
  <c r="C413" i="3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J409" i="3" s="1"/>
  <c r="C409" i="3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J405" i="3" s="1"/>
  <c r="C405" i="3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F397" i="3"/>
  <c r="E397" i="3"/>
  <c r="D397" i="3"/>
  <c r="J397" i="3" s="1"/>
  <c r="C397" i="3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J393" i="3" s="1"/>
  <c r="C393" i="3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J389" i="3" s="1"/>
  <c r="C389" i="3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J385" i="3" s="1"/>
  <c r="C385" i="3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F381" i="3"/>
  <c r="E381" i="3"/>
  <c r="D381" i="3"/>
  <c r="J381" i="3" s="1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F377" i="3"/>
  <c r="E377" i="3"/>
  <c r="D377" i="3"/>
  <c r="J377" i="3" s="1"/>
  <c r="C377" i="3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F373" i="3"/>
  <c r="E373" i="3"/>
  <c r="D373" i="3"/>
  <c r="J373" i="3" s="1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F369" i="3"/>
  <c r="E369" i="3"/>
  <c r="D369" i="3"/>
  <c r="J369" i="3" s="1"/>
  <c r="C369" i="3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F365" i="3"/>
  <c r="E365" i="3"/>
  <c r="D365" i="3"/>
  <c r="J365" i="3" s="1"/>
  <c r="C365" i="3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F361" i="3"/>
  <c r="E361" i="3"/>
  <c r="D361" i="3"/>
  <c r="J361" i="3" s="1"/>
  <c r="C361" i="3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F357" i="3"/>
  <c r="E357" i="3"/>
  <c r="D357" i="3"/>
  <c r="J357" i="3" s="1"/>
  <c r="C357" i="3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E341" i="3"/>
  <c r="D341" i="3"/>
  <c r="J341" i="3" s="1"/>
  <c r="C341" i="3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F337" i="3"/>
  <c r="E337" i="3"/>
  <c r="D337" i="3"/>
  <c r="J337" i="3" s="1"/>
  <c r="C337" i="3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F333" i="3"/>
  <c r="E333" i="3"/>
  <c r="D333" i="3"/>
  <c r="J333" i="3" s="1"/>
  <c r="C333" i="3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C325" i="3"/>
  <c r="B325" i="3"/>
  <c r="J324" i="3"/>
  <c r="H324" i="3"/>
  <c r="G324" i="3"/>
  <c r="F324" i="3"/>
  <c r="I324" i="3" s="1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J315" i="3"/>
  <c r="H315" i="3"/>
  <c r="K315" i="3" s="1"/>
  <c r="G315" i="3"/>
  <c r="F315" i="3"/>
  <c r="E315" i="3"/>
  <c r="D315" i="3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B309" i="3"/>
  <c r="J308" i="3"/>
  <c r="H308" i="3"/>
  <c r="G308" i="3"/>
  <c r="F308" i="3"/>
  <c r="I308" i="3" s="1"/>
  <c r="E308" i="3"/>
  <c r="D308" i="3"/>
  <c r="C308" i="3"/>
  <c r="B308" i="3"/>
  <c r="J307" i="3"/>
  <c r="I307" i="3"/>
  <c r="H307" i="3"/>
  <c r="K307" i="3" s="1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I303" i="3"/>
  <c r="H303" i="3"/>
  <c r="K303" i="3" s="1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I299" i="3"/>
  <c r="H299" i="3"/>
  <c r="K299" i="3" s="1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I295" i="3"/>
  <c r="H295" i="3"/>
  <c r="K295" i="3" s="1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I291" i="3"/>
  <c r="H291" i="3"/>
  <c r="K291" i="3" s="1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I287" i="3"/>
  <c r="H287" i="3"/>
  <c r="K287" i="3" s="1"/>
  <c r="G287" i="3"/>
  <c r="F287" i="3"/>
  <c r="E287" i="3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I283" i="3"/>
  <c r="H283" i="3"/>
  <c r="K283" i="3" s="1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I279" i="3"/>
  <c r="H279" i="3"/>
  <c r="K279" i="3" s="1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H277" i="3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I275" i="3"/>
  <c r="H275" i="3"/>
  <c r="K275" i="3" s="1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I271" i="3"/>
  <c r="H271" i="3"/>
  <c r="K271" i="3" s="1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H269" i="3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I267" i="3"/>
  <c r="H267" i="3"/>
  <c r="K267" i="3" s="1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I263" i="3"/>
  <c r="H263" i="3"/>
  <c r="K263" i="3" s="1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I259" i="3"/>
  <c r="H259" i="3"/>
  <c r="K259" i="3" s="1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I255" i="3"/>
  <c r="H255" i="3"/>
  <c r="K255" i="3" s="1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K253" i="3" s="1"/>
  <c r="D253" i="3"/>
  <c r="J253" i="3" s="1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I251" i="3"/>
  <c r="H251" i="3"/>
  <c r="K251" i="3" s="1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I250" i="3" s="1"/>
  <c r="E250" i="3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I247" i="3"/>
  <c r="H247" i="3"/>
  <c r="K247" i="3" s="1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H245" i="3"/>
  <c r="K245" i="3" s="1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I244" i="3" s="1"/>
  <c r="E244" i="3"/>
  <c r="K244" i="3" s="1"/>
  <c r="D244" i="3"/>
  <c r="C244" i="3"/>
  <c r="B244" i="3"/>
  <c r="I243" i="3"/>
  <c r="H243" i="3"/>
  <c r="K243" i="3" s="1"/>
  <c r="G243" i="3"/>
  <c r="F243" i="3"/>
  <c r="E243" i="3"/>
  <c r="D243" i="3"/>
  <c r="C243" i="3"/>
  <c r="B243" i="3"/>
  <c r="K242" i="3"/>
  <c r="J242" i="3"/>
  <c r="I242" i="3"/>
  <c r="H242" i="3"/>
  <c r="G242" i="3"/>
  <c r="F242" i="3"/>
  <c r="E242" i="3"/>
  <c r="D242" i="3"/>
  <c r="C242" i="3"/>
  <c r="B242" i="3"/>
  <c r="H241" i="3"/>
  <c r="G241" i="3"/>
  <c r="F241" i="3"/>
  <c r="E241" i="3"/>
  <c r="K241" i="3" s="1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I239" i="3"/>
  <c r="H239" i="3"/>
  <c r="K239" i="3" s="1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B238" i="3"/>
  <c r="H237" i="3"/>
  <c r="G237" i="3"/>
  <c r="F237" i="3"/>
  <c r="E237" i="3"/>
  <c r="K237" i="3" s="1"/>
  <c r="D237" i="3"/>
  <c r="J237" i="3" s="1"/>
  <c r="C237" i="3"/>
  <c r="I237" i="3" s="1"/>
  <c r="B237" i="3"/>
  <c r="H236" i="3"/>
  <c r="G236" i="3"/>
  <c r="J236" i="3" s="1"/>
  <c r="F236" i="3"/>
  <c r="I236" i="3" s="1"/>
  <c r="E236" i="3"/>
  <c r="K236" i="3" s="1"/>
  <c r="D236" i="3"/>
  <c r="C236" i="3"/>
  <c r="B236" i="3"/>
  <c r="I235" i="3"/>
  <c r="H235" i="3"/>
  <c r="K235" i="3" s="1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I234" i="3" s="1"/>
  <c r="E234" i="3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I231" i="3"/>
  <c r="H231" i="3"/>
  <c r="K231" i="3" s="1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H229" i="3"/>
  <c r="K229" i="3" s="1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I228" i="3" s="1"/>
  <c r="E228" i="3"/>
  <c r="K228" i="3" s="1"/>
  <c r="D228" i="3"/>
  <c r="C228" i="3"/>
  <c r="B228" i="3"/>
  <c r="I227" i="3"/>
  <c r="H227" i="3"/>
  <c r="K227" i="3" s="1"/>
  <c r="G227" i="3"/>
  <c r="F227" i="3"/>
  <c r="E227" i="3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J225" i="3"/>
  <c r="H225" i="3"/>
  <c r="G225" i="3"/>
  <c r="F225" i="3"/>
  <c r="E225" i="3"/>
  <c r="K225" i="3" s="1"/>
  <c r="D225" i="3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H221" i="3"/>
  <c r="G221" i="3"/>
  <c r="F221" i="3"/>
  <c r="E221" i="3"/>
  <c r="D221" i="3"/>
  <c r="J221" i="3" s="1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H219" i="3"/>
  <c r="K219" i="3" s="1"/>
  <c r="G219" i="3"/>
  <c r="F219" i="3"/>
  <c r="I219" i="3" s="1"/>
  <c r="E219" i="3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J217" i="3"/>
  <c r="H217" i="3"/>
  <c r="K217" i="3" s="1"/>
  <c r="G217" i="3"/>
  <c r="F217" i="3"/>
  <c r="E217" i="3"/>
  <c r="D217" i="3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I215" i="3"/>
  <c r="H215" i="3"/>
  <c r="K215" i="3" s="1"/>
  <c r="G215" i="3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I212" i="3" s="1"/>
  <c r="E212" i="3"/>
  <c r="K212" i="3" s="1"/>
  <c r="D212" i="3"/>
  <c r="J212" i="3" s="1"/>
  <c r="C212" i="3"/>
  <c r="B212" i="3"/>
  <c r="H211" i="3"/>
  <c r="K211" i="3" s="1"/>
  <c r="G211" i="3"/>
  <c r="F211" i="3"/>
  <c r="I211" i="3" s="1"/>
  <c r="E211" i="3"/>
  <c r="D211" i="3"/>
  <c r="J211" i="3" s="1"/>
  <c r="C211" i="3"/>
  <c r="B211" i="3"/>
  <c r="J210" i="3"/>
  <c r="H210" i="3"/>
  <c r="K210" i="3" s="1"/>
  <c r="G210" i="3"/>
  <c r="F210" i="3"/>
  <c r="I210" i="3" s="1"/>
  <c r="E210" i="3"/>
  <c r="D210" i="3"/>
  <c r="C210" i="3"/>
  <c r="B210" i="3"/>
  <c r="J209" i="3"/>
  <c r="H209" i="3"/>
  <c r="G209" i="3"/>
  <c r="F209" i="3"/>
  <c r="E209" i="3"/>
  <c r="K209" i="3" s="1"/>
  <c r="D209" i="3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I207" i="3"/>
  <c r="H207" i="3"/>
  <c r="K207" i="3" s="1"/>
  <c r="G207" i="3"/>
  <c r="F207" i="3"/>
  <c r="E207" i="3"/>
  <c r="D207" i="3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I203" i="3"/>
  <c r="H203" i="3"/>
  <c r="K203" i="3" s="1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B202" i="3"/>
  <c r="H201" i="3"/>
  <c r="G201" i="3"/>
  <c r="F201" i="3"/>
  <c r="E201" i="3"/>
  <c r="K201" i="3" s="1"/>
  <c r="D201" i="3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K199" i="3"/>
  <c r="I199" i="3"/>
  <c r="H199" i="3"/>
  <c r="G199" i="3"/>
  <c r="F199" i="3"/>
  <c r="E199" i="3"/>
  <c r="D199" i="3"/>
  <c r="C199" i="3"/>
  <c r="B199" i="3"/>
  <c r="K198" i="3"/>
  <c r="J198" i="3"/>
  <c r="I198" i="3"/>
  <c r="H198" i="3"/>
  <c r="G198" i="3"/>
  <c r="F198" i="3"/>
  <c r="E198" i="3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B195" i="3"/>
  <c r="J194" i="3"/>
  <c r="H194" i="3"/>
  <c r="G194" i="3"/>
  <c r="F194" i="3"/>
  <c r="I194" i="3" s="1"/>
  <c r="E194" i="3"/>
  <c r="D194" i="3"/>
  <c r="C194" i="3"/>
  <c r="B194" i="3"/>
  <c r="J193" i="3"/>
  <c r="H193" i="3"/>
  <c r="G193" i="3"/>
  <c r="F193" i="3"/>
  <c r="E193" i="3"/>
  <c r="K193" i="3" s="1"/>
  <c r="D193" i="3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I191" i="3"/>
  <c r="H191" i="3"/>
  <c r="K191" i="3" s="1"/>
  <c r="G191" i="3"/>
  <c r="F191" i="3"/>
  <c r="E191" i="3"/>
  <c r="D191" i="3"/>
  <c r="C191" i="3"/>
  <c r="B191" i="3"/>
  <c r="J190" i="3"/>
  <c r="H190" i="3"/>
  <c r="G190" i="3"/>
  <c r="F190" i="3"/>
  <c r="E190" i="3"/>
  <c r="K190" i="3" s="1"/>
  <c r="D190" i="3"/>
  <c r="C190" i="3"/>
  <c r="I190" i="3" s="1"/>
  <c r="B190" i="3"/>
  <c r="K189" i="3"/>
  <c r="H189" i="3"/>
  <c r="G189" i="3"/>
  <c r="F189" i="3"/>
  <c r="E189" i="3"/>
  <c r="D189" i="3"/>
  <c r="J189" i="3" s="1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I187" i="3" s="1"/>
  <c r="E187" i="3"/>
  <c r="D187" i="3"/>
  <c r="J187" i="3" s="1"/>
  <c r="C187" i="3"/>
  <c r="B187" i="3"/>
  <c r="J186" i="3"/>
  <c r="H186" i="3"/>
  <c r="K186" i="3" s="1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K185" i="3" s="1"/>
  <c r="D185" i="3"/>
  <c r="C185" i="3"/>
  <c r="B185" i="3"/>
  <c r="K184" i="3"/>
  <c r="H184" i="3"/>
  <c r="G184" i="3"/>
  <c r="F184" i="3"/>
  <c r="E184" i="3"/>
  <c r="D184" i="3"/>
  <c r="J184" i="3" s="1"/>
  <c r="C184" i="3"/>
  <c r="B184" i="3"/>
  <c r="H183" i="3"/>
  <c r="G183" i="3"/>
  <c r="F183" i="3"/>
  <c r="E183" i="3"/>
  <c r="K183" i="3" s="1"/>
  <c r="D183" i="3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J180" i="3"/>
  <c r="H180" i="3"/>
  <c r="G180" i="3"/>
  <c r="F180" i="3"/>
  <c r="E180" i="3"/>
  <c r="K180" i="3" s="1"/>
  <c r="D180" i="3"/>
  <c r="C180" i="3"/>
  <c r="I180" i="3" s="1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J178" i="3" s="1"/>
  <c r="F178" i="3"/>
  <c r="I178" i="3" s="1"/>
  <c r="E178" i="3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B170" i="3"/>
  <c r="I169" i="3"/>
  <c r="H169" i="3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K167" i="3" s="1"/>
  <c r="G167" i="3"/>
  <c r="F167" i="3"/>
  <c r="E167" i="3"/>
  <c r="D167" i="3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H165" i="3"/>
  <c r="G165" i="3"/>
  <c r="F165" i="3"/>
  <c r="E165" i="3"/>
  <c r="K165" i="3" s="1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K163" i="3"/>
  <c r="H163" i="3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J159" i="3"/>
  <c r="H159" i="3"/>
  <c r="K159" i="3" s="1"/>
  <c r="G159" i="3"/>
  <c r="F159" i="3"/>
  <c r="E159" i="3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B157" i="3"/>
  <c r="H156" i="3"/>
  <c r="G156" i="3"/>
  <c r="F156" i="3"/>
  <c r="I156" i="3" s="1"/>
  <c r="E156" i="3"/>
  <c r="K156" i="3" s="1"/>
  <c r="D156" i="3"/>
  <c r="J156" i="3" s="1"/>
  <c r="C156" i="3"/>
  <c r="B156" i="3"/>
  <c r="J155" i="3"/>
  <c r="H155" i="3"/>
  <c r="K155" i="3" s="1"/>
  <c r="G155" i="3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B153" i="3"/>
  <c r="H152" i="3"/>
  <c r="G152" i="3"/>
  <c r="F152" i="3"/>
  <c r="I152" i="3" s="1"/>
  <c r="E152" i="3"/>
  <c r="K152" i="3" s="1"/>
  <c r="D152" i="3"/>
  <c r="J152" i="3" s="1"/>
  <c r="C152" i="3"/>
  <c r="B152" i="3"/>
  <c r="J151" i="3"/>
  <c r="H151" i="3"/>
  <c r="K151" i="3" s="1"/>
  <c r="G151" i="3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B149" i="3"/>
  <c r="H148" i="3"/>
  <c r="G148" i="3"/>
  <c r="F148" i="3"/>
  <c r="I148" i="3" s="1"/>
  <c r="E148" i="3"/>
  <c r="K148" i="3" s="1"/>
  <c r="D148" i="3"/>
  <c r="J148" i="3" s="1"/>
  <c r="C148" i="3"/>
  <c r="B148" i="3"/>
  <c r="J147" i="3"/>
  <c r="H147" i="3"/>
  <c r="K147" i="3" s="1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B145" i="3"/>
  <c r="H144" i="3"/>
  <c r="G144" i="3"/>
  <c r="F144" i="3"/>
  <c r="I144" i="3" s="1"/>
  <c r="E144" i="3"/>
  <c r="K144" i="3" s="1"/>
  <c r="D144" i="3"/>
  <c r="J144" i="3" s="1"/>
  <c r="C144" i="3"/>
  <c r="B144" i="3"/>
  <c r="J143" i="3"/>
  <c r="H143" i="3"/>
  <c r="K143" i="3" s="1"/>
  <c r="G143" i="3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B141" i="3"/>
  <c r="H140" i="3"/>
  <c r="G140" i="3"/>
  <c r="F140" i="3"/>
  <c r="I140" i="3" s="1"/>
  <c r="E140" i="3"/>
  <c r="K140" i="3" s="1"/>
  <c r="D140" i="3"/>
  <c r="J140" i="3" s="1"/>
  <c r="C140" i="3"/>
  <c r="B140" i="3"/>
  <c r="J139" i="3"/>
  <c r="H139" i="3"/>
  <c r="K139" i="3" s="1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B137" i="3"/>
  <c r="H136" i="3"/>
  <c r="G136" i="3"/>
  <c r="F136" i="3"/>
  <c r="I136" i="3" s="1"/>
  <c r="E136" i="3"/>
  <c r="K136" i="3" s="1"/>
  <c r="D136" i="3"/>
  <c r="J136" i="3" s="1"/>
  <c r="C136" i="3"/>
  <c r="B136" i="3"/>
  <c r="J135" i="3"/>
  <c r="H135" i="3"/>
  <c r="K135" i="3" s="1"/>
  <c r="G135" i="3"/>
  <c r="F135" i="3"/>
  <c r="E135" i="3"/>
  <c r="D135" i="3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B133" i="3"/>
  <c r="H132" i="3"/>
  <c r="G132" i="3"/>
  <c r="F132" i="3"/>
  <c r="I132" i="3" s="1"/>
  <c r="E132" i="3"/>
  <c r="K132" i="3" s="1"/>
  <c r="D132" i="3"/>
  <c r="J132" i="3" s="1"/>
  <c r="C132" i="3"/>
  <c r="B132" i="3"/>
  <c r="J131" i="3"/>
  <c r="H131" i="3"/>
  <c r="K131" i="3" s="1"/>
  <c r="G131" i="3"/>
  <c r="F131" i="3"/>
  <c r="E131" i="3"/>
  <c r="D131" i="3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F128" i="3"/>
  <c r="I128" i="3" s="1"/>
  <c r="E128" i="3"/>
  <c r="K128" i="3" s="1"/>
  <c r="D128" i="3"/>
  <c r="J128" i="3" s="1"/>
  <c r="C128" i="3"/>
  <c r="B128" i="3"/>
  <c r="J127" i="3"/>
  <c r="H127" i="3"/>
  <c r="K127" i="3" s="1"/>
  <c r="G127" i="3"/>
  <c r="F127" i="3"/>
  <c r="E127" i="3"/>
  <c r="D127" i="3"/>
  <c r="C127" i="3"/>
  <c r="I127" i="3" s="1"/>
  <c r="B127" i="3"/>
  <c r="I126" i="3"/>
  <c r="H126" i="3"/>
  <c r="G126" i="3"/>
  <c r="F126" i="3"/>
  <c r="E126" i="3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B125" i="3"/>
  <c r="H124" i="3"/>
  <c r="G124" i="3"/>
  <c r="F124" i="3"/>
  <c r="I124" i="3" s="1"/>
  <c r="E124" i="3"/>
  <c r="D124" i="3"/>
  <c r="J124" i="3" s="1"/>
  <c r="C124" i="3"/>
  <c r="B124" i="3"/>
  <c r="J123" i="3"/>
  <c r="H123" i="3"/>
  <c r="K123" i="3" s="1"/>
  <c r="G123" i="3"/>
  <c r="F123" i="3"/>
  <c r="E123" i="3"/>
  <c r="D123" i="3"/>
  <c r="C123" i="3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B121" i="3"/>
  <c r="H120" i="3"/>
  <c r="G120" i="3"/>
  <c r="F120" i="3"/>
  <c r="I120" i="3" s="1"/>
  <c r="E120" i="3"/>
  <c r="K120" i="3" s="1"/>
  <c r="D120" i="3"/>
  <c r="J120" i="3" s="1"/>
  <c r="C120" i="3"/>
  <c r="B120" i="3"/>
  <c r="J119" i="3"/>
  <c r="H119" i="3"/>
  <c r="K119" i="3" s="1"/>
  <c r="G119" i="3"/>
  <c r="F119" i="3"/>
  <c r="E119" i="3"/>
  <c r="D119" i="3"/>
  <c r="C119" i="3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B115" i="3"/>
  <c r="I114" i="3"/>
  <c r="H114" i="3"/>
  <c r="G114" i="3"/>
  <c r="F114" i="3"/>
  <c r="E114" i="3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B113" i="3"/>
  <c r="H112" i="3"/>
  <c r="G112" i="3"/>
  <c r="F112" i="3"/>
  <c r="I112" i="3" s="1"/>
  <c r="E112" i="3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D108" i="3"/>
  <c r="J108" i="3" s="1"/>
  <c r="C108" i="3"/>
  <c r="B108" i="3"/>
  <c r="J107" i="3"/>
  <c r="H107" i="3"/>
  <c r="K107" i="3" s="1"/>
  <c r="G107" i="3"/>
  <c r="F107" i="3"/>
  <c r="E107" i="3"/>
  <c r="D107" i="3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G104" i="3"/>
  <c r="F104" i="3"/>
  <c r="I104" i="3" s="1"/>
  <c r="E104" i="3"/>
  <c r="K104" i="3" s="1"/>
  <c r="D104" i="3"/>
  <c r="J104" i="3" s="1"/>
  <c r="C104" i="3"/>
  <c r="B104" i="3"/>
  <c r="J103" i="3"/>
  <c r="H103" i="3"/>
  <c r="K103" i="3" s="1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D100" i="3"/>
  <c r="J100" i="3" s="1"/>
  <c r="C100" i="3"/>
  <c r="B100" i="3"/>
  <c r="H99" i="3"/>
  <c r="K99" i="3" s="1"/>
  <c r="G99" i="3"/>
  <c r="J99" i="3" s="1"/>
  <c r="F99" i="3"/>
  <c r="E99" i="3"/>
  <c r="D99" i="3"/>
  <c r="C99" i="3"/>
  <c r="B99" i="3"/>
  <c r="I98" i="3"/>
  <c r="H98" i="3"/>
  <c r="G98" i="3"/>
  <c r="F98" i="3"/>
  <c r="E98" i="3"/>
  <c r="K98" i="3" s="1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I94" i="3"/>
  <c r="H94" i="3"/>
  <c r="G94" i="3"/>
  <c r="F94" i="3"/>
  <c r="E94" i="3"/>
  <c r="D94" i="3"/>
  <c r="J94" i="3" s="1"/>
  <c r="C94" i="3"/>
  <c r="B94" i="3"/>
  <c r="K93" i="3"/>
  <c r="J93" i="3"/>
  <c r="H93" i="3"/>
  <c r="G93" i="3"/>
  <c r="F93" i="3"/>
  <c r="E93" i="3"/>
  <c r="D93" i="3"/>
  <c r="C93" i="3"/>
  <c r="B93" i="3"/>
  <c r="H92" i="3"/>
  <c r="G92" i="3"/>
  <c r="F92" i="3"/>
  <c r="I92" i="3" s="1"/>
  <c r="E92" i="3"/>
  <c r="D92" i="3"/>
  <c r="J92" i="3" s="1"/>
  <c r="C92" i="3"/>
  <c r="B92" i="3"/>
  <c r="J91" i="3"/>
  <c r="H91" i="3"/>
  <c r="K91" i="3" s="1"/>
  <c r="G91" i="3"/>
  <c r="F91" i="3"/>
  <c r="E91" i="3"/>
  <c r="D91" i="3"/>
  <c r="C91" i="3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J87" i="3" s="1"/>
  <c r="F87" i="3"/>
  <c r="E87" i="3"/>
  <c r="D87" i="3"/>
  <c r="C87" i="3"/>
  <c r="B87" i="3"/>
  <c r="J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I84" i="3" s="1"/>
  <c r="E84" i="3"/>
  <c r="D84" i="3"/>
  <c r="J84" i="3" s="1"/>
  <c r="C84" i="3"/>
  <c r="B84" i="3"/>
  <c r="H83" i="3"/>
  <c r="K83" i="3" s="1"/>
  <c r="G83" i="3"/>
  <c r="J83" i="3" s="1"/>
  <c r="F83" i="3"/>
  <c r="E83" i="3"/>
  <c r="D83" i="3"/>
  <c r="C83" i="3"/>
  <c r="B83" i="3"/>
  <c r="I82" i="3"/>
  <c r="H82" i="3"/>
  <c r="G82" i="3"/>
  <c r="F82" i="3"/>
  <c r="E82" i="3"/>
  <c r="D82" i="3"/>
  <c r="J82" i="3" s="1"/>
  <c r="C82" i="3"/>
  <c r="B82" i="3"/>
  <c r="K81" i="3"/>
  <c r="H81" i="3"/>
  <c r="G81" i="3"/>
  <c r="F81" i="3"/>
  <c r="E81" i="3"/>
  <c r="D81" i="3"/>
  <c r="J81" i="3" s="1"/>
  <c r="C81" i="3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J75" i="3"/>
  <c r="H75" i="3"/>
  <c r="K75" i="3" s="1"/>
  <c r="G75" i="3"/>
  <c r="F75" i="3"/>
  <c r="E75" i="3"/>
  <c r="D75" i="3"/>
  <c r="C75" i="3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B73" i="3"/>
  <c r="H72" i="3"/>
  <c r="G72" i="3"/>
  <c r="F72" i="3"/>
  <c r="I72" i="3" s="1"/>
  <c r="E72" i="3"/>
  <c r="D72" i="3"/>
  <c r="J72" i="3" s="1"/>
  <c r="C72" i="3"/>
  <c r="B72" i="3"/>
  <c r="H71" i="3"/>
  <c r="K71" i="3" s="1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H67" i="3"/>
  <c r="G67" i="3"/>
  <c r="J67" i="3" s="1"/>
  <c r="F67" i="3"/>
  <c r="E67" i="3"/>
  <c r="D67" i="3"/>
  <c r="C67" i="3"/>
  <c r="B67" i="3"/>
  <c r="I66" i="3"/>
  <c r="H66" i="3"/>
  <c r="G66" i="3"/>
  <c r="F66" i="3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B65" i="3"/>
  <c r="H64" i="3"/>
  <c r="G64" i="3"/>
  <c r="F64" i="3"/>
  <c r="I64" i="3" s="1"/>
  <c r="E64" i="3"/>
  <c r="D64" i="3"/>
  <c r="J64" i="3" s="1"/>
  <c r="C64" i="3"/>
  <c r="B64" i="3"/>
  <c r="K63" i="3"/>
  <c r="H63" i="3"/>
  <c r="G63" i="3"/>
  <c r="J63" i="3" s="1"/>
  <c r="F63" i="3"/>
  <c r="E63" i="3"/>
  <c r="D63" i="3"/>
  <c r="C63" i="3"/>
  <c r="B63" i="3"/>
  <c r="J62" i="3"/>
  <c r="I62" i="3"/>
  <c r="H62" i="3"/>
  <c r="G62" i="3"/>
  <c r="F62" i="3"/>
  <c r="E62" i="3"/>
  <c r="D62" i="3"/>
  <c r="C62" i="3"/>
  <c r="B62" i="3"/>
  <c r="K61" i="3"/>
  <c r="H61" i="3"/>
  <c r="G61" i="3"/>
  <c r="J61" i="3" s="1"/>
  <c r="F61" i="3"/>
  <c r="E61" i="3"/>
  <c r="D61" i="3"/>
  <c r="C61" i="3"/>
  <c r="I61" i="3" s="1"/>
  <c r="B61" i="3"/>
  <c r="I60" i="3"/>
  <c r="H60" i="3"/>
  <c r="G60" i="3"/>
  <c r="F60" i="3"/>
  <c r="E60" i="3"/>
  <c r="D60" i="3"/>
  <c r="J60" i="3" s="1"/>
  <c r="C60" i="3"/>
  <c r="B60" i="3"/>
  <c r="J59" i="3"/>
  <c r="H59" i="3"/>
  <c r="K59" i="3" s="1"/>
  <c r="G59" i="3"/>
  <c r="F59" i="3"/>
  <c r="E59" i="3"/>
  <c r="D59" i="3"/>
  <c r="C59" i="3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B57" i="3"/>
  <c r="H56" i="3"/>
  <c r="G56" i="3"/>
  <c r="F56" i="3"/>
  <c r="I56" i="3" s="1"/>
  <c r="E56" i="3"/>
  <c r="D56" i="3"/>
  <c r="J56" i="3" s="1"/>
  <c r="C56" i="3"/>
  <c r="B56" i="3"/>
  <c r="H55" i="3"/>
  <c r="K55" i="3" s="1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D54" i="3"/>
  <c r="J54" i="3" s="1"/>
  <c r="C54" i="3"/>
  <c r="B54" i="3"/>
  <c r="K53" i="3"/>
  <c r="H53" i="3"/>
  <c r="G53" i="3"/>
  <c r="J53" i="3" s="1"/>
  <c r="F53" i="3"/>
  <c r="E53" i="3"/>
  <c r="D53" i="3"/>
  <c r="C53" i="3"/>
  <c r="B53" i="3"/>
  <c r="I52" i="3"/>
  <c r="H52" i="3"/>
  <c r="G52" i="3"/>
  <c r="F52" i="3"/>
  <c r="E52" i="3"/>
  <c r="K52" i="3" s="1"/>
  <c r="D52" i="3"/>
  <c r="J52" i="3" s="1"/>
  <c r="C52" i="3"/>
  <c r="B52" i="3"/>
  <c r="H51" i="3"/>
  <c r="K51" i="3" s="1"/>
  <c r="G51" i="3"/>
  <c r="J51" i="3" s="1"/>
  <c r="F51" i="3"/>
  <c r="E51" i="3"/>
  <c r="D51" i="3"/>
  <c r="C51" i="3"/>
  <c r="B51" i="3"/>
  <c r="I50" i="3"/>
  <c r="H50" i="3"/>
  <c r="G50" i="3"/>
  <c r="F50" i="3"/>
  <c r="E50" i="3"/>
  <c r="D50" i="3"/>
  <c r="J50" i="3" s="1"/>
  <c r="C50" i="3"/>
  <c r="B50" i="3"/>
  <c r="K49" i="3"/>
  <c r="H49" i="3"/>
  <c r="G49" i="3"/>
  <c r="F49" i="3"/>
  <c r="E49" i="3"/>
  <c r="D49" i="3"/>
  <c r="J49" i="3" s="1"/>
  <c r="C49" i="3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J43" i="3"/>
  <c r="H43" i="3"/>
  <c r="K43" i="3" s="1"/>
  <c r="G43" i="3"/>
  <c r="F43" i="3"/>
  <c r="E43" i="3"/>
  <c r="D43" i="3"/>
  <c r="C43" i="3"/>
  <c r="B43" i="3"/>
  <c r="J42" i="3"/>
  <c r="I42" i="3"/>
  <c r="H42" i="3"/>
  <c r="G42" i="3"/>
  <c r="F42" i="3"/>
  <c r="E42" i="3"/>
  <c r="K42" i="3" s="1"/>
  <c r="D42" i="3"/>
  <c r="C42" i="3"/>
  <c r="B42" i="3"/>
  <c r="K41" i="3"/>
  <c r="H41" i="3"/>
  <c r="G41" i="3"/>
  <c r="F41" i="3"/>
  <c r="E41" i="3"/>
  <c r="D41" i="3"/>
  <c r="J41" i="3" s="1"/>
  <c r="C41" i="3"/>
  <c r="B41" i="3"/>
  <c r="H40" i="3"/>
  <c r="G40" i="3"/>
  <c r="F40" i="3"/>
  <c r="I40" i="3" s="1"/>
  <c r="E40" i="3"/>
  <c r="D40" i="3"/>
  <c r="J40" i="3" s="1"/>
  <c r="C40" i="3"/>
  <c r="B40" i="3"/>
  <c r="J39" i="3"/>
  <c r="H39" i="3"/>
  <c r="K39" i="3" s="1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H35" i="3"/>
  <c r="G35" i="3"/>
  <c r="J35" i="3" s="1"/>
  <c r="F35" i="3"/>
  <c r="E35" i="3"/>
  <c r="D35" i="3"/>
  <c r="C35" i="3"/>
  <c r="B35" i="3"/>
  <c r="I34" i="3"/>
  <c r="H34" i="3"/>
  <c r="G34" i="3"/>
  <c r="F34" i="3"/>
  <c r="E34" i="3"/>
  <c r="K34" i="3" s="1"/>
  <c r="D34" i="3"/>
  <c r="J34" i="3" s="1"/>
  <c r="C34" i="3"/>
  <c r="B34" i="3"/>
  <c r="K33" i="3"/>
  <c r="H33" i="3"/>
  <c r="G33" i="3"/>
  <c r="F33" i="3"/>
  <c r="E33" i="3"/>
  <c r="D33" i="3"/>
  <c r="J33" i="3" s="1"/>
  <c r="C33" i="3"/>
  <c r="B33" i="3"/>
  <c r="H32" i="3"/>
  <c r="G32" i="3"/>
  <c r="F32" i="3"/>
  <c r="I32" i="3" s="1"/>
  <c r="E32" i="3"/>
  <c r="D32" i="3"/>
  <c r="J32" i="3" s="1"/>
  <c r="C32" i="3"/>
  <c r="B32" i="3"/>
  <c r="K31" i="3"/>
  <c r="H31" i="3"/>
  <c r="G31" i="3"/>
  <c r="J31" i="3" s="1"/>
  <c r="F31" i="3"/>
  <c r="E31" i="3"/>
  <c r="D31" i="3"/>
  <c r="C31" i="3"/>
  <c r="B31" i="3"/>
  <c r="K30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K22" i="3"/>
  <c r="I22" i="3"/>
  <c r="H22" i="3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I14" i="3"/>
  <c r="H14" i="3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K12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K209" i="2"/>
  <c r="I209" i="2"/>
  <c r="H209" i="2"/>
  <c r="G209" i="2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I206" i="2"/>
  <c r="H206" i="2"/>
  <c r="G206" i="2"/>
  <c r="J206" i="2" s="1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J202" i="2" s="1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H199" i="2"/>
  <c r="G199" i="2"/>
  <c r="F199" i="2"/>
  <c r="E199" i="2"/>
  <c r="K199" i="2" s="1"/>
  <c r="D199" i="2"/>
  <c r="C199" i="2"/>
  <c r="I199" i="2" s="1"/>
  <c r="B199" i="2"/>
  <c r="I198" i="2"/>
  <c r="H198" i="2"/>
  <c r="G198" i="2"/>
  <c r="J198" i="2" s="1"/>
  <c r="F198" i="2"/>
  <c r="E198" i="2"/>
  <c r="K198" i="2" s="1"/>
  <c r="D198" i="2"/>
  <c r="C198" i="2"/>
  <c r="B198" i="2"/>
  <c r="H197" i="2"/>
  <c r="K197" i="2" s="1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C195" i="2"/>
  <c r="I195" i="2" s="1"/>
  <c r="B195" i="2"/>
  <c r="I194" i="2"/>
  <c r="H194" i="2"/>
  <c r="G194" i="2"/>
  <c r="J194" i="2" s="1"/>
  <c r="F194" i="2"/>
  <c r="E194" i="2"/>
  <c r="K194" i="2" s="1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K185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K177" i="2"/>
  <c r="I177" i="2"/>
  <c r="H177" i="2"/>
  <c r="G177" i="2"/>
  <c r="F177" i="2"/>
  <c r="E177" i="2"/>
  <c r="D177" i="2"/>
  <c r="C177" i="2"/>
  <c r="B177" i="2"/>
  <c r="K176" i="2"/>
  <c r="J176" i="2"/>
  <c r="I176" i="2"/>
  <c r="H176" i="2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I170" i="2"/>
  <c r="H170" i="2"/>
  <c r="G170" i="2"/>
  <c r="J170" i="2" s="1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I167" i="2" s="1"/>
  <c r="B167" i="2"/>
  <c r="I166" i="2"/>
  <c r="H166" i="2"/>
  <c r="G166" i="2"/>
  <c r="J166" i="2" s="1"/>
  <c r="F166" i="2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E163" i="2"/>
  <c r="K163" i="2" s="1"/>
  <c r="D163" i="2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K157" i="2"/>
  <c r="I157" i="2"/>
  <c r="H157" i="2"/>
  <c r="G157" i="2"/>
  <c r="F157" i="2"/>
  <c r="E157" i="2"/>
  <c r="D157" i="2"/>
  <c r="C157" i="2"/>
  <c r="B157" i="2"/>
  <c r="K156" i="2"/>
  <c r="I156" i="2"/>
  <c r="H156" i="2"/>
  <c r="G156" i="2"/>
  <c r="J156" i="2" s="1"/>
  <c r="F156" i="2"/>
  <c r="E156" i="2"/>
  <c r="D156" i="2"/>
  <c r="C156" i="2"/>
  <c r="B156" i="2"/>
  <c r="K155" i="2"/>
  <c r="H155" i="2"/>
  <c r="G155" i="2"/>
  <c r="F155" i="2"/>
  <c r="E155" i="2"/>
  <c r="D155" i="2"/>
  <c r="C155" i="2"/>
  <c r="I155" i="2" s="1"/>
  <c r="B155" i="2"/>
  <c r="I154" i="2"/>
  <c r="H154" i="2"/>
  <c r="G154" i="2"/>
  <c r="J154" i="2" s="1"/>
  <c r="F154" i="2"/>
  <c r="E154" i="2"/>
  <c r="K154" i="2" s="1"/>
  <c r="D154" i="2"/>
  <c r="C154" i="2"/>
  <c r="B154" i="2"/>
  <c r="H153" i="2"/>
  <c r="G153" i="2"/>
  <c r="F153" i="2"/>
  <c r="E153" i="2"/>
  <c r="K153" i="2" s="1"/>
  <c r="D153" i="2"/>
  <c r="C153" i="2"/>
  <c r="I153" i="2" s="1"/>
  <c r="B153" i="2"/>
  <c r="I152" i="2"/>
  <c r="H152" i="2"/>
  <c r="G152" i="2"/>
  <c r="J152" i="2" s="1"/>
  <c r="F152" i="2"/>
  <c r="E152" i="2"/>
  <c r="K152" i="2" s="1"/>
  <c r="D152" i="2"/>
  <c r="C152" i="2"/>
  <c r="B152" i="2"/>
  <c r="H151" i="2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E150" i="2"/>
  <c r="K150" i="2" s="1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I147" i="2"/>
  <c r="H147" i="2"/>
  <c r="K147" i="2" s="1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H142" i="2"/>
  <c r="G142" i="2"/>
  <c r="J142" i="2" s="1"/>
  <c r="F142" i="2"/>
  <c r="I142" i="2" s="1"/>
  <c r="E142" i="2"/>
  <c r="D142" i="2"/>
  <c r="C142" i="2"/>
  <c r="B142" i="2"/>
  <c r="K141" i="2"/>
  <c r="I141" i="2"/>
  <c r="H141" i="2"/>
  <c r="G141" i="2"/>
  <c r="F141" i="2"/>
  <c r="E141" i="2"/>
  <c r="D141" i="2"/>
  <c r="C141" i="2"/>
  <c r="B141" i="2"/>
  <c r="K140" i="2"/>
  <c r="I140" i="2"/>
  <c r="H140" i="2"/>
  <c r="G140" i="2"/>
  <c r="J140" i="2" s="1"/>
  <c r="F140" i="2"/>
  <c r="E140" i="2"/>
  <c r="D140" i="2"/>
  <c r="C140" i="2"/>
  <c r="B140" i="2"/>
  <c r="K139" i="2"/>
  <c r="H139" i="2"/>
  <c r="G139" i="2"/>
  <c r="F139" i="2"/>
  <c r="E139" i="2"/>
  <c r="D139" i="2"/>
  <c r="C139" i="2"/>
  <c r="I139" i="2" s="1"/>
  <c r="B139" i="2"/>
  <c r="I138" i="2"/>
  <c r="H138" i="2"/>
  <c r="G138" i="2"/>
  <c r="J138" i="2" s="1"/>
  <c r="F138" i="2"/>
  <c r="E138" i="2"/>
  <c r="K138" i="2" s="1"/>
  <c r="D138" i="2"/>
  <c r="C138" i="2"/>
  <c r="B138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J136" i="2" s="1"/>
  <c r="F136" i="2"/>
  <c r="E136" i="2"/>
  <c r="K136" i="2" s="1"/>
  <c r="D136" i="2"/>
  <c r="C136" i="2"/>
  <c r="B136" i="2"/>
  <c r="H135" i="2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E134" i="2"/>
  <c r="K134" i="2" s="1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I132" i="2" s="1"/>
  <c r="E132" i="2"/>
  <c r="D132" i="2"/>
  <c r="J132" i="2" s="1"/>
  <c r="C132" i="2"/>
  <c r="B132" i="2"/>
  <c r="J131" i="2"/>
  <c r="H131" i="2"/>
  <c r="K131" i="2" s="1"/>
  <c r="G131" i="2"/>
  <c r="F131" i="2"/>
  <c r="E131" i="2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F128" i="2"/>
  <c r="I128" i="2" s="1"/>
  <c r="E128" i="2"/>
  <c r="D128" i="2"/>
  <c r="J128" i="2" s="1"/>
  <c r="C128" i="2"/>
  <c r="B128" i="2"/>
  <c r="J127" i="2"/>
  <c r="H127" i="2"/>
  <c r="K127" i="2" s="1"/>
  <c r="G127" i="2"/>
  <c r="F127" i="2"/>
  <c r="E127" i="2"/>
  <c r="D127" i="2"/>
  <c r="C127" i="2"/>
  <c r="I127" i="2" s="1"/>
  <c r="B127" i="2"/>
  <c r="J126" i="2"/>
  <c r="H126" i="2"/>
  <c r="G126" i="2"/>
  <c r="F126" i="2"/>
  <c r="E126" i="2"/>
  <c r="K126" i="2" s="1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F124" i="2"/>
  <c r="I124" i="2" s="1"/>
  <c r="E124" i="2"/>
  <c r="D124" i="2"/>
  <c r="J124" i="2" s="1"/>
  <c r="C124" i="2"/>
  <c r="B124" i="2"/>
  <c r="J123" i="2"/>
  <c r="H123" i="2"/>
  <c r="K123" i="2" s="1"/>
  <c r="G123" i="2"/>
  <c r="F123" i="2"/>
  <c r="E123" i="2"/>
  <c r="D123" i="2"/>
  <c r="C123" i="2"/>
  <c r="I123" i="2" s="1"/>
  <c r="B123" i="2"/>
  <c r="J122" i="2"/>
  <c r="H122" i="2"/>
  <c r="G122" i="2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F120" i="2"/>
  <c r="I120" i="2" s="1"/>
  <c r="E120" i="2"/>
  <c r="D120" i="2"/>
  <c r="J120" i="2" s="1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J118" i="2"/>
  <c r="H118" i="2"/>
  <c r="G118" i="2"/>
  <c r="F118" i="2"/>
  <c r="E118" i="2"/>
  <c r="K118" i="2" s="1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I116" i="2"/>
  <c r="H116" i="2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J114" i="2"/>
  <c r="H114" i="2"/>
  <c r="G114" i="2"/>
  <c r="F114" i="2"/>
  <c r="E114" i="2"/>
  <c r="K114" i="2" s="1"/>
  <c r="D114" i="2"/>
  <c r="C114" i="2"/>
  <c r="I114" i="2" s="1"/>
  <c r="B114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F108" i="2"/>
  <c r="I108" i="2" s="1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J106" i="2" s="1"/>
  <c r="F106" i="2"/>
  <c r="E106" i="2"/>
  <c r="K106" i="2" s="1"/>
  <c r="D106" i="2"/>
  <c r="C106" i="2"/>
  <c r="I106" i="2" s="1"/>
  <c r="B106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J98" i="2" s="1"/>
  <c r="F98" i="2"/>
  <c r="E98" i="2"/>
  <c r="K98" i="2" s="1"/>
  <c r="D98" i="2"/>
  <c r="C98" i="2"/>
  <c r="I98" i="2" s="1"/>
  <c r="B98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K95" i="2" s="1"/>
  <c r="D95" i="2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F92" i="2"/>
  <c r="I92" i="2" s="1"/>
  <c r="E92" i="2"/>
  <c r="D92" i="2"/>
  <c r="J92" i="2" s="1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J90" i="2" s="1"/>
  <c r="F90" i="2"/>
  <c r="E90" i="2"/>
  <c r="K90" i="2" s="1"/>
  <c r="D90" i="2"/>
  <c r="C90" i="2"/>
  <c r="I90" i="2" s="1"/>
  <c r="B90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I84" i="2"/>
  <c r="H84" i="2"/>
  <c r="G84" i="2"/>
  <c r="F84" i="2"/>
  <c r="E84" i="2"/>
  <c r="D84" i="2"/>
  <c r="J84" i="2" s="1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J78" i="2" s="1"/>
  <c r="F78" i="2"/>
  <c r="E78" i="2"/>
  <c r="K78" i="2" s="1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I76" i="2" s="1"/>
  <c r="E76" i="2"/>
  <c r="D76" i="2"/>
  <c r="J76" i="2" s="1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J74" i="2" s="1"/>
  <c r="F74" i="2"/>
  <c r="E74" i="2"/>
  <c r="K74" i="2" s="1"/>
  <c r="D74" i="2"/>
  <c r="C74" i="2"/>
  <c r="I74" i="2" s="1"/>
  <c r="B74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I69" i="2"/>
  <c r="H69" i="2"/>
  <c r="G69" i="2"/>
  <c r="F69" i="2"/>
  <c r="E69" i="2"/>
  <c r="K69" i="2" s="1"/>
  <c r="D69" i="2"/>
  <c r="C69" i="2"/>
  <c r="B69" i="2"/>
  <c r="K68" i="2"/>
  <c r="I68" i="2"/>
  <c r="H68" i="2"/>
  <c r="G68" i="2"/>
  <c r="F68" i="2"/>
  <c r="E68" i="2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J66" i="2" s="1"/>
  <c r="F66" i="2"/>
  <c r="E66" i="2"/>
  <c r="K66" i="2" s="1"/>
  <c r="D66" i="2"/>
  <c r="C66" i="2"/>
  <c r="I66" i="2" s="1"/>
  <c r="B66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J62" i="2" s="1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H60" i="2"/>
  <c r="K60" i="2" s="1"/>
  <c r="G60" i="2"/>
  <c r="F60" i="2"/>
  <c r="I60" i="2" s="1"/>
  <c r="E60" i="2"/>
  <c r="D60" i="2"/>
  <c r="J60" i="2" s="1"/>
  <c r="C60" i="2"/>
  <c r="B60" i="2"/>
  <c r="J59" i="2"/>
  <c r="H59" i="2"/>
  <c r="G59" i="2"/>
  <c r="F59" i="2"/>
  <c r="E59" i="2"/>
  <c r="K59" i="2" s="1"/>
  <c r="D59" i="2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I53" i="2"/>
  <c r="H53" i="2"/>
  <c r="G53" i="2"/>
  <c r="F53" i="2"/>
  <c r="E53" i="2"/>
  <c r="K53" i="2" s="1"/>
  <c r="D53" i="2"/>
  <c r="C53" i="2"/>
  <c r="B53" i="2"/>
  <c r="K52" i="2"/>
  <c r="I52" i="2"/>
  <c r="H52" i="2"/>
  <c r="G52" i="2"/>
  <c r="F52" i="2"/>
  <c r="E52" i="2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F49" i="2"/>
  <c r="E49" i="2"/>
  <c r="K49" i="2" s="1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H44" i="2"/>
  <c r="K44" i="2" s="1"/>
  <c r="G44" i="2"/>
  <c r="F44" i="2"/>
  <c r="I44" i="2" s="1"/>
  <c r="E44" i="2"/>
  <c r="D44" i="2"/>
  <c r="J44" i="2" s="1"/>
  <c r="C44" i="2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J38" i="2"/>
  <c r="H38" i="2"/>
  <c r="G38" i="2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K35" i="2" s="1"/>
  <c r="G35" i="2"/>
  <c r="F35" i="2"/>
  <c r="E35" i="2"/>
  <c r="D35" i="2"/>
  <c r="C35" i="2"/>
  <c r="I35" i="2" s="1"/>
  <c r="B35" i="2"/>
  <c r="H34" i="2"/>
  <c r="G34" i="2"/>
  <c r="F34" i="2"/>
  <c r="E34" i="2"/>
  <c r="D34" i="2"/>
  <c r="J34" i="2" s="1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H32" i="2"/>
  <c r="K32" i="2" s="1"/>
  <c r="G32" i="2"/>
  <c r="F32" i="2"/>
  <c r="I32" i="2" s="1"/>
  <c r="E32" i="2"/>
  <c r="D32" i="2"/>
  <c r="J32" i="2" s="1"/>
  <c r="C32" i="2"/>
  <c r="B32" i="2"/>
  <c r="J31" i="2"/>
  <c r="H31" i="2"/>
  <c r="G31" i="2"/>
  <c r="F31" i="2"/>
  <c r="E31" i="2"/>
  <c r="K31" i="2" s="1"/>
  <c r="D31" i="2"/>
  <c r="C31" i="2"/>
  <c r="B31" i="2"/>
  <c r="H30" i="2"/>
  <c r="G30" i="2"/>
  <c r="J30" i="2" s="1"/>
  <c r="F30" i="2"/>
  <c r="E30" i="2"/>
  <c r="K30" i="2" s="1"/>
  <c r="D30" i="2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J26" i="2" s="1"/>
  <c r="F26" i="2"/>
  <c r="E26" i="2"/>
  <c r="K26" i="2" s="1"/>
  <c r="D26" i="2"/>
  <c r="C26" i="2"/>
  <c r="I26" i="2" s="1"/>
  <c r="B26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J23" i="2" s="1"/>
  <c r="F23" i="2"/>
  <c r="E23" i="2"/>
  <c r="D23" i="2"/>
  <c r="C23" i="2"/>
  <c r="I23" i="2" s="1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E19" i="2"/>
  <c r="D19" i="2"/>
  <c r="C19" i="2"/>
  <c r="I19" i="2" s="1"/>
  <c r="B19" i="2"/>
  <c r="J18" i="2"/>
  <c r="I18" i="2"/>
  <c r="H18" i="2"/>
  <c r="G18" i="2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E15" i="2"/>
  <c r="D15" i="2"/>
  <c r="C15" i="2"/>
  <c r="I15" i="2" s="1"/>
  <c r="B15" i="2"/>
  <c r="J14" i="2"/>
  <c r="I14" i="2"/>
  <c r="H14" i="2"/>
  <c r="G14" i="2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H7" i="2"/>
  <c r="H6" i="2" s="1"/>
  <c r="G7" i="2"/>
  <c r="G6" i="2" s="1"/>
  <c r="F7" i="2"/>
  <c r="F6" i="2" s="1"/>
  <c r="E7" i="2"/>
  <c r="D7" i="2"/>
  <c r="C7" i="2"/>
  <c r="I7" i="2" s="1"/>
  <c r="B7" i="2"/>
  <c r="F4" i="2"/>
  <c r="C4" i="2"/>
  <c r="I2" i="2"/>
  <c r="G2" i="2"/>
  <c r="C6" i="2" l="1"/>
  <c r="I6" i="2" s="1"/>
  <c r="K25" i="2"/>
  <c r="K34" i="2"/>
  <c r="J49" i="2"/>
  <c r="J65" i="2"/>
  <c r="J81" i="2"/>
  <c r="J97" i="2"/>
  <c r="J113" i="2"/>
  <c r="D6" i="2"/>
  <c r="J6" i="2" s="1"/>
  <c r="E6" i="2"/>
  <c r="K6" i="2" s="1"/>
  <c r="K7" i="2"/>
  <c r="J53" i="2"/>
  <c r="J69" i="2"/>
  <c r="I31" i="2"/>
  <c r="K135" i="2"/>
  <c r="J7" i="2"/>
  <c r="K38" i="2"/>
  <c r="J41" i="2"/>
  <c r="J57" i="2"/>
  <c r="J73" i="2"/>
  <c r="J89" i="2"/>
  <c r="J105" i="2"/>
  <c r="K151" i="2"/>
  <c r="J139" i="2"/>
  <c r="J155" i="2"/>
  <c r="J163" i="2"/>
  <c r="J173" i="2"/>
  <c r="J195" i="2"/>
  <c r="J205" i="2"/>
  <c r="J221" i="2"/>
  <c r="J187" i="2"/>
  <c r="J197" i="2"/>
  <c r="J229" i="2"/>
  <c r="J22" i="3"/>
  <c r="J141" i="2"/>
  <c r="J157" i="2"/>
  <c r="J167" i="2"/>
  <c r="J177" i="2"/>
  <c r="J199" i="2"/>
  <c r="J209" i="2"/>
  <c r="J233" i="2"/>
  <c r="J137" i="2"/>
  <c r="J153" i="2"/>
  <c r="J159" i="2"/>
  <c r="J169" i="2"/>
  <c r="J191" i="2"/>
  <c r="J201" i="2"/>
  <c r="J26" i="3"/>
  <c r="K32" i="3"/>
  <c r="I35" i="3"/>
  <c r="K54" i="3"/>
  <c r="I57" i="3"/>
  <c r="K64" i="3"/>
  <c r="I67" i="3"/>
  <c r="K92" i="3"/>
  <c r="K94" i="3"/>
  <c r="I99" i="3"/>
  <c r="I105" i="3"/>
  <c r="K124" i="3"/>
  <c r="K126" i="3"/>
  <c r="J165" i="3"/>
  <c r="I170" i="3"/>
  <c r="K46" i="3"/>
  <c r="I49" i="3"/>
  <c r="K56" i="3"/>
  <c r="I59" i="3"/>
  <c r="K78" i="3"/>
  <c r="I81" i="3"/>
  <c r="K100" i="3"/>
  <c r="K102" i="3"/>
  <c r="I107" i="3"/>
  <c r="I113" i="3"/>
  <c r="K169" i="3"/>
  <c r="I184" i="3"/>
  <c r="I195" i="3"/>
  <c r="I238" i="3"/>
  <c r="K38" i="3"/>
  <c r="I41" i="3"/>
  <c r="K48" i="3"/>
  <c r="I51" i="3"/>
  <c r="K70" i="3"/>
  <c r="I73" i="3"/>
  <c r="K80" i="3"/>
  <c r="I83" i="3"/>
  <c r="I89" i="3"/>
  <c r="K108" i="3"/>
  <c r="K110" i="3"/>
  <c r="I115" i="3"/>
  <c r="I121" i="3"/>
  <c r="K178" i="3"/>
  <c r="K194" i="3"/>
  <c r="I202" i="3"/>
  <c r="I31" i="3"/>
  <c r="K50" i="3"/>
  <c r="I53" i="3"/>
  <c r="K60" i="3"/>
  <c r="I63" i="3"/>
  <c r="K82" i="3"/>
  <c r="I87" i="3"/>
  <c r="I93" i="3"/>
  <c r="K112" i="3"/>
  <c r="K114" i="3"/>
  <c r="I119" i="3"/>
  <c r="I125" i="3"/>
  <c r="K187" i="3"/>
  <c r="K221" i="3"/>
  <c r="I33" i="3"/>
  <c r="K40" i="3"/>
  <c r="I43" i="3"/>
  <c r="K62" i="3"/>
  <c r="I65" i="3"/>
  <c r="K72" i="3"/>
  <c r="I75" i="3"/>
  <c r="K84" i="3"/>
  <c r="K86" i="3"/>
  <c r="I91" i="3"/>
  <c r="I97" i="3"/>
  <c r="K116" i="3"/>
  <c r="K118" i="3"/>
  <c r="I123" i="3"/>
  <c r="I129" i="3"/>
  <c r="I133" i="3"/>
  <c r="I137" i="3"/>
  <c r="I141" i="3"/>
  <c r="I145" i="3"/>
  <c r="I149" i="3"/>
  <c r="I153" i="3"/>
  <c r="I157" i="3"/>
  <c r="J201" i="3"/>
  <c r="J167" i="3"/>
  <c r="J191" i="3"/>
  <c r="J215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J163" i="3"/>
  <c r="J227" i="3"/>
  <c r="J243" i="3"/>
  <c r="J199" i="3"/>
  <c r="J207" i="3"/>
  <c r="J183" i="3"/>
  <c r="K308" i="3"/>
  <c r="K320" i="3"/>
  <c r="J321" i="3"/>
  <c r="I325" i="3"/>
  <c r="K324" i="3"/>
  <c r="J325" i="3"/>
  <c r="I329" i="3"/>
  <c r="I333" i="3"/>
  <c r="I337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413" i="3"/>
  <c r="I417" i="3"/>
  <c r="I421" i="3"/>
  <c r="I425" i="3"/>
  <c r="I429" i="3"/>
  <c r="I433" i="3"/>
  <c r="I437" i="3"/>
  <c r="K420" i="3"/>
  <c r="K424" i="3"/>
  <c r="K428" i="3"/>
  <c r="K432" i="3"/>
  <c r="K436" i="3"/>
  <c r="K440" i="3"/>
  <c r="K448" i="3"/>
  <c r="K452" i="3"/>
  <c r="I309" i="3"/>
  <c r="I311" i="3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<sst xmlns="http://schemas.openxmlformats.org/spreadsheetml/2006/main" count="211" uniqueCount="174">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</sst>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43800</v>
      </c>
      <c r="F7" s="3" t="s">
        <v>3</v>
      </c>
      <c r="G7" s="5">
        <v>43830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topLeftCell="A4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12/01/2019 - 12/31/2019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12/01/2018 - 12/31/2018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2517879464.5</v>
      </c>
      <c r="D6" s="43">
        <f t="shared" si="0"/>
        <v>661458118.56999993</v>
      </c>
      <c r="E6" s="44">
        <f t="shared" si="0"/>
        <v>18467362</v>
      </c>
      <c r="F6" s="42">
        <f t="shared" si="0"/>
        <v>2391519351.3200002</v>
      </c>
      <c r="G6" s="43">
        <f t="shared" si="0"/>
        <v>607313889.71999991</v>
      </c>
      <c r="H6" s="44">
        <f t="shared" si="0"/>
        <v>23512021.66666666</v>
      </c>
      <c r="I6" s="20">
        <f t="shared" ref="I6:I69" si="1">IFERROR((C6-F6)/F6,"")</f>
        <v>5.2836751293797939E-2</v>
      </c>
      <c r="J6" s="20">
        <f t="shared" ref="J6:J69" si="2">IFERROR((D6-G6)/G6,"")</f>
        <v>8.9153615233405981E-2</v>
      </c>
      <c r="K6" s="20">
        <f t="shared" ref="K6:K69" si="3">IFERROR((E6-H6)/H6,"")</f>
        <v>-0.21455661015396854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76493337.329999998</v>
      </c>
      <c r="D7" s="50">
        <f>IF('County Data'!E2&gt;9,'County Data'!D2,"*")</f>
        <v>14217845.52</v>
      </c>
      <c r="E7" s="51">
        <f>IF('County Data'!G2&gt;9,'County Data'!F2,"*")</f>
        <v>428985.83333333331</v>
      </c>
      <c r="F7" s="50">
        <f>IF('County Data'!I2&gt;9,'County Data'!H2,"*")</f>
        <v>66681239.409999996</v>
      </c>
      <c r="G7" s="50">
        <f>IF('County Data'!K2&gt;9,'County Data'!J2,"*")</f>
        <v>14274033.9</v>
      </c>
      <c r="H7" s="51">
        <f>IF('County Data'!M2&gt;9,'County Data'!L2,"*")</f>
        <v>785893.49999999977</v>
      </c>
      <c r="I7" s="22">
        <f t="shared" si="1"/>
        <v>0.14714930326457773</v>
      </c>
      <c r="J7" s="22">
        <f t="shared" si="2"/>
        <v>-3.9364051111018322E-3</v>
      </c>
      <c r="K7" s="22">
        <f t="shared" si="3"/>
        <v>-0.45414253542835836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89087154.530000001</v>
      </c>
      <c r="D8" s="50">
        <f>IF('County Data'!E3&gt;9,'County Data'!D3,"*")</f>
        <v>26048976.210000001</v>
      </c>
      <c r="E8" s="51">
        <f>IF('County Data'!G3&gt;9,'County Data'!F3,"*")</f>
        <v>756172.83333333326</v>
      </c>
      <c r="F8" s="50">
        <f>IF('County Data'!I3&gt;9,'County Data'!H3,"*")</f>
        <v>89138066.840000004</v>
      </c>
      <c r="G8" s="50">
        <f>IF('County Data'!K3&gt;9,'County Data'!J3,"*")</f>
        <v>26474553.77</v>
      </c>
      <c r="H8" s="51">
        <f>IF('County Data'!M3&gt;9,'County Data'!L3,"*")</f>
        <v>809992.1666666664</v>
      </c>
      <c r="I8" s="22">
        <f t="shared" si="1"/>
        <v>-5.7116237545725963E-4</v>
      </c>
      <c r="J8" s="22">
        <f t="shared" si="2"/>
        <v>-1.6074966312831594E-2</v>
      </c>
      <c r="K8" s="22">
        <f t="shared" si="3"/>
        <v>-6.6444263967161604E-2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41333943.869999997</v>
      </c>
      <c r="D9" s="46">
        <f>IF('County Data'!E4&gt;9,'County Data'!D4,"*")</f>
        <v>12283652.41</v>
      </c>
      <c r="E9" s="47">
        <f>IF('County Data'!G4&gt;9,'County Data'!F4,"*")</f>
        <v>347627.66666666657</v>
      </c>
      <c r="F9" s="48">
        <f>IF('County Data'!I4&gt;9,'County Data'!H4,"*")</f>
        <v>41564379.990000002</v>
      </c>
      <c r="G9" s="46">
        <f>IF('County Data'!K4&gt;9,'County Data'!J4,"*")</f>
        <v>12811196.08</v>
      </c>
      <c r="H9" s="47">
        <f>IF('County Data'!M4&gt;9,'County Data'!L4,"*")</f>
        <v>468791.66666666698</v>
      </c>
      <c r="I9" s="9">
        <f t="shared" si="1"/>
        <v>-5.544076924892072E-3</v>
      </c>
      <c r="J9" s="9">
        <f t="shared" si="2"/>
        <v>-4.1178330790172399E-2</v>
      </c>
      <c r="K9" s="9">
        <f t="shared" si="3"/>
        <v>-0.2584602257577111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575035976.85000002</v>
      </c>
      <c r="D10" s="50">
        <f>IF('County Data'!E5&gt;9,'County Data'!D5,"*")</f>
        <v>164666045.55000001</v>
      </c>
      <c r="E10" s="51">
        <f>IF('County Data'!G5&gt;9,'County Data'!F5,"*")</f>
        <v>5635709.166666667</v>
      </c>
      <c r="F10" s="50">
        <f>IF('County Data'!I5&gt;9,'County Data'!H5,"*")</f>
        <v>579608732.71000004</v>
      </c>
      <c r="G10" s="50">
        <f>IF('County Data'!K5&gt;9,'County Data'!J5,"*")</f>
        <v>156498531.80000001</v>
      </c>
      <c r="H10" s="51">
        <f>IF('County Data'!M5&gt;9,'County Data'!L5,"*")</f>
        <v>6321386.166666667</v>
      </c>
      <c r="I10" s="22">
        <f t="shared" si="1"/>
        <v>-7.8893839963724895E-3</v>
      </c>
      <c r="J10" s="22">
        <f t="shared" si="2"/>
        <v>5.218907587221211E-2</v>
      </c>
      <c r="K10" s="22">
        <f t="shared" si="3"/>
        <v>-0.10846940558949662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1190157.45</v>
      </c>
      <c r="D11" s="46">
        <f>IF('County Data'!E6&gt;9,'County Data'!D6,"*")</f>
        <v>472505.4</v>
      </c>
      <c r="E11" s="47" t="str">
        <f>IF('County Data'!G6&gt;9,'County Data'!F6,"*")</f>
        <v>*</v>
      </c>
      <c r="F11" s="48">
        <f>IF('County Data'!I6&gt;9,'County Data'!H6,"*")</f>
        <v>2043258.21</v>
      </c>
      <c r="G11" s="46">
        <f>IF('County Data'!K6&gt;9,'County Data'!J6,"*")</f>
        <v>477477.79</v>
      </c>
      <c r="H11" s="47" t="str">
        <f>IF('County Data'!M6&gt;9,'County Data'!L6,"*")</f>
        <v>*</v>
      </c>
      <c r="I11" s="9">
        <f t="shared" si="1"/>
        <v>-0.41751980039762082</v>
      </c>
      <c r="J11" s="9">
        <f t="shared" si="2"/>
        <v>-1.0413866580055914E-2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119909008.19</v>
      </c>
      <c r="D12" s="50">
        <f>IF('County Data'!E7&gt;9,'County Data'!D7,"*")</f>
        <v>19471932.57</v>
      </c>
      <c r="E12" s="51">
        <f>IF('County Data'!G7&gt;9,'County Data'!F7,"*")</f>
        <v>696825.33333333384</v>
      </c>
      <c r="F12" s="50">
        <f>IF('County Data'!I7&gt;9,'County Data'!H7,"*")</f>
        <v>111003013.92</v>
      </c>
      <c r="G12" s="50">
        <f>IF('County Data'!K7&gt;9,'County Data'!J7,"*")</f>
        <v>19194336.32</v>
      </c>
      <c r="H12" s="51">
        <f>IF('County Data'!M7&gt;9,'County Data'!L7,"*")</f>
        <v>605990.16666666663</v>
      </c>
      <c r="I12" s="22">
        <f t="shared" si="1"/>
        <v>8.0232004118541825E-2</v>
      </c>
      <c r="J12" s="22">
        <f t="shared" si="2"/>
        <v>1.4462404189029027E-2</v>
      </c>
      <c r="K12" s="22">
        <f t="shared" si="3"/>
        <v>0.1498954465982818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3254476.72</v>
      </c>
      <c r="D13" s="46">
        <f>IF('County Data'!E8&gt;9,'County Data'!D8,"*")</f>
        <v>942048.77</v>
      </c>
      <c r="E13" s="47" t="str">
        <f>IF('County Data'!G8&gt;9,'County Data'!F8,"*")</f>
        <v>*</v>
      </c>
      <c r="F13" s="48">
        <f>IF('County Data'!I8&gt;9,'County Data'!H8,"*")</f>
        <v>3110065.85</v>
      </c>
      <c r="G13" s="46">
        <f>IF('County Data'!K8&gt;9,'County Data'!J8,"*")</f>
        <v>989718.72</v>
      </c>
      <c r="H13" s="47" t="str">
        <f>IF('County Data'!M8&gt;9,'County Data'!L8,"*")</f>
        <v>*</v>
      </c>
      <c r="I13" s="9">
        <f t="shared" si="1"/>
        <v>4.6433380180680134E-2</v>
      </c>
      <c r="J13" s="9">
        <f t="shared" si="2"/>
        <v>-4.8165149387090461E-2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70529884.269999996</v>
      </c>
      <c r="D14" s="50">
        <f>IF('County Data'!E9&gt;9,'County Data'!D9,"*")</f>
        <v>29269684.699999999</v>
      </c>
      <c r="E14" s="51">
        <f>IF('County Data'!G9&gt;9,'County Data'!F9,"*")</f>
        <v>585477.66666666663</v>
      </c>
      <c r="F14" s="50">
        <f>IF('County Data'!I9&gt;9,'County Data'!H9,"*")</f>
        <v>67403667.930000007</v>
      </c>
      <c r="G14" s="50">
        <f>IF('County Data'!K9&gt;9,'County Data'!J9,"*")</f>
        <v>27751223.579999998</v>
      </c>
      <c r="H14" s="51">
        <f>IF('County Data'!M9&gt;9,'County Data'!L9,"*")</f>
        <v>670300.16666666721</v>
      </c>
      <c r="I14" s="22">
        <f t="shared" si="1"/>
        <v>4.6380507708373139E-2</v>
      </c>
      <c r="J14" s="22">
        <f t="shared" si="2"/>
        <v>5.4716907008537791E-2</v>
      </c>
      <c r="K14" s="22">
        <f t="shared" si="3"/>
        <v>-0.12654405327364607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22334256.039999999</v>
      </c>
      <c r="D15" s="56">
        <f>IF('County Data'!E10&gt;9,'County Data'!D10,"*")</f>
        <v>5137396.67</v>
      </c>
      <c r="E15" s="55">
        <f>IF('County Data'!G10&gt;9,'County Data'!F10,"*")</f>
        <v>130717.3333333333</v>
      </c>
      <c r="F15" s="56">
        <f>IF('County Data'!I10&gt;9,'County Data'!H10,"*")</f>
        <v>23716819.09</v>
      </c>
      <c r="G15" s="56">
        <f>IF('County Data'!K10&gt;9,'County Data'!J10,"*")</f>
        <v>5377883.1699999999</v>
      </c>
      <c r="H15" s="55">
        <f>IF('County Data'!M10&gt;9,'County Data'!L10,"*")</f>
        <v>114697.66666666672</v>
      </c>
      <c r="I15" s="23">
        <f t="shared" si="1"/>
        <v>-5.829462394402405E-2</v>
      </c>
      <c r="J15" s="23">
        <f t="shared" si="2"/>
        <v>-4.4717687684539272E-2</v>
      </c>
      <c r="K15" s="23">
        <f t="shared" si="3"/>
        <v>0.13966863609547342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68835186.819999993</v>
      </c>
      <c r="D16" s="50">
        <f>IF('County Data'!E11&gt;9,'County Data'!D11,"*")</f>
        <v>15299881.140000001</v>
      </c>
      <c r="E16" s="51">
        <f>IF('County Data'!G11&gt;9,'County Data'!F11,"*")</f>
        <v>737017.1666666664</v>
      </c>
      <c r="F16" s="50">
        <f>IF('County Data'!I11&gt;9,'County Data'!H11,"*")</f>
        <v>65671622.159999996</v>
      </c>
      <c r="G16" s="50">
        <f>IF('County Data'!K11&gt;9,'County Data'!J11,"*")</f>
        <v>15573455.220000001</v>
      </c>
      <c r="H16" s="51">
        <f>IF('County Data'!M11&gt;9,'County Data'!L11,"*")</f>
        <v>391212.00000000006</v>
      </c>
      <c r="I16" s="22">
        <f t="shared" si="1"/>
        <v>4.8172476268248721E-2</v>
      </c>
      <c r="J16" s="22">
        <f t="shared" si="2"/>
        <v>-1.7566691279188078E-2</v>
      </c>
      <c r="K16" s="22">
        <f t="shared" si="3"/>
        <v>0.88393292298463821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896611941.99000001</v>
      </c>
      <c r="D17" s="46">
        <f>IF('County Data'!E12&gt;9,'County Data'!D12,"*")</f>
        <v>236096484.83000001</v>
      </c>
      <c r="E17" s="47">
        <f>IF('County Data'!G12&gt;9,'County Data'!F12,"*")</f>
        <v>3779348.4999999995</v>
      </c>
      <c r="F17" s="48">
        <f>IF('County Data'!I12&gt;9,'County Data'!H12,"*")</f>
        <v>817358061.53999996</v>
      </c>
      <c r="G17" s="46">
        <f>IF('County Data'!K12&gt;9,'County Data'!J12,"*")</f>
        <v>187439250.72999999</v>
      </c>
      <c r="H17" s="47">
        <f>IF('County Data'!M12&gt;9,'County Data'!L12,"*")</f>
        <v>5066113.1666666633</v>
      </c>
      <c r="I17" s="9">
        <f t="shared" si="1"/>
        <v>9.6963478038836856E-2</v>
      </c>
      <c r="J17" s="9">
        <f t="shared" si="2"/>
        <v>0.259589354473515</v>
      </c>
      <c r="K17" s="9">
        <f t="shared" si="3"/>
        <v>-0.25399445774980839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113586842.94</v>
      </c>
      <c r="D18" s="50">
        <f>IF('County Data'!E13&gt;9,'County Data'!D13,"*")</f>
        <v>45983644.380000003</v>
      </c>
      <c r="E18" s="51">
        <f>IF('County Data'!G13&gt;9,'County Data'!F13,"*")</f>
        <v>2138053.166666667</v>
      </c>
      <c r="F18" s="50">
        <f>IF('County Data'!I13&gt;9,'County Data'!H13,"*")</f>
        <v>117023564.88</v>
      </c>
      <c r="G18" s="50">
        <f>IF('County Data'!K13&gt;9,'County Data'!J13,"*")</f>
        <v>47361607.020000003</v>
      </c>
      <c r="H18" s="51">
        <f>IF('County Data'!M13&gt;9,'County Data'!L13,"*")</f>
        <v>2313756.0000000005</v>
      </c>
      <c r="I18" s="22">
        <f t="shared" si="1"/>
        <v>-2.9367776853526303E-2</v>
      </c>
      <c r="J18" s="22">
        <f t="shared" si="2"/>
        <v>-2.9094507697302381E-2</v>
      </c>
      <c r="K18" s="22">
        <f t="shared" si="3"/>
        <v>-7.5938358812827914E-2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227403418.03999999</v>
      </c>
      <c r="D19" s="46">
        <f>IF('County Data'!E14&gt;9,'County Data'!D14,"*")</f>
        <v>38566923.490000002</v>
      </c>
      <c r="E19" s="47">
        <f>IF('County Data'!G14&gt;9,'County Data'!F14,"*")</f>
        <v>1452632.6666666665</v>
      </c>
      <c r="F19" s="48">
        <f>IF('County Data'!I14&gt;9,'County Data'!H14,"*")</f>
        <v>221952893.46000001</v>
      </c>
      <c r="G19" s="46">
        <f>IF('County Data'!K14&gt;9,'County Data'!J14,"*")</f>
        <v>38995049.350000001</v>
      </c>
      <c r="H19" s="47">
        <f>IF('County Data'!M14&gt;9,'County Data'!L14,"*")</f>
        <v>2030749.6666666663</v>
      </c>
      <c r="I19" s="9">
        <f t="shared" si="1"/>
        <v>2.4557123338345973E-2</v>
      </c>
      <c r="J19" s="9">
        <f t="shared" si="2"/>
        <v>-1.0978979822729712E-2</v>
      </c>
      <c r="K19" s="9">
        <f t="shared" si="3"/>
        <v>-0.28468156833379588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117316834.41</v>
      </c>
      <c r="D20" s="50">
        <f>IF('County Data'!E15&gt;9,'County Data'!D15,"*")</f>
        <v>28590213.289999999</v>
      </c>
      <c r="E20" s="51">
        <f>IF('County Data'!G15&gt;9,'County Data'!F15,"*")</f>
        <v>865670.16666666709</v>
      </c>
      <c r="F20" s="50">
        <f>IF('County Data'!I15&gt;9,'County Data'!H15,"*")</f>
        <v>96803509.989999995</v>
      </c>
      <c r="G20" s="50">
        <f>IF('County Data'!K15&gt;9,'County Data'!J15,"*")</f>
        <v>30018641.98</v>
      </c>
      <c r="H20" s="51">
        <f>IF('County Data'!M15&gt;9,'County Data'!L15,"*")</f>
        <v>738430.83333333314</v>
      </c>
      <c r="I20" s="22">
        <f t="shared" si="1"/>
        <v>0.21190682468145081</v>
      </c>
      <c r="J20" s="22">
        <f t="shared" si="2"/>
        <v>-4.7584720553038203E-2</v>
      </c>
      <c r="K20" s="22">
        <f t="shared" si="3"/>
        <v>0.17231042853257617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94957045.049999997</v>
      </c>
      <c r="D21" s="46">
        <f>IF('County Data'!E16&gt;9,'County Data'!D16,"*")</f>
        <v>24410883.640000001</v>
      </c>
      <c r="E21" s="47">
        <f>IF('County Data'!G16&gt;9,'County Data'!F16,"*")</f>
        <v>913124.5</v>
      </c>
      <c r="F21" s="48">
        <f>IF('County Data'!I16&gt;9,'County Data'!H16,"*")</f>
        <v>88440455.340000004</v>
      </c>
      <c r="G21" s="46">
        <f>IF('County Data'!K16&gt;9,'County Data'!J16,"*")</f>
        <v>24076930.289999999</v>
      </c>
      <c r="H21" s="47">
        <f>IF('County Data'!M16&gt;9,'County Data'!L16,"*")</f>
        <v>3194708.4999999967</v>
      </c>
      <c r="I21" s="9">
        <f t="shared" si="1"/>
        <v>7.3683357745588846E-2</v>
      </c>
      <c r="J21" s="9">
        <f t="shared" si="2"/>
        <v>1.387026277758939E-2</v>
      </c>
      <c r="K21" s="9">
        <f t="shared" si="3"/>
        <v>-0.7141759568987277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G98" sqref="G9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12/01/2019 - 12/31/2019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12/01/2018 - 12/31/2018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1556442.32</v>
      </c>
      <c r="D6" s="43">
        <f>IF('Town Data'!E2&gt;9,'Town Data'!D2,"*")</f>
        <v>331595.59999999998</v>
      </c>
      <c r="E6" s="44" t="str">
        <f>IF('Town Data'!G2&gt;9,'Town Data'!F2,"*")</f>
        <v>*</v>
      </c>
      <c r="F6" s="43">
        <f>IF('Town Data'!I2&gt;9,'Town Data'!H2,"*")</f>
        <v>1166310.5</v>
      </c>
      <c r="G6" s="43">
        <f>IF('Town Data'!K2&gt;9,'Town Data'!J2,"*")</f>
        <v>347258.49</v>
      </c>
      <c r="H6" s="44" t="str">
        <f>IF('Town Data'!M2&gt;9,'Town Data'!L2,"*")</f>
        <v>*</v>
      </c>
      <c r="I6" s="20">
        <f t="shared" ref="I6:I69" si="0">IFERROR((C6-F6)/F6,"")</f>
        <v>0.33450082117926577</v>
      </c>
      <c r="J6" s="20">
        <f t="shared" ref="J6:J69" si="1">IFERROR((D6-G6)/G6,"")</f>
        <v>-4.5104411990042385E-2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16740709.130000001</v>
      </c>
      <c r="D7" s="46">
        <f>IF('Town Data'!E3&gt;9,'Town Data'!D3,"*")</f>
        <v>454891.45</v>
      </c>
      <c r="E7" s="47" t="str">
        <f>IF('Town Data'!G3&gt;9,'Town Data'!F3,"*")</f>
        <v>*</v>
      </c>
      <c r="F7" s="48">
        <f>IF('Town Data'!I3&gt;9,'Town Data'!H3,"*")</f>
        <v>13168657.619999999</v>
      </c>
      <c r="G7" s="46">
        <f>IF('Town Data'!K3&gt;9,'Town Data'!J3,"*")</f>
        <v>463477.07</v>
      </c>
      <c r="H7" s="47" t="str">
        <f>IF('Town Data'!M3&gt;9,'Town Data'!L3,"*")</f>
        <v>*</v>
      </c>
      <c r="I7" s="9">
        <f t="shared" si="0"/>
        <v>0.27125403462346237</v>
      </c>
      <c r="J7" s="9">
        <f t="shared" si="1"/>
        <v>-1.8524368422368761E-2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43404066.140000001</v>
      </c>
      <c r="D8" s="50">
        <f>IF('Town Data'!E4&gt;9,'Town Data'!D4,"*")</f>
        <v>10802103.08</v>
      </c>
      <c r="E8" s="51">
        <f>IF('Town Data'!G4&gt;9,'Town Data'!F4,"*")</f>
        <v>439311.33333333331</v>
      </c>
      <c r="F8" s="50">
        <f>IF('Town Data'!I4&gt;9,'Town Data'!H4,"*")</f>
        <v>42976865.539999999</v>
      </c>
      <c r="G8" s="50">
        <f>IF('Town Data'!K4&gt;9,'Town Data'!J4,"*")</f>
        <v>10658165.960000001</v>
      </c>
      <c r="H8" s="51">
        <f>IF('Town Data'!M4&gt;9,'Town Data'!L4,"*")</f>
        <v>266649.5</v>
      </c>
      <c r="I8" s="22">
        <f t="shared" si="0"/>
        <v>9.9402456329066545E-3</v>
      </c>
      <c r="J8" s="22">
        <f t="shared" si="1"/>
        <v>1.3504867586055036E-2</v>
      </c>
      <c r="K8" s="22">
        <f t="shared" si="2"/>
        <v>0.64752355932913175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12012630.33</v>
      </c>
      <c r="D9" s="46">
        <f>IF('Town Data'!E5&gt;9,'Town Data'!D5,"*")</f>
        <v>1228336.42</v>
      </c>
      <c r="E9" s="47" t="str">
        <f>IF('Town Data'!G5&gt;9,'Town Data'!F5,"*")</f>
        <v>*</v>
      </c>
      <c r="F9" s="48">
        <f>IF('Town Data'!I5&gt;9,'Town Data'!H5,"*")</f>
        <v>11817868.24</v>
      </c>
      <c r="G9" s="46">
        <f>IF('Town Data'!K5&gt;9,'Town Data'!J5,"*")</f>
        <v>1121638.49</v>
      </c>
      <c r="H9" s="47" t="str">
        <f>IF('Town Data'!M5&gt;9,'Town Data'!L5,"*")</f>
        <v>*</v>
      </c>
      <c r="I9" s="9">
        <f t="shared" si="0"/>
        <v>1.6480306434690783E-2</v>
      </c>
      <c r="J9" s="9">
        <f t="shared" si="1"/>
        <v>9.5126844300787092E-2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21424023.890000001</v>
      </c>
      <c r="D10" s="50">
        <f>IF('Town Data'!E6&gt;9,'Town Data'!D6,"*")</f>
        <v>1201113.03</v>
      </c>
      <c r="E10" s="51">
        <f>IF('Town Data'!G6&gt;9,'Town Data'!F6,"*")</f>
        <v>150566.50000000003</v>
      </c>
      <c r="F10" s="50">
        <f>IF('Town Data'!I6&gt;9,'Town Data'!H6,"*")</f>
        <v>18521380.289999999</v>
      </c>
      <c r="G10" s="50">
        <f>IF('Town Data'!K6&gt;9,'Town Data'!J6,"*")</f>
        <v>1090751.47</v>
      </c>
      <c r="H10" s="51">
        <f>IF('Town Data'!M6&gt;9,'Town Data'!L6,"*")</f>
        <v>30135.833333333343</v>
      </c>
      <c r="I10" s="22">
        <f t="shared" si="0"/>
        <v>0.15671853579763637</v>
      </c>
      <c r="J10" s="22">
        <f t="shared" si="1"/>
        <v>0.10117938232070414</v>
      </c>
      <c r="K10" s="22">
        <f t="shared" si="2"/>
        <v>3.9962613721206752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38982782.560000002</v>
      </c>
      <c r="D11" s="46">
        <f>IF('Town Data'!E7&gt;9,'Town Data'!D7,"*")</f>
        <v>12957392.74</v>
      </c>
      <c r="E11" s="47">
        <f>IF('Town Data'!G7&gt;9,'Town Data'!F7,"*")</f>
        <v>193930.49999999994</v>
      </c>
      <c r="F11" s="48">
        <f>IF('Town Data'!I7&gt;9,'Town Data'!H7,"*")</f>
        <v>41353008.240000002</v>
      </c>
      <c r="G11" s="46">
        <f>IF('Town Data'!K7&gt;9,'Town Data'!J7,"*")</f>
        <v>13167296.34</v>
      </c>
      <c r="H11" s="47">
        <f>IF('Town Data'!M7&gt;9,'Town Data'!L7,"*")</f>
        <v>235859.00000000006</v>
      </c>
      <c r="I11" s="9">
        <f t="shared" si="0"/>
        <v>-5.7316886506634461E-2</v>
      </c>
      <c r="J11" s="9">
        <f t="shared" si="1"/>
        <v>-1.5941283204992381E-2</v>
      </c>
      <c r="K11" s="9">
        <f t="shared" si="2"/>
        <v>-0.17776934524440494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17653572.879999999</v>
      </c>
      <c r="D12" s="50">
        <f>IF('Town Data'!E8&gt;9,'Town Data'!D8,"*")</f>
        <v>7462740.4400000004</v>
      </c>
      <c r="E12" s="51">
        <f>IF('Town Data'!G8&gt;9,'Town Data'!F8,"*")</f>
        <v>45963.499999999993</v>
      </c>
      <c r="F12" s="50">
        <f>IF('Town Data'!I8&gt;9,'Town Data'!H8,"*")</f>
        <v>25326029.120000001</v>
      </c>
      <c r="G12" s="50">
        <f>IF('Town Data'!K8&gt;9,'Town Data'!J8,"*")</f>
        <v>7656533.8499999996</v>
      </c>
      <c r="H12" s="51">
        <f>IF('Town Data'!M8&gt;9,'Town Data'!L8,"*")</f>
        <v>85586.333333333314</v>
      </c>
      <c r="I12" s="22">
        <f t="shared" si="0"/>
        <v>-0.30294746182460369</v>
      </c>
      <c r="J12" s="22">
        <f t="shared" si="1"/>
        <v>-2.5310853944699691E-2</v>
      </c>
      <c r="K12" s="22">
        <f t="shared" si="2"/>
        <v>-0.46295748152937188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3440666.45</v>
      </c>
      <c r="D13" s="46">
        <f>IF('Town Data'!E9&gt;9,'Town Data'!D9,"*")</f>
        <v>418566.16</v>
      </c>
      <c r="E13" s="47" t="str">
        <f>IF('Town Data'!G9&gt;9,'Town Data'!F9,"*")</f>
        <v>*</v>
      </c>
      <c r="F13" s="48">
        <f>IF('Town Data'!I9&gt;9,'Town Data'!H9,"*")</f>
        <v>3357526.7</v>
      </c>
      <c r="G13" s="46">
        <f>IF('Town Data'!K9&gt;9,'Town Data'!J9,"*")</f>
        <v>418137.25</v>
      </c>
      <c r="H13" s="47" t="str">
        <f>IF('Town Data'!M9&gt;9,'Town Data'!L9,"*")</f>
        <v>*</v>
      </c>
      <c r="I13" s="9">
        <f t="shared" si="0"/>
        <v>2.4762200699699571E-2</v>
      </c>
      <c r="J13" s="9">
        <f t="shared" si="1"/>
        <v>1.025763669704085E-3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8293068.8700000001</v>
      </c>
      <c r="D14" s="50">
        <f>IF('Town Data'!E10&gt;9,'Town Data'!D10,"*")</f>
        <v>1724270.77</v>
      </c>
      <c r="E14" s="51">
        <f>IF('Town Data'!G10&gt;9,'Town Data'!F10,"*")</f>
        <v>86501.666666666628</v>
      </c>
      <c r="F14" s="50">
        <f>IF('Town Data'!I10&gt;9,'Town Data'!H10,"*")</f>
        <v>8425929.3699999992</v>
      </c>
      <c r="G14" s="50">
        <f>IF('Town Data'!K10&gt;9,'Town Data'!J10,"*")</f>
        <v>1791976.62</v>
      </c>
      <c r="H14" s="51">
        <f>IF('Town Data'!M10&gt;9,'Town Data'!L10,"*")</f>
        <v>54482.666666666701</v>
      </c>
      <c r="I14" s="22">
        <f t="shared" si="0"/>
        <v>-1.576805289551093E-2</v>
      </c>
      <c r="J14" s="22">
        <f t="shared" si="1"/>
        <v>-3.7782775313218143E-2</v>
      </c>
      <c r="K14" s="22">
        <f t="shared" si="2"/>
        <v>0.58769149821349742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6806330.5899999999</v>
      </c>
      <c r="D15" s="46">
        <f>IF('Town Data'!E11&gt;9,'Town Data'!D11,"*")</f>
        <v>1065788.1299999999</v>
      </c>
      <c r="E15" s="47" t="str">
        <f>IF('Town Data'!G11&gt;9,'Town Data'!F11,"*")</f>
        <v>*</v>
      </c>
      <c r="F15" s="48">
        <f>IF('Town Data'!I11&gt;9,'Town Data'!H11,"*")</f>
        <v>6789848.5899999999</v>
      </c>
      <c r="G15" s="46">
        <f>IF('Town Data'!K11&gt;9,'Town Data'!J11,"*")</f>
        <v>1032744.25</v>
      </c>
      <c r="H15" s="47" t="str">
        <f>IF('Town Data'!M11&gt;9,'Town Data'!L11,"*")</f>
        <v>*</v>
      </c>
      <c r="I15" s="9">
        <f t="shared" si="0"/>
        <v>2.4274473549048613E-3</v>
      </c>
      <c r="J15" s="9">
        <f t="shared" si="1"/>
        <v>3.1996188795047648E-2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69760084.730000004</v>
      </c>
      <c r="D16" s="53">
        <f>IF('Town Data'!E12&gt;9,'Town Data'!D12,"*")</f>
        <v>9057391.9100000001</v>
      </c>
      <c r="E16" s="54">
        <f>IF('Town Data'!G12&gt;9,'Town Data'!F12,"*")</f>
        <v>326631.50000000006</v>
      </c>
      <c r="F16" s="53">
        <f>IF('Town Data'!I12&gt;9,'Town Data'!H12,"*")</f>
        <v>45977085.93</v>
      </c>
      <c r="G16" s="53">
        <f>IF('Town Data'!K12&gt;9,'Town Data'!J12,"*")</f>
        <v>8752973.8200000003</v>
      </c>
      <c r="H16" s="54">
        <f>IF('Town Data'!M12&gt;9,'Town Data'!L12,"*")</f>
        <v>362102.99999999977</v>
      </c>
      <c r="I16" s="26">
        <f t="shared" si="0"/>
        <v>0.51727938643631222</v>
      </c>
      <c r="J16" s="26">
        <f t="shared" si="1"/>
        <v>3.4778818748940329E-2</v>
      </c>
      <c r="K16" s="26">
        <f t="shared" si="2"/>
        <v>-9.7959696550428285E-2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444471.14</v>
      </c>
      <c r="D17" s="50">
        <f>IF('Town Data'!E13&gt;9,'Town Data'!D13,"*")</f>
        <v>235949.76</v>
      </c>
      <c r="E17" s="51" t="str">
        <f>IF('Town Data'!G13&gt;9,'Town Data'!F13,"*")</f>
        <v>*</v>
      </c>
      <c r="F17" s="50">
        <f>IF('Town Data'!I13&gt;9,'Town Data'!H13,"*")</f>
        <v>463540.28</v>
      </c>
      <c r="G17" s="50">
        <f>IF('Town Data'!K13&gt;9,'Town Data'!J13,"*")</f>
        <v>223709.27</v>
      </c>
      <c r="H17" s="51" t="str">
        <f>IF('Town Data'!M13&gt;9,'Town Data'!L13,"*")</f>
        <v>*</v>
      </c>
      <c r="I17" s="22">
        <f t="shared" si="0"/>
        <v>-4.113804306283806E-2</v>
      </c>
      <c r="J17" s="22">
        <f t="shared" si="1"/>
        <v>5.4716060715767477E-2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4139842.75</v>
      </c>
      <c r="D18" s="46">
        <f>IF('Town Data'!E14&gt;9,'Town Data'!D14,"*")</f>
        <v>1157446.52</v>
      </c>
      <c r="E18" s="47" t="str">
        <f>IF('Town Data'!G14&gt;9,'Town Data'!F14,"*")</f>
        <v>*</v>
      </c>
      <c r="F18" s="48">
        <f>IF('Town Data'!I14&gt;9,'Town Data'!H14,"*")</f>
        <v>4355709.28</v>
      </c>
      <c r="G18" s="46">
        <f>IF('Town Data'!K14&gt;9,'Town Data'!J14,"*")</f>
        <v>1345453.84</v>
      </c>
      <c r="H18" s="47" t="str">
        <f>IF('Town Data'!M14&gt;9,'Town Data'!L14,"*")</f>
        <v>*</v>
      </c>
      <c r="I18" s="9">
        <f t="shared" si="0"/>
        <v>-4.9559443967298077E-2</v>
      </c>
      <c r="J18" s="9">
        <f t="shared" si="1"/>
        <v>-0.13973524353685746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738879.77</v>
      </c>
      <c r="D19" s="50">
        <f>IF('Town Data'!E15&gt;9,'Town Data'!D15,"*")</f>
        <v>397517.25</v>
      </c>
      <c r="E19" s="51" t="str">
        <f>IF('Town Data'!G15&gt;9,'Town Data'!F15,"*")</f>
        <v>*</v>
      </c>
      <c r="F19" s="50">
        <f>IF('Town Data'!I15&gt;9,'Town Data'!H15,"*")</f>
        <v>861336.91</v>
      </c>
      <c r="G19" s="50">
        <f>IF('Town Data'!K15&gt;9,'Town Data'!J15,"*")</f>
        <v>455940.88</v>
      </c>
      <c r="H19" s="51" t="str">
        <f>IF('Town Data'!M15&gt;9,'Town Data'!L15,"*")</f>
        <v>*</v>
      </c>
      <c r="I19" s="22">
        <f t="shared" si="0"/>
        <v>-0.14217101180535732</v>
      </c>
      <c r="J19" s="22">
        <f t="shared" si="1"/>
        <v>-0.12813860867224716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84427187.969999999</v>
      </c>
      <c r="D20" s="46">
        <f>IF('Town Data'!E16&gt;9,'Town Data'!D16,"*")</f>
        <v>26342978.559999999</v>
      </c>
      <c r="E20" s="47">
        <f>IF('Town Data'!G16&gt;9,'Town Data'!F16,"*")</f>
        <v>750738.16666666674</v>
      </c>
      <c r="F20" s="48">
        <f>IF('Town Data'!I16&gt;9,'Town Data'!H16,"*")</f>
        <v>81417360.849999994</v>
      </c>
      <c r="G20" s="46">
        <f>IF('Town Data'!K16&gt;9,'Town Data'!J16,"*")</f>
        <v>25711008.41</v>
      </c>
      <c r="H20" s="47">
        <f>IF('Town Data'!M16&gt;9,'Town Data'!L16,"*")</f>
        <v>503888.66666666657</v>
      </c>
      <c r="I20" s="9">
        <f t="shared" si="0"/>
        <v>3.6967878700283431E-2</v>
      </c>
      <c r="J20" s="9">
        <f t="shared" si="1"/>
        <v>2.4579749651289486E-2</v>
      </c>
      <c r="K20" s="9">
        <f t="shared" si="2"/>
        <v>0.48988897018256722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4395660.1500000004</v>
      </c>
      <c r="D21" s="50">
        <f>IF('Town Data'!E17&gt;9,'Town Data'!D17,"*")</f>
        <v>2877360.27</v>
      </c>
      <c r="E21" s="51" t="str">
        <f>IF('Town Data'!G17&gt;9,'Town Data'!F17,"*")</f>
        <v>*</v>
      </c>
      <c r="F21" s="50">
        <f>IF('Town Data'!I17&gt;9,'Town Data'!H17,"*")</f>
        <v>5664098.5700000003</v>
      </c>
      <c r="G21" s="50">
        <f>IF('Town Data'!K17&gt;9,'Town Data'!J17,"*")</f>
        <v>3088018.94</v>
      </c>
      <c r="H21" s="51" t="str">
        <f>IF('Town Data'!M17&gt;9,'Town Data'!L17,"*")</f>
        <v>*</v>
      </c>
      <c r="I21" s="22">
        <f t="shared" si="0"/>
        <v>-0.22394356389175618</v>
      </c>
      <c r="J21" s="22">
        <f t="shared" si="1"/>
        <v>-6.8218062807606977E-2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3738913.34</v>
      </c>
      <c r="D22" s="46">
        <f>IF('Town Data'!E18&gt;9,'Town Data'!D18,"*")</f>
        <v>945775.95</v>
      </c>
      <c r="E22" s="47" t="str">
        <f>IF('Town Data'!G18&gt;9,'Town Data'!F18,"*")</f>
        <v>*</v>
      </c>
      <c r="F22" s="48">
        <f>IF('Town Data'!I18&gt;9,'Town Data'!H18,"*")</f>
        <v>3998294</v>
      </c>
      <c r="G22" s="46">
        <f>IF('Town Data'!K18&gt;9,'Town Data'!J18,"*")</f>
        <v>988071.05</v>
      </c>
      <c r="H22" s="47" t="str">
        <f>IF('Town Data'!M18&gt;9,'Town Data'!L18,"*")</f>
        <v>*</v>
      </c>
      <c r="I22" s="9">
        <f t="shared" si="0"/>
        <v>-6.4872833263386873E-2</v>
      </c>
      <c r="J22" s="9">
        <f t="shared" si="1"/>
        <v>-4.2805727381649415E-2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1046482.56</v>
      </c>
      <c r="D23" s="50">
        <f>IF('Town Data'!E19&gt;9,'Town Data'!D19,"*")</f>
        <v>426589.05</v>
      </c>
      <c r="E23" s="51" t="str">
        <f>IF('Town Data'!G19&gt;9,'Town Data'!F19,"*")</f>
        <v>*</v>
      </c>
      <c r="F23" s="50">
        <f>IF('Town Data'!I19&gt;9,'Town Data'!H19,"*")</f>
        <v>1204266.06</v>
      </c>
      <c r="G23" s="50">
        <f>IF('Town Data'!K19&gt;9,'Town Data'!J19,"*")</f>
        <v>396102.28</v>
      </c>
      <c r="H23" s="51" t="str">
        <f>IF('Town Data'!M19&gt;9,'Town Data'!L19,"*")</f>
        <v>*</v>
      </c>
      <c r="I23" s="22">
        <f t="shared" si="0"/>
        <v>-0.13102046569343653</v>
      </c>
      <c r="J23" s="22">
        <f t="shared" si="1"/>
        <v>7.6966913697138928E-2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2629641.3199999998</v>
      </c>
      <c r="D24" s="46">
        <f>IF('Town Data'!E20&gt;9,'Town Data'!D20,"*")</f>
        <v>701483.39</v>
      </c>
      <c r="E24" s="47" t="str">
        <f>IF('Town Data'!G20&gt;9,'Town Data'!F20,"*")</f>
        <v>*</v>
      </c>
      <c r="F24" s="48">
        <f>IF('Town Data'!I20&gt;9,'Town Data'!H20,"*")</f>
        <v>2666052.83</v>
      </c>
      <c r="G24" s="46">
        <f>IF('Town Data'!K20&gt;9,'Town Data'!J20,"*")</f>
        <v>711044.57</v>
      </c>
      <c r="H24" s="47" t="str">
        <f>IF('Town Data'!M20&gt;9,'Town Data'!L20,"*")</f>
        <v>*</v>
      </c>
      <c r="I24" s="9">
        <f t="shared" si="0"/>
        <v>-1.3657460043655714E-2</v>
      </c>
      <c r="J24" s="9">
        <f t="shared" si="1"/>
        <v>-1.3446667625912586E-2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4840274.96</v>
      </c>
      <c r="D25" s="50">
        <f>IF('Town Data'!E21&gt;9,'Town Data'!D21,"*")</f>
        <v>1401049.11</v>
      </c>
      <c r="E25" s="51" t="str">
        <f>IF('Town Data'!G21&gt;9,'Town Data'!F21,"*")</f>
        <v>*</v>
      </c>
      <c r="F25" s="50">
        <f>IF('Town Data'!I21&gt;9,'Town Data'!H21,"*")</f>
        <v>4659898.67</v>
      </c>
      <c r="G25" s="50">
        <f>IF('Town Data'!K21&gt;9,'Town Data'!J21,"*")</f>
        <v>1502589.05</v>
      </c>
      <c r="H25" s="51" t="str">
        <f>IF('Town Data'!M21&gt;9,'Town Data'!L21,"*")</f>
        <v>*</v>
      </c>
      <c r="I25" s="22">
        <f t="shared" si="0"/>
        <v>3.8708200064788111E-2</v>
      </c>
      <c r="J25" s="22">
        <f t="shared" si="1"/>
        <v>-6.7576653776360171E-2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124697300.88</v>
      </c>
      <c r="D26" s="46">
        <f>IF('Town Data'!E22&gt;9,'Town Data'!D22,"*")</f>
        <v>33936623.240000002</v>
      </c>
      <c r="E26" s="47">
        <f>IF('Town Data'!G22&gt;9,'Town Data'!F22,"*")</f>
        <v>787976.49999999965</v>
      </c>
      <c r="F26" s="48">
        <f>IF('Town Data'!I22&gt;9,'Town Data'!H22,"*")</f>
        <v>130252344.19</v>
      </c>
      <c r="G26" s="46">
        <f>IF('Town Data'!K22&gt;9,'Town Data'!J22,"*")</f>
        <v>30109594.780000001</v>
      </c>
      <c r="H26" s="47">
        <f>IF('Town Data'!M22&gt;9,'Town Data'!L22,"*")</f>
        <v>655483.99999999965</v>
      </c>
      <c r="I26" s="9">
        <f t="shared" si="0"/>
        <v>-4.2648317345420073E-2</v>
      </c>
      <c r="J26" s="9">
        <f t="shared" si="1"/>
        <v>0.12710328677495408</v>
      </c>
      <c r="K26" s="9">
        <f t="shared" si="2"/>
        <v>0.20212926631313666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453277.5</v>
      </c>
      <c r="D27" s="50">
        <f>IF('Town Data'!E23&gt;9,'Town Data'!D23,"*")</f>
        <v>228951.38</v>
      </c>
      <c r="E27" s="51" t="str">
        <f>IF('Town Data'!G23&gt;9,'Town Data'!F23,"*")</f>
        <v>*</v>
      </c>
      <c r="F27" s="50">
        <f>IF('Town Data'!I23&gt;9,'Town Data'!H23,"*")</f>
        <v>509186.72</v>
      </c>
      <c r="G27" s="50">
        <f>IF('Town Data'!K23&gt;9,'Town Data'!J23,"*")</f>
        <v>264202.92</v>
      </c>
      <c r="H27" s="51" t="str">
        <f>IF('Town Data'!M23&gt;9,'Town Data'!L23,"*")</f>
        <v>*</v>
      </c>
      <c r="I27" s="22">
        <f t="shared" si="0"/>
        <v>-0.1098010175913464</v>
      </c>
      <c r="J27" s="22">
        <f t="shared" si="1"/>
        <v>-0.13342600452712627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481312.91</v>
      </c>
      <c r="D28" s="46">
        <f>IF('Town Data'!E24&gt;9,'Town Data'!D24,"*")</f>
        <v>346886.38</v>
      </c>
      <c r="E28" s="47" t="str">
        <f>IF('Town Data'!G24&gt;9,'Town Data'!F24,"*")</f>
        <v>*</v>
      </c>
      <c r="F28" s="48">
        <f>IF('Town Data'!I24&gt;9,'Town Data'!H24,"*")</f>
        <v>621904.04</v>
      </c>
      <c r="G28" s="46">
        <f>IF('Town Data'!K24&gt;9,'Town Data'!J24,"*")</f>
        <v>454519</v>
      </c>
      <c r="H28" s="47" t="str">
        <f>IF('Town Data'!M24&gt;9,'Town Data'!L24,"*")</f>
        <v>*</v>
      </c>
      <c r="I28" s="9">
        <f t="shared" si="0"/>
        <v>-0.22606563224770185</v>
      </c>
      <c r="J28" s="9">
        <f t="shared" si="1"/>
        <v>-0.23680554608278201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23185351.809999999</v>
      </c>
      <c r="D29" s="50">
        <f>IF('Town Data'!E25&gt;9,'Town Data'!D25,"*")</f>
        <v>7604684.3499999996</v>
      </c>
      <c r="E29" s="51">
        <f>IF('Town Data'!G25&gt;9,'Town Data'!F25,"*")</f>
        <v>112350.66666666663</v>
      </c>
      <c r="F29" s="50">
        <f>IF('Town Data'!I25&gt;9,'Town Data'!H25,"*")</f>
        <v>23185050.5</v>
      </c>
      <c r="G29" s="50">
        <f>IF('Town Data'!K25&gt;9,'Town Data'!J25,"*")</f>
        <v>7758157.1900000004</v>
      </c>
      <c r="H29" s="51">
        <f>IF('Town Data'!M25&gt;9,'Town Data'!L25,"*")</f>
        <v>59803.833333333358</v>
      </c>
      <c r="I29" s="22">
        <f t="shared" si="0"/>
        <v>1.299587421639038E-5</v>
      </c>
      <c r="J29" s="22">
        <f t="shared" si="1"/>
        <v>-1.978212560552679E-2</v>
      </c>
      <c r="K29" s="22">
        <f t="shared" si="2"/>
        <v>0.87865326358678097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2000816.19</v>
      </c>
      <c r="D30" s="46">
        <f>IF('Town Data'!E26&gt;9,'Town Data'!D26,"*")</f>
        <v>535115.81000000006</v>
      </c>
      <c r="E30" s="47" t="str">
        <f>IF('Town Data'!G26&gt;9,'Town Data'!F26,"*")</f>
        <v>*</v>
      </c>
      <c r="F30" s="48">
        <f>IF('Town Data'!I26&gt;9,'Town Data'!H26,"*")</f>
        <v>1670205.77</v>
      </c>
      <c r="G30" s="46">
        <f>IF('Town Data'!K26&gt;9,'Town Data'!J26,"*")</f>
        <v>558854.76</v>
      </c>
      <c r="H30" s="47" t="str">
        <f>IF('Town Data'!M26&gt;9,'Town Data'!L26,"*")</f>
        <v>*</v>
      </c>
      <c r="I30" s="9">
        <f t="shared" si="0"/>
        <v>0.19794592135794137</v>
      </c>
      <c r="J30" s="9">
        <f t="shared" si="1"/>
        <v>-4.2477852385116935E-2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7241639.8399999999</v>
      </c>
      <c r="D31" s="50">
        <f>IF('Town Data'!E27&gt;9,'Town Data'!D27,"*")</f>
        <v>6685755.2199999997</v>
      </c>
      <c r="E31" s="51" t="str">
        <f>IF('Town Data'!G27&gt;9,'Town Data'!F27,"*")</f>
        <v>*</v>
      </c>
      <c r="F31" s="50">
        <f>IF('Town Data'!I27&gt;9,'Town Data'!H27,"*")</f>
        <v>7890117.9199999999</v>
      </c>
      <c r="G31" s="50">
        <f>IF('Town Data'!K27&gt;9,'Town Data'!J27,"*")</f>
        <v>7304978.2999999998</v>
      </c>
      <c r="H31" s="51" t="str">
        <f>IF('Town Data'!M27&gt;9,'Town Data'!L27,"*")</f>
        <v>*</v>
      </c>
      <c r="I31" s="22">
        <f t="shared" si="0"/>
        <v>-8.2188642372026818E-2</v>
      </c>
      <c r="J31" s="22">
        <f t="shared" si="1"/>
        <v>-8.476727165637167E-2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1272330.18</v>
      </c>
      <c r="D32" s="46">
        <f>IF('Town Data'!E28&gt;9,'Town Data'!D28,"*")</f>
        <v>265892.59000000003</v>
      </c>
      <c r="E32" s="47" t="str">
        <f>IF('Town Data'!G28&gt;9,'Town Data'!F28,"*")</f>
        <v>*</v>
      </c>
      <c r="F32" s="48">
        <f>IF('Town Data'!I28&gt;9,'Town Data'!H28,"*")</f>
        <v>1070063.3799999999</v>
      </c>
      <c r="G32" s="46">
        <f>IF('Town Data'!K28&gt;9,'Town Data'!J28,"*")</f>
        <v>229632.98</v>
      </c>
      <c r="H32" s="47" t="str">
        <f>IF('Town Data'!M28&gt;9,'Town Data'!L28,"*")</f>
        <v>*</v>
      </c>
      <c r="I32" s="9">
        <f t="shared" si="0"/>
        <v>0.18902319599050299</v>
      </c>
      <c r="J32" s="9">
        <f t="shared" si="1"/>
        <v>0.1579024493781338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3906920.74</v>
      </c>
      <c r="D33" s="50">
        <f>IF('Town Data'!E29&gt;9,'Town Data'!D29,"*")</f>
        <v>1119731.96</v>
      </c>
      <c r="E33" s="51" t="str">
        <f>IF('Town Data'!G29&gt;9,'Town Data'!F29,"*")</f>
        <v>*</v>
      </c>
      <c r="F33" s="50">
        <f>IF('Town Data'!I29&gt;9,'Town Data'!H29,"*")</f>
        <v>4743245.84</v>
      </c>
      <c r="G33" s="50">
        <f>IF('Town Data'!K29&gt;9,'Town Data'!J29,"*")</f>
        <v>1080484.8899999999</v>
      </c>
      <c r="H33" s="51">
        <f>IF('Town Data'!M29&gt;9,'Town Data'!L29,"*")</f>
        <v>111610.00000000006</v>
      </c>
      <c r="I33" s="22">
        <f t="shared" si="0"/>
        <v>-0.1763191553233934</v>
      </c>
      <c r="J33" s="22">
        <f t="shared" si="1"/>
        <v>3.6323571355079354E-2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6171360.6100000003</v>
      </c>
      <c r="D34" s="46">
        <f>IF('Town Data'!E30&gt;9,'Town Data'!D30,"*")</f>
        <v>1694440.03</v>
      </c>
      <c r="E34" s="47" t="str">
        <f>IF('Town Data'!G30&gt;9,'Town Data'!F30,"*")</f>
        <v>*</v>
      </c>
      <c r="F34" s="48">
        <f>IF('Town Data'!I30&gt;9,'Town Data'!H30,"*")</f>
        <v>5766293.6200000001</v>
      </c>
      <c r="G34" s="46">
        <f>IF('Town Data'!K30&gt;9,'Town Data'!J30,"*")</f>
        <v>1616524.81</v>
      </c>
      <c r="H34" s="47" t="str">
        <f>IF('Town Data'!M30&gt;9,'Town Data'!L30,"*")</f>
        <v>*</v>
      </c>
      <c r="I34" s="9">
        <f t="shared" si="0"/>
        <v>7.0247374950705377E-2</v>
      </c>
      <c r="J34" s="9">
        <f t="shared" si="1"/>
        <v>4.8199210750127598E-2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38506880.829999998</v>
      </c>
      <c r="D35" s="50">
        <f>IF('Town Data'!E31&gt;9,'Town Data'!D31,"*")</f>
        <v>13613558.18</v>
      </c>
      <c r="E35" s="51">
        <f>IF('Town Data'!G31&gt;9,'Town Data'!F31,"*")</f>
        <v>252048.16666666654</v>
      </c>
      <c r="F35" s="50">
        <f>IF('Town Data'!I31&gt;9,'Town Data'!H31,"*")</f>
        <v>43481599.689999998</v>
      </c>
      <c r="G35" s="50">
        <f>IF('Town Data'!K31&gt;9,'Town Data'!J31,"*")</f>
        <v>12236799.49</v>
      </c>
      <c r="H35" s="51">
        <f>IF('Town Data'!M31&gt;9,'Town Data'!L31,"*")</f>
        <v>206215.33333333331</v>
      </c>
      <c r="I35" s="22">
        <f t="shared" si="0"/>
        <v>-0.11440974792710069</v>
      </c>
      <c r="J35" s="22">
        <f t="shared" si="1"/>
        <v>0.11250970412035406</v>
      </c>
      <c r="K35" s="22">
        <f t="shared" si="2"/>
        <v>0.22225715514203551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5887078.9400000004</v>
      </c>
      <c r="D36" s="46">
        <f>IF('Town Data'!E32&gt;9,'Town Data'!D32,"*")</f>
        <v>1256841.08</v>
      </c>
      <c r="E36" s="47" t="str">
        <f>IF('Town Data'!G32&gt;9,'Town Data'!F32,"*")</f>
        <v>*</v>
      </c>
      <c r="F36" s="48">
        <f>IF('Town Data'!I32&gt;9,'Town Data'!H32,"*")</f>
        <v>5796056.2000000002</v>
      </c>
      <c r="G36" s="46">
        <f>IF('Town Data'!K32&gt;9,'Town Data'!J32,"*")</f>
        <v>1318155.96</v>
      </c>
      <c r="H36" s="47" t="str">
        <f>IF('Town Data'!M32&gt;9,'Town Data'!L32,"*")</f>
        <v>*</v>
      </c>
      <c r="I36" s="9">
        <f t="shared" si="0"/>
        <v>1.5704254213408115E-2</v>
      </c>
      <c r="J36" s="9">
        <f t="shared" si="1"/>
        <v>-4.6515649028359203E-2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2889062.51</v>
      </c>
      <c r="D37" s="50">
        <f>IF('Town Data'!E33&gt;9,'Town Data'!D33,"*")</f>
        <v>939068.29</v>
      </c>
      <c r="E37" s="51" t="str">
        <f>IF('Town Data'!G33&gt;9,'Town Data'!F33,"*")</f>
        <v>*</v>
      </c>
      <c r="F37" s="50">
        <f>IF('Town Data'!I33&gt;9,'Town Data'!H33,"*")</f>
        <v>2613291.11</v>
      </c>
      <c r="G37" s="50">
        <f>IF('Town Data'!K33&gt;9,'Town Data'!J33,"*")</f>
        <v>877599.54</v>
      </c>
      <c r="H37" s="51" t="str">
        <f>IF('Town Data'!M33&gt;9,'Town Data'!L33,"*")</f>
        <v>*</v>
      </c>
      <c r="I37" s="22">
        <f t="shared" si="0"/>
        <v>0.10552647538758127</v>
      </c>
      <c r="J37" s="22">
        <f t="shared" si="1"/>
        <v>7.0041912282679641E-2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FAIRFIELD</v>
      </c>
      <c r="C38" s="45">
        <f>IF('Town Data'!C34&gt;9,'Town Data'!B34,"*")</f>
        <v>546077.91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 t="str">
        <f>IF('Town Data'!I34&gt;9,'Town Data'!H34,"*")</f>
        <v>*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966566.02</v>
      </c>
      <c r="D39" s="50">
        <f>IF('Town Data'!E35&gt;9,'Town Data'!D35,"*")</f>
        <v>360809.93</v>
      </c>
      <c r="E39" s="51" t="str">
        <f>IF('Town Data'!G35&gt;9,'Town Data'!F35,"*")</f>
        <v>*</v>
      </c>
      <c r="F39" s="50">
        <f>IF('Town Data'!I35&gt;9,'Town Data'!H35,"*")</f>
        <v>1058300.07</v>
      </c>
      <c r="G39" s="50">
        <f>IF('Town Data'!K35&gt;9,'Town Data'!J35,"*")</f>
        <v>349644.64</v>
      </c>
      <c r="H39" s="51" t="str">
        <f>IF('Town Data'!M35&gt;9,'Town Data'!L35,"*")</f>
        <v>*</v>
      </c>
      <c r="I39" s="22">
        <f t="shared" si="0"/>
        <v>-8.6680566883076973E-2</v>
      </c>
      <c r="J39" s="22">
        <f t="shared" si="1"/>
        <v>3.1933250857213137E-2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2162748.48</v>
      </c>
      <c r="D40" s="46">
        <f>IF('Town Data'!E36&gt;9,'Town Data'!D36,"*")</f>
        <v>574392.71</v>
      </c>
      <c r="E40" s="47" t="str">
        <f>IF('Town Data'!G36&gt;9,'Town Data'!F36,"*")</f>
        <v>*</v>
      </c>
      <c r="F40" s="48">
        <f>IF('Town Data'!I36&gt;9,'Town Data'!H36,"*")</f>
        <v>2094628.64</v>
      </c>
      <c r="G40" s="46">
        <f>IF('Town Data'!K36&gt;9,'Town Data'!J36,"*")</f>
        <v>631800.19999999995</v>
      </c>
      <c r="H40" s="47" t="str">
        <f>IF('Town Data'!M36&gt;9,'Town Data'!L36,"*")</f>
        <v>*</v>
      </c>
      <c r="I40" s="9">
        <f t="shared" si="0"/>
        <v>3.252120146700567E-2</v>
      </c>
      <c r="J40" s="9">
        <f t="shared" si="1"/>
        <v>-9.086336155005964E-2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930590.47</v>
      </c>
      <c r="D41" s="50">
        <f>IF('Town Data'!E37&gt;9,'Town Data'!D37,"*")</f>
        <v>420192.3</v>
      </c>
      <c r="E41" s="51" t="str">
        <f>IF('Town Data'!G37&gt;9,'Town Data'!F37,"*")</f>
        <v>*</v>
      </c>
      <c r="F41" s="50">
        <f>IF('Town Data'!I37&gt;9,'Town Data'!H37,"*")</f>
        <v>1177131.8500000001</v>
      </c>
      <c r="G41" s="50">
        <f>IF('Town Data'!K37&gt;9,'Town Data'!J37,"*")</f>
        <v>653139.56999999995</v>
      </c>
      <c r="H41" s="51" t="str">
        <f>IF('Town Data'!M37&gt;9,'Town Data'!L37,"*")</f>
        <v>*</v>
      </c>
      <c r="I41" s="22">
        <f t="shared" si="0"/>
        <v>-0.20944245115787166</v>
      </c>
      <c r="J41" s="22">
        <f t="shared" si="1"/>
        <v>-0.35665772018682007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438730.48</v>
      </c>
      <c r="G42" s="46">
        <f>IF('Town Data'!K38&gt;9,'Town Data'!J38,"*")</f>
        <v>234237.8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7857091.2699999996</v>
      </c>
      <c r="D43" s="50">
        <f>IF('Town Data'!E39&gt;9,'Town Data'!D39,"*")</f>
        <v>1299346.73</v>
      </c>
      <c r="E43" s="51" t="str">
        <f>IF('Town Data'!G39&gt;9,'Town Data'!F39,"*")</f>
        <v>*</v>
      </c>
      <c r="F43" s="50">
        <f>IF('Town Data'!I39&gt;9,'Town Data'!H39,"*")</f>
        <v>8461518.4499999993</v>
      </c>
      <c r="G43" s="50">
        <f>IF('Town Data'!K39&gt;9,'Town Data'!J39,"*")</f>
        <v>1408052.19</v>
      </c>
      <c r="H43" s="51" t="str">
        <f>IF('Town Data'!M39&gt;9,'Town Data'!L39,"*")</f>
        <v>*</v>
      </c>
      <c r="I43" s="22">
        <f t="shared" si="0"/>
        <v>-7.143247202870541E-2</v>
      </c>
      <c r="J43" s="22">
        <f t="shared" si="1"/>
        <v>-7.7202720731537638E-2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31607689.82</v>
      </c>
      <c r="D44" s="46">
        <f>IF('Town Data'!E40&gt;9,'Town Data'!D40,"*")</f>
        <v>6499578.1600000001</v>
      </c>
      <c r="E44" s="47">
        <f>IF('Town Data'!G40&gt;9,'Town Data'!F40,"*")</f>
        <v>161555.83333333328</v>
      </c>
      <c r="F44" s="48">
        <f>IF('Town Data'!I40&gt;9,'Town Data'!H40,"*")</f>
        <v>27243944.620000001</v>
      </c>
      <c r="G44" s="46">
        <f>IF('Town Data'!K40&gt;9,'Town Data'!J40,"*")</f>
        <v>6166419.3399999999</v>
      </c>
      <c r="H44" s="47">
        <f>IF('Town Data'!M40&gt;9,'Town Data'!L40,"*")</f>
        <v>1582835.4999999967</v>
      </c>
      <c r="I44" s="9">
        <f t="shared" si="0"/>
        <v>0.16017303150721202</v>
      </c>
      <c r="J44" s="9">
        <f t="shared" si="1"/>
        <v>5.4027921493902217E-2</v>
      </c>
      <c r="K44" s="9">
        <f t="shared" si="2"/>
        <v>-0.89793264471681766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994762.23</v>
      </c>
      <c r="D45" s="50">
        <f>IF('Town Data'!E41&gt;9,'Town Data'!D41,"*")</f>
        <v>374969.75</v>
      </c>
      <c r="E45" s="51" t="str">
        <f>IF('Town Data'!G41&gt;9,'Town Data'!F41,"*")</f>
        <v>*</v>
      </c>
      <c r="F45" s="50">
        <f>IF('Town Data'!I41&gt;9,'Town Data'!H41,"*")</f>
        <v>1236171.99</v>
      </c>
      <c r="G45" s="50">
        <f>IF('Town Data'!K41&gt;9,'Town Data'!J41,"*")</f>
        <v>472015.22</v>
      </c>
      <c r="H45" s="51" t="str">
        <f>IF('Town Data'!M41&gt;9,'Town Data'!L41,"*")</f>
        <v>*</v>
      </c>
      <c r="I45" s="22">
        <f t="shared" si="0"/>
        <v>-0.19528816536281493</v>
      </c>
      <c r="J45" s="22">
        <f t="shared" si="1"/>
        <v>-0.20559817965191882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1864806.72</v>
      </c>
      <c r="D46" s="46">
        <f>IF('Town Data'!E42&gt;9,'Town Data'!D42,"*")</f>
        <v>489802.1</v>
      </c>
      <c r="E46" s="47" t="str">
        <f>IF('Town Data'!G42&gt;9,'Town Data'!F42,"*")</f>
        <v>*</v>
      </c>
      <c r="F46" s="48">
        <f>IF('Town Data'!I42&gt;9,'Town Data'!H42,"*")</f>
        <v>1535767.12</v>
      </c>
      <c r="G46" s="46">
        <f>IF('Town Data'!K42&gt;9,'Town Data'!J42,"*")</f>
        <v>460357.99</v>
      </c>
      <c r="H46" s="47" t="str">
        <f>IF('Town Data'!M42&gt;9,'Town Data'!L42,"*")</f>
        <v>*</v>
      </c>
      <c r="I46" s="9">
        <f t="shared" si="0"/>
        <v>0.21425097315535693</v>
      </c>
      <c r="J46" s="9">
        <f t="shared" si="1"/>
        <v>6.3959159262121174E-2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7055257.1399999997</v>
      </c>
      <c r="D47" s="50">
        <f>IF('Town Data'!E43&gt;9,'Town Data'!D43,"*")</f>
        <v>1398719.93</v>
      </c>
      <c r="E47" s="51" t="str">
        <f>IF('Town Data'!G43&gt;9,'Town Data'!F43,"*")</f>
        <v>*</v>
      </c>
      <c r="F47" s="50">
        <f>IF('Town Data'!I43&gt;9,'Town Data'!H43,"*")</f>
        <v>4738127.03</v>
      </c>
      <c r="G47" s="50">
        <f>IF('Town Data'!K43&gt;9,'Town Data'!J43,"*")</f>
        <v>1306518.06</v>
      </c>
      <c r="H47" s="51" t="str">
        <f>IF('Town Data'!M43&gt;9,'Town Data'!L43,"*")</f>
        <v>*</v>
      </c>
      <c r="I47" s="22">
        <f t="shared" si="0"/>
        <v>0.4890392543992218</v>
      </c>
      <c r="J47" s="22">
        <f t="shared" si="1"/>
        <v>7.0570681587057343E-2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2666843.54</v>
      </c>
      <c r="D48" s="46">
        <f>IF('Town Data'!E44&gt;9,'Town Data'!D44,"*")</f>
        <v>311549.07</v>
      </c>
      <c r="E48" s="47" t="str">
        <f>IF('Town Data'!G44&gt;9,'Town Data'!F44,"*")</f>
        <v>*</v>
      </c>
      <c r="F48" s="48">
        <f>IF('Town Data'!I44&gt;9,'Town Data'!H44,"*")</f>
        <v>2875039.07</v>
      </c>
      <c r="G48" s="46">
        <f>IF('Town Data'!K44&gt;9,'Town Data'!J44,"*")</f>
        <v>307079.90999999997</v>
      </c>
      <c r="H48" s="47" t="str">
        <f>IF('Town Data'!M44&gt;9,'Town Data'!L44,"*")</f>
        <v>*</v>
      </c>
      <c r="I48" s="9">
        <f t="shared" si="0"/>
        <v>-7.2414852435379179E-2</v>
      </c>
      <c r="J48" s="9">
        <f t="shared" si="1"/>
        <v>1.4553736191990003E-2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 t="str">
        <f>IF('Town Data'!C45&gt;9,'Town Data'!B45,"*")</f>
        <v>*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651449.97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1927531.49</v>
      </c>
      <c r="D50" s="46">
        <f>IF('Town Data'!E46&gt;9,'Town Data'!D46,"*")</f>
        <v>607969.69999999995</v>
      </c>
      <c r="E50" s="47" t="str">
        <f>IF('Town Data'!G46&gt;9,'Town Data'!F46,"*")</f>
        <v>*</v>
      </c>
      <c r="F50" s="48">
        <f>IF('Town Data'!I46&gt;9,'Town Data'!H46,"*")</f>
        <v>1980521.51</v>
      </c>
      <c r="G50" s="46">
        <f>IF('Town Data'!K46&gt;9,'Town Data'!J46,"*")</f>
        <v>567529.28</v>
      </c>
      <c r="H50" s="47" t="str">
        <f>IF('Town Data'!M46&gt;9,'Town Data'!L46,"*")</f>
        <v>*</v>
      </c>
      <c r="I50" s="9">
        <f t="shared" si="0"/>
        <v>-2.6755589238715221E-2</v>
      </c>
      <c r="J50" s="9">
        <f t="shared" si="1"/>
        <v>7.1256975499131819E-2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2473360.31</v>
      </c>
      <c r="D51" s="50">
        <f>IF('Town Data'!E47&gt;9,'Town Data'!D47,"*")</f>
        <v>843612.47</v>
      </c>
      <c r="E51" s="51" t="str">
        <f>IF('Town Data'!G47&gt;9,'Town Data'!F47,"*")</f>
        <v>*</v>
      </c>
      <c r="F51" s="50">
        <f>IF('Town Data'!I47&gt;9,'Town Data'!H47,"*")</f>
        <v>2450079.09</v>
      </c>
      <c r="G51" s="50">
        <f>IF('Town Data'!K47&gt;9,'Town Data'!J47,"*")</f>
        <v>825108.31</v>
      </c>
      <c r="H51" s="51" t="str">
        <f>IF('Town Data'!M47&gt;9,'Town Data'!L47,"*")</f>
        <v>*</v>
      </c>
      <c r="I51" s="22">
        <f t="shared" si="0"/>
        <v>9.5022320279465784E-3</v>
      </c>
      <c r="J51" s="22">
        <f t="shared" si="1"/>
        <v>2.2426340609755725E-2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9693785.7400000002</v>
      </c>
      <c r="D52" s="46">
        <f>IF('Town Data'!E48&gt;9,'Town Data'!D48,"*")</f>
        <v>2561229.33</v>
      </c>
      <c r="E52" s="47" t="str">
        <f>IF('Town Data'!G48&gt;9,'Town Data'!F48,"*")</f>
        <v>*</v>
      </c>
      <c r="F52" s="48">
        <f>IF('Town Data'!I48&gt;9,'Town Data'!H48,"*")</f>
        <v>9819255.8699999992</v>
      </c>
      <c r="G52" s="46">
        <f>IF('Town Data'!K48&gt;9,'Town Data'!J48,"*")</f>
        <v>2413235.6800000002</v>
      </c>
      <c r="H52" s="47" t="str">
        <f>IF('Town Data'!M48&gt;9,'Town Data'!L48,"*")</f>
        <v>*</v>
      </c>
      <c r="I52" s="9">
        <f t="shared" si="0"/>
        <v>-1.2777967257512658E-2</v>
      </c>
      <c r="J52" s="9">
        <f t="shared" si="1"/>
        <v>6.1325817128644433E-2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11301175.67</v>
      </c>
      <c r="D53" s="50">
        <f>IF('Town Data'!E49&gt;9,'Town Data'!D49,"*")</f>
        <v>9676651.5099999998</v>
      </c>
      <c r="E53" s="51" t="str">
        <f>IF('Town Data'!G49&gt;9,'Town Data'!F49,"*")</f>
        <v>*</v>
      </c>
      <c r="F53" s="50">
        <f>IF('Town Data'!I49&gt;9,'Town Data'!H49,"*")</f>
        <v>12202461.060000001</v>
      </c>
      <c r="G53" s="50">
        <f>IF('Town Data'!K49&gt;9,'Town Data'!J49,"*")</f>
        <v>10496785.26</v>
      </c>
      <c r="H53" s="51" t="str">
        <f>IF('Town Data'!M49&gt;9,'Town Data'!L49,"*")</f>
        <v>*</v>
      </c>
      <c r="I53" s="22">
        <f t="shared" si="0"/>
        <v>-7.386095194799995E-2</v>
      </c>
      <c r="J53" s="22">
        <f t="shared" si="1"/>
        <v>-7.8131897498682379E-2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4247551.24</v>
      </c>
      <c r="D54" s="46">
        <f>IF('Town Data'!E50&gt;9,'Town Data'!D50,"*")</f>
        <v>1342314.79</v>
      </c>
      <c r="E54" s="47" t="str">
        <f>IF('Town Data'!G50&gt;9,'Town Data'!F50,"*")</f>
        <v>*</v>
      </c>
      <c r="F54" s="48">
        <f>IF('Town Data'!I50&gt;9,'Town Data'!H50,"*")</f>
        <v>3884377.91</v>
      </c>
      <c r="G54" s="46">
        <f>IF('Town Data'!K50&gt;9,'Town Data'!J50,"*")</f>
        <v>1339485.31</v>
      </c>
      <c r="H54" s="47" t="str">
        <f>IF('Town Data'!M50&gt;9,'Town Data'!L50,"*")</f>
        <v>*</v>
      </c>
      <c r="I54" s="9">
        <f t="shared" si="0"/>
        <v>9.3495879755942715E-2</v>
      </c>
      <c r="J54" s="9">
        <f t="shared" si="1"/>
        <v>2.1123635913558331E-3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7707098.8499999996</v>
      </c>
      <c r="D55" s="50">
        <f>IF('Town Data'!E51&gt;9,'Town Data'!D51,"*")</f>
        <v>3831194.34</v>
      </c>
      <c r="E55" s="51" t="str">
        <f>IF('Town Data'!G51&gt;9,'Town Data'!F51,"*")</f>
        <v>*</v>
      </c>
      <c r="F55" s="50">
        <f>IF('Town Data'!I51&gt;9,'Town Data'!H51,"*")</f>
        <v>7341926.5300000003</v>
      </c>
      <c r="G55" s="50">
        <f>IF('Town Data'!K51&gt;9,'Town Data'!J51,"*")</f>
        <v>3831544.41</v>
      </c>
      <c r="H55" s="51">
        <f>IF('Town Data'!M51&gt;9,'Town Data'!L51,"*")</f>
        <v>78939.000000000044</v>
      </c>
      <c r="I55" s="22">
        <f t="shared" si="0"/>
        <v>4.9737942556066325E-2</v>
      </c>
      <c r="J55" s="22">
        <f t="shared" si="1"/>
        <v>-9.1365246631787831E-5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7254814.7199999997</v>
      </c>
      <c r="D56" s="46">
        <f>IF('Town Data'!E52&gt;9,'Town Data'!D52,"*")</f>
        <v>2902612.29</v>
      </c>
      <c r="E56" s="47">
        <f>IF('Town Data'!G52&gt;9,'Town Data'!F52,"*")</f>
        <v>44973.333333333292</v>
      </c>
      <c r="F56" s="48">
        <f>IF('Town Data'!I52&gt;9,'Town Data'!H52,"*")</f>
        <v>6687244.5199999996</v>
      </c>
      <c r="G56" s="46">
        <f>IF('Town Data'!K52&gt;9,'Town Data'!J52,"*")</f>
        <v>2667502.4900000002</v>
      </c>
      <c r="H56" s="47">
        <f>IF('Town Data'!M52&gt;9,'Town Data'!L52,"*")</f>
        <v>27747.166666666693</v>
      </c>
      <c r="I56" s="9">
        <f t="shared" si="0"/>
        <v>8.4873552672184965E-2</v>
      </c>
      <c r="J56" s="9">
        <f t="shared" si="1"/>
        <v>8.8138549403940683E-2</v>
      </c>
      <c r="K56" s="9">
        <f t="shared" si="2"/>
        <v>0.62082615041775735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21982857.890000001</v>
      </c>
      <c r="D57" s="50">
        <f>IF('Town Data'!E53&gt;9,'Town Data'!D53,"*")</f>
        <v>9014747.75</v>
      </c>
      <c r="E57" s="51">
        <f>IF('Town Data'!G53&gt;9,'Town Data'!F53,"*")</f>
        <v>461859.00000000006</v>
      </c>
      <c r="F57" s="50">
        <f>IF('Town Data'!I53&gt;9,'Town Data'!H53,"*")</f>
        <v>23120551.129999999</v>
      </c>
      <c r="G57" s="50">
        <f>IF('Town Data'!K53&gt;9,'Town Data'!J53,"*")</f>
        <v>9500705.6300000008</v>
      </c>
      <c r="H57" s="51">
        <f>IF('Town Data'!M53&gt;9,'Town Data'!L53,"*")</f>
        <v>356842.83333333331</v>
      </c>
      <c r="I57" s="22">
        <f t="shared" si="0"/>
        <v>-4.9207012134057135E-2</v>
      </c>
      <c r="J57" s="22">
        <f t="shared" si="1"/>
        <v>-5.114966181727712E-2</v>
      </c>
      <c r="K57" s="22">
        <f t="shared" si="2"/>
        <v>0.29429249197942908</v>
      </c>
      <c r="L57" s="15"/>
    </row>
    <row r="58" spans="1:12" x14ac:dyDescent="0.25">
      <c r="A58" s="15"/>
      <c r="B58" s="15" t="str">
        <f>'Town Data'!A54</f>
        <v>MENDON</v>
      </c>
      <c r="C58" s="45">
        <f>IF('Town Data'!C54&gt;9,'Town Data'!B54,"*")</f>
        <v>2256900.6800000002</v>
      </c>
      <c r="D58" s="46">
        <f>IF('Town Data'!E54&gt;9,'Town Data'!D54,"*")</f>
        <v>424219.96</v>
      </c>
      <c r="E58" s="47" t="str">
        <f>IF('Town Data'!G54&gt;9,'Town Data'!F54,"*")</f>
        <v>*</v>
      </c>
      <c r="F58" s="48">
        <f>IF('Town Data'!I54&gt;9,'Town Data'!H54,"*")</f>
        <v>1705632.84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0.32320428351977559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35432108.950000003</v>
      </c>
      <c r="D59" s="50">
        <f>IF('Town Data'!E55&gt;9,'Town Data'!D55,"*")</f>
        <v>9619601.5500000007</v>
      </c>
      <c r="E59" s="51">
        <f>IF('Town Data'!G55&gt;9,'Town Data'!F55,"*")</f>
        <v>106807.83333333333</v>
      </c>
      <c r="F59" s="50">
        <f>IF('Town Data'!I55&gt;9,'Town Data'!H55,"*")</f>
        <v>31324722.809999999</v>
      </c>
      <c r="G59" s="50">
        <f>IF('Town Data'!K55&gt;9,'Town Data'!J55,"*")</f>
        <v>8968341.4100000001</v>
      </c>
      <c r="H59" s="51">
        <f>IF('Town Data'!M55&gt;9,'Town Data'!L55,"*")</f>
        <v>191724.99999999965</v>
      </c>
      <c r="I59" s="22">
        <f t="shared" si="0"/>
        <v>0.1311228247704965</v>
      </c>
      <c r="J59" s="22">
        <f t="shared" si="1"/>
        <v>7.2617679259380535E-2</v>
      </c>
      <c r="K59" s="22">
        <f t="shared" si="2"/>
        <v>-0.44291128786890849</v>
      </c>
      <c r="L59" s="15"/>
    </row>
    <row r="60" spans="1:12" x14ac:dyDescent="0.25">
      <c r="A60" s="15"/>
      <c r="B60" s="15" t="str">
        <f>'Town Data'!A56</f>
        <v>MIDDLESEX</v>
      </c>
      <c r="C60" s="45">
        <f>IF('Town Data'!C56&gt;9,'Town Data'!B56,"*")</f>
        <v>4926836.5999999996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9638918.1899999995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-0.4888600045271263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MILTON</v>
      </c>
      <c r="C61" s="49">
        <f>IF('Town Data'!C57&gt;9,'Town Data'!B57,"*")</f>
        <v>15538873.51</v>
      </c>
      <c r="D61" s="50">
        <f>IF('Town Data'!E57&gt;9,'Town Data'!D57,"*")</f>
        <v>3503632.82</v>
      </c>
      <c r="E61" s="51">
        <f>IF('Town Data'!G57&gt;9,'Town Data'!F57,"*")</f>
        <v>392104.83333333366</v>
      </c>
      <c r="F61" s="50">
        <f>IF('Town Data'!I57&gt;9,'Town Data'!H57,"*")</f>
        <v>14227894.300000001</v>
      </c>
      <c r="G61" s="50">
        <f>IF('Town Data'!K57&gt;9,'Town Data'!J57,"*")</f>
        <v>3402645.52</v>
      </c>
      <c r="H61" s="51">
        <f>IF('Town Data'!M57&gt;9,'Town Data'!L57,"*")</f>
        <v>1173429.5</v>
      </c>
      <c r="I61" s="22">
        <f t="shared" si="0"/>
        <v>9.2141478026020962E-2</v>
      </c>
      <c r="J61" s="22">
        <f t="shared" si="1"/>
        <v>2.9679053961518688E-2</v>
      </c>
      <c r="K61" s="22">
        <f t="shared" si="2"/>
        <v>-0.66584713156322239</v>
      </c>
      <c r="L61" s="15"/>
    </row>
    <row r="62" spans="1:12" x14ac:dyDescent="0.25">
      <c r="A62" s="15"/>
      <c r="B62" s="15" t="str">
        <f>'Town Data'!A58</f>
        <v>MONTPELIER</v>
      </c>
      <c r="C62" s="45">
        <f>IF('Town Data'!C58&gt;9,'Town Data'!B58,"*")</f>
        <v>15564660.130000001</v>
      </c>
      <c r="D62" s="46">
        <f>IF('Town Data'!E58&gt;9,'Town Data'!D58,"*")</f>
        <v>5859768.5300000003</v>
      </c>
      <c r="E62" s="47">
        <f>IF('Town Data'!G58&gt;9,'Town Data'!F58,"*")</f>
        <v>295048.83333333308</v>
      </c>
      <c r="F62" s="48">
        <f>IF('Town Data'!I58&gt;9,'Town Data'!H58,"*")</f>
        <v>14691994.49</v>
      </c>
      <c r="G62" s="46">
        <f>IF('Town Data'!K58&gt;9,'Town Data'!J58,"*")</f>
        <v>5879727.3799999999</v>
      </c>
      <c r="H62" s="47">
        <f>IF('Town Data'!M58&gt;9,'Town Data'!L58,"*")</f>
        <v>303526.49999999994</v>
      </c>
      <c r="I62" s="9">
        <f t="shared" si="0"/>
        <v>5.9397356879896335E-2</v>
      </c>
      <c r="J62" s="9">
        <f t="shared" si="1"/>
        <v>-3.3945196282212028E-3</v>
      </c>
      <c r="K62" s="9">
        <f t="shared" si="2"/>
        <v>-2.7930565096183899E-2</v>
      </c>
      <c r="L62" s="15"/>
    </row>
    <row r="63" spans="1:12" x14ac:dyDescent="0.25">
      <c r="A63" s="15"/>
      <c r="B63" s="27" t="str">
        <f>'Town Data'!A59</f>
        <v>MORETOWN</v>
      </c>
      <c r="C63" s="49" t="str">
        <f>IF('Town Data'!C59&gt;9,'Town Data'!B59,"*")</f>
        <v>*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>
        <f>IF('Town Data'!I59&gt;9,'Town Data'!H59,"*")</f>
        <v>437120.09</v>
      </c>
      <c r="G63" s="50" t="str">
        <f>IF('Town Data'!K59&gt;9,'Town Data'!J59,"*")</f>
        <v>*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MORRISTOWN</v>
      </c>
      <c r="C64" s="45">
        <f>IF('Town Data'!C60&gt;9,'Town Data'!B60,"*")</f>
        <v>27770209.899999999</v>
      </c>
      <c r="D64" s="46">
        <f>IF('Town Data'!E60&gt;9,'Town Data'!D60,"*")</f>
        <v>8002712.54</v>
      </c>
      <c r="E64" s="47">
        <f>IF('Town Data'!G60&gt;9,'Town Data'!F60,"*")</f>
        <v>206852.16666666663</v>
      </c>
      <c r="F64" s="48">
        <f>IF('Town Data'!I60&gt;9,'Town Data'!H60,"*")</f>
        <v>24580469.280000001</v>
      </c>
      <c r="G64" s="46">
        <f>IF('Town Data'!K60&gt;9,'Town Data'!J60,"*")</f>
        <v>7516562.3799999999</v>
      </c>
      <c r="H64" s="47">
        <f>IF('Town Data'!M60&gt;9,'Town Data'!L60,"*")</f>
        <v>287117.33333333349</v>
      </c>
      <c r="I64" s="9">
        <f t="shared" si="0"/>
        <v>0.12976727920305992</v>
      </c>
      <c r="J64" s="9">
        <f t="shared" si="1"/>
        <v>6.4677193565710833E-2</v>
      </c>
      <c r="K64" s="9">
        <f t="shared" si="2"/>
        <v>-0.27955528053571649</v>
      </c>
      <c r="L64" s="15"/>
    </row>
    <row r="65" spans="1:12" x14ac:dyDescent="0.25">
      <c r="A65" s="15"/>
      <c r="B65" s="27" t="str">
        <f>'Town Data'!A61</f>
        <v>NEW HAVEN</v>
      </c>
      <c r="C65" s="49">
        <f>IF('Town Data'!C61&gt;9,'Town Data'!B61,"*")</f>
        <v>10732385.279999999</v>
      </c>
      <c r="D65" s="50">
        <f>IF('Town Data'!E61&gt;9,'Town Data'!D61,"*")</f>
        <v>409474.45</v>
      </c>
      <c r="E65" s="51" t="str">
        <f>IF('Town Data'!G61&gt;9,'Town Data'!F61,"*")</f>
        <v>*</v>
      </c>
      <c r="F65" s="50">
        <f>IF('Town Data'!I61&gt;9,'Town Data'!H61,"*")</f>
        <v>9205200.5899999999</v>
      </c>
      <c r="G65" s="50">
        <f>IF('Town Data'!K61&gt;9,'Town Data'!J61,"*")</f>
        <v>461835.45</v>
      </c>
      <c r="H65" s="51" t="str">
        <f>IF('Town Data'!M61&gt;9,'Town Data'!L61,"*")</f>
        <v>*</v>
      </c>
      <c r="I65" s="22">
        <f t="shared" si="0"/>
        <v>0.16590455309133026</v>
      </c>
      <c r="J65" s="22">
        <f t="shared" si="1"/>
        <v>-0.11337587878972911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NEWBURY</v>
      </c>
      <c r="C66" s="45">
        <f>IF('Town Data'!C62&gt;9,'Town Data'!B62,"*")</f>
        <v>3212868.15</v>
      </c>
      <c r="D66" s="46">
        <f>IF('Town Data'!E62&gt;9,'Town Data'!D62,"*")</f>
        <v>231937.67</v>
      </c>
      <c r="E66" s="47" t="str">
        <f>IF('Town Data'!G62&gt;9,'Town Data'!F62,"*")</f>
        <v>*</v>
      </c>
      <c r="F66" s="48">
        <f>IF('Town Data'!I62&gt;9,'Town Data'!H62,"*")</f>
        <v>3238706.9</v>
      </c>
      <c r="G66" s="46">
        <f>IF('Town Data'!K62&gt;9,'Town Data'!J62,"*")</f>
        <v>303175.53999999998</v>
      </c>
      <c r="H66" s="47" t="str">
        <f>IF('Town Data'!M62&gt;9,'Town Data'!L62,"*")</f>
        <v>*</v>
      </c>
      <c r="I66" s="9">
        <f t="shared" si="0"/>
        <v>-7.9781069413845385E-3</v>
      </c>
      <c r="J66" s="9">
        <f t="shared" si="1"/>
        <v>-0.23497235298071861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NEWPORT</v>
      </c>
      <c r="C67" s="49">
        <f>IF('Town Data'!C63&gt;9,'Town Data'!B63,"*")</f>
        <v>17075410.609999999</v>
      </c>
      <c r="D67" s="50">
        <f>IF('Town Data'!E63&gt;9,'Town Data'!D63,"*")</f>
        <v>3699465.39</v>
      </c>
      <c r="E67" s="51">
        <f>IF('Town Data'!G63&gt;9,'Town Data'!F63,"*")</f>
        <v>40436.833333333299</v>
      </c>
      <c r="F67" s="50">
        <f>IF('Town Data'!I63&gt;9,'Town Data'!H63,"*")</f>
        <v>16602231.93</v>
      </c>
      <c r="G67" s="50">
        <f>IF('Town Data'!K63&gt;9,'Town Data'!J63,"*")</f>
        <v>3690075</v>
      </c>
      <c r="H67" s="51">
        <f>IF('Town Data'!M63&gt;9,'Town Data'!L63,"*")</f>
        <v>37158.333333333307</v>
      </c>
      <c r="I67" s="22">
        <f t="shared" si="0"/>
        <v>2.8500907708979326E-2</v>
      </c>
      <c r="J67" s="22">
        <f t="shared" si="1"/>
        <v>2.5447694152558229E-3</v>
      </c>
      <c r="K67" s="22">
        <f t="shared" si="2"/>
        <v>8.8230544965238716E-2</v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6255749.3700000001</v>
      </c>
      <c r="D68" s="46">
        <f>IF('Town Data'!E64&gt;9,'Town Data'!D64,"*")</f>
        <v>1295245.67</v>
      </c>
      <c r="E68" s="47" t="str">
        <f>IF('Town Data'!G64&gt;9,'Town Data'!F64,"*")</f>
        <v>*</v>
      </c>
      <c r="F68" s="48">
        <f>IF('Town Data'!I64&gt;9,'Town Data'!H64,"*")</f>
        <v>6426979.8600000003</v>
      </c>
      <c r="G68" s="46">
        <f>IF('Town Data'!K64&gt;9,'Town Data'!J64,"*")</f>
        <v>1283604.2</v>
      </c>
      <c r="H68" s="47" t="str">
        <f>IF('Town Data'!M64&gt;9,'Town Data'!L64,"*")</f>
        <v>*</v>
      </c>
      <c r="I68" s="9">
        <f t="shared" si="0"/>
        <v>-2.6642450066741024E-2</v>
      </c>
      <c r="J68" s="9">
        <f t="shared" si="1"/>
        <v>9.0693611005635329E-3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12339725.539999999</v>
      </c>
      <c r="D69" s="50">
        <f>IF('Town Data'!E65&gt;9,'Town Data'!D65,"*")</f>
        <v>1189850.1499999999</v>
      </c>
      <c r="E69" s="51" t="str">
        <f>IF('Town Data'!G65&gt;9,'Town Data'!F65,"*")</f>
        <v>*</v>
      </c>
      <c r="F69" s="50">
        <f>IF('Town Data'!I65&gt;9,'Town Data'!H65,"*")</f>
        <v>10284391.550000001</v>
      </c>
      <c r="G69" s="50">
        <f>IF('Town Data'!K65&gt;9,'Town Data'!J65,"*")</f>
        <v>1173222.32</v>
      </c>
      <c r="H69" s="51" t="str">
        <f>IF('Town Data'!M65&gt;9,'Town Data'!L65,"*")</f>
        <v>*</v>
      </c>
      <c r="I69" s="22">
        <f t="shared" si="0"/>
        <v>0.19984983846710874</v>
      </c>
      <c r="J69" s="22">
        <f t="shared" si="1"/>
        <v>1.4172786961638985E-2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614500.96</v>
      </c>
      <c r="G70" s="46">
        <f>IF('Town Data'!K66&gt;9,'Town Data'!J66,"*")</f>
        <v>275029.11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1998482.81</v>
      </c>
      <c r="D71" s="50">
        <f>IF('Town Data'!E67&gt;9,'Town Data'!D67,"*")</f>
        <v>432683.12</v>
      </c>
      <c r="E71" s="51" t="str">
        <f>IF('Town Data'!G67&gt;9,'Town Data'!F67,"*")</f>
        <v>*</v>
      </c>
      <c r="F71" s="50">
        <f>IF('Town Data'!I67&gt;9,'Town Data'!H67,"*")</f>
        <v>1698945.04</v>
      </c>
      <c r="G71" s="50">
        <f>IF('Town Data'!K67&gt;9,'Town Data'!J67,"*")</f>
        <v>414915.28</v>
      </c>
      <c r="H71" s="51" t="str">
        <f>IF('Town Data'!M67&gt;9,'Town Data'!L67,"*")</f>
        <v>*</v>
      </c>
      <c r="I71" s="22">
        <f t="shared" si="3"/>
        <v>0.17630809881878229</v>
      </c>
      <c r="J71" s="22">
        <f t="shared" si="4"/>
        <v>4.2822814334531056E-2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POULTNEY</v>
      </c>
      <c r="C72" s="45">
        <f>IF('Town Data'!C68&gt;9,'Town Data'!B68,"*")</f>
        <v>1775097.73</v>
      </c>
      <c r="D72" s="46">
        <f>IF('Town Data'!E68&gt;9,'Town Data'!D68,"*")</f>
        <v>530948.18000000005</v>
      </c>
      <c r="E72" s="47" t="str">
        <f>IF('Town Data'!G68&gt;9,'Town Data'!F68,"*")</f>
        <v>*</v>
      </c>
      <c r="F72" s="48">
        <f>IF('Town Data'!I68&gt;9,'Town Data'!H68,"*")</f>
        <v>1718179.64</v>
      </c>
      <c r="G72" s="46">
        <f>IF('Town Data'!K68&gt;9,'Town Data'!J68,"*")</f>
        <v>535151.66</v>
      </c>
      <c r="H72" s="47" t="str">
        <f>IF('Town Data'!M68&gt;9,'Town Data'!L68,"*")</f>
        <v>*</v>
      </c>
      <c r="I72" s="9">
        <f t="shared" si="3"/>
        <v>3.3126972683717802E-2</v>
      </c>
      <c r="J72" s="9">
        <f t="shared" si="4"/>
        <v>-7.8547453258389997E-3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1487791.65</v>
      </c>
      <c r="D73" s="50">
        <f>IF('Town Data'!E69&gt;9,'Town Data'!D69,"*")</f>
        <v>250004.5</v>
      </c>
      <c r="E73" s="51" t="str">
        <f>IF('Town Data'!G69&gt;9,'Town Data'!F69,"*")</f>
        <v>*</v>
      </c>
      <c r="F73" s="50">
        <f>IF('Town Data'!I69&gt;9,'Town Data'!H69,"*")</f>
        <v>1038781.85</v>
      </c>
      <c r="G73" s="50">
        <f>IF('Town Data'!K69&gt;9,'Town Data'!J69,"*")</f>
        <v>358397.8</v>
      </c>
      <c r="H73" s="51" t="str">
        <f>IF('Town Data'!M69&gt;9,'Town Data'!L69,"*")</f>
        <v>*</v>
      </c>
      <c r="I73" s="22">
        <f t="shared" si="3"/>
        <v>0.43224648178055858</v>
      </c>
      <c r="J73" s="22">
        <f t="shared" si="4"/>
        <v>-0.30243851943287597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6454945.0800000001</v>
      </c>
      <c r="D74" s="46">
        <f>IF('Town Data'!E70&gt;9,'Town Data'!D70,"*")</f>
        <v>1509583.47</v>
      </c>
      <c r="E74" s="47">
        <f>IF('Town Data'!G70&gt;9,'Town Data'!F70,"*")</f>
        <v>3804.0000000000009</v>
      </c>
      <c r="F74" s="48">
        <f>IF('Town Data'!I70&gt;9,'Town Data'!H70,"*")</f>
        <v>7128772.4699999997</v>
      </c>
      <c r="G74" s="46">
        <f>IF('Town Data'!K70&gt;9,'Town Data'!J70,"*")</f>
        <v>1643143.11</v>
      </c>
      <c r="H74" s="47">
        <f>IF('Town Data'!M70&gt;9,'Town Data'!L70,"*")</f>
        <v>17371.000000000007</v>
      </c>
      <c r="I74" s="9">
        <f t="shared" si="3"/>
        <v>-9.4522218633806346E-2</v>
      </c>
      <c r="J74" s="9">
        <f t="shared" si="4"/>
        <v>-8.1283023485398134E-2</v>
      </c>
      <c r="K74" s="9">
        <f t="shared" si="5"/>
        <v>-0.78101433423521971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8731474.1999999993</v>
      </c>
      <c r="D75" s="50">
        <f>IF('Town Data'!E71&gt;9,'Town Data'!D71,"*")</f>
        <v>305303.71000000002</v>
      </c>
      <c r="E75" s="51" t="str">
        <f>IF('Town Data'!G71&gt;9,'Town Data'!F71,"*")</f>
        <v>*</v>
      </c>
      <c r="F75" s="50">
        <f>IF('Town Data'!I71&gt;9,'Town Data'!H71,"*")</f>
        <v>8728979.1600000001</v>
      </c>
      <c r="G75" s="50">
        <f>IF('Town Data'!K71&gt;9,'Town Data'!J71,"*")</f>
        <v>313870.02</v>
      </c>
      <c r="H75" s="51" t="str">
        <f>IF('Town Data'!M71&gt;9,'Town Data'!L71,"*")</f>
        <v>*</v>
      </c>
      <c r="I75" s="22">
        <f t="shared" si="3"/>
        <v>2.8583411121342465E-4</v>
      </c>
      <c r="J75" s="22">
        <f t="shared" si="4"/>
        <v>-2.7292539758974103E-2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11970501.359999999</v>
      </c>
      <c r="D76" s="46">
        <f>IF('Town Data'!E72&gt;9,'Town Data'!D72,"*")</f>
        <v>2556084.79</v>
      </c>
      <c r="E76" s="47" t="str">
        <f>IF('Town Data'!G72&gt;9,'Town Data'!F72,"*")</f>
        <v>*</v>
      </c>
      <c r="F76" s="48">
        <f>IF('Town Data'!I72&gt;9,'Town Data'!H72,"*")</f>
        <v>11452414.140000001</v>
      </c>
      <c r="G76" s="46">
        <f>IF('Town Data'!K72&gt;9,'Town Data'!J72,"*")</f>
        <v>1828144.82</v>
      </c>
      <c r="H76" s="47">
        <f>IF('Town Data'!M72&gt;9,'Town Data'!L72,"*")</f>
        <v>48583.000000000029</v>
      </c>
      <c r="I76" s="9">
        <f t="shared" si="3"/>
        <v>4.5238254019339785E-2</v>
      </c>
      <c r="J76" s="9">
        <f t="shared" si="4"/>
        <v>0.39818506829234673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1375421.62</v>
      </c>
      <c r="D77" s="50">
        <f>IF('Town Data'!E73&gt;9,'Town Data'!D73,"*")</f>
        <v>181021.56</v>
      </c>
      <c r="E77" s="51" t="str">
        <f>IF('Town Data'!G73&gt;9,'Town Data'!F73,"*")</f>
        <v>*</v>
      </c>
      <c r="F77" s="50">
        <f>IF('Town Data'!I73&gt;9,'Town Data'!H73,"*")</f>
        <v>1094183.67</v>
      </c>
      <c r="G77" s="50">
        <f>IF('Town Data'!K73&gt;9,'Town Data'!J73,"*")</f>
        <v>143263.78</v>
      </c>
      <c r="H77" s="51" t="str">
        <f>IF('Town Data'!M73&gt;9,'Town Data'!L73,"*")</f>
        <v>*</v>
      </c>
      <c r="I77" s="22">
        <f t="shared" si="3"/>
        <v>0.25702992807414154</v>
      </c>
      <c r="J77" s="22">
        <f t="shared" si="4"/>
        <v>0.26355426333159715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9352509.9299999997</v>
      </c>
      <c r="D78" s="46">
        <f>IF('Town Data'!E74&gt;9,'Town Data'!D74,"*")</f>
        <v>1549972.56</v>
      </c>
      <c r="E78" s="47">
        <f>IF('Town Data'!G74&gt;9,'Town Data'!F74,"*")</f>
        <v>69674.166666666701</v>
      </c>
      <c r="F78" s="48">
        <f>IF('Town Data'!I74&gt;9,'Town Data'!H74,"*")</f>
        <v>9138053.5500000007</v>
      </c>
      <c r="G78" s="46">
        <f>IF('Town Data'!K74&gt;9,'Town Data'!J74,"*")</f>
        <v>1813727.51</v>
      </c>
      <c r="H78" s="47">
        <f>IF('Town Data'!M74&gt;9,'Town Data'!L74,"*")</f>
        <v>68020.666666666686</v>
      </c>
      <c r="I78" s="9">
        <f t="shared" si="3"/>
        <v>2.3468496745677195E-2</v>
      </c>
      <c r="J78" s="9">
        <f t="shared" si="4"/>
        <v>-0.14542148616359685</v>
      </c>
      <c r="K78" s="9">
        <f t="shared" si="5"/>
        <v>2.4308788505454433E-2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6624693.46</v>
      </c>
      <c r="D79" s="50">
        <f>IF('Town Data'!E75&gt;9,'Town Data'!D75,"*")</f>
        <v>1168005.19</v>
      </c>
      <c r="E79" s="51" t="str">
        <f>IF('Town Data'!G75&gt;9,'Town Data'!F75,"*")</f>
        <v>*</v>
      </c>
      <c r="F79" s="50">
        <f>IF('Town Data'!I75&gt;9,'Town Data'!H75,"*")</f>
        <v>5669040.0999999996</v>
      </c>
      <c r="G79" s="50">
        <f>IF('Town Data'!K75&gt;9,'Town Data'!J75,"*")</f>
        <v>1121680.53</v>
      </c>
      <c r="H79" s="51" t="str">
        <f>IF('Town Data'!M75&gt;9,'Town Data'!L75,"*")</f>
        <v>*</v>
      </c>
      <c r="I79" s="22">
        <f t="shared" si="3"/>
        <v>0.1685741048118535</v>
      </c>
      <c r="J79" s="22">
        <f t="shared" si="4"/>
        <v>4.1299335025454992E-2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41193935.200000003</v>
      </c>
      <c r="D80" s="46">
        <f>IF('Town Data'!E76&gt;9,'Town Data'!D76,"*")</f>
        <v>16360373.15</v>
      </c>
      <c r="E80" s="47">
        <f>IF('Town Data'!G76&gt;9,'Town Data'!F76,"*")</f>
        <v>345064.33333333291</v>
      </c>
      <c r="F80" s="48">
        <f>IF('Town Data'!I76&gt;9,'Town Data'!H76,"*")</f>
        <v>44420029.710000001</v>
      </c>
      <c r="G80" s="46">
        <f>IF('Town Data'!K76&gt;9,'Town Data'!J76,"*")</f>
        <v>16458251.99</v>
      </c>
      <c r="H80" s="47">
        <f>IF('Town Data'!M76&gt;9,'Town Data'!L76,"*")</f>
        <v>644420.16666666674</v>
      </c>
      <c r="I80" s="9">
        <f t="shared" si="3"/>
        <v>-7.2627022788184392E-2</v>
      </c>
      <c r="J80" s="9">
        <f t="shared" si="4"/>
        <v>-5.9470981523111225E-3</v>
      </c>
      <c r="K80" s="9">
        <f t="shared" si="5"/>
        <v>-0.46453517257503651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24714487.629999999</v>
      </c>
      <c r="D81" s="50">
        <f>IF('Town Data'!E77&gt;9,'Town Data'!D77,"*")</f>
        <v>11331096.960000001</v>
      </c>
      <c r="E81" s="51">
        <f>IF('Town Data'!G77&gt;9,'Town Data'!F77,"*")</f>
        <v>612545.66666666663</v>
      </c>
      <c r="F81" s="50">
        <f>IF('Town Data'!I77&gt;9,'Town Data'!H77,"*")</f>
        <v>24649572.420000002</v>
      </c>
      <c r="G81" s="50">
        <f>IF('Town Data'!K77&gt;9,'Town Data'!J77,"*")</f>
        <v>11789337.92</v>
      </c>
      <c r="H81" s="51">
        <f>IF('Town Data'!M77&gt;9,'Town Data'!L77,"*")</f>
        <v>881268.3333333336</v>
      </c>
      <c r="I81" s="22">
        <f t="shared" si="3"/>
        <v>2.6335227603107108E-3</v>
      </c>
      <c r="J81" s="22">
        <f t="shared" si="4"/>
        <v>-3.8869100462598248E-2</v>
      </c>
      <c r="K81" s="22">
        <f t="shared" si="5"/>
        <v>-0.30492717881992076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3850110.22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6005318.25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-0.35888323320749899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22118583.93</v>
      </c>
      <c r="D83" s="50">
        <f>IF('Town Data'!E79&gt;9,'Town Data'!D79,"*")</f>
        <v>5003183.53</v>
      </c>
      <c r="E83" s="51">
        <f>IF('Town Data'!G79&gt;9,'Town Data'!F79,"*")</f>
        <v>35502.833333333379</v>
      </c>
      <c r="F83" s="50">
        <f>IF('Town Data'!I79&gt;9,'Town Data'!H79,"*")</f>
        <v>20353830.620000001</v>
      </c>
      <c r="G83" s="50">
        <f>IF('Town Data'!K79&gt;9,'Town Data'!J79,"*")</f>
        <v>4582546.43</v>
      </c>
      <c r="H83" s="51">
        <f>IF('Town Data'!M79&gt;9,'Town Data'!L79,"*")</f>
        <v>211928.49999999962</v>
      </c>
      <c r="I83" s="22">
        <f t="shared" si="3"/>
        <v>8.6703743533461636E-2</v>
      </c>
      <c r="J83" s="22">
        <f t="shared" si="4"/>
        <v>9.1791126707689588E-2</v>
      </c>
      <c r="K83" s="22">
        <f t="shared" si="5"/>
        <v>-0.83247730563216638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171870890.53999999</v>
      </c>
      <c r="D84" s="48">
        <f>IF('Town Data'!E80&gt;9,'Town Data'!D80,"*")</f>
        <v>34164769.18</v>
      </c>
      <c r="E84" s="55">
        <f>IF('Town Data'!G80&gt;9,'Town Data'!F80,"*")</f>
        <v>1274706.5</v>
      </c>
      <c r="F84" s="48">
        <f>IF('Town Data'!I80&gt;9,'Town Data'!H80,"*")</f>
        <v>182882363.94999999</v>
      </c>
      <c r="G84" s="46">
        <f>IF('Town Data'!K80&gt;9,'Town Data'!J80,"*")</f>
        <v>34887340.920000002</v>
      </c>
      <c r="H84" s="47">
        <f>IF('Town Data'!M80&gt;9,'Town Data'!L80,"*")</f>
        <v>1783296.8333333337</v>
      </c>
      <c r="I84" s="9">
        <f t="shared" si="3"/>
        <v>-6.0210690479758515E-2</v>
      </c>
      <c r="J84" s="9">
        <f t="shared" si="4"/>
        <v>-2.0711573910345532E-2</v>
      </c>
      <c r="K84" s="9">
        <f t="shared" si="5"/>
        <v>-0.28519667832453782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1222193.27</v>
      </c>
      <c r="D85" s="50">
        <f>IF('Town Data'!E81&gt;9,'Town Data'!D81,"*")</f>
        <v>364841.76</v>
      </c>
      <c r="E85" s="51" t="str">
        <f>IF('Town Data'!G81&gt;9,'Town Data'!F81,"*")</f>
        <v>*</v>
      </c>
      <c r="F85" s="50">
        <f>IF('Town Data'!I81&gt;9,'Town Data'!H81,"*")</f>
        <v>1238755.44</v>
      </c>
      <c r="G85" s="50">
        <f>IF('Town Data'!K81&gt;9,'Town Data'!J81,"*")</f>
        <v>327616.61</v>
      </c>
      <c r="H85" s="51" t="str">
        <f>IF('Town Data'!M81&gt;9,'Town Data'!L81,"*")</f>
        <v>*</v>
      </c>
      <c r="I85" s="22">
        <f t="shared" si="3"/>
        <v>-1.3370007884687818E-2</v>
      </c>
      <c r="J85" s="22">
        <f t="shared" si="4"/>
        <v>0.11362412302599684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11311361.59</v>
      </c>
      <c r="D86" s="46">
        <f>IF('Town Data'!E82&gt;9,'Town Data'!D82,"*")</f>
        <v>4677345.2300000004</v>
      </c>
      <c r="E86" s="47">
        <f>IF('Town Data'!G82&gt;9,'Town Data'!F82,"*")</f>
        <v>140199.66666666663</v>
      </c>
      <c r="F86" s="48">
        <f>IF('Town Data'!I82&gt;9,'Town Data'!H82,"*")</f>
        <v>11750131.15</v>
      </c>
      <c r="G86" s="46">
        <f>IF('Town Data'!K82&gt;9,'Town Data'!J82,"*")</f>
        <v>4780188.58</v>
      </c>
      <c r="H86" s="47">
        <f>IF('Town Data'!M82&gt;9,'Town Data'!L82,"*")</f>
        <v>1071088</v>
      </c>
      <c r="I86" s="9">
        <f t="shared" si="3"/>
        <v>-3.7341673416130379E-2</v>
      </c>
      <c r="J86" s="9">
        <f t="shared" si="4"/>
        <v>-2.1514496400892959E-2</v>
      </c>
      <c r="K86" s="9">
        <f t="shared" si="5"/>
        <v>-0.86910537073828986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53178345.049999997</v>
      </c>
      <c r="D87" s="50">
        <f>IF('Town Data'!E83&gt;9,'Town Data'!D83,"*")</f>
        <v>3604347.31</v>
      </c>
      <c r="E87" s="51">
        <f>IF('Town Data'!G83&gt;9,'Town Data'!F83,"*")</f>
        <v>235262.83333333337</v>
      </c>
      <c r="F87" s="50">
        <f>IF('Town Data'!I83&gt;9,'Town Data'!H83,"*")</f>
        <v>51479704.270000003</v>
      </c>
      <c r="G87" s="50">
        <f>IF('Town Data'!K83&gt;9,'Town Data'!J83,"*")</f>
        <v>3621600.32</v>
      </c>
      <c r="H87" s="51">
        <f>IF('Town Data'!M83&gt;9,'Town Data'!L83,"*")</f>
        <v>246132.83333333326</v>
      </c>
      <c r="I87" s="22">
        <f t="shared" si="3"/>
        <v>3.299631969700112E-2</v>
      </c>
      <c r="J87" s="22">
        <f t="shared" si="4"/>
        <v>-4.7639188412706398E-3</v>
      </c>
      <c r="K87" s="22">
        <f t="shared" si="5"/>
        <v>-4.4163144968468467E-2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30473112.289999999</v>
      </c>
      <c r="D88" s="46">
        <f>IF('Town Data'!E84&gt;9,'Town Data'!D84,"*")</f>
        <v>9481360.8599999994</v>
      </c>
      <c r="E88" s="47">
        <f>IF('Town Data'!G84&gt;9,'Town Data'!F84,"*")</f>
        <v>93549.166666666657</v>
      </c>
      <c r="F88" s="48">
        <f>IF('Town Data'!I84&gt;9,'Town Data'!H84,"*")</f>
        <v>26104468.390000001</v>
      </c>
      <c r="G88" s="46">
        <f>IF('Town Data'!K84&gt;9,'Town Data'!J84,"*")</f>
        <v>9302172.8200000003</v>
      </c>
      <c r="H88" s="47">
        <f>IF('Town Data'!M84&gt;9,'Town Data'!L84,"*")</f>
        <v>176857.50000000003</v>
      </c>
      <c r="I88" s="9">
        <f t="shared" si="3"/>
        <v>0.16735234116751913</v>
      </c>
      <c r="J88" s="9">
        <f t="shared" si="4"/>
        <v>1.926303063459953E-2</v>
      </c>
      <c r="K88" s="9">
        <f t="shared" si="5"/>
        <v>-0.47104778329069086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21319906.010000002</v>
      </c>
      <c r="D89" s="50">
        <f>IF('Town Data'!E85&gt;9,'Town Data'!D85,"*")</f>
        <v>6662061.2000000002</v>
      </c>
      <c r="E89" s="51">
        <f>IF('Town Data'!G85&gt;9,'Town Data'!F85,"*")</f>
        <v>241355.83333333323</v>
      </c>
      <c r="F89" s="50">
        <f>IF('Town Data'!I85&gt;9,'Town Data'!H85,"*")</f>
        <v>20841472.780000001</v>
      </c>
      <c r="G89" s="50">
        <f>IF('Town Data'!K85&gt;9,'Town Data'!J85,"*")</f>
        <v>7006081.8700000001</v>
      </c>
      <c r="H89" s="51">
        <f>IF('Town Data'!M85&gt;9,'Town Data'!L85,"*")</f>
        <v>386613.8333333336</v>
      </c>
      <c r="I89" s="22">
        <f t="shared" si="3"/>
        <v>2.2955826349235594E-2</v>
      </c>
      <c r="J89" s="22">
        <f t="shared" si="4"/>
        <v>-4.9103147291654464E-2</v>
      </c>
      <c r="K89" s="22">
        <f t="shared" si="5"/>
        <v>-0.37571857878856796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25170907.920000002</v>
      </c>
      <c r="D90" s="46">
        <f>IF('Town Data'!E86&gt;9,'Town Data'!D86,"*")</f>
        <v>15190620.369999999</v>
      </c>
      <c r="E90" s="47">
        <f>IF('Town Data'!G86&gt;9,'Town Data'!F86,"*")</f>
        <v>228788.16666666666</v>
      </c>
      <c r="F90" s="48">
        <f>IF('Town Data'!I86&gt;9,'Town Data'!H86,"*")</f>
        <v>23504451.710000001</v>
      </c>
      <c r="G90" s="46">
        <f>IF('Town Data'!K86&gt;9,'Town Data'!J86,"*")</f>
        <v>14031129.439999999</v>
      </c>
      <c r="H90" s="47">
        <f>IF('Town Data'!M86&gt;9,'Town Data'!L86,"*")</f>
        <v>236734.50000000035</v>
      </c>
      <c r="I90" s="9">
        <f t="shared" si="3"/>
        <v>7.0899599384869075E-2</v>
      </c>
      <c r="J90" s="9">
        <f t="shared" si="4"/>
        <v>8.2637034670531823E-2</v>
      </c>
      <c r="K90" s="9">
        <f t="shared" si="5"/>
        <v>-3.3566435535731722E-2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13328317.18</v>
      </c>
      <c r="D91" s="50">
        <f>IF('Town Data'!E87&gt;9,'Town Data'!D87,"*")</f>
        <v>1780214.11</v>
      </c>
      <c r="E91" s="51" t="str">
        <f>IF('Town Data'!G87&gt;9,'Town Data'!F87,"*")</f>
        <v>*</v>
      </c>
      <c r="F91" s="50">
        <f>IF('Town Data'!I87&gt;9,'Town Data'!H87,"*")</f>
        <v>11199728.369999999</v>
      </c>
      <c r="G91" s="50">
        <f>IF('Town Data'!K87&gt;9,'Town Data'!J87,"*")</f>
        <v>1647841.04</v>
      </c>
      <c r="H91" s="51">
        <f>IF('Town Data'!M87&gt;9,'Town Data'!L87,"*")</f>
        <v>28510.000000000022</v>
      </c>
      <c r="I91" s="22">
        <f t="shared" si="3"/>
        <v>0.19005718171716701</v>
      </c>
      <c r="J91" s="22">
        <f t="shared" si="4"/>
        <v>8.0331213258288597E-2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860126.79</v>
      </c>
      <c r="D92" s="46">
        <f>IF('Town Data'!E88&gt;9,'Town Data'!D88,"*")</f>
        <v>360513.71</v>
      </c>
      <c r="E92" s="47" t="str">
        <f>IF('Town Data'!G88&gt;9,'Town Data'!F88,"*")</f>
        <v>*</v>
      </c>
      <c r="F92" s="48">
        <f>IF('Town Data'!I88&gt;9,'Town Data'!H88,"*")</f>
        <v>995850.03</v>
      </c>
      <c r="G92" s="46">
        <f>IF('Town Data'!K88&gt;9,'Town Data'!J88,"*")</f>
        <v>365021.61</v>
      </c>
      <c r="H92" s="47" t="str">
        <f>IF('Town Data'!M88&gt;9,'Town Data'!L88,"*")</f>
        <v>*</v>
      </c>
      <c r="I92" s="9">
        <f t="shared" si="3"/>
        <v>-0.13628883457482047</v>
      </c>
      <c r="J92" s="9">
        <f t="shared" si="4"/>
        <v>-1.2349679790190957E-2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1867594.89</v>
      </c>
      <c r="D93" s="50">
        <f>IF('Town Data'!E89&gt;9,'Town Data'!D89,"*")</f>
        <v>295270.40999999997</v>
      </c>
      <c r="E93" s="51" t="str">
        <f>IF('Town Data'!G89&gt;9,'Town Data'!F89,"*")</f>
        <v>*</v>
      </c>
      <c r="F93" s="50">
        <f>IF('Town Data'!I89&gt;9,'Town Data'!H89,"*")</f>
        <v>1679736.38</v>
      </c>
      <c r="G93" s="50">
        <f>IF('Town Data'!K89&gt;9,'Town Data'!J89,"*")</f>
        <v>274568.44</v>
      </c>
      <c r="H93" s="51" t="str">
        <f>IF('Town Data'!M89&gt;9,'Town Data'!L89,"*")</f>
        <v>*</v>
      </c>
      <c r="I93" s="22">
        <f t="shared" si="3"/>
        <v>0.11183809092710133</v>
      </c>
      <c r="J93" s="22">
        <f t="shared" si="4"/>
        <v>7.5398214011777792E-2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3243460.72</v>
      </c>
      <c r="D94" s="46">
        <f>IF('Town Data'!E90&gt;9,'Town Data'!D90,"*")</f>
        <v>212397.96</v>
      </c>
      <c r="E94" s="47" t="str">
        <f>IF('Town Data'!G90&gt;9,'Town Data'!F90,"*")</f>
        <v>*</v>
      </c>
      <c r="F94" s="48">
        <f>IF('Town Data'!I90&gt;9,'Town Data'!H90,"*")</f>
        <v>2930735.5</v>
      </c>
      <c r="G94" s="46">
        <f>IF('Town Data'!K90&gt;9,'Town Data'!J90,"*")</f>
        <v>244149.48</v>
      </c>
      <c r="H94" s="47" t="str">
        <f>IF('Town Data'!M90&gt;9,'Town Data'!L90,"*")</f>
        <v>*</v>
      </c>
      <c r="I94" s="9">
        <f t="shared" si="3"/>
        <v>0.10670537139909085</v>
      </c>
      <c r="J94" s="9">
        <f t="shared" si="4"/>
        <v>-0.13004950901390416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7381521.8799999999</v>
      </c>
      <c r="D95" s="50">
        <f>IF('Town Data'!E91&gt;9,'Town Data'!D91,"*")</f>
        <v>1254690.25</v>
      </c>
      <c r="E95" s="51">
        <f>IF('Town Data'!G91&gt;9,'Town Data'!F91,"*")</f>
        <v>161207.33333333334</v>
      </c>
      <c r="F95" s="50">
        <f>IF('Town Data'!I91&gt;9,'Town Data'!H91,"*")</f>
        <v>10984273.390000001</v>
      </c>
      <c r="G95" s="50">
        <f>IF('Town Data'!K91&gt;9,'Town Data'!J91,"*")</f>
        <v>1425069.06</v>
      </c>
      <c r="H95" s="51">
        <f>IF('Town Data'!M91&gt;9,'Town Data'!L91,"*")</f>
        <v>457225.66666666669</v>
      </c>
      <c r="I95" s="22">
        <f t="shared" si="3"/>
        <v>-0.32799179172651677</v>
      </c>
      <c r="J95" s="22">
        <f t="shared" si="4"/>
        <v>-0.11955828302103481</v>
      </c>
      <c r="K95" s="22">
        <f t="shared" si="5"/>
        <v>-0.64742282621929226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677404.19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1418282.85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-0.52237722538913878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11045810.949999999</v>
      </c>
      <c r="D97" s="50">
        <f>IF('Town Data'!E93&gt;9,'Town Data'!D93,"*")</f>
        <v>3503960.23</v>
      </c>
      <c r="E97" s="51" t="str">
        <f>IF('Town Data'!G93&gt;9,'Town Data'!F93,"*")</f>
        <v>*</v>
      </c>
      <c r="F97" s="50">
        <f>IF('Town Data'!I93&gt;9,'Town Data'!H93,"*")</f>
        <v>9395559.7699999996</v>
      </c>
      <c r="G97" s="50">
        <f>IF('Town Data'!K93&gt;9,'Town Data'!J93,"*")</f>
        <v>3548659.56</v>
      </c>
      <c r="H97" s="51" t="str">
        <f>IF('Town Data'!M93&gt;9,'Town Data'!L93,"*")</f>
        <v>*</v>
      </c>
      <c r="I97" s="22">
        <f t="shared" si="3"/>
        <v>0.17564160309737456</v>
      </c>
      <c r="J97" s="22">
        <f t="shared" si="4"/>
        <v>-1.2596116715123857E-2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6486812.8499999996</v>
      </c>
      <c r="D98" s="46">
        <f>IF('Town Data'!E94&gt;9,'Town Data'!D94,"*")</f>
        <v>3006631.2</v>
      </c>
      <c r="E98" s="47" t="str">
        <f>IF('Town Data'!G94&gt;9,'Town Data'!F94,"*")</f>
        <v>*</v>
      </c>
      <c r="F98" s="48">
        <f>IF('Town Data'!I94&gt;9,'Town Data'!H94,"*")</f>
        <v>5868230.9500000002</v>
      </c>
      <c r="G98" s="46">
        <f>IF('Town Data'!K94&gt;9,'Town Data'!J94,"*")</f>
        <v>3235342.33</v>
      </c>
      <c r="H98" s="47" t="str">
        <f>IF('Town Data'!M94&gt;9,'Town Data'!L94,"*")</f>
        <v>*</v>
      </c>
      <c r="I98" s="9">
        <f t="shared" si="3"/>
        <v>0.10541198962184667</v>
      </c>
      <c r="J98" s="9">
        <f t="shared" si="4"/>
        <v>-7.0691477646509168E-2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8316981.21</v>
      </c>
      <c r="D99" s="50">
        <f>IF('Town Data'!E95&gt;9,'Town Data'!D95,"*")</f>
        <v>3317452.49</v>
      </c>
      <c r="E99" s="51">
        <f>IF('Town Data'!G95&gt;9,'Town Data'!F95,"*")</f>
        <v>270513.66666666698</v>
      </c>
      <c r="F99" s="50">
        <f>IF('Town Data'!I95&gt;9,'Town Data'!H95,"*")</f>
        <v>8708353.0500000007</v>
      </c>
      <c r="G99" s="50">
        <f>IF('Town Data'!K95&gt;9,'Town Data'!J95,"*")</f>
        <v>3504831.96</v>
      </c>
      <c r="H99" s="51">
        <f>IF('Town Data'!M95&gt;9,'Town Data'!L95,"*")</f>
        <v>795300.5</v>
      </c>
      <c r="I99" s="22">
        <f t="shared" si="3"/>
        <v>-4.494211910712563E-2</v>
      </c>
      <c r="J99" s="22">
        <f t="shared" si="4"/>
        <v>-5.3463182297618553E-2</v>
      </c>
      <c r="K99" s="22">
        <f t="shared" si="5"/>
        <v>-0.65985980561225976</v>
      </c>
      <c r="L99" s="15"/>
    </row>
    <row r="100" spans="1:12" x14ac:dyDescent="0.25">
      <c r="A100" s="15"/>
      <c r="B100" s="27" t="str">
        <f>'Town Data'!A96</f>
        <v>WEATHERSFIELD</v>
      </c>
      <c r="C100" s="49">
        <f>IF('Town Data'!C96&gt;9,'Town Data'!B96,"*")</f>
        <v>1359205.63</v>
      </c>
      <c r="D100" s="50">
        <f>IF('Town Data'!E96&gt;9,'Town Data'!D96,"*")</f>
        <v>251483.38</v>
      </c>
      <c r="E100" s="51" t="str">
        <f>IF('Town Data'!G96&gt;9,'Town Data'!F96,"*")</f>
        <v>*</v>
      </c>
      <c r="F100" s="50">
        <f>IF('Town Data'!I96&gt;9,'Town Data'!H96,"*")</f>
        <v>1264741.8600000001</v>
      </c>
      <c r="G100" s="50">
        <f>IF('Town Data'!K96&gt;9,'Town Data'!J96,"*")</f>
        <v>265913.64</v>
      </c>
      <c r="H100" s="51" t="str">
        <f>IF('Town Data'!M96&gt;9,'Town Data'!L96,"*")</f>
        <v>*</v>
      </c>
      <c r="I100" s="22">
        <f t="shared" si="3"/>
        <v>7.4690158511871968E-2</v>
      </c>
      <c r="J100" s="22">
        <f t="shared" si="4"/>
        <v>-5.426671606616347E-2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 RUTLAND</v>
      </c>
      <c r="C101" s="49">
        <f>IF('Town Data'!C97&gt;9,'Town Data'!B97,"*")</f>
        <v>3476096.68</v>
      </c>
      <c r="D101" s="50">
        <f>IF('Town Data'!E97&gt;9,'Town Data'!D97,"*")</f>
        <v>754281.65</v>
      </c>
      <c r="E101" s="51" t="str">
        <f>IF('Town Data'!G97&gt;9,'Town Data'!F97,"*")</f>
        <v>*</v>
      </c>
      <c r="F101" s="50">
        <f>IF('Town Data'!I97&gt;9,'Town Data'!H97,"*")</f>
        <v>3490993.09</v>
      </c>
      <c r="G101" s="50">
        <f>IF('Town Data'!K97&gt;9,'Town Data'!J97,"*")</f>
        <v>877931.36</v>
      </c>
      <c r="H101" s="51" t="str">
        <f>IF('Town Data'!M97&gt;9,'Town Data'!L97,"*")</f>
        <v>*</v>
      </c>
      <c r="I101" s="22">
        <f t="shared" si="3"/>
        <v>-4.267098105312974E-3</v>
      </c>
      <c r="J101" s="22">
        <f t="shared" si="4"/>
        <v>-0.14084211549294692</v>
      </c>
      <c r="K101" s="22" t="str">
        <f t="shared" si="5"/>
        <v/>
      </c>
      <c r="L101" s="15"/>
    </row>
    <row r="102" spans="1:12" x14ac:dyDescent="0.25">
      <c r="B102" s="27" t="str">
        <f>'Town Data'!A98</f>
        <v>WESTFORD</v>
      </c>
      <c r="C102" s="49">
        <f>IF('Town Data'!C98&gt;9,'Town Data'!B98,"*")</f>
        <v>1170296.07</v>
      </c>
      <c r="D102" s="50" t="str">
        <f>IF('Town Data'!E98&gt;9,'Town Data'!D98,"*")</f>
        <v>*</v>
      </c>
      <c r="E102" s="51" t="str">
        <f>IF('Town Data'!G98&gt;9,'Town Data'!F98,"*")</f>
        <v>*</v>
      </c>
      <c r="F102" s="50" t="str">
        <f>IF('Town Data'!I98&gt;9,'Town Data'!H98,"*")</f>
        <v>*</v>
      </c>
      <c r="G102" s="50" t="str">
        <f>IF('Town Data'!K98&gt;9,'Town Data'!J98,"*")</f>
        <v>*</v>
      </c>
      <c r="H102" s="51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3170991.11</v>
      </c>
      <c r="D103" s="50">
        <f>IF('Town Data'!E99&gt;9,'Town Data'!D99,"*")</f>
        <v>521897.36</v>
      </c>
      <c r="E103" s="51" t="str">
        <f>IF('Town Data'!G99&gt;9,'Town Data'!F99,"*")</f>
        <v>*</v>
      </c>
      <c r="F103" s="50">
        <f>IF('Town Data'!I99&gt;9,'Town Data'!H99,"*")</f>
        <v>3016468.96</v>
      </c>
      <c r="G103" s="50">
        <f>IF('Town Data'!K99&gt;9,'Town Data'!J99,"*")</f>
        <v>501047.75</v>
      </c>
      <c r="H103" s="51" t="str">
        <f>IF('Town Data'!M99&gt;9,'Town Data'!L99,"*")</f>
        <v>*</v>
      </c>
      <c r="I103" s="22">
        <f t="shared" si="3"/>
        <v>5.1226169421614044E-2</v>
      </c>
      <c r="J103" s="22">
        <f t="shared" si="4"/>
        <v>4.1612022007882457E-2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361189.88</v>
      </c>
      <c r="D104" s="50">
        <f>IF('Town Data'!E100&gt;9,'Town Data'!D100,"*")</f>
        <v>105830.13</v>
      </c>
      <c r="E104" s="51" t="str">
        <f>IF('Town Data'!G100&gt;9,'Town Data'!F100,"*")</f>
        <v>*</v>
      </c>
      <c r="F104" s="50">
        <f>IF('Town Data'!I100&gt;9,'Town Data'!H100,"*")</f>
        <v>335022.96000000002</v>
      </c>
      <c r="G104" s="50">
        <f>IF('Town Data'!K100&gt;9,'Town Data'!J100,"*")</f>
        <v>89786.880000000005</v>
      </c>
      <c r="H104" s="51" t="str">
        <f>IF('Town Data'!M100&gt;9,'Town Data'!L100,"*")</f>
        <v>*</v>
      </c>
      <c r="I104" s="22">
        <f t="shared" si="3"/>
        <v>7.8104855858237246E-2</v>
      </c>
      <c r="J104" s="22">
        <f t="shared" si="4"/>
        <v>0.17868145100932339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1375257.52</v>
      </c>
      <c r="D105" s="50">
        <f>IF('Town Data'!E101&gt;9,'Town Data'!D101,"*")</f>
        <v>422491.29</v>
      </c>
      <c r="E105" s="51" t="str">
        <f>IF('Town Data'!G101&gt;9,'Town Data'!F101,"*")</f>
        <v>*</v>
      </c>
      <c r="F105" s="50">
        <f>IF('Town Data'!I101&gt;9,'Town Data'!H101,"*")</f>
        <v>1278158.24</v>
      </c>
      <c r="G105" s="50">
        <f>IF('Town Data'!K101&gt;9,'Town Data'!J101,"*")</f>
        <v>407260.51</v>
      </c>
      <c r="H105" s="51" t="str">
        <f>IF('Town Data'!M101&gt;9,'Town Data'!L101,"*")</f>
        <v>*</v>
      </c>
      <c r="I105" s="22">
        <f t="shared" si="3"/>
        <v>7.5968121130291374E-2</v>
      </c>
      <c r="J105" s="22">
        <f t="shared" si="4"/>
        <v>3.7398126324597415E-2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83179264.400000006</v>
      </c>
      <c r="D106" s="50">
        <f>IF('Town Data'!E102&gt;9,'Town Data'!D102,"*")</f>
        <v>40177574.729999997</v>
      </c>
      <c r="E106" s="51">
        <f>IF('Town Data'!G102&gt;9,'Town Data'!F102,"*")</f>
        <v>1923742.1666666665</v>
      </c>
      <c r="F106" s="50">
        <f>IF('Town Data'!I102&gt;9,'Town Data'!H102,"*")</f>
        <v>77957948.120000005</v>
      </c>
      <c r="G106" s="50">
        <f>IF('Town Data'!K102&gt;9,'Town Data'!J102,"*")</f>
        <v>38546516.310000002</v>
      </c>
      <c r="H106" s="51">
        <f>IF('Town Data'!M102&gt;9,'Town Data'!L102,"*")</f>
        <v>1567221.8333333337</v>
      </c>
      <c r="I106" s="22">
        <f t="shared" si="3"/>
        <v>6.6976060888145408E-2</v>
      </c>
      <c r="J106" s="22">
        <f t="shared" si="4"/>
        <v>4.2314029285620655E-2</v>
      </c>
      <c r="K106" s="22">
        <f t="shared" si="5"/>
        <v>0.22748555804320791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4452500.74</v>
      </c>
      <c r="D107" s="50">
        <f>IF('Town Data'!E103&gt;9,'Town Data'!D103,"*")</f>
        <v>1364826.96</v>
      </c>
      <c r="E107" s="51" t="str">
        <f>IF('Town Data'!G103&gt;9,'Town Data'!F103,"*")</f>
        <v>*</v>
      </c>
      <c r="F107" s="50">
        <f>IF('Town Data'!I103&gt;9,'Town Data'!H103,"*")</f>
        <v>4621282.6900000004</v>
      </c>
      <c r="G107" s="50">
        <f>IF('Town Data'!K103&gt;9,'Town Data'!J103,"*")</f>
        <v>1432921.99</v>
      </c>
      <c r="H107" s="51" t="str">
        <f>IF('Town Data'!M103&gt;9,'Town Data'!L103,"*")</f>
        <v>*</v>
      </c>
      <c r="I107" s="22">
        <f t="shared" si="3"/>
        <v>-3.6522749487978234E-2</v>
      </c>
      <c r="J107" s="22">
        <f t="shared" si="4"/>
        <v>-4.7521798447660107E-2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2928213.24</v>
      </c>
      <c r="D108" s="50">
        <f>IF('Town Data'!E104&gt;9,'Town Data'!D104,"*")</f>
        <v>1106197.77</v>
      </c>
      <c r="E108" s="51">
        <f>IF('Town Data'!G104&gt;9,'Town Data'!F104,"*")</f>
        <v>31408.499999999993</v>
      </c>
      <c r="F108" s="50">
        <f>IF('Town Data'!I104&gt;9,'Town Data'!H104,"*")</f>
        <v>3113272.24</v>
      </c>
      <c r="G108" s="50">
        <f>IF('Town Data'!K104&gt;9,'Town Data'!J104,"*")</f>
        <v>1143527.1599999999</v>
      </c>
      <c r="H108" s="51">
        <f>IF('Town Data'!M104&gt;9,'Town Data'!L104,"*")</f>
        <v>16066.666666666666</v>
      </c>
      <c r="I108" s="22">
        <f t="shared" si="3"/>
        <v>-5.9441958728286476E-2</v>
      </c>
      <c r="J108" s="22">
        <f t="shared" si="4"/>
        <v>-3.2644078169511863E-2</v>
      </c>
      <c r="K108" s="22">
        <f t="shared" si="5"/>
        <v>0.95488589211618224</v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1332981.1399999999</v>
      </c>
      <c r="D109" s="50">
        <f>IF('Town Data'!E105&gt;9,'Town Data'!D105,"*")</f>
        <v>788691.65</v>
      </c>
      <c r="E109" s="51" t="str">
        <f>IF('Town Data'!G105&gt;9,'Town Data'!F105,"*")</f>
        <v>*</v>
      </c>
      <c r="F109" s="50">
        <f>IF('Town Data'!I105&gt;9,'Town Data'!H105,"*")</f>
        <v>1503915.38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>
        <f t="shared" si="3"/>
        <v>-0.11365947996356018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6650902.5800000001</v>
      </c>
      <c r="D110" s="50">
        <f>IF('Town Data'!E106&gt;9,'Town Data'!D106,"*")</f>
        <v>1541342.85</v>
      </c>
      <c r="E110" s="51" t="str">
        <f>IF('Town Data'!G106&gt;9,'Town Data'!F106,"*")</f>
        <v>*</v>
      </c>
      <c r="F110" s="50">
        <f>IF('Town Data'!I106&gt;9,'Town Data'!H106,"*")</f>
        <v>4262517.16</v>
      </c>
      <c r="G110" s="50">
        <f>IF('Town Data'!K106&gt;9,'Town Data'!J106,"*")</f>
        <v>1437873.71</v>
      </c>
      <c r="H110" s="51" t="str">
        <f>IF('Town Data'!M106&gt;9,'Town Data'!L106,"*")</f>
        <v>*</v>
      </c>
      <c r="I110" s="22">
        <f t="shared" si="3"/>
        <v>0.56032276946892101</v>
      </c>
      <c r="J110" s="22">
        <f t="shared" si="4"/>
        <v>7.1959824621871782E-2</v>
      </c>
      <c r="K110" s="22" t="str">
        <f t="shared" si="5"/>
        <v/>
      </c>
      <c r="L110" s="15"/>
    </row>
    <row r="111" spans="1:12" x14ac:dyDescent="0.25">
      <c r="B111" s="27" t="str">
        <f>'Town Data'!A107</f>
        <v>WOLCOTT</v>
      </c>
      <c r="C111" s="49">
        <f>IF('Town Data'!C107&gt;9,'Town Data'!B107,"*")</f>
        <v>334789.34000000003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>
        <f>IF('Town Data'!I107&gt;9,'Town Data'!H107,"*")</f>
        <v>412142.52</v>
      </c>
      <c r="G111" s="50">
        <f>IF('Town Data'!K107&gt;9,'Town Data'!J107,"*")</f>
        <v>158031.87</v>
      </c>
      <c r="H111" s="51" t="str">
        <f>IF('Town Data'!M107&gt;9,'Town Data'!L107,"*")</f>
        <v>*</v>
      </c>
      <c r="I111" s="22">
        <f t="shared" si="3"/>
        <v>-0.1876855122834693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 t="str">
        <f>'Town Data'!A108</f>
        <v>WOODSTOCK</v>
      </c>
      <c r="C112" s="49">
        <f>IF('Town Data'!C108&gt;9,'Town Data'!B108,"*")</f>
        <v>8664148.2100000009</v>
      </c>
      <c r="D112" s="50">
        <f>IF('Town Data'!E108&gt;9,'Town Data'!D108,"*")</f>
        <v>2583391.19</v>
      </c>
      <c r="E112" s="51">
        <f>IF('Town Data'!G108&gt;9,'Town Data'!F108,"*")</f>
        <v>122476</v>
      </c>
      <c r="F112" s="50">
        <f>IF('Town Data'!I108&gt;9,'Town Data'!H108,"*")</f>
        <v>8609076.5999999996</v>
      </c>
      <c r="G112" s="50">
        <f>IF('Town Data'!K108&gt;9,'Town Data'!J108,"*")</f>
        <v>2445606.79</v>
      </c>
      <c r="H112" s="51">
        <f>IF('Town Data'!M108&gt;9,'Town Data'!L108,"*")</f>
        <v>177264.00000000003</v>
      </c>
      <c r="I112" s="22">
        <f t="shared" si="3"/>
        <v>6.3969241486364833E-3</v>
      </c>
      <c r="J112" s="22">
        <f t="shared" si="4"/>
        <v>5.633955571410558E-2</v>
      </c>
      <c r="K112" s="22">
        <f t="shared" si="5"/>
        <v>-0.30907572885639512</v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1556442.32</v>
      </c>
      <c r="C2" s="38">
        <v>13</v>
      </c>
      <c r="D2" s="41">
        <v>331595.59999999998</v>
      </c>
      <c r="E2" s="38">
        <v>13</v>
      </c>
      <c r="F2" s="38">
        <v>0</v>
      </c>
      <c r="G2" s="38">
        <v>0</v>
      </c>
      <c r="H2" s="41">
        <v>1166310.5</v>
      </c>
      <c r="I2" s="38">
        <v>15</v>
      </c>
      <c r="J2" s="41">
        <v>347258.49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16740709.130000001</v>
      </c>
      <c r="C3" s="38">
        <v>15</v>
      </c>
      <c r="D3" s="41">
        <v>454891.45</v>
      </c>
      <c r="E3" s="38">
        <v>13</v>
      </c>
      <c r="F3" s="38">
        <v>0</v>
      </c>
      <c r="G3" s="38">
        <v>0</v>
      </c>
      <c r="H3" s="41">
        <v>13168657.619999999</v>
      </c>
      <c r="I3" s="38">
        <v>16</v>
      </c>
      <c r="J3" s="41">
        <v>463477.07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43404066.140000001</v>
      </c>
      <c r="C4" s="38">
        <v>155</v>
      </c>
      <c r="D4" s="41">
        <v>10802103.08</v>
      </c>
      <c r="E4" s="38">
        <v>149</v>
      </c>
      <c r="F4" s="41">
        <v>439311.33333333331</v>
      </c>
      <c r="G4" s="38">
        <v>35</v>
      </c>
      <c r="H4" s="41">
        <v>42976865.539999999</v>
      </c>
      <c r="I4" s="38">
        <v>166</v>
      </c>
      <c r="J4" s="41">
        <v>10658165.960000001</v>
      </c>
      <c r="K4" s="38">
        <v>159</v>
      </c>
      <c r="L4" s="41">
        <v>266649.5</v>
      </c>
      <c r="M4" s="38">
        <v>39</v>
      </c>
      <c r="N4" s="34"/>
      <c r="O4" s="34"/>
      <c r="P4" s="34"/>
      <c r="Q4" s="34"/>
    </row>
    <row r="5" spans="1:17" x14ac:dyDescent="0.25">
      <c r="A5" s="37" t="s">
        <v>55</v>
      </c>
      <c r="B5" s="41">
        <v>12012630.33</v>
      </c>
      <c r="C5" s="38">
        <v>28</v>
      </c>
      <c r="D5" s="41">
        <v>1228336.42</v>
      </c>
      <c r="E5" s="38">
        <v>26</v>
      </c>
      <c r="F5" s="38">
        <v>0</v>
      </c>
      <c r="G5" s="38">
        <v>0</v>
      </c>
      <c r="H5" s="41">
        <v>11817868.24</v>
      </c>
      <c r="I5" s="38">
        <v>28</v>
      </c>
      <c r="J5" s="41">
        <v>1121638.49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21424023.890000001</v>
      </c>
      <c r="C6" s="38">
        <v>37</v>
      </c>
      <c r="D6" s="41">
        <v>1201113.03</v>
      </c>
      <c r="E6" s="38">
        <v>32</v>
      </c>
      <c r="F6" s="41">
        <v>150566.50000000003</v>
      </c>
      <c r="G6" s="38">
        <v>14</v>
      </c>
      <c r="H6" s="41">
        <v>18521380.289999999</v>
      </c>
      <c r="I6" s="38">
        <v>36</v>
      </c>
      <c r="J6" s="41">
        <v>1090751.47</v>
      </c>
      <c r="K6" s="38">
        <v>32</v>
      </c>
      <c r="L6" s="41">
        <v>30135.833333333343</v>
      </c>
      <c r="M6" s="38">
        <v>14</v>
      </c>
      <c r="N6" s="34"/>
      <c r="O6" s="34"/>
      <c r="P6" s="34"/>
      <c r="Q6" s="34"/>
    </row>
    <row r="7" spans="1:17" x14ac:dyDescent="0.25">
      <c r="A7" s="37" t="s">
        <v>57</v>
      </c>
      <c r="B7" s="41">
        <v>38982782.560000002</v>
      </c>
      <c r="C7" s="38">
        <v>167</v>
      </c>
      <c r="D7" s="41">
        <v>12957392.74</v>
      </c>
      <c r="E7" s="38">
        <v>159</v>
      </c>
      <c r="F7" s="41">
        <v>193930.49999999994</v>
      </c>
      <c r="G7" s="38">
        <v>38</v>
      </c>
      <c r="H7" s="41">
        <v>41353008.240000002</v>
      </c>
      <c r="I7" s="38">
        <v>175</v>
      </c>
      <c r="J7" s="41">
        <v>13167296.34</v>
      </c>
      <c r="K7" s="38">
        <v>168</v>
      </c>
      <c r="L7" s="41">
        <v>235859.00000000006</v>
      </c>
      <c r="M7" s="38">
        <v>54</v>
      </c>
      <c r="N7" s="34"/>
      <c r="O7" s="34"/>
      <c r="P7" s="34"/>
      <c r="Q7" s="34"/>
    </row>
    <row r="8" spans="1:17" x14ac:dyDescent="0.25">
      <c r="A8" s="37" t="s">
        <v>58</v>
      </c>
      <c r="B8" s="41">
        <v>17653572.879999999</v>
      </c>
      <c r="C8" s="38">
        <v>49</v>
      </c>
      <c r="D8" s="41">
        <v>7462740.4400000004</v>
      </c>
      <c r="E8" s="38">
        <v>48</v>
      </c>
      <c r="F8" s="41">
        <v>45963.499999999993</v>
      </c>
      <c r="G8" s="38">
        <v>25</v>
      </c>
      <c r="H8" s="41">
        <v>25326029.120000001</v>
      </c>
      <c r="I8" s="38">
        <v>52</v>
      </c>
      <c r="J8" s="41">
        <v>7656533.8499999996</v>
      </c>
      <c r="K8" s="38">
        <v>51</v>
      </c>
      <c r="L8" s="41">
        <v>85586.333333333314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3440666.45</v>
      </c>
      <c r="C9" s="38">
        <v>21</v>
      </c>
      <c r="D9" s="41">
        <v>418566.16</v>
      </c>
      <c r="E9" s="38">
        <v>18</v>
      </c>
      <c r="F9" s="38">
        <v>0</v>
      </c>
      <c r="G9" s="38">
        <v>0</v>
      </c>
      <c r="H9" s="41">
        <v>3357526.7</v>
      </c>
      <c r="I9" s="38">
        <v>20</v>
      </c>
      <c r="J9" s="41">
        <v>418137.25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8293068.8700000001</v>
      </c>
      <c r="C10" s="38">
        <v>27</v>
      </c>
      <c r="D10" s="41">
        <v>1724270.77</v>
      </c>
      <c r="E10" s="38">
        <v>25</v>
      </c>
      <c r="F10" s="41">
        <v>86501.666666666628</v>
      </c>
      <c r="G10" s="38">
        <v>15</v>
      </c>
      <c r="H10" s="41">
        <v>8425929.3699999992</v>
      </c>
      <c r="I10" s="38">
        <v>28</v>
      </c>
      <c r="J10" s="41">
        <v>1791976.62</v>
      </c>
      <c r="K10" s="38">
        <v>26</v>
      </c>
      <c r="L10" s="41">
        <v>54482.666666666701</v>
      </c>
      <c r="M10" s="38">
        <v>18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6806330.5899999999</v>
      </c>
      <c r="C11" s="38">
        <v>42</v>
      </c>
      <c r="D11" s="41">
        <v>1065788.1299999999</v>
      </c>
      <c r="E11" s="38">
        <v>39</v>
      </c>
      <c r="F11" s="38">
        <v>0</v>
      </c>
      <c r="G11" s="38">
        <v>0</v>
      </c>
      <c r="H11" s="41">
        <v>6789848.5899999999</v>
      </c>
      <c r="I11" s="38">
        <v>42</v>
      </c>
      <c r="J11" s="41">
        <v>1032744.25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69760084.730000004</v>
      </c>
      <c r="C12" s="38">
        <v>197</v>
      </c>
      <c r="D12" s="41">
        <v>9057391.9100000001</v>
      </c>
      <c r="E12" s="38">
        <v>179</v>
      </c>
      <c r="F12" s="41">
        <v>326631.50000000006</v>
      </c>
      <c r="G12" s="38">
        <v>50</v>
      </c>
      <c r="H12" s="41">
        <v>45977085.93</v>
      </c>
      <c r="I12" s="38">
        <v>192</v>
      </c>
      <c r="J12" s="41">
        <v>8752973.8200000003</v>
      </c>
      <c r="K12" s="38">
        <v>177</v>
      </c>
      <c r="L12" s="41">
        <v>362102.99999999977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444471.14</v>
      </c>
      <c r="C13" s="38">
        <v>14</v>
      </c>
      <c r="D13" s="41">
        <v>235949.76</v>
      </c>
      <c r="E13" s="38">
        <v>11</v>
      </c>
      <c r="F13" s="38">
        <v>0</v>
      </c>
      <c r="G13" s="38">
        <v>0</v>
      </c>
      <c r="H13" s="38">
        <v>463540.28</v>
      </c>
      <c r="I13" s="38">
        <v>12</v>
      </c>
      <c r="J13" s="38">
        <v>223709.27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4139842.75</v>
      </c>
      <c r="C14" s="38">
        <v>39</v>
      </c>
      <c r="D14" s="41">
        <v>1157446.52</v>
      </c>
      <c r="E14" s="38">
        <v>38</v>
      </c>
      <c r="F14" s="38">
        <v>0</v>
      </c>
      <c r="G14" s="38">
        <v>0</v>
      </c>
      <c r="H14" s="41">
        <v>4355709.28</v>
      </c>
      <c r="I14" s="38">
        <v>38</v>
      </c>
      <c r="J14" s="41">
        <v>1345453.84</v>
      </c>
      <c r="K14" s="38">
        <v>37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738879.77</v>
      </c>
      <c r="C15" s="38">
        <v>16</v>
      </c>
      <c r="D15" s="41">
        <v>397517.25</v>
      </c>
      <c r="E15" s="38">
        <v>15</v>
      </c>
      <c r="F15" s="38">
        <v>0</v>
      </c>
      <c r="G15" s="38">
        <v>0</v>
      </c>
      <c r="H15" s="41">
        <v>861336.91</v>
      </c>
      <c r="I15" s="38">
        <v>14</v>
      </c>
      <c r="J15" s="41">
        <v>455940.88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84427187.969999999</v>
      </c>
      <c r="C16" s="38">
        <v>343</v>
      </c>
      <c r="D16" s="41">
        <v>26342978.559999999</v>
      </c>
      <c r="E16" s="38">
        <v>319</v>
      </c>
      <c r="F16" s="38">
        <v>750738.16666666674</v>
      </c>
      <c r="G16" s="38">
        <v>70</v>
      </c>
      <c r="H16" s="41">
        <v>81417360.849999994</v>
      </c>
      <c r="I16" s="38">
        <v>331</v>
      </c>
      <c r="J16" s="41">
        <v>25711008.41</v>
      </c>
      <c r="K16" s="38">
        <v>306</v>
      </c>
      <c r="L16" s="38">
        <v>503888.66666666657</v>
      </c>
      <c r="M16" s="38">
        <v>68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4395660.1500000004</v>
      </c>
      <c r="C17" s="38">
        <v>37</v>
      </c>
      <c r="D17" s="41">
        <v>2877360.27</v>
      </c>
      <c r="E17" s="38">
        <v>36</v>
      </c>
      <c r="F17" s="41">
        <v>0</v>
      </c>
      <c r="G17" s="38">
        <v>0</v>
      </c>
      <c r="H17" s="41">
        <v>5664098.5700000003</v>
      </c>
      <c r="I17" s="38">
        <v>38</v>
      </c>
      <c r="J17" s="41">
        <v>3088018.94</v>
      </c>
      <c r="K17" s="38">
        <v>37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3738913.34</v>
      </c>
      <c r="C18" s="38">
        <v>40</v>
      </c>
      <c r="D18" s="41">
        <v>945775.95</v>
      </c>
      <c r="E18" s="38">
        <v>36</v>
      </c>
      <c r="F18" s="38">
        <v>0</v>
      </c>
      <c r="G18" s="38">
        <v>0</v>
      </c>
      <c r="H18" s="41">
        <v>3998294</v>
      </c>
      <c r="I18" s="38">
        <v>40</v>
      </c>
      <c r="J18" s="41">
        <v>988071.05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1046482.56</v>
      </c>
      <c r="C19" s="38">
        <v>24</v>
      </c>
      <c r="D19" s="41">
        <v>426589.05</v>
      </c>
      <c r="E19" s="38">
        <v>19</v>
      </c>
      <c r="F19" s="38">
        <v>0</v>
      </c>
      <c r="G19" s="38">
        <v>0</v>
      </c>
      <c r="H19" s="41">
        <v>1204266.06</v>
      </c>
      <c r="I19" s="38">
        <v>22</v>
      </c>
      <c r="J19" s="41">
        <v>396102.28</v>
      </c>
      <c r="K19" s="38">
        <v>18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2629641.3199999998</v>
      </c>
      <c r="C20" s="38">
        <v>33</v>
      </c>
      <c r="D20" s="41">
        <v>701483.39</v>
      </c>
      <c r="E20" s="38">
        <v>26</v>
      </c>
      <c r="F20" s="38">
        <v>0</v>
      </c>
      <c r="G20" s="38">
        <v>0</v>
      </c>
      <c r="H20" s="41">
        <v>2666052.83</v>
      </c>
      <c r="I20" s="38">
        <v>32</v>
      </c>
      <c r="J20" s="41">
        <v>711044.57</v>
      </c>
      <c r="K20" s="38">
        <v>27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4840274.96</v>
      </c>
      <c r="C21" s="38">
        <v>26</v>
      </c>
      <c r="D21" s="41">
        <v>1401049.11</v>
      </c>
      <c r="E21" s="38">
        <v>24</v>
      </c>
      <c r="F21" s="38">
        <v>0</v>
      </c>
      <c r="G21" s="38">
        <v>0</v>
      </c>
      <c r="H21" s="41">
        <v>4659898.67</v>
      </c>
      <c r="I21" s="38">
        <v>26</v>
      </c>
      <c r="J21" s="41">
        <v>1502589.05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124697300.88</v>
      </c>
      <c r="C22" s="38">
        <v>137</v>
      </c>
      <c r="D22" s="41">
        <v>33936623.240000002</v>
      </c>
      <c r="E22" s="38">
        <v>121</v>
      </c>
      <c r="F22" s="38">
        <v>787976.49999999965</v>
      </c>
      <c r="G22" s="38">
        <v>37</v>
      </c>
      <c r="H22" s="41">
        <v>130252344.19</v>
      </c>
      <c r="I22" s="38">
        <v>137</v>
      </c>
      <c r="J22" s="41">
        <v>30109594.780000001</v>
      </c>
      <c r="K22" s="38">
        <v>126</v>
      </c>
      <c r="L22" s="38">
        <v>655483.99999999965</v>
      </c>
      <c r="M22" s="38">
        <v>42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453277.5</v>
      </c>
      <c r="C23" s="38">
        <v>13</v>
      </c>
      <c r="D23" s="41">
        <v>228951.38</v>
      </c>
      <c r="E23" s="38">
        <v>13</v>
      </c>
      <c r="F23" s="41">
        <v>0</v>
      </c>
      <c r="G23" s="38">
        <v>0</v>
      </c>
      <c r="H23" s="41">
        <v>509186.72</v>
      </c>
      <c r="I23" s="38">
        <v>13</v>
      </c>
      <c r="J23" s="41">
        <v>264202.92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481312.91</v>
      </c>
      <c r="C24" s="38">
        <v>17</v>
      </c>
      <c r="D24" s="41">
        <v>346886.38</v>
      </c>
      <c r="E24" s="38">
        <v>17</v>
      </c>
      <c r="F24" s="38">
        <v>0</v>
      </c>
      <c r="G24" s="38">
        <v>0</v>
      </c>
      <c r="H24" s="41">
        <v>621904.04</v>
      </c>
      <c r="I24" s="38">
        <v>16</v>
      </c>
      <c r="J24" s="41">
        <v>454519</v>
      </c>
      <c r="K24" s="38">
        <v>16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23185351.809999999</v>
      </c>
      <c r="C25" s="38">
        <v>58</v>
      </c>
      <c r="D25" s="38">
        <v>7604684.3499999996</v>
      </c>
      <c r="E25" s="38">
        <v>54</v>
      </c>
      <c r="F25" s="38">
        <v>112350.66666666663</v>
      </c>
      <c r="G25" s="38">
        <v>26</v>
      </c>
      <c r="H25" s="41">
        <v>23185050.5</v>
      </c>
      <c r="I25" s="38">
        <v>62</v>
      </c>
      <c r="J25" s="41">
        <v>7758157.1900000004</v>
      </c>
      <c r="K25" s="38">
        <v>56</v>
      </c>
      <c r="L25" s="38">
        <v>59803.833333333358</v>
      </c>
      <c r="M25" s="38">
        <v>27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2000816.19</v>
      </c>
      <c r="C26" s="38">
        <v>27</v>
      </c>
      <c r="D26" s="41">
        <v>535115.81000000006</v>
      </c>
      <c r="E26" s="38">
        <v>24</v>
      </c>
      <c r="F26" s="38">
        <v>0</v>
      </c>
      <c r="G26" s="38">
        <v>0</v>
      </c>
      <c r="H26" s="41">
        <v>1670205.77</v>
      </c>
      <c r="I26" s="38">
        <v>23</v>
      </c>
      <c r="J26" s="41">
        <v>558854.76</v>
      </c>
      <c r="K26" s="38">
        <v>22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7241639.8399999999</v>
      </c>
      <c r="C27" s="38">
        <v>32</v>
      </c>
      <c r="D27" s="41">
        <v>6685755.2199999997</v>
      </c>
      <c r="E27" s="38">
        <v>31</v>
      </c>
      <c r="F27" s="41">
        <v>0</v>
      </c>
      <c r="G27" s="38">
        <v>0</v>
      </c>
      <c r="H27" s="41">
        <v>7890117.9199999999</v>
      </c>
      <c r="I27" s="38">
        <v>33</v>
      </c>
      <c r="J27" s="41">
        <v>7304978.2999999998</v>
      </c>
      <c r="K27" s="38">
        <v>32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1272330.18</v>
      </c>
      <c r="C28" s="38">
        <v>15</v>
      </c>
      <c r="D28" s="41">
        <v>265892.59000000003</v>
      </c>
      <c r="E28" s="38">
        <v>12</v>
      </c>
      <c r="F28" s="38">
        <v>0</v>
      </c>
      <c r="G28" s="38">
        <v>0</v>
      </c>
      <c r="H28" s="41">
        <v>1070063.3799999999</v>
      </c>
      <c r="I28" s="38">
        <v>14</v>
      </c>
      <c r="J28" s="41">
        <v>229632.98</v>
      </c>
      <c r="K28" s="38">
        <v>13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3906920.74</v>
      </c>
      <c r="C29" s="38">
        <v>25</v>
      </c>
      <c r="D29" s="41">
        <v>1119731.96</v>
      </c>
      <c r="E29" s="38">
        <v>23</v>
      </c>
      <c r="F29" s="38">
        <v>0</v>
      </c>
      <c r="G29" s="38">
        <v>0</v>
      </c>
      <c r="H29" s="41">
        <v>4743245.84</v>
      </c>
      <c r="I29" s="38">
        <v>25</v>
      </c>
      <c r="J29" s="41">
        <v>1080484.8899999999</v>
      </c>
      <c r="K29" s="38">
        <v>22</v>
      </c>
      <c r="L29" s="38">
        <v>111610.00000000006</v>
      </c>
      <c r="M29" s="38">
        <v>10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6171360.6100000003</v>
      </c>
      <c r="C30" s="38">
        <v>39</v>
      </c>
      <c r="D30" s="41">
        <v>1694440.03</v>
      </c>
      <c r="E30" s="38">
        <v>38</v>
      </c>
      <c r="F30" s="38">
        <v>0</v>
      </c>
      <c r="G30" s="38">
        <v>0</v>
      </c>
      <c r="H30" s="41">
        <v>5766293.6200000001</v>
      </c>
      <c r="I30" s="38">
        <v>39</v>
      </c>
      <c r="J30" s="41">
        <v>1616524.81</v>
      </c>
      <c r="K30" s="38">
        <v>37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38506880.829999998</v>
      </c>
      <c r="C31" s="38">
        <v>169</v>
      </c>
      <c r="D31" s="41">
        <v>13613558.18</v>
      </c>
      <c r="E31" s="38">
        <v>161</v>
      </c>
      <c r="F31" s="38">
        <v>252048.16666666654</v>
      </c>
      <c r="G31" s="38">
        <v>41</v>
      </c>
      <c r="H31" s="41">
        <v>43481599.689999998</v>
      </c>
      <c r="I31" s="38">
        <v>171</v>
      </c>
      <c r="J31" s="41">
        <v>12236799.49</v>
      </c>
      <c r="K31" s="38">
        <v>165</v>
      </c>
      <c r="L31" s="38">
        <v>206215.33333333331</v>
      </c>
      <c r="M31" s="38">
        <v>41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5887078.9400000004</v>
      </c>
      <c r="C32" s="38">
        <v>33</v>
      </c>
      <c r="D32" s="41">
        <v>1256841.08</v>
      </c>
      <c r="E32" s="38">
        <v>31</v>
      </c>
      <c r="F32" s="41">
        <v>0</v>
      </c>
      <c r="G32" s="38">
        <v>0</v>
      </c>
      <c r="H32" s="41">
        <v>5796056.2000000002</v>
      </c>
      <c r="I32" s="38">
        <v>34</v>
      </c>
      <c r="J32" s="41">
        <v>1318155.96</v>
      </c>
      <c r="K32" s="38">
        <v>31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2889062.51</v>
      </c>
      <c r="C33" s="38">
        <v>20</v>
      </c>
      <c r="D33" s="41">
        <v>939068.29</v>
      </c>
      <c r="E33" s="38">
        <v>20</v>
      </c>
      <c r="F33" s="41">
        <v>0</v>
      </c>
      <c r="G33" s="38">
        <v>0</v>
      </c>
      <c r="H33" s="41">
        <v>2613291.11</v>
      </c>
      <c r="I33" s="38">
        <v>20</v>
      </c>
      <c r="J33" s="41">
        <v>877599.54</v>
      </c>
      <c r="K33" s="38">
        <v>19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546077.91</v>
      </c>
      <c r="C34" s="38">
        <v>10</v>
      </c>
      <c r="D34" s="41">
        <v>0</v>
      </c>
      <c r="E34" s="38">
        <v>0</v>
      </c>
      <c r="F34" s="38">
        <v>0</v>
      </c>
      <c r="G34" s="38">
        <v>0</v>
      </c>
      <c r="H34" s="41">
        <v>0</v>
      </c>
      <c r="I34" s="38">
        <v>0</v>
      </c>
      <c r="J34" s="41">
        <v>0</v>
      </c>
      <c r="K34" s="38">
        <v>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966566.02</v>
      </c>
      <c r="C35" s="38">
        <v>18</v>
      </c>
      <c r="D35" s="41">
        <v>360809.93</v>
      </c>
      <c r="E35" s="38">
        <v>15</v>
      </c>
      <c r="F35" s="38">
        <v>0</v>
      </c>
      <c r="G35" s="38">
        <v>0</v>
      </c>
      <c r="H35" s="41">
        <v>1058300.07</v>
      </c>
      <c r="I35" s="38">
        <v>18</v>
      </c>
      <c r="J35" s="41">
        <v>349644.64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2162748.48</v>
      </c>
      <c r="C36" s="38">
        <v>14</v>
      </c>
      <c r="D36" s="41">
        <v>574392.71</v>
      </c>
      <c r="E36" s="38">
        <v>14</v>
      </c>
      <c r="F36" s="38">
        <v>0</v>
      </c>
      <c r="G36" s="38">
        <v>0</v>
      </c>
      <c r="H36" s="41">
        <v>2094628.64</v>
      </c>
      <c r="I36" s="38">
        <v>15</v>
      </c>
      <c r="J36" s="41">
        <v>631800.19999999995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930590.47</v>
      </c>
      <c r="C37" s="38">
        <v>13</v>
      </c>
      <c r="D37" s="41">
        <v>420192.3</v>
      </c>
      <c r="E37" s="38">
        <v>13</v>
      </c>
      <c r="F37" s="38">
        <v>0</v>
      </c>
      <c r="G37" s="38">
        <v>0</v>
      </c>
      <c r="H37" s="41">
        <v>1177131.8500000001</v>
      </c>
      <c r="I37" s="38">
        <v>14</v>
      </c>
      <c r="J37" s="41">
        <v>653139.56999999995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438730.48</v>
      </c>
      <c r="I38" s="38">
        <v>10</v>
      </c>
      <c r="J38" s="41">
        <v>234237.8</v>
      </c>
      <c r="K38" s="38">
        <v>10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7857091.2699999996</v>
      </c>
      <c r="C39" s="38">
        <v>38</v>
      </c>
      <c r="D39" s="41">
        <v>1299346.73</v>
      </c>
      <c r="E39" s="38">
        <v>35</v>
      </c>
      <c r="F39" s="38">
        <v>0</v>
      </c>
      <c r="G39" s="38">
        <v>0</v>
      </c>
      <c r="H39" s="41">
        <v>8461518.4499999993</v>
      </c>
      <c r="I39" s="38">
        <v>40</v>
      </c>
      <c r="J39" s="41">
        <v>1408052.19</v>
      </c>
      <c r="K39" s="38">
        <v>39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31607689.82</v>
      </c>
      <c r="C40" s="38">
        <v>120</v>
      </c>
      <c r="D40" s="41">
        <v>6499578.1600000001</v>
      </c>
      <c r="E40" s="38">
        <v>111</v>
      </c>
      <c r="F40" s="41">
        <v>161555.83333333328</v>
      </c>
      <c r="G40" s="38">
        <v>45</v>
      </c>
      <c r="H40" s="41">
        <v>27243944.620000001</v>
      </c>
      <c r="I40" s="38">
        <v>121</v>
      </c>
      <c r="J40" s="41">
        <v>6166419.3399999999</v>
      </c>
      <c r="K40" s="38">
        <v>113</v>
      </c>
      <c r="L40" s="41">
        <v>1582835.4999999967</v>
      </c>
      <c r="M40" s="38">
        <v>47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994762.23</v>
      </c>
      <c r="C41" s="38">
        <v>15</v>
      </c>
      <c r="D41" s="41">
        <v>374969.75</v>
      </c>
      <c r="E41" s="38">
        <v>15</v>
      </c>
      <c r="F41" s="38">
        <v>0</v>
      </c>
      <c r="G41" s="38">
        <v>0</v>
      </c>
      <c r="H41" s="41">
        <v>1236171.99</v>
      </c>
      <c r="I41" s="38">
        <v>15</v>
      </c>
      <c r="J41" s="41">
        <v>472015.22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1864806.72</v>
      </c>
      <c r="C42" s="38">
        <v>13</v>
      </c>
      <c r="D42" s="41">
        <v>489802.1</v>
      </c>
      <c r="E42" s="38">
        <v>13</v>
      </c>
      <c r="F42" s="38">
        <v>0</v>
      </c>
      <c r="G42" s="38">
        <v>0</v>
      </c>
      <c r="H42" s="41">
        <v>1535767.12</v>
      </c>
      <c r="I42" s="38">
        <v>13</v>
      </c>
      <c r="J42" s="41">
        <v>460357.99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7055257.1399999997</v>
      </c>
      <c r="C43" s="38">
        <v>34</v>
      </c>
      <c r="D43" s="41">
        <v>1398719.93</v>
      </c>
      <c r="E43" s="38">
        <v>30</v>
      </c>
      <c r="F43" s="38">
        <v>0</v>
      </c>
      <c r="G43" s="38">
        <v>0</v>
      </c>
      <c r="H43" s="41">
        <v>4738127.03</v>
      </c>
      <c r="I43" s="38">
        <v>32</v>
      </c>
      <c r="J43" s="41">
        <v>1306518.06</v>
      </c>
      <c r="K43" s="38">
        <v>31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2666843.54</v>
      </c>
      <c r="C44" s="38">
        <v>19</v>
      </c>
      <c r="D44" s="41">
        <v>311549.07</v>
      </c>
      <c r="E44" s="38">
        <v>18</v>
      </c>
      <c r="F44" s="38">
        <v>0</v>
      </c>
      <c r="G44" s="38">
        <v>0</v>
      </c>
      <c r="H44" s="41">
        <v>2875039.07</v>
      </c>
      <c r="I44" s="38">
        <v>20</v>
      </c>
      <c r="J44" s="41">
        <v>307079.90999999997</v>
      </c>
      <c r="K44" s="38">
        <v>19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0</v>
      </c>
      <c r="C45" s="38">
        <v>0</v>
      </c>
      <c r="D45" s="41">
        <v>0</v>
      </c>
      <c r="E45" s="38">
        <v>0</v>
      </c>
      <c r="F45" s="38">
        <v>0</v>
      </c>
      <c r="G45" s="38">
        <v>0</v>
      </c>
      <c r="H45" s="41">
        <v>651449.97</v>
      </c>
      <c r="I45" s="38">
        <v>10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1927531.49</v>
      </c>
      <c r="C46" s="38">
        <v>13</v>
      </c>
      <c r="D46" s="41">
        <v>607969.69999999995</v>
      </c>
      <c r="E46" s="38">
        <v>13</v>
      </c>
      <c r="F46" s="38">
        <v>0</v>
      </c>
      <c r="G46" s="38">
        <v>0</v>
      </c>
      <c r="H46" s="41">
        <v>1980521.51</v>
      </c>
      <c r="I46" s="38">
        <v>14</v>
      </c>
      <c r="J46" s="41">
        <v>567529.28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2473360.31</v>
      </c>
      <c r="C47" s="38">
        <v>20</v>
      </c>
      <c r="D47" s="41">
        <v>843612.47</v>
      </c>
      <c r="E47" s="38">
        <v>20</v>
      </c>
      <c r="F47" s="38">
        <v>0</v>
      </c>
      <c r="G47" s="38">
        <v>0</v>
      </c>
      <c r="H47" s="41">
        <v>2450079.09</v>
      </c>
      <c r="I47" s="38">
        <v>18</v>
      </c>
      <c r="J47" s="41">
        <v>825108.31</v>
      </c>
      <c r="K47" s="38">
        <v>17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9693785.7400000002</v>
      </c>
      <c r="C48" s="38">
        <v>23</v>
      </c>
      <c r="D48" s="41">
        <v>2561229.33</v>
      </c>
      <c r="E48" s="38">
        <v>23</v>
      </c>
      <c r="F48" s="38">
        <v>0</v>
      </c>
      <c r="G48" s="38">
        <v>0</v>
      </c>
      <c r="H48" s="41">
        <v>9819255.8699999992</v>
      </c>
      <c r="I48" s="38">
        <v>27</v>
      </c>
      <c r="J48" s="41">
        <v>2413235.6800000002</v>
      </c>
      <c r="K48" s="38">
        <v>26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11301175.67</v>
      </c>
      <c r="C49" s="38">
        <v>37</v>
      </c>
      <c r="D49" s="41">
        <v>9676651.5099999998</v>
      </c>
      <c r="E49" s="38">
        <v>35</v>
      </c>
      <c r="F49" s="38">
        <v>0</v>
      </c>
      <c r="G49" s="38">
        <v>0</v>
      </c>
      <c r="H49" s="41">
        <v>12202461.060000001</v>
      </c>
      <c r="I49" s="38">
        <v>31</v>
      </c>
      <c r="J49" s="41">
        <v>10496785.26</v>
      </c>
      <c r="K49" s="38">
        <v>30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4247551.24</v>
      </c>
      <c r="C50" s="38">
        <v>28</v>
      </c>
      <c r="D50" s="41">
        <v>1342314.79</v>
      </c>
      <c r="E50" s="38">
        <v>27</v>
      </c>
      <c r="F50" s="38">
        <v>0</v>
      </c>
      <c r="G50" s="38">
        <v>0</v>
      </c>
      <c r="H50" s="41">
        <v>3884377.91</v>
      </c>
      <c r="I50" s="38">
        <v>26</v>
      </c>
      <c r="J50" s="41">
        <v>1339485.31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7707098.8499999996</v>
      </c>
      <c r="C51" s="38">
        <v>41</v>
      </c>
      <c r="D51" s="41">
        <v>3831194.34</v>
      </c>
      <c r="E51" s="38">
        <v>37</v>
      </c>
      <c r="F51" s="41">
        <v>0</v>
      </c>
      <c r="G51" s="38">
        <v>0</v>
      </c>
      <c r="H51" s="41">
        <v>7341926.5300000003</v>
      </c>
      <c r="I51" s="38">
        <v>40</v>
      </c>
      <c r="J51" s="41">
        <v>3831544.41</v>
      </c>
      <c r="K51" s="38">
        <v>40</v>
      </c>
      <c r="L51" s="41">
        <v>78939.000000000044</v>
      </c>
      <c r="M51" s="38">
        <v>10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7254814.7199999997</v>
      </c>
      <c r="C52" s="38">
        <v>53</v>
      </c>
      <c r="D52" s="41">
        <v>2902612.29</v>
      </c>
      <c r="E52" s="38">
        <v>50</v>
      </c>
      <c r="F52" s="41">
        <v>44973.333333333292</v>
      </c>
      <c r="G52" s="38">
        <v>17</v>
      </c>
      <c r="H52" s="41">
        <v>6687244.5199999996</v>
      </c>
      <c r="I52" s="38">
        <v>54</v>
      </c>
      <c r="J52" s="41">
        <v>2667502.4900000002</v>
      </c>
      <c r="K52" s="38">
        <v>50</v>
      </c>
      <c r="L52" s="41">
        <v>27747.166666666693</v>
      </c>
      <c r="M52" s="38">
        <v>15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21982857.890000001</v>
      </c>
      <c r="C53" s="38">
        <v>140</v>
      </c>
      <c r="D53" s="41">
        <v>9014747.75</v>
      </c>
      <c r="E53" s="38">
        <v>133</v>
      </c>
      <c r="F53" s="41">
        <v>461859.00000000006</v>
      </c>
      <c r="G53" s="38">
        <v>27</v>
      </c>
      <c r="H53" s="41">
        <v>23120551.129999999</v>
      </c>
      <c r="I53" s="38">
        <v>140</v>
      </c>
      <c r="J53" s="41">
        <v>9500705.6300000008</v>
      </c>
      <c r="K53" s="38">
        <v>136</v>
      </c>
      <c r="L53" s="41">
        <v>356842.83333333331</v>
      </c>
      <c r="M53" s="38">
        <v>36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2256900.6800000002</v>
      </c>
      <c r="C54" s="38">
        <v>11</v>
      </c>
      <c r="D54" s="41">
        <v>424219.96</v>
      </c>
      <c r="E54" s="38">
        <v>10</v>
      </c>
      <c r="F54" s="41">
        <v>0</v>
      </c>
      <c r="G54" s="38">
        <v>0</v>
      </c>
      <c r="H54" s="41">
        <v>1705632.84</v>
      </c>
      <c r="I54" s="38">
        <v>10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35432108.950000003</v>
      </c>
      <c r="C55" s="38">
        <v>127</v>
      </c>
      <c r="D55" s="41">
        <v>9619601.5500000007</v>
      </c>
      <c r="E55" s="38">
        <v>124</v>
      </c>
      <c r="F55" s="41">
        <v>106807.83333333333</v>
      </c>
      <c r="G55" s="38">
        <v>32</v>
      </c>
      <c r="H55" s="41">
        <v>31324722.809999999</v>
      </c>
      <c r="I55" s="38">
        <v>116</v>
      </c>
      <c r="J55" s="41">
        <v>8968341.4100000001</v>
      </c>
      <c r="K55" s="38">
        <v>113</v>
      </c>
      <c r="L55" s="41">
        <v>191724.99999999965</v>
      </c>
      <c r="M55" s="38">
        <v>34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4926836.5999999996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9638918.1899999995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15538873.51</v>
      </c>
      <c r="C57" s="38">
        <v>72</v>
      </c>
      <c r="D57" s="41">
        <v>3503632.82</v>
      </c>
      <c r="E57" s="38">
        <v>68</v>
      </c>
      <c r="F57" s="38">
        <v>392104.83333333366</v>
      </c>
      <c r="G57" s="38">
        <v>18</v>
      </c>
      <c r="H57" s="41">
        <v>14227894.300000001</v>
      </c>
      <c r="I57" s="38">
        <v>72</v>
      </c>
      <c r="J57" s="41">
        <v>3402645.52</v>
      </c>
      <c r="K57" s="38">
        <v>67</v>
      </c>
      <c r="L57" s="38">
        <v>1173429.5</v>
      </c>
      <c r="M57" s="38">
        <v>20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15564660.130000001</v>
      </c>
      <c r="C58" s="38">
        <v>102</v>
      </c>
      <c r="D58" s="41">
        <v>5859768.5300000003</v>
      </c>
      <c r="E58" s="38">
        <v>96</v>
      </c>
      <c r="F58" s="38">
        <v>295048.83333333308</v>
      </c>
      <c r="G58" s="38">
        <v>30</v>
      </c>
      <c r="H58" s="41">
        <v>14691994.49</v>
      </c>
      <c r="I58" s="38">
        <v>106</v>
      </c>
      <c r="J58" s="41">
        <v>5879727.3799999999</v>
      </c>
      <c r="K58" s="38">
        <v>104</v>
      </c>
      <c r="L58" s="38">
        <v>303526.49999999994</v>
      </c>
      <c r="M58" s="38">
        <v>28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0</v>
      </c>
      <c r="C59" s="38">
        <v>0</v>
      </c>
      <c r="D59" s="41">
        <v>0</v>
      </c>
      <c r="E59" s="38">
        <v>0</v>
      </c>
      <c r="F59" s="41">
        <v>0</v>
      </c>
      <c r="G59" s="38">
        <v>0</v>
      </c>
      <c r="H59" s="41">
        <v>437120.09</v>
      </c>
      <c r="I59" s="38">
        <v>10</v>
      </c>
      <c r="J59" s="41">
        <v>0</v>
      </c>
      <c r="K59" s="38">
        <v>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27770209.899999999</v>
      </c>
      <c r="C60" s="38">
        <v>90</v>
      </c>
      <c r="D60" s="41">
        <v>8002712.54</v>
      </c>
      <c r="E60" s="38">
        <v>88</v>
      </c>
      <c r="F60" s="38">
        <v>206852.16666666663</v>
      </c>
      <c r="G60" s="38">
        <v>32</v>
      </c>
      <c r="H60" s="41">
        <v>24580469.280000001</v>
      </c>
      <c r="I60" s="38">
        <v>89</v>
      </c>
      <c r="J60" s="41">
        <v>7516562.3799999999</v>
      </c>
      <c r="K60" s="38">
        <v>89</v>
      </c>
      <c r="L60" s="38">
        <v>287117.33333333349</v>
      </c>
      <c r="M60" s="38">
        <v>34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10732385.279999999</v>
      </c>
      <c r="C61" s="38">
        <v>23</v>
      </c>
      <c r="D61" s="41">
        <v>409474.45</v>
      </c>
      <c r="E61" s="38">
        <v>20</v>
      </c>
      <c r="F61" s="38">
        <v>0</v>
      </c>
      <c r="G61" s="38">
        <v>0</v>
      </c>
      <c r="H61" s="41">
        <v>9205200.5899999999</v>
      </c>
      <c r="I61" s="38">
        <v>24</v>
      </c>
      <c r="J61" s="41">
        <v>461835.45</v>
      </c>
      <c r="K61" s="38">
        <v>20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3212868.15</v>
      </c>
      <c r="C62" s="38">
        <v>13</v>
      </c>
      <c r="D62" s="41">
        <v>231937.67</v>
      </c>
      <c r="E62" s="38">
        <v>11</v>
      </c>
      <c r="F62" s="38">
        <v>0</v>
      </c>
      <c r="G62" s="38">
        <v>0</v>
      </c>
      <c r="H62" s="41">
        <v>3238706.9</v>
      </c>
      <c r="I62" s="38">
        <v>15</v>
      </c>
      <c r="J62" s="41">
        <v>303175.53999999998</v>
      </c>
      <c r="K62" s="38">
        <v>13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17075410.609999999</v>
      </c>
      <c r="C63" s="38">
        <v>86</v>
      </c>
      <c r="D63" s="41">
        <v>3699465.39</v>
      </c>
      <c r="E63" s="38">
        <v>84</v>
      </c>
      <c r="F63" s="38">
        <v>40436.833333333299</v>
      </c>
      <c r="G63" s="38">
        <v>23</v>
      </c>
      <c r="H63" s="41">
        <v>16602231.93</v>
      </c>
      <c r="I63" s="38">
        <v>88</v>
      </c>
      <c r="J63" s="41">
        <v>3690075</v>
      </c>
      <c r="K63" s="38">
        <v>86</v>
      </c>
      <c r="L63" s="38">
        <v>37158.333333333307</v>
      </c>
      <c r="M63" s="38">
        <v>29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6255749.3700000001</v>
      </c>
      <c r="C64" s="38">
        <v>36</v>
      </c>
      <c r="D64" s="41">
        <v>1295245.67</v>
      </c>
      <c r="E64" s="38">
        <v>34</v>
      </c>
      <c r="F64" s="38">
        <v>0</v>
      </c>
      <c r="G64" s="38">
        <v>0</v>
      </c>
      <c r="H64" s="41">
        <v>6426979.8600000003</v>
      </c>
      <c r="I64" s="38">
        <v>35</v>
      </c>
      <c r="J64" s="41">
        <v>1283604.2</v>
      </c>
      <c r="K64" s="38">
        <v>33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12339725.539999999</v>
      </c>
      <c r="C65" s="38">
        <v>18</v>
      </c>
      <c r="D65" s="41">
        <v>1189850.1499999999</v>
      </c>
      <c r="E65" s="38">
        <v>17</v>
      </c>
      <c r="F65" s="41">
        <v>0</v>
      </c>
      <c r="G65" s="38">
        <v>0</v>
      </c>
      <c r="H65" s="41">
        <v>10284391.550000001</v>
      </c>
      <c r="I65" s="38">
        <v>19</v>
      </c>
      <c r="J65" s="41">
        <v>1173222.32</v>
      </c>
      <c r="K65" s="38">
        <v>19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614500.96</v>
      </c>
      <c r="I66" s="38">
        <v>10</v>
      </c>
      <c r="J66" s="41">
        <v>275029.11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1998482.81</v>
      </c>
      <c r="C67" s="38">
        <v>27</v>
      </c>
      <c r="D67" s="41">
        <v>432683.12</v>
      </c>
      <c r="E67" s="38">
        <v>26</v>
      </c>
      <c r="F67" s="38">
        <v>0</v>
      </c>
      <c r="G67" s="38">
        <v>0</v>
      </c>
      <c r="H67" s="41">
        <v>1698945.04</v>
      </c>
      <c r="I67" s="38">
        <v>23</v>
      </c>
      <c r="J67" s="41">
        <v>414915.28</v>
      </c>
      <c r="K67" s="38">
        <v>23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1775097.73</v>
      </c>
      <c r="C68" s="38">
        <v>29</v>
      </c>
      <c r="D68" s="41">
        <v>530948.18000000005</v>
      </c>
      <c r="E68" s="38">
        <v>29</v>
      </c>
      <c r="F68" s="38">
        <v>0</v>
      </c>
      <c r="G68" s="38">
        <v>0</v>
      </c>
      <c r="H68" s="41">
        <v>1718179.64</v>
      </c>
      <c r="I68" s="38">
        <v>28</v>
      </c>
      <c r="J68" s="41">
        <v>535151.66</v>
      </c>
      <c r="K68" s="38">
        <v>27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1487791.65</v>
      </c>
      <c r="C69" s="38">
        <v>16</v>
      </c>
      <c r="D69" s="41">
        <v>250004.5</v>
      </c>
      <c r="E69" s="38">
        <v>13</v>
      </c>
      <c r="F69" s="38">
        <v>0</v>
      </c>
      <c r="G69" s="38">
        <v>0</v>
      </c>
      <c r="H69" s="41">
        <v>1038781.85</v>
      </c>
      <c r="I69" s="38">
        <v>18</v>
      </c>
      <c r="J69" s="41">
        <v>358397.8</v>
      </c>
      <c r="K69" s="38">
        <v>15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6454945.0800000001</v>
      </c>
      <c r="C70" s="38">
        <v>57</v>
      </c>
      <c r="D70" s="41">
        <v>1509583.47</v>
      </c>
      <c r="E70" s="38">
        <v>54</v>
      </c>
      <c r="F70" s="38">
        <v>3804.0000000000009</v>
      </c>
      <c r="G70" s="38">
        <v>10</v>
      </c>
      <c r="H70" s="41">
        <v>7128772.4699999997</v>
      </c>
      <c r="I70" s="38">
        <v>54</v>
      </c>
      <c r="J70" s="41">
        <v>1643143.11</v>
      </c>
      <c r="K70" s="38">
        <v>51</v>
      </c>
      <c r="L70" s="38">
        <v>17371.000000000007</v>
      </c>
      <c r="M70" s="38">
        <v>14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8731474.1999999993</v>
      </c>
      <c r="C71" s="38">
        <v>15</v>
      </c>
      <c r="D71" s="41">
        <v>305303.71000000002</v>
      </c>
      <c r="E71" s="38">
        <v>12</v>
      </c>
      <c r="F71" s="41">
        <v>0</v>
      </c>
      <c r="G71" s="38">
        <v>0</v>
      </c>
      <c r="H71" s="41">
        <v>8728979.1600000001</v>
      </c>
      <c r="I71" s="38">
        <v>16</v>
      </c>
      <c r="J71" s="41">
        <v>313870.02</v>
      </c>
      <c r="K71" s="38">
        <v>13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11970501.359999999</v>
      </c>
      <c r="C72" s="38">
        <v>29</v>
      </c>
      <c r="D72" s="41">
        <v>2556084.79</v>
      </c>
      <c r="E72" s="38">
        <v>28</v>
      </c>
      <c r="F72" s="41">
        <v>0</v>
      </c>
      <c r="G72" s="38">
        <v>0</v>
      </c>
      <c r="H72" s="41">
        <v>11452414.140000001</v>
      </c>
      <c r="I72" s="38">
        <v>32</v>
      </c>
      <c r="J72" s="41">
        <v>1828144.82</v>
      </c>
      <c r="K72" s="38">
        <v>30</v>
      </c>
      <c r="L72" s="41">
        <v>48583.000000000029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1375421.62</v>
      </c>
      <c r="C73" s="38">
        <v>13</v>
      </c>
      <c r="D73" s="38">
        <v>181021.56</v>
      </c>
      <c r="E73" s="38">
        <v>13</v>
      </c>
      <c r="F73" s="38">
        <v>0</v>
      </c>
      <c r="G73" s="38">
        <v>0</v>
      </c>
      <c r="H73" s="41">
        <v>1094183.67</v>
      </c>
      <c r="I73" s="38">
        <v>11</v>
      </c>
      <c r="J73" s="38">
        <v>143263.78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9352509.9299999997</v>
      </c>
      <c r="C74" s="38">
        <v>39</v>
      </c>
      <c r="D74" s="41">
        <v>1549972.56</v>
      </c>
      <c r="E74" s="38">
        <v>37</v>
      </c>
      <c r="F74" s="41">
        <v>69674.166666666701</v>
      </c>
      <c r="G74" s="38">
        <v>11</v>
      </c>
      <c r="H74" s="41">
        <v>9138053.5500000007</v>
      </c>
      <c r="I74" s="38">
        <v>43</v>
      </c>
      <c r="J74" s="41">
        <v>1813727.51</v>
      </c>
      <c r="K74" s="38">
        <v>41</v>
      </c>
      <c r="L74" s="41">
        <v>68020.666666666686</v>
      </c>
      <c r="M74" s="38">
        <v>13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6624693.46</v>
      </c>
      <c r="C75" s="38">
        <v>21</v>
      </c>
      <c r="D75" s="41">
        <v>1168005.19</v>
      </c>
      <c r="E75" s="38">
        <v>18</v>
      </c>
      <c r="F75" s="41">
        <v>0</v>
      </c>
      <c r="G75" s="38">
        <v>0</v>
      </c>
      <c r="H75" s="41">
        <v>5669040.0999999996</v>
      </c>
      <c r="I75" s="38">
        <v>23</v>
      </c>
      <c r="J75" s="41">
        <v>1121680.53</v>
      </c>
      <c r="K75" s="38">
        <v>22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41193935.200000003</v>
      </c>
      <c r="C76" s="38">
        <v>201</v>
      </c>
      <c r="D76" s="41">
        <v>16360373.15</v>
      </c>
      <c r="E76" s="38">
        <v>192</v>
      </c>
      <c r="F76" s="38">
        <v>345064.33333333291</v>
      </c>
      <c r="G76" s="38">
        <v>53</v>
      </c>
      <c r="H76" s="41">
        <v>44420029.710000001</v>
      </c>
      <c r="I76" s="38">
        <v>227</v>
      </c>
      <c r="J76" s="41">
        <v>16458251.99</v>
      </c>
      <c r="K76" s="38">
        <v>215</v>
      </c>
      <c r="L76" s="38">
        <v>644420.16666666674</v>
      </c>
      <c r="M76" s="38">
        <v>58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24714487.629999999</v>
      </c>
      <c r="C77" s="34">
        <v>66</v>
      </c>
      <c r="D77" s="39">
        <v>11331096.960000001</v>
      </c>
      <c r="E77" s="34">
        <v>64</v>
      </c>
      <c r="F77" s="39">
        <v>612545.66666666663</v>
      </c>
      <c r="G77" s="34">
        <v>21</v>
      </c>
      <c r="H77" s="39">
        <v>24649572.420000002</v>
      </c>
      <c r="I77" s="34">
        <v>71</v>
      </c>
      <c r="J77" s="39">
        <v>11789337.92</v>
      </c>
      <c r="K77" s="34">
        <v>69</v>
      </c>
      <c r="L77" s="39">
        <v>881268.3333333336</v>
      </c>
      <c r="M77" s="34">
        <v>23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3850110.22</v>
      </c>
      <c r="C78" s="34">
        <v>11</v>
      </c>
      <c r="D78" s="39">
        <v>0</v>
      </c>
      <c r="E78" s="34">
        <v>0</v>
      </c>
      <c r="F78" s="39">
        <v>0</v>
      </c>
      <c r="G78" s="34">
        <v>0</v>
      </c>
      <c r="H78" s="39">
        <v>6005318.25</v>
      </c>
      <c r="I78" s="34">
        <v>11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22118583.93</v>
      </c>
      <c r="C79" s="34">
        <v>84</v>
      </c>
      <c r="D79" s="39">
        <v>5003183.53</v>
      </c>
      <c r="E79" s="34">
        <v>80</v>
      </c>
      <c r="F79" s="39">
        <v>35502.833333333379</v>
      </c>
      <c r="G79" s="34">
        <v>12</v>
      </c>
      <c r="H79" s="39">
        <v>20353830.620000001</v>
      </c>
      <c r="I79" s="34">
        <v>84</v>
      </c>
      <c r="J79" s="39">
        <v>4582546.43</v>
      </c>
      <c r="K79" s="34">
        <v>81</v>
      </c>
      <c r="L79" s="39">
        <v>211928.49999999962</v>
      </c>
      <c r="M79" s="34">
        <v>13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171870890.53999999</v>
      </c>
      <c r="C80" s="34">
        <v>327</v>
      </c>
      <c r="D80" s="39">
        <v>34164769.18</v>
      </c>
      <c r="E80" s="34">
        <v>304</v>
      </c>
      <c r="F80" s="39">
        <v>1274706.5</v>
      </c>
      <c r="G80" s="34">
        <v>119</v>
      </c>
      <c r="H80" s="39">
        <v>182882363.94999999</v>
      </c>
      <c r="I80" s="34">
        <v>332</v>
      </c>
      <c r="J80" s="39">
        <v>34887340.920000002</v>
      </c>
      <c r="K80" s="34">
        <v>311</v>
      </c>
      <c r="L80" s="39">
        <v>1783296.8333333337</v>
      </c>
      <c r="M80" s="34">
        <v>134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1222193.27</v>
      </c>
      <c r="C81" s="34">
        <v>15</v>
      </c>
      <c r="D81" s="39">
        <v>364841.76</v>
      </c>
      <c r="E81" s="34">
        <v>14</v>
      </c>
      <c r="F81" s="39">
        <v>0</v>
      </c>
      <c r="G81" s="34">
        <v>0</v>
      </c>
      <c r="H81" s="39">
        <v>1238755.44</v>
      </c>
      <c r="I81" s="34">
        <v>13</v>
      </c>
      <c r="J81" s="39">
        <v>327616.61</v>
      </c>
      <c r="K81" s="34">
        <v>13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11311361.59</v>
      </c>
      <c r="C82" s="34">
        <v>68</v>
      </c>
      <c r="D82" s="39">
        <v>4677345.2300000004</v>
      </c>
      <c r="E82" s="34">
        <v>67</v>
      </c>
      <c r="F82" s="39">
        <v>140199.66666666663</v>
      </c>
      <c r="G82" s="34">
        <v>24</v>
      </c>
      <c r="H82" s="39">
        <v>11750131.15</v>
      </c>
      <c r="I82" s="34">
        <v>69</v>
      </c>
      <c r="J82" s="39">
        <v>4780188.58</v>
      </c>
      <c r="K82" s="34">
        <v>68</v>
      </c>
      <c r="L82" s="39">
        <v>1071088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53178345.049999997</v>
      </c>
      <c r="C83" s="34">
        <v>82</v>
      </c>
      <c r="D83" s="39">
        <v>3604347.31</v>
      </c>
      <c r="E83" s="34">
        <v>78</v>
      </c>
      <c r="F83" s="34">
        <v>235262.83333333337</v>
      </c>
      <c r="G83" s="34">
        <v>21</v>
      </c>
      <c r="H83" s="39">
        <v>51479704.270000003</v>
      </c>
      <c r="I83" s="34">
        <v>85</v>
      </c>
      <c r="J83" s="39">
        <v>3621600.32</v>
      </c>
      <c r="K83" s="34">
        <v>82</v>
      </c>
      <c r="L83" s="34">
        <v>246132.83333333326</v>
      </c>
      <c r="M83" s="34">
        <v>26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30473112.289999999</v>
      </c>
      <c r="C84" s="34">
        <v>60</v>
      </c>
      <c r="D84" s="39">
        <v>9481360.8599999994</v>
      </c>
      <c r="E84" s="34">
        <v>56</v>
      </c>
      <c r="F84" s="34">
        <v>93549.166666666657</v>
      </c>
      <c r="G84" s="34">
        <v>18</v>
      </c>
      <c r="H84" s="39">
        <v>26104468.390000001</v>
      </c>
      <c r="I84" s="34">
        <v>59</v>
      </c>
      <c r="J84" s="39">
        <v>9302172.8200000003</v>
      </c>
      <c r="K84" s="34">
        <v>56</v>
      </c>
      <c r="L84" s="34">
        <v>176857.50000000003</v>
      </c>
      <c r="M84" s="34">
        <v>17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21319906.010000002</v>
      </c>
      <c r="C85" s="34">
        <v>106</v>
      </c>
      <c r="D85" s="39">
        <v>6662061.2000000002</v>
      </c>
      <c r="E85" s="34">
        <v>104</v>
      </c>
      <c r="F85" s="39">
        <v>241355.83333333323</v>
      </c>
      <c r="G85" s="34">
        <v>36</v>
      </c>
      <c r="H85" s="39">
        <v>20841472.780000001</v>
      </c>
      <c r="I85" s="34">
        <v>112</v>
      </c>
      <c r="J85" s="39">
        <v>7006081.8700000001</v>
      </c>
      <c r="K85" s="34">
        <v>108</v>
      </c>
      <c r="L85" s="39">
        <v>386613.8333333336</v>
      </c>
      <c r="M85" s="34">
        <v>42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25170907.920000002</v>
      </c>
      <c r="C86" s="34">
        <v>103</v>
      </c>
      <c r="D86" s="39">
        <v>15190620.369999999</v>
      </c>
      <c r="E86" s="34">
        <v>101</v>
      </c>
      <c r="F86" s="34">
        <v>228788.16666666666</v>
      </c>
      <c r="G86" s="34">
        <v>18</v>
      </c>
      <c r="H86" s="39">
        <v>23504451.710000001</v>
      </c>
      <c r="I86" s="34">
        <v>105</v>
      </c>
      <c r="J86" s="39">
        <v>14031129.439999999</v>
      </c>
      <c r="K86" s="34">
        <v>104</v>
      </c>
      <c r="L86" s="34">
        <v>236734.50000000035</v>
      </c>
      <c r="M86" s="34">
        <v>23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13328317.18</v>
      </c>
      <c r="C87" s="34">
        <v>51</v>
      </c>
      <c r="D87" s="39">
        <v>1780214.11</v>
      </c>
      <c r="E87" s="34">
        <v>47</v>
      </c>
      <c r="F87" s="34">
        <v>0</v>
      </c>
      <c r="G87" s="34">
        <v>0</v>
      </c>
      <c r="H87" s="39">
        <v>11199728.369999999</v>
      </c>
      <c r="I87" s="34">
        <v>50</v>
      </c>
      <c r="J87" s="39">
        <v>1647841.04</v>
      </c>
      <c r="K87" s="34">
        <v>49</v>
      </c>
      <c r="L87" s="34">
        <v>28510.000000000022</v>
      </c>
      <c r="M87" s="34">
        <v>10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860126.79</v>
      </c>
      <c r="C88" s="34">
        <v>17</v>
      </c>
      <c r="D88" s="39">
        <v>360513.71</v>
      </c>
      <c r="E88" s="34">
        <v>16</v>
      </c>
      <c r="F88" s="39">
        <v>0</v>
      </c>
      <c r="G88" s="34">
        <v>0</v>
      </c>
      <c r="H88" s="39">
        <v>995850.03</v>
      </c>
      <c r="I88" s="34">
        <v>21</v>
      </c>
      <c r="J88" s="39">
        <v>365021.61</v>
      </c>
      <c r="K88" s="34">
        <v>19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1867594.89</v>
      </c>
      <c r="C89" s="34">
        <v>13</v>
      </c>
      <c r="D89" s="39">
        <v>295270.40999999997</v>
      </c>
      <c r="E89" s="34">
        <v>13</v>
      </c>
      <c r="F89" s="34">
        <v>0</v>
      </c>
      <c r="G89" s="34">
        <v>0</v>
      </c>
      <c r="H89" s="39">
        <v>1679736.38</v>
      </c>
      <c r="I89" s="34">
        <v>12</v>
      </c>
      <c r="J89" s="39">
        <v>274568.44</v>
      </c>
      <c r="K89" s="34">
        <v>12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3243460.72</v>
      </c>
      <c r="C90" s="34">
        <v>11</v>
      </c>
      <c r="D90" s="39">
        <v>212397.96</v>
      </c>
      <c r="E90" s="34">
        <v>11</v>
      </c>
      <c r="F90" s="34">
        <v>0</v>
      </c>
      <c r="G90" s="34">
        <v>0</v>
      </c>
      <c r="H90" s="39">
        <v>2930735.5</v>
      </c>
      <c r="I90" s="34">
        <v>12</v>
      </c>
      <c r="J90" s="39">
        <v>244149.48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7381521.8799999999</v>
      </c>
      <c r="C91" s="34">
        <v>40</v>
      </c>
      <c r="D91" s="39">
        <v>1254690.25</v>
      </c>
      <c r="E91" s="34">
        <v>36</v>
      </c>
      <c r="F91" s="34">
        <v>161207.33333333334</v>
      </c>
      <c r="G91" s="34">
        <v>11</v>
      </c>
      <c r="H91" s="39">
        <v>10984273.390000001</v>
      </c>
      <c r="I91" s="34">
        <v>41</v>
      </c>
      <c r="J91" s="39">
        <v>1425069.06</v>
      </c>
      <c r="K91" s="34">
        <v>35</v>
      </c>
      <c r="L91" s="34">
        <v>457225.66666666669</v>
      </c>
      <c r="M91" s="34">
        <v>12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677404.19</v>
      </c>
      <c r="C92" s="34">
        <v>10</v>
      </c>
      <c r="D92" s="39">
        <v>0</v>
      </c>
      <c r="E92" s="34">
        <v>0</v>
      </c>
      <c r="F92" s="34">
        <v>0</v>
      </c>
      <c r="G92" s="34">
        <v>0</v>
      </c>
      <c r="H92" s="39">
        <v>1418282.85</v>
      </c>
      <c r="I92" s="34">
        <v>10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11045810.949999999</v>
      </c>
      <c r="C93" s="34">
        <v>66</v>
      </c>
      <c r="D93" s="39">
        <v>3503960.23</v>
      </c>
      <c r="E93" s="34">
        <v>61</v>
      </c>
      <c r="F93" s="34">
        <v>0</v>
      </c>
      <c r="G93" s="34">
        <v>0</v>
      </c>
      <c r="H93" s="39">
        <v>9395559.7699999996</v>
      </c>
      <c r="I93" s="34">
        <v>62</v>
      </c>
      <c r="J93" s="39">
        <v>3548659.56</v>
      </c>
      <c r="K93" s="34">
        <v>59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6486812.8499999996</v>
      </c>
      <c r="C94" s="34">
        <v>30</v>
      </c>
      <c r="D94" s="39">
        <v>3006631.2</v>
      </c>
      <c r="E94" s="34">
        <v>28</v>
      </c>
      <c r="F94" s="39">
        <v>0</v>
      </c>
      <c r="G94" s="34">
        <v>0</v>
      </c>
      <c r="H94" s="39">
        <v>5868230.9500000002</v>
      </c>
      <c r="I94" s="34">
        <v>29</v>
      </c>
      <c r="J94" s="39">
        <v>3235342.33</v>
      </c>
      <c r="K94" s="34">
        <v>27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8316981.21</v>
      </c>
      <c r="C95" s="34">
        <v>67</v>
      </c>
      <c r="D95" s="39">
        <v>3317452.49</v>
      </c>
      <c r="E95" s="34">
        <v>66</v>
      </c>
      <c r="F95" s="34">
        <v>270513.66666666698</v>
      </c>
      <c r="G95" s="34">
        <v>14</v>
      </c>
      <c r="H95" s="39">
        <v>8708353.0500000007</v>
      </c>
      <c r="I95" s="34">
        <v>74</v>
      </c>
      <c r="J95" s="39">
        <v>3504831.96</v>
      </c>
      <c r="K95" s="34">
        <v>71</v>
      </c>
      <c r="L95" s="34">
        <v>795300.5</v>
      </c>
      <c r="M95" s="34">
        <v>16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1359205.63</v>
      </c>
      <c r="C96" s="34">
        <v>16</v>
      </c>
      <c r="D96" s="39">
        <v>251483.38</v>
      </c>
      <c r="E96" s="34">
        <v>15</v>
      </c>
      <c r="F96" s="34">
        <v>0</v>
      </c>
      <c r="G96" s="34">
        <v>0</v>
      </c>
      <c r="H96" s="39">
        <v>1264741.8600000001</v>
      </c>
      <c r="I96" s="34">
        <v>14</v>
      </c>
      <c r="J96" s="39">
        <v>265913.64</v>
      </c>
      <c r="K96" s="34">
        <v>13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3476096.68</v>
      </c>
      <c r="C97" s="34">
        <v>23</v>
      </c>
      <c r="D97" s="39">
        <v>754281.65</v>
      </c>
      <c r="E97" s="34">
        <v>20</v>
      </c>
      <c r="F97" s="34">
        <v>0</v>
      </c>
      <c r="G97" s="34">
        <v>0</v>
      </c>
      <c r="H97" s="39">
        <v>3490993.09</v>
      </c>
      <c r="I97" s="34">
        <v>20</v>
      </c>
      <c r="J97" s="39">
        <v>877931.36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1170296.07</v>
      </c>
      <c r="C98" s="34">
        <v>10</v>
      </c>
      <c r="D98" s="39">
        <v>0</v>
      </c>
      <c r="E98" s="34">
        <v>0</v>
      </c>
      <c r="F98" s="39">
        <v>0</v>
      </c>
      <c r="G98" s="34">
        <v>0</v>
      </c>
      <c r="H98" s="39">
        <v>0</v>
      </c>
      <c r="I98" s="34">
        <v>0</v>
      </c>
      <c r="J98" s="39">
        <v>0</v>
      </c>
      <c r="K98" s="34">
        <v>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3170991.11</v>
      </c>
      <c r="C99" s="34">
        <v>20</v>
      </c>
      <c r="D99" s="39">
        <v>521897.36</v>
      </c>
      <c r="E99" s="34">
        <v>19</v>
      </c>
      <c r="F99" s="39">
        <v>0</v>
      </c>
      <c r="G99" s="34">
        <v>0</v>
      </c>
      <c r="H99" s="39">
        <v>3016468.96</v>
      </c>
      <c r="I99" s="34">
        <v>21</v>
      </c>
      <c r="J99" s="39">
        <v>501047.75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361189.88</v>
      </c>
      <c r="C100" s="34">
        <v>13</v>
      </c>
      <c r="D100" s="34">
        <v>105830.13</v>
      </c>
      <c r="E100" s="34">
        <v>13</v>
      </c>
      <c r="F100" s="34">
        <v>0</v>
      </c>
      <c r="G100" s="34">
        <v>0</v>
      </c>
      <c r="H100" s="34">
        <v>335022.96000000002</v>
      </c>
      <c r="I100" s="34">
        <v>13</v>
      </c>
      <c r="J100" s="34">
        <v>89786.880000000005</v>
      </c>
      <c r="K100" s="34">
        <v>12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1375257.52</v>
      </c>
      <c r="C101" s="34">
        <v>11</v>
      </c>
      <c r="D101" s="34">
        <v>422491.29</v>
      </c>
      <c r="E101" s="34">
        <v>11</v>
      </c>
      <c r="F101" s="34">
        <v>0</v>
      </c>
      <c r="G101" s="34">
        <v>0</v>
      </c>
      <c r="H101" s="34">
        <v>1278158.24</v>
      </c>
      <c r="I101" s="34">
        <v>13</v>
      </c>
      <c r="J101" s="34">
        <v>407260.51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83179264.400000006</v>
      </c>
      <c r="C102" s="34">
        <v>233</v>
      </c>
      <c r="D102" s="34">
        <v>40177574.729999997</v>
      </c>
      <c r="E102" s="34">
        <v>217</v>
      </c>
      <c r="F102" s="34">
        <v>1923742.1666666665</v>
      </c>
      <c r="G102" s="34">
        <v>81</v>
      </c>
      <c r="H102" s="34">
        <v>77957948.120000005</v>
      </c>
      <c r="I102" s="34">
        <v>234</v>
      </c>
      <c r="J102" s="34">
        <v>38546516.310000002</v>
      </c>
      <c r="K102" s="34">
        <v>217</v>
      </c>
      <c r="L102" s="34">
        <v>1567221.8333333337</v>
      </c>
      <c r="M102" s="34">
        <v>86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4452500.74</v>
      </c>
      <c r="C103" s="34">
        <v>37</v>
      </c>
      <c r="D103" s="34">
        <v>1364826.96</v>
      </c>
      <c r="E103" s="34">
        <v>36</v>
      </c>
      <c r="F103" s="34">
        <v>0</v>
      </c>
      <c r="G103" s="34">
        <v>0</v>
      </c>
      <c r="H103" s="34">
        <v>4621282.6900000004</v>
      </c>
      <c r="I103" s="34">
        <v>34</v>
      </c>
      <c r="J103" s="34">
        <v>1432921.99</v>
      </c>
      <c r="K103" s="34">
        <v>34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2928213.24</v>
      </c>
      <c r="C104" s="34">
        <v>28</v>
      </c>
      <c r="D104" s="34">
        <v>1106197.77</v>
      </c>
      <c r="E104" s="34">
        <v>26</v>
      </c>
      <c r="F104" s="34">
        <v>31408.499999999993</v>
      </c>
      <c r="G104" s="34">
        <v>10</v>
      </c>
      <c r="H104" s="34">
        <v>3113272.24</v>
      </c>
      <c r="I104" s="34">
        <v>33</v>
      </c>
      <c r="J104" s="34">
        <v>1143527.1599999999</v>
      </c>
      <c r="K104" s="34">
        <v>31</v>
      </c>
      <c r="L104" s="34">
        <v>16066.666666666666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1332981.1399999999</v>
      </c>
      <c r="C105" s="34">
        <v>13</v>
      </c>
      <c r="D105" s="34">
        <v>788691.65</v>
      </c>
      <c r="E105" s="34">
        <v>11</v>
      </c>
      <c r="F105" s="34">
        <v>0</v>
      </c>
      <c r="G105" s="34">
        <v>0</v>
      </c>
      <c r="H105" s="34">
        <v>1503915.38</v>
      </c>
      <c r="I105" s="34">
        <v>12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6650902.5800000001</v>
      </c>
      <c r="C106" s="34">
        <v>45</v>
      </c>
      <c r="D106" s="34">
        <v>1541342.85</v>
      </c>
      <c r="E106" s="34">
        <v>39</v>
      </c>
      <c r="F106" s="34">
        <v>0</v>
      </c>
      <c r="G106" s="34">
        <v>0</v>
      </c>
      <c r="H106" s="34">
        <v>4262517.16</v>
      </c>
      <c r="I106" s="34">
        <v>53</v>
      </c>
      <c r="J106" s="34">
        <v>1437873.71</v>
      </c>
      <c r="K106" s="34">
        <v>44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334789.34000000003</v>
      </c>
      <c r="C107" s="34">
        <v>11</v>
      </c>
      <c r="D107" s="34">
        <v>0</v>
      </c>
      <c r="E107" s="34">
        <v>0</v>
      </c>
      <c r="F107" s="34">
        <v>0</v>
      </c>
      <c r="G107" s="34">
        <v>0</v>
      </c>
      <c r="H107" s="34">
        <v>412142.52</v>
      </c>
      <c r="I107" s="34">
        <v>14</v>
      </c>
      <c r="J107" s="34">
        <v>158031.87</v>
      </c>
      <c r="K107" s="34">
        <v>11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8664148.2100000009</v>
      </c>
      <c r="C108" s="34">
        <v>57</v>
      </c>
      <c r="D108" s="34">
        <v>2583391.19</v>
      </c>
      <c r="E108" s="34">
        <v>52</v>
      </c>
      <c r="F108" s="34">
        <v>122476</v>
      </c>
      <c r="G108" s="34">
        <v>14</v>
      </c>
      <c r="H108" s="34">
        <v>8609076.5999999996</v>
      </c>
      <c r="I108" s="34">
        <v>57</v>
      </c>
      <c r="J108" s="34">
        <v>2445606.79</v>
      </c>
      <c r="K108" s="34">
        <v>54</v>
      </c>
      <c r="L108" s="34">
        <v>177264.00000000003</v>
      </c>
      <c r="M108" s="34">
        <v>15</v>
      </c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159</v>
      </c>
      <c r="B2" s="39">
        <v>76493337.329999998</v>
      </c>
      <c r="C2" s="35">
        <v>322</v>
      </c>
      <c r="D2" s="39">
        <v>14217845.52</v>
      </c>
      <c r="E2" s="35">
        <v>304</v>
      </c>
      <c r="F2" s="39">
        <v>428985.83333333331</v>
      </c>
      <c r="G2" s="35">
        <v>65</v>
      </c>
      <c r="H2" s="39">
        <v>66681239.409999996</v>
      </c>
      <c r="I2" s="35">
        <v>313</v>
      </c>
      <c r="J2" s="39">
        <v>14274033.9</v>
      </c>
      <c r="K2" s="35">
        <v>293</v>
      </c>
      <c r="L2" s="39">
        <v>785893.49999999977</v>
      </c>
      <c r="M2" s="36">
        <v>68</v>
      </c>
      <c r="N2" s="34"/>
    </row>
    <row r="3" spans="1:14" x14ac:dyDescent="0.25">
      <c r="A3" s="34" t="s">
        <v>160</v>
      </c>
      <c r="B3" s="39">
        <v>89087154.530000001</v>
      </c>
      <c r="C3" s="35">
        <v>402</v>
      </c>
      <c r="D3" s="39">
        <v>26048976.210000001</v>
      </c>
      <c r="E3" s="35">
        <v>376</v>
      </c>
      <c r="F3" s="39">
        <v>756172.83333333326</v>
      </c>
      <c r="G3" s="35">
        <v>84</v>
      </c>
      <c r="H3" s="39">
        <v>89138066.840000004</v>
      </c>
      <c r="I3" s="35">
        <v>407</v>
      </c>
      <c r="J3" s="39">
        <v>26474553.77</v>
      </c>
      <c r="K3" s="35">
        <v>383</v>
      </c>
      <c r="L3" s="39">
        <v>809992.1666666664</v>
      </c>
      <c r="M3" s="36">
        <v>112</v>
      </c>
      <c r="N3" s="34"/>
    </row>
    <row r="4" spans="1:14" x14ac:dyDescent="0.25">
      <c r="A4" s="34" t="s">
        <v>161</v>
      </c>
      <c r="B4" s="39">
        <v>41333943.869999997</v>
      </c>
      <c r="C4" s="35">
        <v>270</v>
      </c>
      <c r="D4" s="39">
        <v>12283652.41</v>
      </c>
      <c r="E4" s="35">
        <v>254</v>
      </c>
      <c r="F4" s="39">
        <v>347627.66666666657</v>
      </c>
      <c r="G4" s="35">
        <v>72</v>
      </c>
      <c r="H4" s="39">
        <v>41564379.990000002</v>
      </c>
      <c r="I4" s="35">
        <v>281</v>
      </c>
      <c r="J4" s="39">
        <v>12811196.08</v>
      </c>
      <c r="K4" s="35">
        <v>268</v>
      </c>
      <c r="L4" s="39">
        <v>468791.66666666698</v>
      </c>
      <c r="M4" s="36">
        <v>74</v>
      </c>
      <c r="N4" s="34"/>
    </row>
    <row r="5" spans="1:14" x14ac:dyDescent="0.25">
      <c r="A5" s="34" t="s">
        <v>162</v>
      </c>
      <c r="B5" s="39">
        <v>575035976.85000002</v>
      </c>
      <c r="C5" s="40">
        <v>1551</v>
      </c>
      <c r="D5" s="39">
        <v>164666045.55000001</v>
      </c>
      <c r="E5" s="40">
        <v>1436</v>
      </c>
      <c r="F5" s="39">
        <v>5635709.166666667</v>
      </c>
      <c r="G5" s="35">
        <v>413</v>
      </c>
      <c r="H5" s="39">
        <v>579608732.71000004</v>
      </c>
      <c r="I5" s="40">
        <v>1553</v>
      </c>
      <c r="J5" s="39">
        <v>156498531.80000001</v>
      </c>
      <c r="K5" s="40">
        <v>1444</v>
      </c>
      <c r="L5" s="39">
        <v>6321386.166666667</v>
      </c>
      <c r="M5" s="36">
        <v>438</v>
      </c>
      <c r="N5" s="34"/>
    </row>
    <row r="6" spans="1:14" x14ac:dyDescent="0.25">
      <c r="A6" s="34" t="s">
        <v>163</v>
      </c>
      <c r="B6" s="39">
        <v>1190157.45</v>
      </c>
      <c r="C6" s="35">
        <v>31</v>
      </c>
      <c r="D6" s="39">
        <v>472505.4</v>
      </c>
      <c r="E6" s="35">
        <v>26</v>
      </c>
      <c r="F6" s="34">
        <v>0</v>
      </c>
      <c r="G6" s="35">
        <v>0</v>
      </c>
      <c r="H6" s="39">
        <v>2043258.21</v>
      </c>
      <c r="I6" s="35">
        <v>31</v>
      </c>
      <c r="J6" s="39">
        <v>477477.79</v>
      </c>
      <c r="K6" s="35">
        <v>27</v>
      </c>
      <c r="L6" s="34">
        <v>0</v>
      </c>
      <c r="M6" s="36">
        <v>0</v>
      </c>
      <c r="N6" s="34"/>
    </row>
    <row r="7" spans="1:14" x14ac:dyDescent="0.25">
      <c r="A7" s="34" t="s">
        <v>164</v>
      </c>
      <c r="B7" s="39">
        <v>119909008.19</v>
      </c>
      <c r="C7" s="35">
        <v>327</v>
      </c>
      <c r="D7" s="39">
        <v>19471932.57</v>
      </c>
      <c r="E7" s="35">
        <v>307</v>
      </c>
      <c r="F7" s="39">
        <v>696825.33333333384</v>
      </c>
      <c r="G7" s="35">
        <v>74</v>
      </c>
      <c r="H7" s="39">
        <v>111003013.92</v>
      </c>
      <c r="I7" s="35">
        <v>329</v>
      </c>
      <c r="J7" s="39">
        <v>19194336.32</v>
      </c>
      <c r="K7" s="35">
        <v>314</v>
      </c>
      <c r="L7" s="39">
        <v>605990.16666666663</v>
      </c>
      <c r="M7" s="36">
        <v>80</v>
      </c>
      <c r="N7" s="34"/>
    </row>
    <row r="8" spans="1:14" x14ac:dyDescent="0.25">
      <c r="A8" s="34" t="s">
        <v>165</v>
      </c>
      <c r="B8" s="39">
        <v>3254476.72</v>
      </c>
      <c r="C8" s="35">
        <v>41</v>
      </c>
      <c r="D8" s="39">
        <v>942048.77</v>
      </c>
      <c r="E8" s="35">
        <v>40</v>
      </c>
      <c r="F8" s="34">
        <v>0</v>
      </c>
      <c r="G8" s="35">
        <v>0</v>
      </c>
      <c r="H8" s="39">
        <v>3110065.85</v>
      </c>
      <c r="I8" s="35">
        <v>45</v>
      </c>
      <c r="J8" s="39">
        <v>989718.72</v>
      </c>
      <c r="K8" s="35">
        <v>44</v>
      </c>
      <c r="L8" s="34">
        <v>0</v>
      </c>
      <c r="M8" s="36">
        <v>0</v>
      </c>
      <c r="N8" s="34"/>
    </row>
    <row r="9" spans="1:14" x14ac:dyDescent="0.25">
      <c r="A9" s="34" t="s">
        <v>166</v>
      </c>
      <c r="B9" s="39">
        <v>70529884.269999996</v>
      </c>
      <c r="C9" s="35">
        <v>295</v>
      </c>
      <c r="D9" s="39">
        <v>29269684.699999999</v>
      </c>
      <c r="E9" s="35">
        <v>285</v>
      </c>
      <c r="F9" s="39">
        <v>585477.66666666663</v>
      </c>
      <c r="G9" s="35">
        <v>69</v>
      </c>
      <c r="H9" s="39">
        <v>67403667.930000007</v>
      </c>
      <c r="I9" s="35">
        <v>307</v>
      </c>
      <c r="J9" s="39">
        <v>27751223.579999998</v>
      </c>
      <c r="K9" s="35">
        <v>300</v>
      </c>
      <c r="L9" s="39">
        <v>670300.16666666721</v>
      </c>
      <c r="M9" s="36">
        <v>81</v>
      </c>
      <c r="N9" s="34"/>
    </row>
    <row r="10" spans="1:14" x14ac:dyDescent="0.25">
      <c r="A10" s="34" t="s">
        <v>167</v>
      </c>
      <c r="B10" s="39">
        <v>22334256.039999999</v>
      </c>
      <c r="C10" s="35">
        <v>187</v>
      </c>
      <c r="D10" s="39">
        <v>5137396.67</v>
      </c>
      <c r="E10" s="35">
        <v>173</v>
      </c>
      <c r="F10" s="39">
        <v>130717.3333333333</v>
      </c>
      <c r="G10" s="35">
        <v>51</v>
      </c>
      <c r="H10" s="39">
        <v>23716819.09</v>
      </c>
      <c r="I10" s="35">
        <v>192</v>
      </c>
      <c r="J10" s="39">
        <v>5377883.1699999999</v>
      </c>
      <c r="K10" s="35">
        <v>178</v>
      </c>
      <c r="L10" s="39">
        <v>114697.66666666672</v>
      </c>
      <c r="M10" s="36">
        <v>59</v>
      </c>
      <c r="N10" s="34"/>
    </row>
    <row r="11" spans="1:14" x14ac:dyDescent="0.25">
      <c r="A11" s="34" t="s">
        <v>168</v>
      </c>
      <c r="B11" s="39">
        <v>68835186.819999993</v>
      </c>
      <c r="C11" s="35">
        <v>262</v>
      </c>
      <c r="D11" s="39">
        <v>15299881.140000001</v>
      </c>
      <c r="E11" s="35">
        <v>245</v>
      </c>
      <c r="F11" s="39">
        <v>737017.1666666664</v>
      </c>
      <c r="G11" s="35">
        <v>75</v>
      </c>
      <c r="H11" s="39">
        <v>65671622.159999996</v>
      </c>
      <c r="I11" s="35">
        <v>268</v>
      </c>
      <c r="J11" s="39">
        <v>15573455.220000001</v>
      </c>
      <c r="K11" s="35">
        <v>249</v>
      </c>
      <c r="L11" s="39">
        <v>391212.00000000006</v>
      </c>
      <c r="M11" s="36">
        <v>85</v>
      </c>
      <c r="N11" s="34"/>
    </row>
    <row r="12" spans="1:14" x14ac:dyDescent="0.25">
      <c r="A12" s="34" t="s">
        <v>169</v>
      </c>
      <c r="B12" s="39">
        <v>896611941.99000001</v>
      </c>
      <c r="C12" s="35">
        <v>4788</v>
      </c>
      <c r="D12" s="39">
        <v>236096484.83000001</v>
      </c>
      <c r="E12" s="35">
        <v>3824</v>
      </c>
      <c r="F12" s="39">
        <v>3779348.4999999995</v>
      </c>
      <c r="G12" s="35">
        <v>282</v>
      </c>
      <c r="H12" s="39">
        <v>817358061.53999996</v>
      </c>
      <c r="I12" s="35">
        <v>3708</v>
      </c>
      <c r="J12" s="39">
        <v>187439250.72999999</v>
      </c>
      <c r="K12" s="35">
        <v>3091</v>
      </c>
      <c r="L12" s="39">
        <v>5066113.1666666633</v>
      </c>
      <c r="M12" s="36">
        <v>284</v>
      </c>
      <c r="N12" s="34"/>
    </row>
    <row r="13" spans="1:14" x14ac:dyDescent="0.25">
      <c r="A13" s="34" t="s">
        <v>170</v>
      </c>
      <c r="B13" s="39">
        <v>113586842.94</v>
      </c>
      <c r="C13" s="35">
        <v>604</v>
      </c>
      <c r="D13" s="39">
        <v>45983644.380000003</v>
      </c>
      <c r="E13" s="35">
        <v>566</v>
      </c>
      <c r="F13" s="39">
        <v>2138053.166666667</v>
      </c>
      <c r="G13" s="35">
        <v>119</v>
      </c>
      <c r="H13" s="39">
        <v>117023564.88</v>
      </c>
      <c r="I13" s="35">
        <v>620</v>
      </c>
      <c r="J13" s="39">
        <v>47361607.020000003</v>
      </c>
      <c r="K13" s="35">
        <v>586</v>
      </c>
      <c r="L13" s="39">
        <v>2313756.0000000005</v>
      </c>
      <c r="M13" s="36">
        <v>136</v>
      </c>
      <c r="N13" s="34"/>
    </row>
    <row r="14" spans="1:14" x14ac:dyDescent="0.25">
      <c r="A14" s="34" t="s">
        <v>171</v>
      </c>
      <c r="B14" s="39">
        <v>227403418.03999999</v>
      </c>
      <c r="C14" s="35">
        <v>616</v>
      </c>
      <c r="D14" s="39">
        <v>38566923.490000002</v>
      </c>
      <c r="E14" s="35">
        <v>580</v>
      </c>
      <c r="F14" s="39">
        <v>1452632.6666666665</v>
      </c>
      <c r="G14" s="35">
        <v>147</v>
      </c>
      <c r="H14" s="39">
        <v>221952893.46000001</v>
      </c>
      <c r="I14" s="35">
        <v>637</v>
      </c>
      <c r="J14" s="39">
        <v>38995049.350000001</v>
      </c>
      <c r="K14" s="35">
        <v>602</v>
      </c>
      <c r="L14" s="39">
        <v>2030749.6666666663</v>
      </c>
      <c r="M14" s="36">
        <v>157</v>
      </c>
      <c r="N14" s="34"/>
    </row>
    <row r="15" spans="1:14" x14ac:dyDescent="0.25">
      <c r="A15" s="34" t="s">
        <v>172</v>
      </c>
      <c r="B15" s="39">
        <v>117316834.41</v>
      </c>
      <c r="C15" s="35">
        <v>468</v>
      </c>
      <c r="D15" s="39">
        <v>28590213.289999999</v>
      </c>
      <c r="E15" s="35">
        <v>435</v>
      </c>
      <c r="F15" s="39">
        <v>865670.16666666709</v>
      </c>
      <c r="G15" s="35">
        <v>106</v>
      </c>
      <c r="H15" s="39">
        <v>96803509.989999995</v>
      </c>
      <c r="I15" s="35">
        <v>468</v>
      </c>
      <c r="J15" s="39">
        <v>30018641.98</v>
      </c>
      <c r="K15" s="35">
        <v>441</v>
      </c>
      <c r="L15" s="39">
        <v>738430.83333333314</v>
      </c>
      <c r="M15" s="36">
        <v>115</v>
      </c>
      <c r="N15" s="34"/>
    </row>
    <row r="16" spans="1:14" x14ac:dyDescent="0.25">
      <c r="A16" s="34" t="s">
        <v>173</v>
      </c>
      <c r="B16" s="34">
        <v>94957045.049999997</v>
      </c>
      <c r="C16" s="35">
        <v>499</v>
      </c>
      <c r="D16" s="34">
        <v>24410883.640000001</v>
      </c>
      <c r="E16" s="35">
        <v>456</v>
      </c>
      <c r="F16" s="34">
        <v>913124.5</v>
      </c>
      <c r="G16" s="35">
        <v>153</v>
      </c>
      <c r="H16" s="34">
        <v>88440455.340000004</v>
      </c>
      <c r="I16" s="35">
        <v>506</v>
      </c>
      <c r="J16" s="34">
        <v>24076930.289999999</v>
      </c>
      <c r="K16" s="35">
        <v>478</v>
      </c>
      <c r="L16" s="34">
        <v>3194708.4999999967</v>
      </c>
      <c r="M16" s="36">
        <v>159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2020-07-06T21:28:00Z</dcterms:modified>
</cp:coreProperties>
</file>