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0B8E9D5-BF28-4940-ADB4-9A553BA59B2D}" xr6:coauthVersionLast="47" xr6:coauthVersionMax="47" xr10:uidLastSave="{00000000-0000-0000-0000-000000000000}"/>
  <bookViews>
    <workbookView xWindow="1245" yWindow="960" windowWidth="22695" windowHeight="132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K349" i="3"/>
  <c r="H349" i="3"/>
  <c r="G349" i="3"/>
  <c r="F349" i="3"/>
  <c r="E349" i="3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J347" i="3" s="1"/>
  <c r="F347" i="3"/>
  <c r="E347" i="3"/>
  <c r="K347" i="3" s="1"/>
  <c r="D347" i="3"/>
  <c r="C347" i="3"/>
  <c r="I347" i="3" s="1"/>
  <c r="B347" i="3"/>
  <c r="I346" i="3"/>
  <c r="H346" i="3"/>
  <c r="G346" i="3"/>
  <c r="J346" i="3" s="1"/>
  <c r="F346" i="3"/>
  <c r="E346" i="3"/>
  <c r="K346" i="3" s="1"/>
  <c r="D346" i="3"/>
  <c r="C346" i="3"/>
  <c r="B346" i="3"/>
  <c r="K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J343" i="3" s="1"/>
  <c r="F343" i="3"/>
  <c r="E343" i="3"/>
  <c r="K343" i="3" s="1"/>
  <c r="D343" i="3"/>
  <c r="C343" i="3"/>
  <c r="I343" i="3" s="1"/>
  <c r="B343" i="3"/>
  <c r="I342" i="3"/>
  <c r="H342" i="3"/>
  <c r="G342" i="3"/>
  <c r="J342" i="3" s="1"/>
  <c r="F342" i="3"/>
  <c r="E342" i="3"/>
  <c r="K342" i="3" s="1"/>
  <c r="D342" i="3"/>
  <c r="C342" i="3"/>
  <c r="B342" i="3"/>
  <c r="K341" i="3"/>
  <c r="I341" i="3"/>
  <c r="H341" i="3"/>
  <c r="G341" i="3"/>
  <c r="F341" i="3"/>
  <c r="E341" i="3"/>
  <c r="D341" i="3"/>
  <c r="C341" i="3"/>
  <c r="B341" i="3"/>
  <c r="K340" i="3"/>
  <c r="I340" i="3"/>
  <c r="H340" i="3"/>
  <c r="G340" i="3"/>
  <c r="F340" i="3"/>
  <c r="E340" i="3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J338" i="3"/>
  <c r="I338" i="3"/>
  <c r="H338" i="3"/>
  <c r="G338" i="3"/>
  <c r="F338" i="3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J335" i="3" s="1"/>
  <c r="F335" i="3"/>
  <c r="E335" i="3"/>
  <c r="K335" i="3" s="1"/>
  <c r="D335" i="3"/>
  <c r="C335" i="3"/>
  <c r="I335" i="3" s="1"/>
  <c r="B335" i="3"/>
  <c r="I334" i="3"/>
  <c r="H334" i="3"/>
  <c r="G334" i="3"/>
  <c r="J334" i="3" s="1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E331" i="3"/>
  <c r="K331" i="3" s="1"/>
  <c r="D331" i="3"/>
  <c r="C331" i="3"/>
  <c r="I331" i="3" s="1"/>
  <c r="B331" i="3"/>
  <c r="J330" i="3"/>
  <c r="I330" i="3"/>
  <c r="H330" i="3"/>
  <c r="G330" i="3"/>
  <c r="F330" i="3"/>
  <c r="E330" i="3"/>
  <c r="K330" i="3" s="1"/>
  <c r="D330" i="3"/>
  <c r="C330" i="3"/>
  <c r="B330" i="3"/>
  <c r="K329" i="3"/>
  <c r="I329" i="3"/>
  <c r="H329" i="3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J327" i="3" s="1"/>
  <c r="F327" i="3"/>
  <c r="E327" i="3"/>
  <c r="K327" i="3" s="1"/>
  <c r="D327" i="3"/>
  <c r="C327" i="3"/>
  <c r="I327" i="3" s="1"/>
  <c r="B327" i="3"/>
  <c r="I326" i="3"/>
  <c r="H326" i="3"/>
  <c r="G326" i="3"/>
  <c r="J326" i="3" s="1"/>
  <c r="F326" i="3"/>
  <c r="E326" i="3"/>
  <c r="K326" i="3" s="1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H324" i="3"/>
  <c r="G324" i="3"/>
  <c r="F324" i="3"/>
  <c r="I324" i="3" s="1"/>
  <c r="E324" i="3"/>
  <c r="K324" i="3" s="1"/>
  <c r="D324" i="3"/>
  <c r="J324" i="3" s="1"/>
  <c r="C324" i="3"/>
  <c r="B324" i="3"/>
  <c r="H323" i="3"/>
  <c r="G323" i="3"/>
  <c r="J323" i="3" s="1"/>
  <c r="F323" i="3"/>
  <c r="E323" i="3"/>
  <c r="K323" i="3" s="1"/>
  <c r="D323" i="3"/>
  <c r="C323" i="3"/>
  <c r="I323" i="3" s="1"/>
  <c r="B323" i="3"/>
  <c r="I322" i="3"/>
  <c r="H322" i="3"/>
  <c r="G322" i="3"/>
  <c r="J322" i="3" s="1"/>
  <c r="F322" i="3"/>
  <c r="E322" i="3"/>
  <c r="K322" i="3" s="1"/>
  <c r="D322" i="3"/>
  <c r="C322" i="3"/>
  <c r="B322" i="3"/>
  <c r="K321" i="3"/>
  <c r="I321" i="3"/>
  <c r="H321" i="3"/>
  <c r="G321" i="3"/>
  <c r="F321" i="3"/>
  <c r="E321" i="3"/>
  <c r="D321" i="3"/>
  <c r="C321" i="3"/>
  <c r="B321" i="3"/>
  <c r="I320" i="3"/>
  <c r="H320" i="3"/>
  <c r="G320" i="3"/>
  <c r="F320" i="3"/>
  <c r="E320" i="3"/>
  <c r="K320" i="3" s="1"/>
  <c r="D320" i="3"/>
  <c r="J320" i="3" s="1"/>
  <c r="C320" i="3"/>
  <c r="B320" i="3"/>
  <c r="H319" i="3"/>
  <c r="K319" i="3" s="1"/>
  <c r="G319" i="3"/>
  <c r="J319" i="3" s="1"/>
  <c r="F319" i="3"/>
  <c r="E319" i="3"/>
  <c r="D319" i="3"/>
  <c r="C319" i="3"/>
  <c r="I319" i="3" s="1"/>
  <c r="B319" i="3"/>
  <c r="J318" i="3"/>
  <c r="I318" i="3"/>
  <c r="H318" i="3"/>
  <c r="G318" i="3"/>
  <c r="F318" i="3"/>
  <c r="E318" i="3"/>
  <c r="K318" i="3" s="1"/>
  <c r="D318" i="3"/>
  <c r="C318" i="3"/>
  <c r="B318" i="3"/>
  <c r="K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J315" i="3" s="1"/>
  <c r="F315" i="3"/>
  <c r="E315" i="3"/>
  <c r="K315" i="3" s="1"/>
  <c r="D315" i="3"/>
  <c r="C315" i="3"/>
  <c r="I315" i="3" s="1"/>
  <c r="B315" i="3"/>
  <c r="I314" i="3"/>
  <c r="H314" i="3"/>
  <c r="G314" i="3"/>
  <c r="J314" i="3" s="1"/>
  <c r="F314" i="3"/>
  <c r="E314" i="3"/>
  <c r="K314" i="3" s="1"/>
  <c r="D314" i="3"/>
  <c r="C314" i="3"/>
  <c r="B314" i="3"/>
  <c r="K313" i="3"/>
  <c r="I313" i="3"/>
  <c r="H313" i="3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K311" i="3" s="1"/>
  <c r="G311" i="3"/>
  <c r="J311" i="3" s="1"/>
  <c r="F311" i="3"/>
  <c r="E311" i="3"/>
  <c r="D311" i="3"/>
  <c r="C311" i="3"/>
  <c r="I311" i="3" s="1"/>
  <c r="B311" i="3"/>
  <c r="I310" i="3"/>
  <c r="H310" i="3"/>
  <c r="G310" i="3"/>
  <c r="J310" i="3" s="1"/>
  <c r="F310" i="3"/>
  <c r="E310" i="3"/>
  <c r="K310" i="3" s="1"/>
  <c r="D310" i="3"/>
  <c r="C310" i="3"/>
  <c r="B310" i="3"/>
  <c r="K309" i="3"/>
  <c r="I309" i="3"/>
  <c r="H309" i="3"/>
  <c r="G309" i="3"/>
  <c r="F309" i="3"/>
  <c r="E309" i="3"/>
  <c r="D309" i="3"/>
  <c r="J309" i="3" s="1"/>
  <c r="C309" i="3"/>
  <c r="B309" i="3"/>
  <c r="K308" i="3"/>
  <c r="I308" i="3"/>
  <c r="H308" i="3"/>
  <c r="G308" i="3"/>
  <c r="F308" i="3"/>
  <c r="E308" i="3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H303" i="3"/>
  <c r="G303" i="3"/>
  <c r="J303" i="3" s="1"/>
  <c r="F303" i="3"/>
  <c r="E303" i="3"/>
  <c r="K303" i="3" s="1"/>
  <c r="D303" i="3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E299" i="3"/>
  <c r="K299" i="3" s="1"/>
  <c r="D299" i="3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E295" i="3"/>
  <c r="K295" i="3" s="1"/>
  <c r="D295" i="3"/>
  <c r="C295" i="3"/>
  <c r="I295" i="3" s="1"/>
  <c r="B295" i="3"/>
  <c r="I294" i="3"/>
  <c r="H294" i="3"/>
  <c r="G294" i="3"/>
  <c r="J294" i="3" s="1"/>
  <c r="F294" i="3"/>
  <c r="E294" i="3"/>
  <c r="K294" i="3" s="1"/>
  <c r="D294" i="3"/>
  <c r="C294" i="3"/>
  <c r="B294" i="3"/>
  <c r="K293" i="3"/>
  <c r="I293" i="3"/>
  <c r="H293" i="3"/>
  <c r="G293" i="3"/>
  <c r="F293" i="3"/>
  <c r="E293" i="3"/>
  <c r="D293" i="3"/>
  <c r="J293" i="3" s="1"/>
  <c r="C293" i="3"/>
  <c r="B293" i="3"/>
  <c r="H292" i="3"/>
  <c r="G292" i="3"/>
  <c r="F292" i="3"/>
  <c r="I292" i="3" s="1"/>
  <c r="E292" i="3"/>
  <c r="K292" i="3" s="1"/>
  <c r="D292" i="3"/>
  <c r="J292" i="3" s="1"/>
  <c r="C292" i="3"/>
  <c r="B292" i="3"/>
  <c r="H291" i="3"/>
  <c r="G291" i="3"/>
  <c r="J291" i="3" s="1"/>
  <c r="F291" i="3"/>
  <c r="E291" i="3"/>
  <c r="K291" i="3" s="1"/>
  <c r="D291" i="3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H287" i="3"/>
  <c r="K287" i="3" s="1"/>
  <c r="G287" i="3"/>
  <c r="J287" i="3" s="1"/>
  <c r="F287" i="3"/>
  <c r="E287" i="3"/>
  <c r="D287" i="3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K283" i="3" s="1"/>
  <c r="G283" i="3"/>
  <c r="J283" i="3" s="1"/>
  <c r="F283" i="3"/>
  <c r="E283" i="3"/>
  <c r="D283" i="3"/>
  <c r="C283" i="3"/>
  <c r="I283" i="3" s="1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K279" i="3"/>
  <c r="H279" i="3"/>
  <c r="G279" i="3"/>
  <c r="J279" i="3" s="1"/>
  <c r="F279" i="3"/>
  <c r="E279" i="3"/>
  <c r="D279" i="3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I277" i="3"/>
  <c r="H277" i="3"/>
  <c r="G277" i="3"/>
  <c r="F277" i="3"/>
  <c r="E277" i="3"/>
  <c r="D277" i="3"/>
  <c r="J277" i="3" s="1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K275" i="3"/>
  <c r="H275" i="3"/>
  <c r="G275" i="3"/>
  <c r="J275" i="3" s="1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H271" i="3"/>
  <c r="G271" i="3"/>
  <c r="J271" i="3" s="1"/>
  <c r="F271" i="3"/>
  <c r="E271" i="3"/>
  <c r="K271" i="3" s="1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C269" i="3"/>
  <c r="I269" i="3" s="1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J267" i="3" s="1"/>
  <c r="F267" i="3"/>
  <c r="E267" i="3"/>
  <c r="K267" i="3" s="1"/>
  <c r="D267" i="3"/>
  <c r="C267" i="3"/>
  <c r="I267" i="3" s="1"/>
  <c r="B267" i="3"/>
  <c r="I266" i="3"/>
  <c r="H266" i="3"/>
  <c r="G266" i="3"/>
  <c r="J266" i="3" s="1"/>
  <c r="F266" i="3"/>
  <c r="E266" i="3"/>
  <c r="K266" i="3" s="1"/>
  <c r="D266" i="3"/>
  <c r="C266" i="3"/>
  <c r="B266" i="3"/>
  <c r="K265" i="3"/>
  <c r="I265" i="3"/>
  <c r="H265" i="3"/>
  <c r="G265" i="3"/>
  <c r="F265" i="3"/>
  <c r="E265" i="3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J263" i="3" s="1"/>
  <c r="F263" i="3"/>
  <c r="E263" i="3"/>
  <c r="K263" i="3" s="1"/>
  <c r="D263" i="3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I261" i="3"/>
  <c r="H261" i="3"/>
  <c r="G261" i="3"/>
  <c r="F261" i="3"/>
  <c r="E261" i="3"/>
  <c r="D261" i="3"/>
  <c r="J261" i="3" s="1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E259" i="3"/>
  <c r="K259" i="3" s="1"/>
  <c r="D259" i="3"/>
  <c r="C259" i="3"/>
  <c r="I259" i="3" s="1"/>
  <c r="B259" i="3"/>
  <c r="I258" i="3"/>
  <c r="H258" i="3"/>
  <c r="G258" i="3"/>
  <c r="J258" i="3" s="1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C253" i="3"/>
  <c r="I253" i="3" s="1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K251" i="3" s="1"/>
  <c r="G251" i="3"/>
  <c r="J251" i="3" s="1"/>
  <c r="F251" i="3"/>
  <c r="E251" i="3"/>
  <c r="D251" i="3"/>
  <c r="C251" i="3"/>
  <c r="I251" i="3" s="1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K248" i="3"/>
  <c r="H248" i="3"/>
  <c r="G248" i="3"/>
  <c r="F248" i="3"/>
  <c r="E248" i="3"/>
  <c r="D248" i="3"/>
  <c r="J248" i="3" s="1"/>
  <c r="C248" i="3"/>
  <c r="I248" i="3" s="1"/>
  <c r="B248" i="3"/>
  <c r="K247" i="3"/>
  <c r="H247" i="3"/>
  <c r="G247" i="3"/>
  <c r="J247" i="3" s="1"/>
  <c r="F247" i="3"/>
  <c r="E247" i="3"/>
  <c r="D247" i="3"/>
  <c r="C247" i="3"/>
  <c r="I247" i="3" s="1"/>
  <c r="B247" i="3"/>
  <c r="I246" i="3"/>
  <c r="H246" i="3"/>
  <c r="G246" i="3"/>
  <c r="J246" i="3" s="1"/>
  <c r="F246" i="3"/>
  <c r="E246" i="3"/>
  <c r="K246" i="3" s="1"/>
  <c r="D246" i="3"/>
  <c r="C246" i="3"/>
  <c r="B246" i="3"/>
  <c r="K245" i="3"/>
  <c r="I245" i="3"/>
  <c r="H245" i="3"/>
  <c r="G245" i="3"/>
  <c r="F245" i="3"/>
  <c r="E245" i="3"/>
  <c r="D245" i="3"/>
  <c r="J245" i="3" s="1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H239" i="3"/>
  <c r="G239" i="3"/>
  <c r="J239" i="3" s="1"/>
  <c r="F239" i="3"/>
  <c r="E239" i="3"/>
  <c r="K239" i="3" s="1"/>
  <c r="D239" i="3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C237" i="3"/>
  <c r="I237" i="3" s="1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J235" i="3" s="1"/>
  <c r="F235" i="3"/>
  <c r="E235" i="3"/>
  <c r="K235" i="3" s="1"/>
  <c r="D235" i="3"/>
  <c r="C235" i="3"/>
  <c r="I235" i="3" s="1"/>
  <c r="B235" i="3"/>
  <c r="I234" i="3"/>
  <c r="H234" i="3"/>
  <c r="G234" i="3"/>
  <c r="J234" i="3" s="1"/>
  <c r="F234" i="3"/>
  <c r="E234" i="3"/>
  <c r="K234" i="3" s="1"/>
  <c r="D234" i="3"/>
  <c r="C234" i="3"/>
  <c r="B234" i="3"/>
  <c r="K233" i="3"/>
  <c r="I233" i="3"/>
  <c r="H233" i="3"/>
  <c r="G233" i="3"/>
  <c r="F233" i="3"/>
  <c r="E233" i="3"/>
  <c r="D233" i="3"/>
  <c r="J233" i="3" s="1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J231" i="3" s="1"/>
  <c r="F231" i="3"/>
  <c r="E231" i="3"/>
  <c r="K231" i="3" s="1"/>
  <c r="D231" i="3"/>
  <c r="C231" i="3"/>
  <c r="I231" i="3" s="1"/>
  <c r="B231" i="3"/>
  <c r="I230" i="3"/>
  <c r="H230" i="3"/>
  <c r="G230" i="3"/>
  <c r="J230" i="3" s="1"/>
  <c r="F230" i="3"/>
  <c r="E230" i="3"/>
  <c r="K230" i="3" s="1"/>
  <c r="D230" i="3"/>
  <c r="C230" i="3"/>
  <c r="B230" i="3"/>
  <c r="K229" i="3"/>
  <c r="I229" i="3"/>
  <c r="H229" i="3"/>
  <c r="G229" i="3"/>
  <c r="F229" i="3"/>
  <c r="E229" i="3"/>
  <c r="D229" i="3"/>
  <c r="J229" i="3" s="1"/>
  <c r="C229" i="3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J223" i="3" s="1"/>
  <c r="F223" i="3"/>
  <c r="E223" i="3"/>
  <c r="D223" i="3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C221" i="3"/>
  <c r="I221" i="3" s="1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K219" i="3" s="1"/>
  <c r="G219" i="3"/>
  <c r="J219" i="3" s="1"/>
  <c r="F219" i="3"/>
  <c r="E219" i="3"/>
  <c r="D219" i="3"/>
  <c r="C219" i="3"/>
  <c r="I219" i="3" s="1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I217" i="3"/>
  <c r="H217" i="3"/>
  <c r="G217" i="3"/>
  <c r="F217" i="3"/>
  <c r="E217" i="3"/>
  <c r="D217" i="3"/>
  <c r="J217" i="3" s="1"/>
  <c r="C217" i="3"/>
  <c r="B217" i="3"/>
  <c r="K216" i="3"/>
  <c r="H216" i="3"/>
  <c r="G216" i="3"/>
  <c r="F216" i="3"/>
  <c r="E216" i="3"/>
  <c r="D216" i="3"/>
  <c r="J216" i="3" s="1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I213" i="3"/>
  <c r="H213" i="3"/>
  <c r="G213" i="3"/>
  <c r="F213" i="3"/>
  <c r="E213" i="3"/>
  <c r="D213" i="3"/>
  <c r="J213" i="3" s="1"/>
  <c r="C213" i="3"/>
  <c r="B213" i="3"/>
  <c r="K212" i="3"/>
  <c r="I212" i="3"/>
  <c r="H212" i="3"/>
  <c r="G212" i="3"/>
  <c r="F212" i="3"/>
  <c r="E212" i="3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H207" i="3"/>
  <c r="G207" i="3"/>
  <c r="J207" i="3" s="1"/>
  <c r="F207" i="3"/>
  <c r="E207" i="3"/>
  <c r="K207" i="3" s="1"/>
  <c r="D207" i="3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I201" i="3"/>
  <c r="H201" i="3"/>
  <c r="G201" i="3"/>
  <c r="F201" i="3"/>
  <c r="E201" i="3"/>
  <c r="D201" i="3"/>
  <c r="J201" i="3" s="1"/>
  <c r="C201" i="3"/>
  <c r="B201" i="3"/>
  <c r="H200" i="3"/>
  <c r="G200" i="3"/>
  <c r="F200" i="3"/>
  <c r="I200" i="3" s="1"/>
  <c r="E200" i="3"/>
  <c r="K200" i="3" s="1"/>
  <c r="D200" i="3"/>
  <c r="J200" i="3" s="1"/>
  <c r="C200" i="3"/>
  <c r="B200" i="3"/>
  <c r="K199" i="3"/>
  <c r="H199" i="3"/>
  <c r="G199" i="3"/>
  <c r="J199" i="3" s="1"/>
  <c r="F199" i="3"/>
  <c r="E199" i="3"/>
  <c r="D199" i="3"/>
  <c r="C199" i="3"/>
  <c r="B199" i="3"/>
  <c r="I198" i="3"/>
  <c r="H198" i="3"/>
  <c r="G198" i="3"/>
  <c r="F198" i="3"/>
  <c r="E198" i="3"/>
  <c r="D198" i="3"/>
  <c r="J198" i="3" s="1"/>
  <c r="C198" i="3"/>
  <c r="B198" i="3"/>
  <c r="K197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K195" i="3" s="1"/>
  <c r="G195" i="3"/>
  <c r="J195" i="3" s="1"/>
  <c r="F195" i="3"/>
  <c r="E195" i="3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B193" i="3"/>
  <c r="H192" i="3"/>
  <c r="K192" i="3" s="1"/>
  <c r="G192" i="3"/>
  <c r="F192" i="3"/>
  <c r="E192" i="3"/>
  <c r="D192" i="3"/>
  <c r="J192" i="3" s="1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K187" i="3"/>
  <c r="H187" i="3"/>
  <c r="G187" i="3"/>
  <c r="J187" i="3" s="1"/>
  <c r="F187" i="3"/>
  <c r="E187" i="3"/>
  <c r="D187" i="3"/>
  <c r="C187" i="3"/>
  <c r="B187" i="3"/>
  <c r="H186" i="3"/>
  <c r="G186" i="3"/>
  <c r="J186" i="3" s="1"/>
  <c r="F186" i="3"/>
  <c r="I186" i="3" s="1"/>
  <c r="E186" i="3"/>
  <c r="D186" i="3"/>
  <c r="C186" i="3"/>
  <c r="B186" i="3"/>
  <c r="J185" i="3"/>
  <c r="I185" i="3"/>
  <c r="H185" i="3"/>
  <c r="K185" i="3" s="1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K182" i="3"/>
  <c r="H182" i="3"/>
  <c r="G182" i="3"/>
  <c r="J182" i="3" s="1"/>
  <c r="F182" i="3"/>
  <c r="I182" i="3" s="1"/>
  <c r="E182" i="3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J178" i="3" s="1"/>
  <c r="F178" i="3"/>
  <c r="E178" i="3"/>
  <c r="D178" i="3"/>
  <c r="C178" i="3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B170" i="3"/>
  <c r="I169" i="3"/>
  <c r="H169" i="3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B166" i="3"/>
  <c r="I165" i="3"/>
  <c r="H165" i="3"/>
  <c r="G165" i="3"/>
  <c r="F165" i="3"/>
  <c r="E165" i="3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J142" i="3" s="1"/>
  <c r="F142" i="3"/>
  <c r="E142" i="3"/>
  <c r="D142" i="3"/>
  <c r="C142" i="3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B138" i="3"/>
  <c r="I137" i="3"/>
  <c r="H137" i="3"/>
  <c r="G137" i="3"/>
  <c r="F137" i="3"/>
  <c r="E137" i="3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J120" i="3" s="1"/>
  <c r="F120" i="3"/>
  <c r="E120" i="3"/>
  <c r="K120" i="3" s="1"/>
  <c r="D120" i="3"/>
  <c r="C120" i="3"/>
  <c r="I120" i="3" s="1"/>
  <c r="B120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J118" i="3" s="1"/>
  <c r="F118" i="3"/>
  <c r="I118" i="3" s="1"/>
  <c r="E118" i="3"/>
  <c r="D118" i="3"/>
  <c r="C118" i="3"/>
  <c r="B118" i="3"/>
  <c r="I117" i="3"/>
  <c r="H117" i="3"/>
  <c r="K117" i="3" s="1"/>
  <c r="G117" i="3"/>
  <c r="F117" i="3"/>
  <c r="E117" i="3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I114" i="3"/>
  <c r="H114" i="3"/>
  <c r="G114" i="3"/>
  <c r="J114" i="3" s="1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J112" i="3" s="1"/>
  <c r="F112" i="3"/>
  <c r="E112" i="3"/>
  <c r="K112" i="3" s="1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I110" i="3" s="1"/>
  <c r="E110" i="3"/>
  <c r="D110" i="3"/>
  <c r="C110" i="3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C107" i="3"/>
  <c r="B107" i="3"/>
  <c r="K106" i="3"/>
  <c r="I106" i="3"/>
  <c r="H106" i="3"/>
  <c r="G106" i="3"/>
  <c r="J106" i="3" s="1"/>
  <c r="F106" i="3"/>
  <c r="E106" i="3"/>
  <c r="D106" i="3"/>
  <c r="C106" i="3"/>
  <c r="B106" i="3"/>
  <c r="I105" i="3"/>
  <c r="H105" i="3"/>
  <c r="K105" i="3" s="1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H100" i="3"/>
  <c r="G100" i="3"/>
  <c r="J100" i="3" s="1"/>
  <c r="F100" i="3"/>
  <c r="E100" i="3"/>
  <c r="K100" i="3" s="1"/>
  <c r="D100" i="3"/>
  <c r="C100" i="3"/>
  <c r="B100" i="3"/>
  <c r="I99" i="3"/>
  <c r="H99" i="3"/>
  <c r="G99" i="3"/>
  <c r="F99" i="3"/>
  <c r="E99" i="3"/>
  <c r="K99" i="3" s="1"/>
  <c r="D99" i="3"/>
  <c r="C99" i="3"/>
  <c r="B99" i="3"/>
  <c r="K98" i="3"/>
  <c r="I98" i="3"/>
  <c r="H98" i="3"/>
  <c r="G98" i="3"/>
  <c r="J98" i="3" s="1"/>
  <c r="F98" i="3"/>
  <c r="E98" i="3"/>
  <c r="D98" i="3"/>
  <c r="C98" i="3"/>
  <c r="B98" i="3"/>
  <c r="I97" i="3"/>
  <c r="H97" i="3"/>
  <c r="K97" i="3" s="1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J92" i="3" s="1"/>
  <c r="F92" i="3"/>
  <c r="E92" i="3"/>
  <c r="K92" i="3" s="1"/>
  <c r="D92" i="3"/>
  <c r="C92" i="3"/>
  <c r="B92" i="3"/>
  <c r="I91" i="3"/>
  <c r="H91" i="3"/>
  <c r="G91" i="3"/>
  <c r="F91" i="3"/>
  <c r="E91" i="3"/>
  <c r="K91" i="3" s="1"/>
  <c r="D91" i="3"/>
  <c r="C91" i="3"/>
  <c r="B91" i="3"/>
  <c r="K90" i="3"/>
  <c r="I90" i="3"/>
  <c r="H90" i="3"/>
  <c r="G90" i="3"/>
  <c r="J90" i="3" s="1"/>
  <c r="F90" i="3"/>
  <c r="E90" i="3"/>
  <c r="D90" i="3"/>
  <c r="C90" i="3"/>
  <c r="B90" i="3"/>
  <c r="I89" i="3"/>
  <c r="H89" i="3"/>
  <c r="K89" i="3" s="1"/>
  <c r="G89" i="3"/>
  <c r="F89" i="3"/>
  <c r="E89" i="3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J86" i="3" s="1"/>
  <c r="F86" i="3"/>
  <c r="E86" i="3"/>
  <c r="D86" i="3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H84" i="3"/>
  <c r="G84" i="3"/>
  <c r="J84" i="3" s="1"/>
  <c r="F84" i="3"/>
  <c r="E84" i="3"/>
  <c r="K84" i="3" s="1"/>
  <c r="D84" i="3"/>
  <c r="C84" i="3"/>
  <c r="B84" i="3"/>
  <c r="I83" i="3"/>
  <c r="H83" i="3"/>
  <c r="G83" i="3"/>
  <c r="F83" i="3"/>
  <c r="E83" i="3"/>
  <c r="K83" i="3" s="1"/>
  <c r="D83" i="3"/>
  <c r="C83" i="3"/>
  <c r="B83" i="3"/>
  <c r="K82" i="3"/>
  <c r="I82" i="3"/>
  <c r="H82" i="3"/>
  <c r="G82" i="3"/>
  <c r="J82" i="3" s="1"/>
  <c r="F82" i="3"/>
  <c r="E82" i="3"/>
  <c r="D82" i="3"/>
  <c r="C82" i="3"/>
  <c r="B82" i="3"/>
  <c r="I81" i="3"/>
  <c r="H81" i="3"/>
  <c r="K81" i="3" s="1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B76" i="3"/>
  <c r="I75" i="3"/>
  <c r="H75" i="3"/>
  <c r="G75" i="3"/>
  <c r="J75" i="3" s="1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J72" i="3" s="1"/>
  <c r="F72" i="3"/>
  <c r="E72" i="3"/>
  <c r="K72" i="3" s="1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I70" i="3" s="1"/>
  <c r="E70" i="3"/>
  <c r="D70" i="3"/>
  <c r="C70" i="3"/>
  <c r="B70" i="3"/>
  <c r="I69" i="3"/>
  <c r="H69" i="3"/>
  <c r="K69" i="3" s="1"/>
  <c r="G69" i="3"/>
  <c r="F69" i="3"/>
  <c r="E69" i="3"/>
  <c r="D69" i="3"/>
  <c r="J69" i="3" s="1"/>
  <c r="C69" i="3"/>
  <c r="B69" i="3"/>
  <c r="J68" i="3"/>
  <c r="H68" i="3"/>
  <c r="K68" i="3" s="1"/>
  <c r="G68" i="3"/>
  <c r="F68" i="3"/>
  <c r="E68" i="3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J64" i="3" s="1"/>
  <c r="F64" i="3"/>
  <c r="E64" i="3"/>
  <c r="K64" i="3" s="1"/>
  <c r="D64" i="3"/>
  <c r="C64" i="3"/>
  <c r="B64" i="3"/>
  <c r="I63" i="3"/>
  <c r="H63" i="3"/>
  <c r="K63" i="3" s="1"/>
  <c r="G63" i="3"/>
  <c r="J63" i="3" s="1"/>
  <c r="F63" i="3"/>
  <c r="E63" i="3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I59" i="3"/>
  <c r="H59" i="3"/>
  <c r="K59" i="3" s="1"/>
  <c r="G59" i="3"/>
  <c r="J59" i="3" s="1"/>
  <c r="F59" i="3"/>
  <c r="E59" i="3"/>
  <c r="D59" i="3"/>
  <c r="C59" i="3"/>
  <c r="B59" i="3"/>
  <c r="K58" i="3"/>
  <c r="J58" i="3"/>
  <c r="I58" i="3"/>
  <c r="H58" i="3"/>
  <c r="G58" i="3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I55" i="3"/>
  <c r="H55" i="3"/>
  <c r="K55" i="3" s="1"/>
  <c r="G55" i="3"/>
  <c r="J55" i="3" s="1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K52" i="3" s="1"/>
  <c r="D52" i="3"/>
  <c r="J52" i="3" s="1"/>
  <c r="C52" i="3"/>
  <c r="B52" i="3"/>
  <c r="I51" i="3"/>
  <c r="H51" i="3"/>
  <c r="K51" i="3" s="1"/>
  <c r="G51" i="3"/>
  <c r="J51" i="3" s="1"/>
  <c r="F51" i="3"/>
  <c r="E51" i="3"/>
  <c r="D51" i="3"/>
  <c r="C51" i="3"/>
  <c r="B51" i="3"/>
  <c r="K50" i="3"/>
  <c r="J50" i="3"/>
  <c r="I50" i="3"/>
  <c r="H50" i="3"/>
  <c r="G50" i="3"/>
  <c r="F50" i="3"/>
  <c r="E50" i="3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I47" i="3"/>
  <c r="H47" i="3"/>
  <c r="K47" i="3" s="1"/>
  <c r="G47" i="3"/>
  <c r="J47" i="3" s="1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I44" i="3" s="1"/>
  <c r="E44" i="3"/>
  <c r="K44" i="3" s="1"/>
  <c r="D44" i="3"/>
  <c r="J44" i="3" s="1"/>
  <c r="C44" i="3"/>
  <c r="B44" i="3"/>
  <c r="I43" i="3"/>
  <c r="H43" i="3"/>
  <c r="K43" i="3" s="1"/>
  <c r="G43" i="3"/>
  <c r="J43" i="3" s="1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I39" i="3"/>
  <c r="H39" i="3"/>
  <c r="K39" i="3" s="1"/>
  <c r="G39" i="3"/>
  <c r="J39" i="3" s="1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I36" i="3" s="1"/>
  <c r="E36" i="3"/>
  <c r="K36" i="3" s="1"/>
  <c r="D36" i="3"/>
  <c r="J36" i="3" s="1"/>
  <c r="C36" i="3"/>
  <c r="B36" i="3"/>
  <c r="I35" i="3"/>
  <c r="H35" i="3"/>
  <c r="K35" i="3" s="1"/>
  <c r="G35" i="3"/>
  <c r="J35" i="3" s="1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I31" i="3"/>
  <c r="H31" i="3"/>
  <c r="K31" i="3" s="1"/>
  <c r="G31" i="3"/>
  <c r="J31" i="3" s="1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C28" i="3"/>
  <c r="B28" i="3"/>
  <c r="I27" i="3"/>
  <c r="H27" i="3"/>
  <c r="K27" i="3" s="1"/>
  <c r="G27" i="3"/>
  <c r="J27" i="3" s="1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I23" i="3"/>
  <c r="H23" i="3"/>
  <c r="K23" i="3" s="1"/>
  <c r="G23" i="3"/>
  <c r="J23" i="3" s="1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C20" i="3"/>
  <c r="B20" i="3"/>
  <c r="I19" i="3"/>
  <c r="H19" i="3"/>
  <c r="K19" i="3" s="1"/>
  <c r="G19" i="3"/>
  <c r="J19" i="3" s="1"/>
  <c r="F19" i="3"/>
  <c r="E19" i="3"/>
  <c r="D19" i="3"/>
  <c r="C19" i="3"/>
  <c r="B19" i="3"/>
  <c r="K18" i="3"/>
  <c r="J18" i="3"/>
  <c r="I18" i="3"/>
  <c r="H18" i="3"/>
  <c r="G18" i="3"/>
  <c r="F18" i="3"/>
  <c r="E18" i="3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I15" i="3"/>
  <c r="H15" i="3"/>
  <c r="K15" i="3" s="1"/>
  <c r="G15" i="3"/>
  <c r="J15" i="3" s="1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I11" i="3"/>
  <c r="H11" i="3"/>
  <c r="K11" i="3" s="1"/>
  <c r="G11" i="3"/>
  <c r="J11" i="3" s="1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I8" i="3" s="1"/>
  <c r="E8" i="3"/>
  <c r="K8" i="3" s="1"/>
  <c r="D8" i="3"/>
  <c r="C8" i="3"/>
  <c r="B8" i="3"/>
  <c r="I7" i="3"/>
  <c r="H7" i="3"/>
  <c r="K7" i="3" s="1"/>
  <c r="G7" i="3"/>
  <c r="J7" i="3" s="1"/>
  <c r="F7" i="3"/>
  <c r="E7" i="3"/>
  <c r="D7" i="3"/>
  <c r="C7" i="3"/>
  <c r="B7" i="3"/>
  <c r="K6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27" i="2"/>
  <c r="K227" i="2" s="1"/>
  <c r="G227" i="2"/>
  <c r="J227" i="2" s="1"/>
  <c r="F227" i="2"/>
  <c r="I227" i="2" s="1"/>
  <c r="E227" i="2"/>
  <c r="D227" i="2"/>
  <c r="C227" i="2"/>
  <c r="B227" i="2"/>
  <c r="J226" i="2"/>
  <c r="H226" i="2"/>
  <c r="K226" i="2" s="1"/>
  <c r="G226" i="2"/>
  <c r="F226" i="2"/>
  <c r="E226" i="2"/>
  <c r="D226" i="2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I224" i="2" s="1"/>
  <c r="E224" i="2"/>
  <c r="K224" i="2" s="1"/>
  <c r="D224" i="2"/>
  <c r="C224" i="2"/>
  <c r="B224" i="2"/>
  <c r="H223" i="2"/>
  <c r="K223" i="2" s="1"/>
  <c r="G223" i="2"/>
  <c r="J223" i="2" s="1"/>
  <c r="F223" i="2"/>
  <c r="I223" i="2" s="1"/>
  <c r="E223" i="2"/>
  <c r="D223" i="2"/>
  <c r="C223" i="2"/>
  <c r="B223" i="2"/>
  <c r="J222" i="2"/>
  <c r="I222" i="2"/>
  <c r="H222" i="2"/>
  <c r="K222" i="2" s="1"/>
  <c r="G222" i="2"/>
  <c r="F222" i="2"/>
  <c r="E222" i="2"/>
  <c r="D222" i="2"/>
  <c r="C222" i="2"/>
  <c r="B222" i="2"/>
  <c r="J221" i="2"/>
  <c r="H221" i="2"/>
  <c r="G221" i="2"/>
  <c r="F221" i="2"/>
  <c r="E221" i="2"/>
  <c r="K221" i="2" s="1"/>
  <c r="D221" i="2"/>
  <c r="C221" i="2"/>
  <c r="I221" i="2" s="1"/>
  <c r="B221" i="2"/>
  <c r="H220" i="2"/>
  <c r="G220" i="2"/>
  <c r="F220" i="2"/>
  <c r="I220" i="2" s="1"/>
  <c r="E220" i="2"/>
  <c r="K220" i="2" s="1"/>
  <c r="D220" i="2"/>
  <c r="J220" i="2" s="1"/>
  <c r="C220" i="2"/>
  <c r="B220" i="2"/>
  <c r="I219" i="2"/>
  <c r="H219" i="2"/>
  <c r="K219" i="2" s="1"/>
  <c r="G219" i="2"/>
  <c r="J219" i="2" s="1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E217" i="2"/>
  <c r="K217" i="2" s="1"/>
  <c r="D217" i="2"/>
  <c r="J217" i="2" s="1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I215" i="2"/>
  <c r="H215" i="2"/>
  <c r="K215" i="2" s="1"/>
  <c r="G215" i="2"/>
  <c r="J215" i="2" s="1"/>
  <c r="F215" i="2"/>
  <c r="E215" i="2"/>
  <c r="D215" i="2"/>
  <c r="C215" i="2"/>
  <c r="B215" i="2"/>
  <c r="K214" i="2"/>
  <c r="I214" i="2"/>
  <c r="H214" i="2"/>
  <c r="G214" i="2"/>
  <c r="F214" i="2"/>
  <c r="E214" i="2"/>
  <c r="D214" i="2"/>
  <c r="J214" i="2" s="1"/>
  <c r="C214" i="2"/>
  <c r="B214" i="2"/>
  <c r="K213" i="2"/>
  <c r="H213" i="2"/>
  <c r="G213" i="2"/>
  <c r="F213" i="2"/>
  <c r="E213" i="2"/>
  <c r="D213" i="2"/>
  <c r="J213" i="2" s="1"/>
  <c r="C213" i="2"/>
  <c r="B213" i="2"/>
  <c r="H212" i="2"/>
  <c r="G212" i="2"/>
  <c r="F212" i="2"/>
  <c r="I212" i="2" s="1"/>
  <c r="E212" i="2"/>
  <c r="K212" i="2" s="1"/>
  <c r="D212" i="2"/>
  <c r="C212" i="2"/>
  <c r="B212" i="2"/>
  <c r="J211" i="2"/>
  <c r="H211" i="2"/>
  <c r="K211" i="2" s="1"/>
  <c r="G211" i="2"/>
  <c r="F211" i="2"/>
  <c r="I211" i="2" s="1"/>
  <c r="E211" i="2"/>
  <c r="D211" i="2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F208" i="2"/>
  <c r="I208" i="2" s="1"/>
  <c r="E208" i="2"/>
  <c r="D208" i="2"/>
  <c r="J208" i="2" s="1"/>
  <c r="C208" i="2"/>
  <c r="B208" i="2"/>
  <c r="J207" i="2"/>
  <c r="I207" i="2"/>
  <c r="H207" i="2"/>
  <c r="K207" i="2" s="1"/>
  <c r="G207" i="2"/>
  <c r="F207" i="2"/>
  <c r="E207" i="2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H205" i="2"/>
  <c r="G205" i="2"/>
  <c r="F205" i="2"/>
  <c r="E205" i="2"/>
  <c r="K205" i="2" s="1"/>
  <c r="D205" i="2"/>
  <c r="J205" i="2" s="1"/>
  <c r="C205" i="2"/>
  <c r="B205" i="2"/>
  <c r="H204" i="2"/>
  <c r="G204" i="2"/>
  <c r="F204" i="2"/>
  <c r="I204" i="2" s="1"/>
  <c r="E204" i="2"/>
  <c r="K204" i="2" s="1"/>
  <c r="D204" i="2"/>
  <c r="C204" i="2"/>
  <c r="B204" i="2"/>
  <c r="J203" i="2"/>
  <c r="H203" i="2"/>
  <c r="K203" i="2" s="1"/>
  <c r="G203" i="2"/>
  <c r="F203" i="2"/>
  <c r="I203" i="2" s="1"/>
  <c r="E203" i="2"/>
  <c r="D203" i="2"/>
  <c r="C203" i="2"/>
  <c r="B203" i="2"/>
  <c r="J202" i="2"/>
  <c r="H202" i="2"/>
  <c r="K202" i="2" s="1"/>
  <c r="G202" i="2"/>
  <c r="F202" i="2"/>
  <c r="E202" i="2"/>
  <c r="D202" i="2"/>
  <c r="C202" i="2"/>
  <c r="I202" i="2" s="1"/>
  <c r="B202" i="2"/>
  <c r="J201" i="2"/>
  <c r="H201" i="2"/>
  <c r="G201" i="2"/>
  <c r="F201" i="2"/>
  <c r="E201" i="2"/>
  <c r="K201" i="2" s="1"/>
  <c r="D201" i="2"/>
  <c r="C201" i="2"/>
  <c r="I201" i="2" s="1"/>
  <c r="B201" i="2"/>
  <c r="H200" i="2"/>
  <c r="G200" i="2"/>
  <c r="F200" i="2"/>
  <c r="I200" i="2" s="1"/>
  <c r="E200" i="2"/>
  <c r="D200" i="2"/>
  <c r="C200" i="2"/>
  <c r="B200" i="2"/>
  <c r="I199" i="2"/>
  <c r="H199" i="2"/>
  <c r="K199" i="2" s="1"/>
  <c r="G199" i="2"/>
  <c r="J199" i="2" s="1"/>
  <c r="F199" i="2"/>
  <c r="E199" i="2"/>
  <c r="D199" i="2"/>
  <c r="C199" i="2"/>
  <c r="B199" i="2"/>
  <c r="K198" i="2"/>
  <c r="J198" i="2"/>
  <c r="I198" i="2"/>
  <c r="H198" i="2"/>
  <c r="G198" i="2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I196" i="2" s="1"/>
  <c r="E196" i="2"/>
  <c r="K196" i="2" s="1"/>
  <c r="D196" i="2"/>
  <c r="C196" i="2"/>
  <c r="B196" i="2"/>
  <c r="J195" i="2"/>
  <c r="H195" i="2"/>
  <c r="K195" i="2" s="1"/>
  <c r="G195" i="2"/>
  <c r="F195" i="2"/>
  <c r="I195" i="2" s="1"/>
  <c r="E195" i="2"/>
  <c r="D195" i="2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E193" i="2"/>
  <c r="K193" i="2" s="1"/>
  <c r="D193" i="2"/>
  <c r="C193" i="2"/>
  <c r="B193" i="2"/>
  <c r="H192" i="2"/>
  <c r="G192" i="2"/>
  <c r="F192" i="2"/>
  <c r="I192" i="2" s="1"/>
  <c r="E192" i="2"/>
  <c r="D192" i="2"/>
  <c r="J192" i="2" s="1"/>
  <c r="C192" i="2"/>
  <c r="B192" i="2"/>
  <c r="I191" i="2"/>
  <c r="H191" i="2"/>
  <c r="K191" i="2" s="1"/>
  <c r="G191" i="2"/>
  <c r="J191" i="2" s="1"/>
  <c r="F191" i="2"/>
  <c r="E191" i="2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K189" i="2"/>
  <c r="J189" i="2"/>
  <c r="H189" i="2"/>
  <c r="G189" i="2"/>
  <c r="F189" i="2"/>
  <c r="E189" i="2"/>
  <c r="D189" i="2"/>
  <c r="C189" i="2"/>
  <c r="B189" i="2"/>
  <c r="H188" i="2"/>
  <c r="G188" i="2"/>
  <c r="F188" i="2"/>
  <c r="I188" i="2" s="1"/>
  <c r="E188" i="2"/>
  <c r="D188" i="2"/>
  <c r="C188" i="2"/>
  <c r="B188" i="2"/>
  <c r="J187" i="2"/>
  <c r="I187" i="2"/>
  <c r="H187" i="2"/>
  <c r="K187" i="2" s="1"/>
  <c r="G187" i="2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H184" i="2"/>
  <c r="G184" i="2"/>
  <c r="F184" i="2"/>
  <c r="I184" i="2" s="1"/>
  <c r="E184" i="2"/>
  <c r="D184" i="2"/>
  <c r="J184" i="2" s="1"/>
  <c r="C184" i="2"/>
  <c r="B184" i="2"/>
  <c r="I183" i="2"/>
  <c r="H183" i="2"/>
  <c r="K183" i="2" s="1"/>
  <c r="G183" i="2"/>
  <c r="J183" i="2" s="1"/>
  <c r="F183" i="2"/>
  <c r="E183" i="2"/>
  <c r="D183" i="2"/>
  <c r="C183" i="2"/>
  <c r="B183" i="2"/>
  <c r="K182" i="2"/>
  <c r="I182" i="2"/>
  <c r="H182" i="2"/>
  <c r="G182" i="2"/>
  <c r="F182" i="2"/>
  <c r="E182" i="2"/>
  <c r="D182" i="2"/>
  <c r="J182" i="2" s="1"/>
  <c r="C182" i="2"/>
  <c r="B182" i="2"/>
  <c r="K181" i="2"/>
  <c r="H181" i="2"/>
  <c r="G181" i="2"/>
  <c r="F181" i="2"/>
  <c r="E181" i="2"/>
  <c r="D181" i="2"/>
  <c r="J181" i="2" s="1"/>
  <c r="C181" i="2"/>
  <c r="B181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J179" i="2" s="1"/>
  <c r="F179" i="2"/>
  <c r="I179" i="2" s="1"/>
  <c r="E179" i="2"/>
  <c r="D179" i="2"/>
  <c r="C179" i="2"/>
  <c r="B179" i="2"/>
  <c r="I178" i="2"/>
  <c r="H178" i="2"/>
  <c r="K178" i="2" s="1"/>
  <c r="G178" i="2"/>
  <c r="F178" i="2"/>
  <c r="E178" i="2"/>
  <c r="D178" i="2"/>
  <c r="J178" i="2" s="1"/>
  <c r="C178" i="2"/>
  <c r="B178" i="2"/>
  <c r="J177" i="2"/>
  <c r="H177" i="2"/>
  <c r="G177" i="2"/>
  <c r="F177" i="2"/>
  <c r="E177" i="2"/>
  <c r="K177" i="2" s="1"/>
  <c r="D177" i="2"/>
  <c r="C177" i="2"/>
  <c r="I177" i="2" s="1"/>
  <c r="B177" i="2"/>
  <c r="H176" i="2"/>
  <c r="G176" i="2"/>
  <c r="F176" i="2"/>
  <c r="I176" i="2" s="1"/>
  <c r="E176" i="2"/>
  <c r="D176" i="2"/>
  <c r="J176" i="2" s="1"/>
  <c r="C176" i="2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B173" i="2"/>
  <c r="H172" i="2"/>
  <c r="G172" i="2"/>
  <c r="F172" i="2"/>
  <c r="I172" i="2" s="1"/>
  <c r="E172" i="2"/>
  <c r="K172" i="2" s="1"/>
  <c r="D172" i="2"/>
  <c r="C172" i="2"/>
  <c r="B172" i="2"/>
  <c r="J171" i="2"/>
  <c r="H171" i="2"/>
  <c r="K171" i="2" s="1"/>
  <c r="G171" i="2"/>
  <c r="F171" i="2"/>
  <c r="I171" i="2" s="1"/>
  <c r="E171" i="2"/>
  <c r="D171" i="2"/>
  <c r="C171" i="2"/>
  <c r="B171" i="2"/>
  <c r="J170" i="2"/>
  <c r="H170" i="2"/>
  <c r="K170" i="2" s="1"/>
  <c r="G170" i="2"/>
  <c r="F170" i="2"/>
  <c r="E170" i="2"/>
  <c r="D170" i="2"/>
  <c r="C170" i="2"/>
  <c r="I170" i="2" s="1"/>
  <c r="B170" i="2"/>
  <c r="J169" i="2"/>
  <c r="H169" i="2"/>
  <c r="G169" i="2"/>
  <c r="F169" i="2"/>
  <c r="E169" i="2"/>
  <c r="K169" i="2" s="1"/>
  <c r="D169" i="2"/>
  <c r="C169" i="2"/>
  <c r="I169" i="2" s="1"/>
  <c r="B169" i="2"/>
  <c r="I168" i="2"/>
  <c r="H168" i="2"/>
  <c r="G168" i="2"/>
  <c r="F168" i="2"/>
  <c r="E168" i="2"/>
  <c r="D168" i="2"/>
  <c r="C168" i="2"/>
  <c r="B168" i="2"/>
  <c r="K167" i="2"/>
  <c r="J167" i="2"/>
  <c r="I167" i="2"/>
  <c r="H167" i="2"/>
  <c r="G167" i="2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F165" i="2"/>
  <c r="E165" i="2"/>
  <c r="K165" i="2" s="1"/>
  <c r="D165" i="2"/>
  <c r="J165" i="2" s="1"/>
  <c r="C165" i="2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J148" i="2" s="1"/>
  <c r="F148" i="2"/>
  <c r="I148" i="2" s="1"/>
  <c r="E148" i="2"/>
  <c r="K148" i="2" s="1"/>
  <c r="D148" i="2"/>
  <c r="C148" i="2"/>
  <c r="B148" i="2"/>
  <c r="H147" i="2"/>
  <c r="K147" i="2" s="1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C141" i="2"/>
  <c r="I141" i="2" s="1"/>
  <c r="B141" i="2"/>
  <c r="H140" i="2"/>
  <c r="G140" i="2"/>
  <c r="J140" i="2" s="1"/>
  <c r="F140" i="2"/>
  <c r="I140" i="2" s="1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C137" i="2"/>
  <c r="I137" i="2" s="1"/>
  <c r="B137" i="2"/>
  <c r="H136" i="2"/>
  <c r="G136" i="2"/>
  <c r="J136" i="2" s="1"/>
  <c r="F136" i="2"/>
  <c r="I136" i="2" s="1"/>
  <c r="E136" i="2"/>
  <c r="K136" i="2" s="1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C133" i="2"/>
  <c r="I133" i="2" s="1"/>
  <c r="B133" i="2"/>
  <c r="I132" i="2"/>
  <c r="H132" i="2"/>
  <c r="G132" i="2"/>
  <c r="J132" i="2" s="1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I128" i="2"/>
  <c r="H128" i="2"/>
  <c r="G128" i="2"/>
  <c r="J128" i="2" s="1"/>
  <c r="F128" i="2"/>
  <c r="E128" i="2"/>
  <c r="K128" i="2" s="1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C121" i="2"/>
  <c r="I121" i="2" s="1"/>
  <c r="B121" i="2"/>
  <c r="H120" i="2"/>
  <c r="G120" i="2"/>
  <c r="J120" i="2" s="1"/>
  <c r="F120" i="2"/>
  <c r="I120" i="2" s="1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J116" i="2" s="1"/>
  <c r="F116" i="2"/>
  <c r="I116" i="2" s="1"/>
  <c r="E116" i="2"/>
  <c r="K116" i="2" s="1"/>
  <c r="D116" i="2"/>
  <c r="C116" i="2"/>
  <c r="B116" i="2"/>
  <c r="H115" i="2"/>
  <c r="K115" i="2" s="1"/>
  <c r="G115" i="2"/>
  <c r="F115" i="2"/>
  <c r="E115" i="2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J110" i="2"/>
  <c r="I110" i="2"/>
  <c r="H110" i="2"/>
  <c r="G110" i="2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C109" i="2"/>
  <c r="I109" i="2" s="1"/>
  <c r="B109" i="2"/>
  <c r="H108" i="2"/>
  <c r="G108" i="2"/>
  <c r="J108" i="2" s="1"/>
  <c r="F108" i="2"/>
  <c r="I108" i="2" s="1"/>
  <c r="E108" i="2"/>
  <c r="K108" i="2" s="1"/>
  <c r="D108" i="2"/>
  <c r="C108" i="2"/>
  <c r="B108" i="2"/>
  <c r="K107" i="2"/>
  <c r="H107" i="2"/>
  <c r="G107" i="2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C105" i="2"/>
  <c r="I105" i="2" s="1"/>
  <c r="B105" i="2"/>
  <c r="H104" i="2"/>
  <c r="G104" i="2"/>
  <c r="J104" i="2" s="1"/>
  <c r="F104" i="2"/>
  <c r="I104" i="2" s="1"/>
  <c r="E104" i="2"/>
  <c r="K104" i="2" s="1"/>
  <c r="D104" i="2"/>
  <c r="C104" i="2"/>
  <c r="B104" i="2"/>
  <c r="H103" i="2"/>
  <c r="K103" i="2" s="1"/>
  <c r="G103" i="2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C101" i="2"/>
  <c r="I101" i="2" s="1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H99" i="2"/>
  <c r="G99" i="2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I96" i="2"/>
  <c r="H96" i="2"/>
  <c r="G96" i="2"/>
  <c r="J96" i="2" s="1"/>
  <c r="F96" i="2"/>
  <c r="E96" i="2"/>
  <c r="K96" i="2" s="1"/>
  <c r="D96" i="2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C89" i="2"/>
  <c r="I89" i="2" s="1"/>
  <c r="B89" i="2"/>
  <c r="H88" i="2"/>
  <c r="G88" i="2"/>
  <c r="J88" i="2" s="1"/>
  <c r="F88" i="2"/>
  <c r="I88" i="2" s="1"/>
  <c r="E88" i="2"/>
  <c r="K88" i="2" s="1"/>
  <c r="D88" i="2"/>
  <c r="C88" i="2"/>
  <c r="B88" i="2"/>
  <c r="K87" i="2"/>
  <c r="H87" i="2"/>
  <c r="G87" i="2"/>
  <c r="F87" i="2"/>
  <c r="E87" i="2"/>
  <c r="D87" i="2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J84" i="2" s="1"/>
  <c r="F84" i="2"/>
  <c r="I84" i="2" s="1"/>
  <c r="E84" i="2"/>
  <c r="K84" i="2" s="1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C77" i="2"/>
  <c r="I77" i="2" s="1"/>
  <c r="B77" i="2"/>
  <c r="H76" i="2"/>
  <c r="G76" i="2"/>
  <c r="J76" i="2" s="1"/>
  <c r="F76" i="2"/>
  <c r="I76" i="2" s="1"/>
  <c r="E76" i="2"/>
  <c r="K76" i="2" s="1"/>
  <c r="D76" i="2"/>
  <c r="C76" i="2"/>
  <c r="B76" i="2"/>
  <c r="K75" i="2"/>
  <c r="H75" i="2"/>
  <c r="G75" i="2"/>
  <c r="F75" i="2"/>
  <c r="E75" i="2"/>
  <c r="D75" i="2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C73" i="2"/>
  <c r="I73" i="2" s="1"/>
  <c r="B73" i="2"/>
  <c r="H72" i="2"/>
  <c r="G72" i="2"/>
  <c r="J72" i="2" s="1"/>
  <c r="F72" i="2"/>
  <c r="I72" i="2" s="1"/>
  <c r="E72" i="2"/>
  <c r="K72" i="2" s="1"/>
  <c r="D72" i="2"/>
  <c r="C72" i="2"/>
  <c r="B72" i="2"/>
  <c r="H71" i="2"/>
  <c r="K71" i="2" s="1"/>
  <c r="G71" i="2"/>
  <c r="F71" i="2"/>
  <c r="E71" i="2"/>
  <c r="D71" i="2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C69" i="2"/>
  <c r="I69" i="2" s="1"/>
  <c r="B69" i="2"/>
  <c r="I68" i="2"/>
  <c r="H68" i="2"/>
  <c r="G68" i="2"/>
  <c r="J68" i="2" s="1"/>
  <c r="F68" i="2"/>
  <c r="E68" i="2"/>
  <c r="K68" i="2" s="1"/>
  <c r="D68" i="2"/>
  <c r="C68" i="2"/>
  <c r="B68" i="2"/>
  <c r="K67" i="2"/>
  <c r="H67" i="2"/>
  <c r="G67" i="2"/>
  <c r="F67" i="2"/>
  <c r="E67" i="2"/>
  <c r="D67" i="2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H63" i="2"/>
  <c r="K63" i="2" s="1"/>
  <c r="G63" i="2"/>
  <c r="F63" i="2"/>
  <c r="E63" i="2"/>
  <c r="D63" i="2"/>
  <c r="J63" i="2" s="1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C57" i="2"/>
  <c r="I57" i="2" s="1"/>
  <c r="B57" i="2"/>
  <c r="H56" i="2"/>
  <c r="G56" i="2"/>
  <c r="J56" i="2" s="1"/>
  <c r="F56" i="2"/>
  <c r="I56" i="2" s="1"/>
  <c r="E56" i="2"/>
  <c r="K56" i="2" s="1"/>
  <c r="D56" i="2"/>
  <c r="C56" i="2"/>
  <c r="B56" i="2"/>
  <c r="K55" i="2"/>
  <c r="H55" i="2"/>
  <c r="G55" i="2"/>
  <c r="F55" i="2"/>
  <c r="E55" i="2"/>
  <c r="D55" i="2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H51" i="2"/>
  <c r="K51" i="2" s="1"/>
  <c r="G51" i="2"/>
  <c r="F51" i="2"/>
  <c r="E51" i="2"/>
  <c r="D51" i="2"/>
  <c r="J51" i="2" s="1"/>
  <c r="C51" i="2"/>
  <c r="I51" i="2" s="1"/>
  <c r="B51" i="2"/>
  <c r="J50" i="2"/>
  <c r="I50" i="2"/>
  <c r="H50" i="2"/>
  <c r="G50" i="2"/>
  <c r="F50" i="2"/>
  <c r="E50" i="2"/>
  <c r="K50" i="2" s="1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K43" i="2"/>
  <c r="H43" i="2"/>
  <c r="G43" i="2"/>
  <c r="F43" i="2"/>
  <c r="E43" i="2"/>
  <c r="D43" i="2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K41" i="2"/>
  <c r="H41" i="2"/>
  <c r="G41" i="2"/>
  <c r="F41" i="2"/>
  <c r="E41" i="2"/>
  <c r="D41" i="2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H39" i="2"/>
  <c r="K39" i="2" s="1"/>
  <c r="G39" i="2"/>
  <c r="F39" i="2"/>
  <c r="E39" i="2"/>
  <c r="D39" i="2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H37" i="2"/>
  <c r="G37" i="2"/>
  <c r="F37" i="2"/>
  <c r="E37" i="2"/>
  <c r="D37" i="2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I35" i="2"/>
  <c r="H35" i="2"/>
  <c r="K35" i="2" s="1"/>
  <c r="G35" i="2"/>
  <c r="F35" i="2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E33" i="2"/>
  <c r="K33" i="2" s="1"/>
  <c r="D33" i="2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J13" i="2" s="1"/>
  <c r="F13" i="2"/>
  <c r="E13" i="2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F6" i="2" s="1"/>
  <c r="E9" i="2"/>
  <c r="D9" i="2"/>
  <c r="C9" i="2"/>
  <c r="I9" i="2" s="1"/>
  <c r="B9" i="2"/>
  <c r="J8" i="2"/>
  <c r="I8" i="2"/>
  <c r="H8" i="2"/>
  <c r="H6" i="2" s="1"/>
  <c r="G8" i="2"/>
  <c r="F8" i="2"/>
  <c r="E8" i="2"/>
  <c r="K8" i="2" s="1"/>
  <c r="D8" i="2"/>
  <c r="C8" i="2"/>
  <c r="B8" i="2"/>
  <c r="K7" i="2"/>
  <c r="J7" i="2"/>
  <c r="H7" i="2"/>
  <c r="G7" i="2"/>
  <c r="G6" i="2" s="1"/>
  <c r="F7" i="2"/>
  <c r="E7" i="2"/>
  <c r="D7" i="2"/>
  <c r="C7" i="2"/>
  <c r="I7" i="2" s="1"/>
  <c r="B7" i="2"/>
  <c r="D6" i="2"/>
  <c r="F4" i="2"/>
  <c r="C4" i="2"/>
  <c r="I2" i="2"/>
  <c r="G2" i="2"/>
  <c r="J6" i="2" l="1"/>
  <c r="J39" i="2"/>
  <c r="J41" i="2"/>
  <c r="J71" i="2"/>
  <c r="J73" i="2"/>
  <c r="J103" i="2"/>
  <c r="J105" i="2"/>
  <c r="J137" i="2"/>
  <c r="J172" i="2"/>
  <c r="K192" i="2"/>
  <c r="C6" i="2"/>
  <c r="I6" i="2" s="1"/>
  <c r="J43" i="2"/>
  <c r="J45" i="2"/>
  <c r="J75" i="2"/>
  <c r="J77" i="2"/>
  <c r="J107" i="2"/>
  <c r="J109" i="2"/>
  <c r="J141" i="2"/>
  <c r="E6" i="2"/>
  <c r="K6" i="2" s="1"/>
  <c r="J33" i="2"/>
  <c r="J55" i="2"/>
  <c r="J57" i="2"/>
  <c r="J87" i="2"/>
  <c r="J89" i="2"/>
  <c r="J121" i="2"/>
  <c r="J153" i="2"/>
  <c r="K28" i="2"/>
  <c r="J37" i="2"/>
  <c r="J67" i="2"/>
  <c r="J69" i="2"/>
  <c r="J99" i="2"/>
  <c r="J101" i="2"/>
  <c r="J133" i="2"/>
  <c r="K184" i="2"/>
  <c r="I189" i="2"/>
  <c r="J196" i="2"/>
  <c r="J28" i="3"/>
  <c r="J168" i="2"/>
  <c r="K176" i="2"/>
  <c r="I181" i="2"/>
  <c r="J188" i="2"/>
  <c r="K208" i="2"/>
  <c r="I213" i="2"/>
  <c r="K168" i="2"/>
  <c r="K188" i="2"/>
  <c r="I193" i="2"/>
  <c r="J200" i="2"/>
  <c r="J224" i="2"/>
  <c r="J8" i="3"/>
  <c r="I165" i="2"/>
  <c r="I173" i="2"/>
  <c r="J180" i="2"/>
  <c r="K200" i="2"/>
  <c r="I205" i="2"/>
  <c r="J212" i="2"/>
  <c r="J204" i="2"/>
  <c r="J20" i="3"/>
  <c r="J83" i="3"/>
  <c r="J91" i="3"/>
  <c r="J99" i="3"/>
  <c r="J119" i="3"/>
  <c r="K137" i="3"/>
  <c r="I146" i="3"/>
  <c r="K169" i="3"/>
  <c r="I178" i="3"/>
  <c r="I193" i="3"/>
  <c r="I166" i="3"/>
  <c r="I76" i="3"/>
  <c r="K129" i="3"/>
  <c r="I138" i="3"/>
  <c r="K161" i="3"/>
  <c r="I170" i="3"/>
  <c r="I216" i="3"/>
  <c r="I64" i="3"/>
  <c r="K75" i="3"/>
  <c r="I84" i="3"/>
  <c r="I92" i="3"/>
  <c r="I100" i="3"/>
  <c r="J107" i="3"/>
  <c r="K133" i="3"/>
  <c r="I142" i="3"/>
  <c r="K165" i="3"/>
  <c r="I174" i="3"/>
  <c r="K186" i="3"/>
  <c r="K198" i="3"/>
  <c r="J237" i="3"/>
  <c r="J269" i="3"/>
  <c r="J301" i="3"/>
  <c r="J333" i="3"/>
  <c r="J281" i="3"/>
  <c r="J313" i="3"/>
  <c r="J345" i="3"/>
  <c r="I203" i="3"/>
  <c r="J221" i="3"/>
  <c r="J253" i="3"/>
  <c r="J285" i="3"/>
  <c r="J317" i="3"/>
  <c r="J297" i="3"/>
  <c r="J329" i="3"/>
  <c r="J341" i="3"/>
  <c r="I187" i="3"/>
  <c r="I199" i="3"/>
  <c r="J225" i="3"/>
  <c r="J257" i="3"/>
  <c r="J289" i="3"/>
  <c r="J321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<sst xmlns="http://schemas.openxmlformats.org/spreadsheetml/2006/main" count="160" uniqueCount="124">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</sst>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44166</v>
      </c>
      <c r="F7" s="3" t="s">
        <v>3</v>
      </c>
      <c r="G7" s="5">
        <v>44196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12/01/2020 - 12/31/2020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12/01/2019 - 12/31/2019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68643262.329999998</v>
      </c>
      <c r="D6" s="41">
        <f t="shared" si="0"/>
        <v>35401710.400000006</v>
      </c>
      <c r="E6" s="42">
        <f t="shared" si="0"/>
        <v>5582871.5399999991</v>
      </c>
      <c r="F6" s="40">
        <f t="shared" si="0"/>
        <v>98786074.370000005</v>
      </c>
      <c r="G6" s="41">
        <f t="shared" si="0"/>
        <v>60268569.129999995</v>
      </c>
      <c r="H6" s="42">
        <f t="shared" si="0"/>
        <v>21327323.780000001</v>
      </c>
      <c r="I6" s="20">
        <f t="shared" ref="I6:I69" si="1">IFERROR((C6-F6)/F6,"")</f>
        <v>-0.30513219836129019</v>
      </c>
      <c r="J6" s="20">
        <f t="shared" ref="J6:J69" si="2">IFERROR((D6-G6)/G6,"")</f>
        <v>-0.41260078161739477</v>
      </c>
      <c r="K6" s="20">
        <f t="shared" ref="K6:K69" si="3">IFERROR((E6-H6)/H6,"")</f>
        <v>-0.73822915628845021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2281186.5099999998</v>
      </c>
      <c r="D7" s="43">
        <f>IF('County Data'!E2&gt;9,'County Data'!D2,"*")</f>
        <v>194797.88</v>
      </c>
      <c r="E7" s="44">
        <f>IF('County Data'!G2&gt;9,'County Data'!F2,"*")</f>
        <v>111850.21</v>
      </c>
      <c r="F7" s="43">
        <f>IF('County Data'!I2&gt;9,'County Data'!H2,"*")</f>
        <v>3199229.54</v>
      </c>
      <c r="G7" s="43">
        <f>IF('County Data'!K2&gt;9,'County Data'!J2,"*")</f>
        <v>418518.56</v>
      </c>
      <c r="H7" s="44">
        <f>IF('County Data'!M2&gt;9,'County Data'!L2,"*")</f>
        <v>523663.86</v>
      </c>
      <c r="I7" s="22">
        <f t="shared" si="1"/>
        <v>-0.28695753728255469</v>
      </c>
      <c r="J7" s="22">
        <f t="shared" si="2"/>
        <v>-0.53455378418581956</v>
      </c>
      <c r="K7" s="22">
        <f t="shared" si="3"/>
        <v>-0.78640838418752057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4390382.1100000003</v>
      </c>
      <c r="D8" s="43">
        <f>IF('County Data'!E3&gt;9,'County Data'!D3,"*")</f>
        <v>1362417.87</v>
      </c>
      <c r="E8" s="44">
        <f>IF('County Data'!G3&gt;9,'County Data'!F3,"*")</f>
        <v>444279.41</v>
      </c>
      <c r="F8" s="43">
        <f>IF('County Data'!I3&gt;9,'County Data'!H3,"*")</f>
        <v>6309931.4299999997</v>
      </c>
      <c r="G8" s="43">
        <f>IF('County Data'!K3&gt;9,'County Data'!J3,"*")</f>
        <v>3561292.21</v>
      </c>
      <c r="H8" s="44">
        <f>IF('County Data'!M3&gt;9,'County Data'!L3,"*")</f>
        <v>1370863.34</v>
      </c>
      <c r="I8" s="22">
        <f t="shared" si="1"/>
        <v>-0.30421080502930276</v>
      </c>
      <c r="J8" s="22">
        <f t="shared" si="2"/>
        <v>-0.61743721389265049</v>
      </c>
      <c r="K8" s="22">
        <f t="shared" si="3"/>
        <v>-0.67591269163270506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2396316.25</v>
      </c>
      <c r="D9" s="46">
        <f>IF('County Data'!E4&gt;9,'County Data'!D4,"*")</f>
        <v>184694.69</v>
      </c>
      <c r="E9" s="47">
        <f>IF('County Data'!G4&gt;9,'County Data'!F4,"*")</f>
        <v>76045.19</v>
      </c>
      <c r="F9" s="45">
        <f>IF('County Data'!I4&gt;9,'County Data'!H4,"*")</f>
        <v>2779926.24</v>
      </c>
      <c r="G9" s="46">
        <f>IF('County Data'!K4&gt;9,'County Data'!J4,"*")</f>
        <v>550452.5</v>
      </c>
      <c r="H9" s="47">
        <f>IF('County Data'!M4&gt;9,'County Data'!L4,"*")</f>
        <v>388659.95</v>
      </c>
      <c r="I9" s="9">
        <f t="shared" si="1"/>
        <v>-0.13799286631432359</v>
      </c>
      <c r="J9" s="9">
        <f t="shared" si="2"/>
        <v>-0.66446752444579682</v>
      </c>
      <c r="K9" s="9">
        <f t="shared" si="3"/>
        <v>-0.80434004069624354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20790680.050000001</v>
      </c>
      <c r="D10" s="43">
        <f>IF('County Data'!E5&gt;9,'County Data'!D5,"*")</f>
        <v>2115340.52</v>
      </c>
      <c r="E10" s="44">
        <f>IF('County Data'!G5&gt;9,'County Data'!F5,"*")</f>
        <v>1288521.6399999999</v>
      </c>
      <c r="F10" s="43">
        <f>IF('County Data'!I5&gt;9,'County Data'!H5,"*")</f>
        <v>30538821.489999998</v>
      </c>
      <c r="G10" s="43">
        <f>IF('County Data'!K5&gt;9,'County Data'!J5,"*")</f>
        <v>6510617.6600000001</v>
      </c>
      <c r="H10" s="44">
        <f>IF('County Data'!M5&gt;9,'County Data'!L5,"*")</f>
        <v>6197396.5899999999</v>
      </c>
      <c r="I10" s="22">
        <f t="shared" si="1"/>
        <v>-0.31920489935055441</v>
      </c>
      <c r="J10" s="22">
        <f t="shared" si="2"/>
        <v>-0.67509372682161162</v>
      </c>
      <c r="K10" s="22">
        <f t="shared" si="3"/>
        <v>-0.79208662520014717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120521.81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134737.72</v>
      </c>
      <c r="G11" s="46" t="str">
        <f>IF('County Data'!K6&gt;9,'County Data'!J6,"*")</f>
        <v>*</v>
      </c>
      <c r="H11" s="47">
        <f>IF('County Data'!M6&gt;9,'County Data'!L6,"*")</f>
        <v>51150.59</v>
      </c>
      <c r="I11" s="9">
        <f t="shared" si="1"/>
        <v>-0.10550801958055994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3791781.73</v>
      </c>
      <c r="D12" s="43">
        <f>IF('County Data'!E7&gt;9,'County Data'!D7,"*")</f>
        <v>215685.38</v>
      </c>
      <c r="E12" s="44">
        <f>IF('County Data'!G7&gt;9,'County Data'!F7,"*")</f>
        <v>140401.01</v>
      </c>
      <c r="F12" s="43">
        <f>IF('County Data'!I7&gt;9,'County Data'!H7,"*")</f>
        <v>3922805.29</v>
      </c>
      <c r="G12" s="43">
        <f>IF('County Data'!K7&gt;9,'County Data'!J7,"*")</f>
        <v>362803.05</v>
      </c>
      <c r="H12" s="44">
        <f>IF('County Data'!M7&gt;9,'County Data'!L7,"*")</f>
        <v>461316.33</v>
      </c>
      <c r="I12" s="22">
        <f t="shared" si="1"/>
        <v>-3.3400474995280753E-2</v>
      </c>
      <c r="J12" s="22">
        <f t="shared" si="2"/>
        <v>-0.40550284789502178</v>
      </c>
      <c r="K12" s="22">
        <f t="shared" si="3"/>
        <v>-0.69565133321857475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184155.65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278167.71999999997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-0.33796901380217659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4505565.8499999996</v>
      </c>
      <c r="D14" s="43">
        <f>IF('County Data'!E9&gt;9,'County Data'!D9,"*")</f>
        <v>5441064.3099999996</v>
      </c>
      <c r="E14" s="44">
        <f>IF('County Data'!G9&gt;9,'County Data'!F9,"*")</f>
        <v>842248.57</v>
      </c>
      <c r="F14" s="43">
        <f>IF('County Data'!I9&gt;9,'County Data'!H9,"*")</f>
        <v>7282790.9500000002</v>
      </c>
      <c r="G14" s="43">
        <f>IF('County Data'!K9&gt;9,'County Data'!J9,"*")</f>
        <v>10190828.58</v>
      </c>
      <c r="H14" s="44">
        <f>IF('County Data'!M9&gt;9,'County Data'!L9,"*")</f>
        <v>2117621.9700000002</v>
      </c>
      <c r="I14" s="22">
        <f t="shared" si="1"/>
        <v>-0.38134076881610895</v>
      </c>
      <c r="J14" s="22">
        <f t="shared" si="2"/>
        <v>-0.4660822456891921</v>
      </c>
      <c r="K14" s="22">
        <f t="shared" si="3"/>
        <v>-0.60226679646698233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1116243.93</v>
      </c>
      <c r="D15" s="48" t="str">
        <f>IF('County Data'!E10&gt;9,'County Data'!D10,"*")</f>
        <v>*</v>
      </c>
      <c r="E15" s="49" t="str">
        <f>IF('County Data'!G10&gt;9,'County Data'!F10,"*")</f>
        <v>*</v>
      </c>
      <c r="F15" s="48">
        <f>IF('County Data'!I10&gt;9,'County Data'!H10,"*")</f>
        <v>1452918.35</v>
      </c>
      <c r="G15" s="48">
        <f>IF('County Data'!K10&gt;9,'County Data'!J10,"*")</f>
        <v>93012.35</v>
      </c>
      <c r="H15" s="49">
        <f>IF('County Data'!M10&gt;9,'County Data'!L10,"*")</f>
        <v>176948.73</v>
      </c>
      <c r="I15" s="23">
        <f t="shared" si="1"/>
        <v>-0.23172287692560298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2088669.21</v>
      </c>
      <c r="D16" s="43">
        <f>IF('County Data'!E11&gt;9,'County Data'!D11,"*")</f>
        <v>341447.32</v>
      </c>
      <c r="E16" s="44">
        <f>IF('County Data'!G11&gt;9,'County Data'!F11,"*")</f>
        <v>127490.55</v>
      </c>
      <c r="F16" s="43">
        <f>IF('County Data'!I11&gt;9,'County Data'!H11,"*")</f>
        <v>2588236.56</v>
      </c>
      <c r="G16" s="43">
        <f>IF('County Data'!K11&gt;9,'County Data'!J11,"*")</f>
        <v>718576.57</v>
      </c>
      <c r="H16" s="44">
        <f>IF('County Data'!M11&gt;9,'County Data'!L11,"*")</f>
        <v>386487.57</v>
      </c>
      <c r="I16" s="22">
        <f t="shared" si="1"/>
        <v>-0.19301456355287713</v>
      </c>
      <c r="J16" s="22">
        <f t="shared" si="2"/>
        <v>-0.52482820306818512</v>
      </c>
      <c r="K16" s="22">
        <f t="shared" si="3"/>
        <v>-0.67013027094247823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1731814.26</v>
      </c>
      <c r="D17" s="46">
        <f>IF('County Data'!E12&gt;9,'County Data'!D12,"*")</f>
        <v>17946764.670000002</v>
      </c>
      <c r="E17" s="47" t="str">
        <f>IF('County Data'!G12&gt;9,'County Data'!F12,"*")</f>
        <v>*</v>
      </c>
      <c r="F17" s="45">
        <f>IF('County Data'!I12&gt;9,'County Data'!H12,"*")</f>
        <v>2988230.27</v>
      </c>
      <c r="G17" s="46">
        <f>IF('County Data'!K12&gt;9,'County Data'!J12,"*")</f>
        <v>21752643.300000001</v>
      </c>
      <c r="H17" s="47">
        <f>IF('County Data'!M12&gt;9,'County Data'!L12,"*")</f>
        <v>990708.85</v>
      </c>
      <c r="I17" s="9">
        <f t="shared" si="1"/>
        <v>-0.42045488348526766</v>
      </c>
      <c r="J17" s="9">
        <f t="shared" si="2"/>
        <v>-0.1749616622454338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7821770.04</v>
      </c>
      <c r="D18" s="43">
        <f>IF('County Data'!E13&gt;9,'County Data'!D13,"*")</f>
        <v>2521156</v>
      </c>
      <c r="E18" s="44">
        <f>IF('County Data'!G13&gt;9,'County Data'!F13,"*")</f>
        <v>735779.63</v>
      </c>
      <c r="F18" s="43">
        <f>IF('County Data'!I13&gt;9,'County Data'!H13,"*")</f>
        <v>11048606.050000001</v>
      </c>
      <c r="G18" s="43">
        <f>IF('County Data'!K13&gt;9,'County Data'!J13,"*")</f>
        <v>4650927.79</v>
      </c>
      <c r="H18" s="44">
        <f>IF('County Data'!M13&gt;9,'County Data'!L13,"*")</f>
        <v>2558114.0299999998</v>
      </c>
      <c r="I18" s="22">
        <f t="shared" si="1"/>
        <v>-0.29205820131490712</v>
      </c>
      <c r="J18" s="22">
        <f t="shared" si="2"/>
        <v>-0.45792407153240278</v>
      </c>
      <c r="K18" s="22">
        <f t="shared" si="3"/>
        <v>-0.71237418607176006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6202022.9500000002</v>
      </c>
      <c r="D19" s="46">
        <f>IF('County Data'!E14&gt;9,'County Data'!D14,"*")</f>
        <v>781643.62</v>
      </c>
      <c r="E19" s="47">
        <f>IF('County Data'!G14&gt;9,'County Data'!F14,"*")</f>
        <v>391522.46</v>
      </c>
      <c r="F19" s="45">
        <f>IF('County Data'!I14&gt;9,'County Data'!H14,"*")</f>
        <v>9033777.8200000003</v>
      </c>
      <c r="G19" s="46">
        <f>IF('County Data'!K14&gt;9,'County Data'!J14,"*")</f>
        <v>2095103.37</v>
      </c>
      <c r="H19" s="47">
        <f>IF('County Data'!M14&gt;9,'County Data'!L14,"*")</f>
        <v>1840528.56</v>
      </c>
      <c r="I19" s="9">
        <f t="shared" si="1"/>
        <v>-0.31346297489525815</v>
      </c>
      <c r="J19" s="9">
        <f t="shared" si="2"/>
        <v>-0.62691882835356227</v>
      </c>
      <c r="K19" s="9">
        <f t="shared" si="3"/>
        <v>-0.78727716129544878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5602763.3799999999</v>
      </c>
      <c r="D20" s="43">
        <f>IF('County Data'!E15&gt;9,'County Data'!D15,"*")</f>
        <v>1600489.98</v>
      </c>
      <c r="E20" s="44">
        <f>IF('County Data'!G15&gt;9,'County Data'!F15,"*")</f>
        <v>701570.29</v>
      </c>
      <c r="F20" s="43">
        <f>IF('County Data'!I15&gt;9,'County Data'!H15,"*")</f>
        <v>8372018.1600000001</v>
      </c>
      <c r="G20" s="43">
        <f>IF('County Data'!K15&gt;9,'County Data'!J15,"*")</f>
        <v>3856342.97</v>
      </c>
      <c r="H20" s="44">
        <f>IF('County Data'!M15&gt;9,'County Data'!L15,"*")</f>
        <v>2085331.42</v>
      </c>
      <c r="I20" s="22">
        <f t="shared" si="1"/>
        <v>-0.33077505651277761</v>
      </c>
      <c r="J20" s="22">
        <f t="shared" si="2"/>
        <v>-0.58497208561301794</v>
      </c>
      <c r="K20" s="22">
        <f t="shared" si="3"/>
        <v>-0.66356892565307435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5619388.5999999996</v>
      </c>
      <c r="D21" s="46">
        <f>IF('County Data'!E16&gt;9,'County Data'!D16,"*")</f>
        <v>2696208.16</v>
      </c>
      <c r="E21" s="47">
        <f>IF('County Data'!G16&gt;9,'County Data'!F16,"*")</f>
        <v>723162.58</v>
      </c>
      <c r="F21" s="45">
        <f>IF('County Data'!I16&gt;9,'County Data'!H16,"*")</f>
        <v>8855876.7799999993</v>
      </c>
      <c r="G21" s="46">
        <f>IF('County Data'!K16&gt;9,'County Data'!J16,"*")</f>
        <v>5507450.2199999997</v>
      </c>
      <c r="H21" s="47">
        <f>IF('County Data'!M16&gt;9,'County Data'!L16,"*")</f>
        <v>2178531.9900000002</v>
      </c>
      <c r="I21" s="9">
        <f t="shared" si="1"/>
        <v>-0.36546219650540351</v>
      </c>
      <c r="J21" s="9">
        <f t="shared" si="2"/>
        <v>-0.51044348068569556</v>
      </c>
      <c r="K21" s="9">
        <f t="shared" si="3"/>
        <v>-0.66805051139047078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B3" sqref="B3:B5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12/01/2020 - 12/31/2020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12/01/2019 - 12/31/2019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1141029.3999999999</v>
      </c>
      <c r="D6" s="41" t="str">
        <f>IF('Town Data'!E2&gt;9,'Town Data'!D2,"*")</f>
        <v>*</v>
      </c>
      <c r="E6" s="42">
        <f>IF('Town Data'!G2&gt;9,'Town Data'!F2,"*")</f>
        <v>59426.69</v>
      </c>
      <c r="F6" s="41">
        <f>IF('Town Data'!I2&gt;9,'Town Data'!H2,"*")</f>
        <v>1327966.5</v>
      </c>
      <c r="G6" s="41" t="str">
        <f>IF('Town Data'!K2&gt;9,'Town Data'!J2,"*")</f>
        <v>*</v>
      </c>
      <c r="H6" s="42">
        <f>IF('Town Data'!M2&gt;9,'Town Data'!L2,"*")</f>
        <v>254860</v>
      </c>
      <c r="I6" s="20">
        <f t="shared" ref="I6:I69" si="0">IFERROR((C6-F6)/F6,"")</f>
        <v>-0.1407694395905319</v>
      </c>
      <c r="J6" s="20" t="str">
        <f t="shared" ref="J6:J69" si="1">IFERROR((D6-G6)/G6,"")</f>
        <v/>
      </c>
      <c r="K6" s="20">
        <f t="shared" ref="K6:K69" si="2">IFERROR((E6-H6)/H6,"")</f>
        <v>-0.76682613984148162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383659.71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356037.36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7.7582728958556585E-2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149438.76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160163.87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-6.696335446939429E-2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2026501.65</v>
      </c>
      <c r="D9" s="46">
        <f>IF('Town Data'!E5&gt;9,'Town Data'!D5,"*")</f>
        <v>183052.79999999999</v>
      </c>
      <c r="E9" s="47">
        <f>IF('Town Data'!G5&gt;9,'Town Data'!F5,"*")</f>
        <v>122401.84</v>
      </c>
      <c r="F9" s="45">
        <f>IF('Town Data'!I5&gt;9,'Town Data'!H5,"*")</f>
        <v>2374220.29</v>
      </c>
      <c r="G9" s="46">
        <f>IF('Town Data'!K5&gt;9,'Town Data'!J5,"*")</f>
        <v>383452.48</v>
      </c>
      <c r="H9" s="47">
        <f>IF('Town Data'!M5&gt;9,'Town Data'!L5,"*")</f>
        <v>331537.93</v>
      </c>
      <c r="I9" s="9">
        <f t="shared" si="0"/>
        <v>-0.14645592974862501</v>
      </c>
      <c r="J9" s="9">
        <f t="shared" si="1"/>
        <v>-0.52261933473477595</v>
      </c>
      <c r="K9" s="9">
        <f t="shared" si="2"/>
        <v>-0.63080592317144524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1394387.76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1683525.82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-0.17174554531037728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337061.22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409872.12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-0.17764296825068274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223405.12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261548.04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-0.14583523546955279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2584527.13</v>
      </c>
      <c r="D13" s="46">
        <f>IF('Town Data'!E9&gt;9,'Town Data'!D9,"*")</f>
        <v>257200.33</v>
      </c>
      <c r="E13" s="47">
        <f>IF('Town Data'!G9&gt;9,'Town Data'!F9,"*")</f>
        <v>102645.95</v>
      </c>
      <c r="F13" s="45">
        <f>IF('Town Data'!I9&gt;9,'Town Data'!H9,"*")</f>
        <v>3259849.65</v>
      </c>
      <c r="G13" s="46">
        <f>IF('Town Data'!K9&gt;9,'Town Data'!J9,"*")</f>
        <v>668685.77</v>
      </c>
      <c r="H13" s="47">
        <f>IF('Town Data'!M9&gt;9,'Town Data'!L9,"*")</f>
        <v>441091.06</v>
      </c>
      <c r="I13" s="9">
        <f t="shared" si="0"/>
        <v>-0.20716370155292285</v>
      </c>
      <c r="J13" s="9">
        <f t="shared" si="1"/>
        <v>-0.61536443343186453</v>
      </c>
      <c r="K13" s="9">
        <f t="shared" si="2"/>
        <v>-0.76729079478509488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252663.67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352646.55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-0.28352150332960857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71639.87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225575.64</v>
      </c>
      <c r="G15" s="46">
        <f>IF('Town Data'!K11&gt;9,'Town Data'!J11,"*")</f>
        <v>247834.58</v>
      </c>
      <c r="H15" s="47" t="str">
        <f>IF('Town Data'!M11&gt;9,'Town Data'!L11,"*")</f>
        <v>*</v>
      </c>
      <c r="I15" s="9">
        <f t="shared" si="0"/>
        <v>-0.68241309212289059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4666775.91</v>
      </c>
      <c r="D16" s="53" t="str">
        <f>IF('Town Data'!E12&gt;9,'Town Data'!D12,"*")</f>
        <v>*</v>
      </c>
      <c r="E16" s="54">
        <f>IF('Town Data'!G12&gt;9,'Town Data'!F12,"*")</f>
        <v>510144.2</v>
      </c>
      <c r="F16" s="53">
        <f>IF('Town Data'!I12&gt;9,'Town Data'!H12,"*")</f>
        <v>9324284.7100000009</v>
      </c>
      <c r="G16" s="53">
        <f>IF('Town Data'!K12&gt;9,'Town Data'!J12,"*")</f>
        <v>2742209.75</v>
      </c>
      <c r="H16" s="54">
        <f>IF('Town Data'!M12&gt;9,'Town Data'!L12,"*")</f>
        <v>3363416.2</v>
      </c>
      <c r="I16" s="26">
        <f t="shared" si="0"/>
        <v>-0.49950306590327187</v>
      </c>
      <c r="J16" s="26" t="str">
        <f t="shared" si="1"/>
        <v/>
      </c>
      <c r="K16" s="26">
        <f t="shared" si="2"/>
        <v>-0.8483255804024491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380912.61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772591.28</v>
      </c>
      <c r="G17" s="43">
        <f>IF('Town Data'!K13&gt;9,'Town Data'!J13,"*")</f>
        <v>1483435.32</v>
      </c>
      <c r="H17" s="44">
        <f>IF('Town Data'!M13&gt;9,'Town Data'!L13,"*")</f>
        <v>212475.01</v>
      </c>
      <c r="I17" s="22">
        <f t="shared" si="0"/>
        <v>-0.50696750033212912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248428.87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330124.76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-0.24746974446872755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179856.68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319553.69</v>
      </c>
      <c r="G19" s="43">
        <f>IF('Town Data'!K15&gt;9,'Town Data'!J15,"*")</f>
        <v>70374.899999999994</v>
      </c>
      <c r="H19" s="44" t="str">
        <f>IF('Town Data'!M15&gt;9,'Town Data'!L15,"*")</f>
        <v>*</v>
      </c>
      <c r="I19" s="22">
        <f t="shared" si="0"/>
        <v>-0.43716287550927674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1807291.13</v>
      </c>
      <c r="D20" s="46" t="str">
        <f>IF('Town Data'!E16&gt;9,'Town Data'!D16,"*")</f>
        <v>*</v>
      </c>
      <c r="E20" s="47">
        <f>IF('Town Data'!G16&gt;9,'Town Data'!F16,"*")</f>
        <v>111321.88</v>
      </c>
      <c r="F20" s="45">
        <f>IF('Town Data'!I16&gt;9,'Town Data'!H16,"*")</f>
        <v>2168124.67</v>
      </c>
      <c r="G20" s="46" t="str">
        <f>IF('Town Data'!K16&gt;9,'Town Data'!J16,"*")</f>
        <v>*</v>
      </c>
      <c r="H20" s="47">
        <f>IF('Town Data'!M16&gt;9,'Town Data'!L16,"*")</f>
        <v>322067.95</v>
      </c>
      <c r="I20" s="9">
        <f t="shared" si="0"/>
        <v>-0.16642656439124418</v>
      </c>
      <c r="J20" s="9" t="str">
        <f t="shared" si="1"/>
        <v/>
      </c>
      <c r="K20" s="9">
        <f t="shared" si="2"/>
        <v>-0.65435281591974614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755247.93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823832.8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-8.3250958204140441E-2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305755.07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515510.3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-0.40688853355597354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828296.49</v>
      </c>
      <c r="D23" s="43">
        <f>IF('Town Data'!E19&gt;9,'Town Data'!D19,"*")</f>
        <v>292436.83</v>
      </c>
      <c r="E23" s="44">
        <f>IF('Town Data'!G19&gt;9,'Town Data'!F19,"*")</f>
        <v>190483.05</v>
      </c>
      <c r="F23" s="43">
        <f>IF('Town Data'!I19&gt;9,'Town Data'!H19,"*")</f>
        <v>1117365.47</v>
      </c>
      <c r="G23" s="43">
        <f>IF('Town Data'!K19&gt;9,'Town Data'!J19,"*")</f>
        <v>490560.52</v>
      </c>
      <c r="H23" s="44">
        <f>IF('Town Data'!M19&gt;9,'Town Data'!L19,"*")</f>
        <v>345597.27</v>
      </c>
      <c r="I23" s="22">
        <f t="shared" si="0"/>
        <v>-0.25870584670922397</v>
      </c>
      <c r="J23" s="22">
        <f t="shared" si="1"/>
        <v>-0.40387206455179064</v>
      </c>
      <c r="K23" s="22">
        <f t="shared" si="2"/>
        <v>-0.44882941349623512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351796.32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379507.6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-7.3019038353909049E-2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3297284.4</v>
      </c>
      <c r="D25" s="43" t="str">
        <f>IF('Town Data'!E21&gt;9,'Town Data'!D21,"*")</f>
        <v>*</v>
      </c>
      <c r="E25" s="44">
        <f>IF('Town Data'!G21&gt;9,'Town Data'!F21,"*")</f>
        <v>127189.33</v>
      </c>
      <c r="F25" s="43">
        <f>IF('Town Data'!I21&gt;9,'Town Data'!H21,"*")</f>
        <v>3576238.74</v>
      </c>
      <c r="G25" s="43" t="str">
        <f>IF('Town Data'!K21&gt;9,'Town Data'!J21,"*")</f>
        <v>*</v>
      </c>
      <c r="H25" s="44">
        <f>IF('Town Data'!M21&gt;9,'Town Data'!L21,"*")</f>
        <v>400344.14</v>
      </c>
      <c r="I25" s="22">
        <f t="shared" si="0"/>
        <v>-7.8002158211618808E-2</v>
      </c>
      <c r="J25" s="22" t="str">
        <f t="shared" si="1"/>
        <v/>
      </c>
      <c r="K25" s="22">
        <f t="shared" si="2"/>
        <v>-0.68230000818795544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414477.06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448749.26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-7.6372716469772034E-2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213963.4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274324.51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-0.22003542446863392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1253802.9099999999</v>
      </c>
      <c r="D28" s="46">
        <f>IF('Town Data'!E24&gt;9,'Town Data'!D24,"*")</f>
        <v>395502.71</v>
      </c>
      <c r="E28" s="47">
        <f>IF('Town Data'!G24&gt;9,'Town Data'!F24,"*")</f>
        <v>97885.06</v>
      </c>
      <c r="F28" s="45">
        <f>IF('Town Data'!I24&gt;9,'Town Data'!H24,"*")</f>
        <v>2062221.2</v>
      </c>
      <c r="G28" s="46">
        <f>IF('Town Data'!K24&gt;9,'Town Data'!J24,"*")</f>
        <v>896724.02</v>
      </c>
      <c r="H28" s="47">
        <f>IF('Town Data'!M24&gt;9,'Town Data'!L24,"*")</f>
        <v>376698.37</v>
      </c>
      <c r="I28" s="9">
        <f t="shared" si="0"/>
        <v>-0.3920133737350775</v>
      </c>
      <c r="J28" s="9">
        <f t="shared" si="1"/>
        <v>-0.55894712176885819</v>
      </c>
      <c r="K28" s="9">
        <f t="shared" si="2"/>
        <v>-0.74015003038107119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295605.53999999998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401608.08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-0.26394523735677838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518352.15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1576810.67</v>
      </c>
      <c r="D31" s="43">
        <f>IF('Town Data'!E27&gt;9,'Town Data'!D27,"*")</f>
        <v>1889612.26</v>
      </c>
      <c r="E31" s="44">
        <f>IF('Town Data'!G27&gt;9,'Town Data'!F27,"*")</f>
        <v>442856.74</v>
      </c>
      <c r="F31" s="43">
        <f>IF('Town Data'!I27&gt;9,'Town Data'!H27,"*")</f>
        <v>3118226.67</v>
      </c>
      <c r="G31" s="43">
        <f>IF('Town Data'!K27&gt;9,'Town Data'!J27,"*")</f>
        <v>3088651.05</v>
      </c>
      <c r="H31" s="44">
        <f>IF('Town Data'!M27&gt;9,'Town Data'!L27,"*")</f>
        <v>1587798.53</v>
      </c>
      <c r="I31" s="22">
        <f t="shared" si="0"/>
        <v>-0.49432455146052612</v>
      </c>
      <c r="J31" s="22">
        <f t="shared" si="1"/>
        <v>-0.38820791685095013</v>
      </c>
      <c r="K31" s="22">
        <f t="shared" si="2"/>
        <v>-0.72108757400096601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207060.94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287172.46000000002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-0.27896658335552099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1244131.03</v>
      </c>
      <c r="D33" s="43">
        <f>IF('Town Data'!E29&gt;9,'Town Data'!D29,"*")</f>
        <v>522957.58</v>
      </c>
      <c r="E33" s="44">
        <f>IF('Town Data'!G29&gt;9,'Town Data'!F29,"*")</f>
        <v>286827.65000000002</v>
      </c>
      <c r="F33" s="43">
        <f>IF('Town Data'!I29&gt;9,'Town Data'!H29,"*")</f>
        <v>2119827.12</v>
      </c>
      <c r="G33" s="43">
        <f>IF('Town Data'!K29&gt;9,'Town Data'!J29,"*")</f>
        <v>935068.45</v>
      </c>
      <c r="H33" s="44">
        <f>IF('Town Data'!M29&gt;9,'Town Data'!L29,"*")</f>
        <v>714382.42</v>
      </c>
      <c r="I33" s="22">
        <f t="shared" si="0"/>
        <v>-0.41309788035922479</v>
      </c>
      <c r="J33" s="22">
        <f t="shared" si="1"/>
        <v>-0.44072802370778308</v>
      </c>
      <c r="K33" s="22">
        <f t="shared" si="2"/>
        <v>-0.59849564887109064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954814.27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1057712.54</v>
      </c>
      <c r="G34" s="46" t="str">
        <f>IF('Town Data'!K30&gt;9,'Town Data'!J30,"*")</f>
        <v>*</v>
      </c>
      <c r="H34" s="47">
        <f>IF('Town Data'!M30&gt;9,'Town Data'!L30,"*")</f>
        <v>96778.83</v>
      </c>
      <c r="I34" s="9">
        <f t="shared" si="0"/>
        <v>-9.7283776176086578E-2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1664590.69</v>
      </c>
      <c r="D35" s="43">
        <f>IF('Town Data'!E31&gt;9,'Town Data'!D31,"*")</f>
        <v>880331.64</v>
      </c>
      <c r="E35" s="44">
        <f>IF('Town Data'!G31&gt;9,'Town Data'!F31,"*")</f>
        <v>246287.52</v>
      </c>
      <c r="F35" s="43">
        <f>IF('Town Data'!I31&gt;9,'Town Data'!H31,"*")</f>
        <v>2774573.66</v>
      </c>
      <c r="G35" s="43">
        <f>IF('Town Data'!K31&gt;9,'Town Data'!J31,"*")</f>
        <v>2314017.4900000002</v>
      </c>
      <c r="H35" s="44">
        <f>IF('Town Data'!M31&gt;9,'Town Data'!L31,"*")</f>
        <v>740184.93</v>
      </c>
      <c r="I35" s="22">
        <f t="shared" si="0"/>
        <v>-0.4000553259775414</v>
      </c>
      <c r="J35" s="22">
        <f t="shared" si="1"/>
        <v>-0.61956569308384957</v>
      </c>
      <c r="K35" s="22">
        <f t="shared" si="2"/>
        <v>-0.66726218000682613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1410049.11</v>
      </c>
      <c r="D36" s="46" t="str">
        <f>IF('Town Data'!E32&gt;9,'Town Data'!D32,"*")</f>
        <v>*</v>
      </c>
      <c r="E36" s="47">
        <f>IF('Town Data'!G32&gt;9,'Town Data'!F32,"*")</f>
        <v>77017.59</v>
      </c>
      <c r="F36" s="45">
        <f>IF('Town Data'!I32&gt;9,'Town Data'!H32,"*")</f>
        <v>1996580.19</v>
      </c>
      <c r="G36" s="46" t="str">
        <f>IF('Town Data'!K32&gt;9,'Town Data'!J32,"*")</f>
        <v>*</v>
      </c>
      <c r="H36" s="47">
        <f>IF('Town Data'!M32&gt;9,'Town Data'!L32,"*")</f>
        <v>310137.56</v>
      </c>
      <c r="I36" s="9">
        <f t="shared" si="0"/>
        <v>-0.29376785512431625</v>
      </c>
      <c r="J36" s="9" t="str">
        <f t="shared" si="1"/>
        <v/>
      </c>
      <c r="K36" s="9">
        <f t="shared" si="2"/>
        <v>-0.75166635734156162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890805.99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800883.75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0.11227876704952497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131307.57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1088936.56</v>
      </c>
      <c r="D39" s="43" t="str">
        <f>IF('Town Data'!E35&gt;9,'Town Data'!D35,"*")</f>
        <v>*</v>
      </c>
      <c r="E39" s="44">
        <f>IF('Town Data'!G35&gt;9,'Town Data'!F35,"*")</f>
        <v>38147.29</v>
      </c>
      <c r="F39" s="43">
        <f>IF('Town Data'!I35&gt;9,'Town Data'!H35,"*")</f>
        <v>2004677.97</v>
      </c>
      <c r="G39" s="43" t="str">
        <f>IF('Town Data'!K35&gt;9,'Town Data'!J35,"*")</f>
        <v>*</v>
      </c>
      <c r="H39" s="44">
        <f>IF('Town Data'!M35&gt;9,'Town Data'!L35,"*")</f>
        <v>368696.68</v>
      </c>
      <c r="I39" s="22">
        <f t="shared" si="0"/>
        <v>-0.4568022513860418</v>
      </c>
      <c r="J39" s="22" t="str">
        <f t="shared" si="1"/>
        <v/>
      </c>
      <c r="K39" s="22">
        <f t="shared" si="2"/>
        <v>-0.89653476131111354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1166228.9099999999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1180699.19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-1.2255687242404247E-2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838093.66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964320.5</v>
      </c>
      <c r="G41" s="43" t="str">
        <f>IF('Town Data'!K37&gt;9,'Town Data'!J37,"*")</f>
        <v>*</v>
      </c>
      <c r="H41" s="44">
        <f>IF('Town Data'!M37&gt;9,'Town Data'!L37,"*")</f>
        <v>127137.58</v>
      </c>
      <c r="I41" s="22">
        <f t="shared" si="0"/>
        <v>-0.13089718615335874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172306.95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299222.93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-0.42415191910593208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POULTNEY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182990.92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RANDOLPH</v>
      </c>
      <c r="C44" s="50">
        <f>IF('Town Data'!C40&gt;9,'Town Data'!B40,"*")</f>
        <v>509883.38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583405.82999999996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-0.12602282359776892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RICHMOND</v>
      </c>
      <c r="C45" s="51">
        <f>IF('Town Data'!C41&gt;9,'Town Data'!B41,"*")</f>
        <v>224193.92000000001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287649.09000000003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-0.22059923777266255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ROCKINGHAM</v>
      </c>
      <c r="C46" s="50">
        <f>IF('Town Data'!C42&gt;9,'Town Data'!B42,"*")</f>
        <v>363427.48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444404.79</v>
      </c>
      <c r="G46" s="46" t="str">
        <f>IF('Town Data'!K42&gt;9,'Town Data'!J42,"*")</f>
        <v>*</v>
      </c>
      <c r="H46" s="47">
        <f>IF('Town Data'!M42&gt;9,'Town Data'!L42,"*")</f>
        <v>100738.52</v>
      </c>
      <c r="I46" s="9">
        <f t="shared" si="0"/>
        <v>-0.18221520519614562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ROYALTON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271924.96000000002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RUTLAND</v>
      </c>
      <c r="C48" s="50">
        <f>IF('Town Data'!C44&gt;9,'Town Data'!B44,"*")</f>
        <v>3316005.6</v>
      </c>
      <c r="D48" s="46" t="str">
        <f>IF('Town Data'!E44&gt;9,'Town Data'!D44,"*")</f>
        <v>*</v>
      </c>
      <c r="E48" s="47">
        <f>IF('Town Data'!G44&gt;9,'Town Data'!F44,"*")</f>
        <v>168076.69</v>
      </c>
      <c r="F48" s="45">
        <f>IF('Town Data'!I44&gt;9,'Town Data'!H44,"*")</f>
        <v>3618590.34</v>
      </c>
      <c r="G48" s="46">
        <f>IF('Town Data'!K44&gt;9,'Town Data'!J44,"*")</f>
        <v>288652.24</v>
      </c>
      <c r="H48" s="47">
        <f>IF('Town Data'!M44&gt;9,'Town Data'!L44,"*")</f>
        <v>456043.19</v>
      </c>
      <c r="I48" s="9">
        <f t="shared" si="0"/>
        <v>-8.3619506926556314E-2</v>
      </c>
      <c r="J48" s="9" t="str">
        <f t="shared" si="1"/>
        <v/>
      </c>
      <c r="K48" s="9">
        <f t="shared" si="2"/>
        <v>-0.63144567513440997</v>
      </c>
      <c r="L48" s="15"/>
    </row>
    <row r="49" spans="1:12" x14ac:dyDescent="0.25">
      <c r="A49" s="15"/>
      <c r="B49" s="27" t="str">
        <f>'Town Data'!A45</f>
        <v>RUTLAND TOWN</v>
      </c>
      <c r="C49" s="51">
        <f>IF('Town Data'!C45&gt;9,'Town Data'!B45,"*")</f>
        <v>1276809.8400000001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1718277.41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-0.25692450324421123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SHELBURNE</v>
      </c>
      <c r="C50" s="50">
        <f>IF('Town Data'!C46&gt;9,'Town Data'!B46,"*")</f>
        <v>604853.1</v>
      </c>
      <c r="D50" s="46" t="str">
        <f>IF('Town Data'!E46&gt;9,'Town Data'!D46,"*")</f>
        <v>*</v>
      </c>
      <c r="E50" s="47">
        <f>IF('Town Data'!G46&gt;9,'Town Data'!F46,"*")</f>
        <v>26211.59</v>
      </c>
      <c r="F50" s="45">
        <f>IF('Town Data'!I46&gt;9,'Town Data'!H46,"*")</f>
        <v>780819.25</v>
      </c>
      <c r="G50" s="46" t="str">
        <f>IF('Town Data'!K46&gt;9,'Town Data'!J46,"*")</f>
        <v>*</v>
      </c>
      <c r="H50" s="47">
        <f>IF('Town Data'!M46&gt;9,'Town Data'!L46,"*")</f>
        <v>138045.67000000001</v>
      </c>
      <c r="I50" s="9">
        <f t="shared" si="0"/>
        <v>-0.22536092700071114</v>
      </c>
      <c r="J50" s="9" t="str">
        <f t="shared" si="1"/>
        <v/>
      </c>
      <c r="K50" s="9">
        <f t="shared" si="2"/>
        <v>-0.8101237800504717</v>
      </c>
      <c r="L50" s="15"/>
    </row>
    <row r="51" spans="1:12" x14ac:dyDescent="0.25">
      <c r="A51" s="15"/>
      <c r="B51" s="27" t="str">
        <f>'Town Data'!A47</f>
        <v>SOUTH BURLINGTON</v>
      </c>
      <c r="C51" s="51">
        <f>IF('Town Data'!C47&gt;9,'Town Data'!B47,"*")</f>
        <v>5593395.21</v>
      </c>
      <c r="D51" s="43">
        <f>IF('Town Data'!E47&gt;9,'Town Data'!D47,"*")</f>
        <v>673769.22</v>
      </c>
      <c r="E51" s="44">
        <f>IF('Town Data'!G47&gt;9,'Town Data'!F47,"*")</f>
        <v>236417.04</v>
      </c>
      <c r="F51" s="43">
        <f>IF('Town Data'!I47&gt;9,'Town Data'!H47,"*")</f>
        <v>7919185.1399999997</v>
      </c>
      <c r="G51" s="43">
        <f>IF('Town Data'!K47&gt;9,'Town Data'!J47,"*")</f>
        <v>1981329.71</v>
      </c>
      <c r="H51" s="44">
        <f>IF('Town Data'!M47&gt;9,'Town Data'!L47,"*")</f>
        <v>910636.65</v>
      </c>
      <c r="I51" s="22">
        <f t="shared" si="0"/>
        <v>-0.29369056145087169</v>
      </c>
      <c r="J51" s="22">
        <f t="shared" si="1"/>
        <v>-0.65994088888920965</v>
      </c>
      <c r="K51" s="22">
        <f t="shared" si="2"/>
        <v>-0.74038268721119449</v>
      </c>
      <c r="L51" s="15"/>
    </row>
    <row r="52" spans="1:12" x14ac:dyDescent="0.25">
      <c r="A52" s="15"/>
      <c r="B52" s="15" t="str">
        <f>'Town Data'!A48</f>
        <v>SPRINGFIELD</v>
      </c>
      <c r="C52" s="50">
        <f>IF('Town Data'!C48&gt;9,'Town Data'!B48,"*")</f>
        <v>1012534.44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989331.04</v>
      </c>
      <c r="G52" s="46" t="str">
        <f>IF('Town Data'!K48&gt;9,'Town Data'!J48,"*")</f>
        <v>*</v>
      </c>
      <c r="H52" s="47">
        <f>IF('Town Data'!M48&gt;9,'Town Data'!L48,"*")</f>
        <v>90091.47</v>
      </c>
      <c r="I52" s="9">
        <f t="shared" si="0"/>
        <v>2.3453625795466709E-2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ALBANS</v>
      </c>
      <c r="C53" s="51">
        <f>IF('Town Data'!C49&gt;9,'Town Data'!B49,"*")</f>
        <v>1688598.14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1666793.27</v>
      </c>
      <c r="G53" s="43" t="str">
        <f>IF('Town Data'!K49&gt;9,'Town Data'!J49,"*")</f>
        <v>*</v>
      </c>
      <c r="H53" s="44">
        <f>IF('Town Data'!M49&gt;9,'Town Data'!L49,"*")</f>
        <v>246035.33</v>
      </c>
      <c r="I53" s="22">
        <f t="shared" si="0"/>
        <v>1.3081928270564638E-2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ALBANS TOWN</v>
      </c>
      <c r="C54" s="50">
        <f>IF('Town Data'!C50&gt;9,'Town Data'!B50,"*")</f>
        <v>801050.27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823809.39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-2.7626681943987062E-2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 JOHNSBURY</v>
      </c>
      <c r="C55" s="51">
        <f>IF('Town Data'!C51&gt;9,'Town Data'!B51,"*")</f>
        <v>873695.87</v>
      </c>
      <c r="D55" s="43" t="str">
        <f>IF('Town Data'!E51&gt;9,'Town Data'!D51,"*")</f>
        <v>*</v>
      </c>
      <c r="E55" s="44">
        <f>IF('Town Data'!G51&gt;9,'Town Data'!F51,"*")</f>
        <v>9594.35</v>
      </c>
      <c r="F55" s="43">
        <f>IF('Town Data'!I51&gt;9,'Town Data'!H51,"*")</f>
        <v>989048.43</v>
      </c>
      <c r="G55" s="43" t="str">
        <f>IF('Town Data'!K51&gt;9,'Town Data'!J51,"*")</f>
        <v>*</v>
      </c>
      <c r="H55" s="44">
        <f>IF('Town Data'!M51&gt;9,'Town Data'!L51,"*")</f>
        <v>100802.86</v>
      </c>
      <c r="I55" s="22">
        <f t="shared" si="0"/>
        <v>-0.11662983985526376</v>
      </c>
      <c r="J55" s="22" t="str">
        <f t="shared" si="1"/>
        <v/>
      </c>
      <c r="K55" s="22">
        <f t="shared" si="2"/>
        <v>-0.90482065687421953</v>
      </c>
      <c r="L55" s="15"/>
    </row>
    <row r="56" spans="1:12" x14ac:dyDescent="0.25">
      <c r="A56" s="15"/>
      <c r="B56" s="15" t="str">
        <f>'Town Data'!A52</f>
        <v>STOWE</v>
      </c>
      <c r="C56" s="50">
        <f>IF('Town Data'!C52&gt;9,'Town Data'!B52,"*")</f>
        <v>2730578.85</v>
      </c>
      <c r="D56" s="46">
        <f>IF('Town Data'!E52&gt;9,'Town Data'!D52,"*")</f>
        <v>4990462.42</v>
      </c>
      <c r="E56" s="47">
        <f>IF('Town Data'!G52&gt;9,'Town Data'!F52,"*")</f>
        <v>734185.66</v>
      </c>
      <c r="F56" s="45">
        <f>IF('Town Data'!I52&gt;9,'Town Data'!H52,"*")</f>
        <v>5004617.01</v>
      </c>
      <c r="G56" s="46">
        <f>IF('Town Data'!K52&gt;9,'Town Data'!J52,"*")</f>
        <v>8627007.9800000004</v>
      </c>
      <c r="H56" s="47">
        <f>IF('Town Data'!M52&gt;9,'Town Data'!L52,"*")</f>
        <v>1754242.19</v>
      </c>
      <c r="I56" s="9">
        <f t="shared" si="0"/>
        <v>-0.4543880491666234</v>
      </c>
      <c r="J56" s="9">
        <f t="shared" si="1"/>
        <v>-0.42153033455290723</v>
      </c>
      <c r="K56" s="9">
        <f t="shared" si="2"/>
        <v>-0.5814798753643019</v>
      </c>
      <c r="L56" s="15"/>
    </row>
    <row r="57" spans="1:12" x14ac:dyDescent="0.25">
      <c r="A57" s="15"/>
      <c r="B57" s="27" t="str">
        <f>'Town Data'!A53</f>
        <v>SWANTON</v>
      </c>
      <c r="C57" s="51">
        <f>IF('Town Data'!C53&gt;9,'Town Data'!B53,"*")</f>
        <v>438627.33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449966.8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-2.5200681472499688E-2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VERGENNES</v>
      </c>
      <c r="C58" s="50">
        <f>IF('Town Data'!C54&gt;9,'Town Data'!B54,"*")</f>
        <v>289825.12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280605.12</v>
      </c>
      <c r="G58" s="46" t="str">
        <f>IF('Town Data'!K54&gt;9,'Town Data'!J54,"*")</f>
        <v>*</v>
      </c>
      <c r="H58" s="47">
        <f>IF('Town Data'!M54&gt;9,'Town Data'!L54,"*")</f>
        <v>72219.44</v>
      </c>
      <c r="I58" s="9">
        <f t="shared" si="0"/>
        <v>3.2857561544137187E-2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WAITSFIELD</v>
      </c>
      <c r="C59" s="51">
        <f>IF('Town Data'!C55&gt;9,'Town Data'!B55,"*")</f>
        <v>546535.75</v>
      </c>
      <c r="D59" s="43">
        <f>IF('Town Data'!E55&gt;9,'Town Data'!D55,"*")</f>
        <v>51326.84</v>
      </c>
      <c r="E59" s="44">
        <f>IF('Town Data'!G55&gt;9,'Town Data'!F55,"*")</f>
        <v>39801.86</v>
      </c>
      <c r="F59" s="43">
        <f>IF('Town Data'!I55&gt;9,'Town Data'!H55,"*")</f>
        <v>952914.26</v>
      </c>
      <c r="G59" s="43">
        <f>IF('Town Data'!K55&gt;9,'Town Data'!J55,"*")</f>
        <v>256004.23</v>
      </c>
      <c r="H59" s="44">
        <f>IF('Town Data'!M55&gt;9,'Town Data'!L55,"*")</f>
        <v>367094.21</v>
      </c>
      <c r="I59" s="22">
        <f t="shared" si="0"/>
        <v>-0.42645863018148139</v>
      </c>
      <c r="J59" s="22">
        <f t="shared" si="1"/>
        <v>-0.79950784406960773</v>
      </c>
      <c r="K59" s="22">
        <f t="shared" si="2"/>
        <v>-0.89157589818700766</v>
      </c>
      <c r="L59" s="15"/>
    </row>
    <row r="60" spans="1:12" x14ac:dyDescent="0.25">
      <c r="A60" s="15"/>
      <c r="B60" s="15" t="str">
        <f>'Town Data'!A56</f>
        <v>WARREN</v>
      </c>
      <c r="C60" s="50">
        <f>IF('Town Data'!C56&gt;9,'Town Data'!B56,"*")</f>
        <v>400977.85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705378.37</v>
      </c>
      <c r="G60" s="46">
        <f>IF('Town Data'!K56&gt;9,'Town Data'!J56,"*")</f>
        <v>696188.24</v>
      </c>
      <c r="H60" s="47">
        <f>IF('Town Data'!M56&gt;9,'Town Data'!L56,"*")</f>
        <v>283491.37</v>
      </c>
      <c r="I60" s="9">
        <f t="shared" si="0"/>
        <v>-0.43154218068807526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WATERBURY</v>
      </c>
      <c r="C61" s="51">
        <f>IF('Town Data'!C57&gt;9,'Town Data'!B57,"*")</f>
        <v>755151.26</v>
      </c>
      <c r="D61" s="43" t="str">
        <f>IF('Town Data'!E57&gt;9,'Town Data'!D57,"*")</f>
        <v>*</v>
      </c>
      <c r="E61" s="44">
        <f>IF('Town Data'!G57&gt;9,'Town Data'!F57,"*")</f>
        <v>94902.720000000001</v>
      </c>
      <c r="F61" s="43">
        <f>IF('Town Data'!I57&gt;9,'Town Data'!H57,"*")</f>
        <v>1262442.28</v>
      </c>
      <c r="G61" s="43">
        <f>IF('Town Data'!K57&gt;9,'Town Data'!J57,"*")</f>
        <v>584319.37</v>
      </c>
      <c r="H61" s="44">
        <f>IF('Town Data'!M57&gt;9,'Town Data'!L57,"*")</f>
        <v>322089.27</v>
      </c>
      <c r="I61" s="22">
        <f t="shared" si="0"/>
        <v>-0.40183304063612318</v>
      </c>
      <c r="J61" s="22" t="str">
        <f t="shared" si="1"/>
        <v/>
      </c>
      <c r="K61" s="22">
        <f t="shared" si="2"/>
        <v>-0.70535274273495674</v>
      </c>
      <c r="L61" s="15"/>
    </row>
    <row r="62" spans="1:12" x14ac:dyDescent="0.25">
      <c r="A62" s="15"/>
      <c r="B62" s="15" t="str">
        <f>'Town Data'!A58</f>
        <v>WILLISTON</v>
      </c>
      <c r="C62" s="50">
        <f>IF('Town Data'!C58&gt;9,'Town Data'!B58,"*")</f>
        <v>2429478.6800000002</v>
      </c>
      <c r="D62" s="46" t="str">
        <f>IF('Town Data'!E58&gt;9,'Town Data'!D58,"*")</f>
        <v>*</v>
      </c>
      <c r="E62" s="47">
        <f>IF('Town Data'!G58&gt;9,'Town Data'!F58,"*")</f>
        <v>162256.75</v>
      </c>
      <c r="F62" s="45">
        <f>IF('Town Data'!I58&gt;9,'Town Data'!H58,"*")</f>
        <v>3607669.5</v>
      </c>
      <c r="G62" s="46" t="str">
        <f>IF('Town Data'!K58&gt;9,'Town Data'!J58,"*")</f>
        <v>*</v>
      </c>
      <c r="H62" s="47">
        <f>IF('Town Data'!M58&gt;9,'Town Data'!L58,"*")</f>
        <v>395726.68</v>
      </c>
      <c r="I62" s="9">
        <f t="shared" si="0"/>
        <v>-0.32657947741609916</v>
      </c>
      <c r="J62" s="9" t="str">
        <f t="shared" si="1"/>
        <v/>
      </c>
      <c r="K62" s="9">
        <f t="shared" si="2"/>
        <v>-0.58997773412699894</v>
      </c>
      <c r="L62" s="15"/>
    </row>
    <row r="63" spans="1:12" x14ac:dyDescent="0.25">
      <c r="A63" s="15"/>
      <c r="B63" s="27" t="str">
        <f>'Town Data'!A59</f>
        <v>WILMINGTON</v>
      </c>
      <c r="C63" s="51">
        <f>IF('Town Data'!C59&gt;9,'Town Data'!B59,"*")</f>
        <v>427443.24</v>
      </c>
      <c r="D63" s="43">
        <f>IF('Town Data'!E59&gt;9,'Town Data'!D59,"*")</f>
        <v>89218.14</v>
      </c>
      <c r="E63" s="44">
        <f>IF('Town Data'!G59&gt;9,'Town Data'!F59,"*")</f>
        <v>58776.23</v>
      </c>
      <c r="F63" s="43">
        <f>IF('Town Data'!I59&gt;9,'Town Data'!H59,"*")</f>
        <v>620317.13</v>
      </c>
      <c r="G63" s="43">
        <f>IF('Town Data'!K59&gt;9,'Town Data'!J59,"*")</f>
        <v>206167.55</v>
      </c>
      <c r="H63" s="44">
        <f>IF('Town Data'!M59&gt;9,'Town Data'!L59,"*")</f>
        <v>132218.20000000001</v>
      </c>
      <c r="I63" s="22">
        <f t="shared" si="0"/>
        <v>-0.31092787974434949</v>
      </c>
      <c r="J63" s="22">
        <f t="shared" si="1"/>
        <v>-0.56725420659070735</v>
      </c>
      <c r="K63" s="22">
        <f t="shared" si="2"/>
        <v>-0.55546036778597796</v>
      </c>
      <c r="L63" s="15"/>
    </row>
    <row r="64" spans="1:12" x14ac:dyDescent="0.25">
      <c r="A64" s="15"/>
      <c r="B64" s="15" t="str">
        <f>'Town Data'!A60</f>
        <v>WINDSOR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309851.86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WINHALL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>
        <f>IF('Town Data'!K61&gt;9,'Town Data'!J61,"*")</f>
        <v>379073.69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WINOOSKI</v>
      </c>
      <c r="C66" s="50">
        <f>IF('Town Data'!C62&gt;9,'Town Data'!B62,"*")</f>
        <v>627853.48</v>
      </c>
      <c r="D66" s="46" t="str">
        <f>IF('Town Data'!E62&gt;9,'Town Data'!D62,"*")</f>
        <v>*</v>
      </c>
      <c r="E66" s="47">
        <f>IF('Town Data'!G62&gt;9,'Town Data'!F62,"*")</f>
        <v>44820.86</v>
      </c>
      <c r="F66" s="45">
        <f>IF('Town Data'!I62&gt;9,'Town Data'!H62,"*")</f>
        <v>1091444.1100000001</v>
      </c>
      <c r="G66" s="46" t="str">
        <f>IF('Town Data'!K62&gt;9,'Town Data'!J62,"*")</f>
        <v>*</v>
      </c>
      <c r="H66" s="47">
        <f>IF('Town Data'!M62&gt;9,'Town Data'!L62,"*")</f>
        <v>379182.89</v>
      </c>
      <c r="I66" s="9">
        <f t="shared" si="0"/>
        <v>-0.42474976570261586</v>
      </c>
      <c r="J66" s="9" t="str">
        <f t="shared" si="1"/>
        <v/>
      </c>
      <c r="K66" s="9">
        <f t="shared" si="2"/>
        <v>-0.8817961960256171</v>
      </c>
      <c r="L66" s="15"/>
    </row>
    <row r="67" spans="1:12" x14ac:dyDescent="0.25">
      <c r="A67" s="15"/>
      <c r="B67" s="27" t="str">
        <f>'Town Data'!A63</f>
        <v>WOODSTOCK</v>
      </c>
      <c r="C67" s="51">
        <f>IF('Town Data'!C63&gt;9,'Town Data'!B63,"*")</f>
        <v>632684.68999999994</v>
      </c>
      <c r="D67" s="43">
        <f>IF('Town Data'!E63&gt;9,'Town Data'!D63,"*")</f>
        <v>619955.29</v>
      </c>
      <c r="E67" s="44">
        <f>IF('Town Data'!G63&gt;9,'Town Data'!F63,"*")</f>
        <v>127511.03999999999</v>
      </c>
      <c r="F67" s="43">
        <f>IF('Town Data'!I63&gt;9,'Town Data'!H63,"*")</f>
        <v>1190505.31</v>
      </c>
      <c r="G67" s="43">
        <f>IF('Town Data'!K63&gt;9,'Town Data'!J63,"*")</f>
        <v>2040694.16</v>
      </c>
      <c r="H67" s="44">
        <f>IF('Town Data'!M63&gt;9,'Town Data'!L63,"*")</f>
        <v>352432.94</v>
      </c>
      <c r="I67" s="22">
        <f t="shared" si="0"/>
        <v>-0.46855785968732899</v>
      </c>
      <c r="J67" s="22">
        <f t="shared" si="1"/>
        <v>-0.69620372216873494</v>
      </c>
      <c r="K67" s="22">
        <f t="shared" si="2"/>
        <v>-0.63819772351585535</v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1141029.3999999999</v>
      </c>
      <c r="C2" s="39">
        <v>31</v>
      </c>
      <c r="D2" s="39">
        <v>0</v>
      </c>
      <c r="E2" s="39">
        <v>0</v>
      </c>
      <c r="F2" s="39">
        <v>59426.69</v>
      </c>
      <c r="G2" s="39">
        <v>10</v>
      </c>
      <c r="H2" s="39">
        <v>1327966.5</v>
      </c>
      <c r="I2" s="39">
        <v>35</v>
      </c>
      <c r="J2" s="39">
        <v>0</v>
      </c>
      <c r="K2" s="39">
        <v>0</v>
      </c>
      <c r="L2" s="39">
        <v>254860</v>
      </c>
      <c r="M2" s="39">
        <v>18</v>
      </c>
    </row>
    <row r="3" spans="1:13" x14ac:dyDescent="0.25">
      <c r="A3" s="38" t="s">
        <v>48</v>
      </c>
      <c r="B3" s="39">
        <v>383659.71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356037.36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149438.76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160163.87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2026501.65</v>
      </c>
      <c r="C5" s="39">
        <v>57</v>
      </c>
      <c r="D5" s="39">
        <v>183052.79999999999</v>
      </c>
      <c r="E5" s="39">
        <v>14</v>
      </c>
      <c r="F5" s="39">
        <v>122401.84</v>
      </c>
      <c r="G5" s="39">
        <v>20</v>
      </c>
      <c r="H5" s="39">
        <v>2374220.29</v>
      </c>
      <c r="I5" s="39">
        <v>67</v>
      </c>
      <c r="J5" s="39">
        <v>383452.48</v>
      </c>
      <c r="K5" s="39">
        <v>18</v>
      </c>
      <c r="L5" s="39">
        <v>331537.93</v>
      </c>
      <c r="M5" s="39">
        <v>29</v>
      </c>
    </row>
    <row r="6" spans="1:13" x14ac:dyDescent="0.25">
      <c r="A6" s="38" t="s">
        <v>51</v>
      </c>
      <c r="B6" s="39">
        <v>1394387.76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1683525.82</v>
      </c>
      <c r="I6" s="39">
        <v>20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337061.22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409872.12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223405.12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261548.04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2584527.13</v>
      </c>
      <c r="C9" s="39">
        <v>64</v>
      </c>
      <c r="D9" s="39">
        <v>257200.33</v>
      </c>
      <c r="E9" s="39">
        <v>12</v>
      </c>
      <c r="F9" s="39">
        <v>102645.95</v>
      </c>
      <c r="G9" s="39">
        <v>23</v>
      </c>
      <c r="H9" s="39">
        <v>3259849.65</v>
      </c>
      <c r="I9" s="39">
        <v>81</v>
      </c>
      <c r="J9" s="39">
        <v>668685.77</v>
      </c>
      <c r="K9" s="39">
        <v>19</v>
      </c>
      <c r="L9" s="39">
        <v>441091.06</v>
      </c>
      <c r="M9" s="39">
        <v>36</v>
      </c>
    </row>
    <row r="10" spans="1:13" x14ac:dyDescent="0.25">
      <c r="A10" s="38" t="s">
        <v>55</v>
      </c>
      <c r="B10" s="39">
        <v>252663.67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352646.55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71639.87</v>
      </c>
      <c r="C11" s="39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225575.64</v>
      </c>
      <c r="I11" s="39">
        <v>11</v>
      </c>
      <c r="J11" s="39">
        <v>247834.58</v>
      </c>
      <c r="K11" s="39">
        <v>12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4666775.91</v>
      </c>
      <c r="C12" s="39">
        <v>145</v>
      </c>
      <c r="D12" s="39">
        <v>0</v>
      </c>
      <c r="E12" s="39">
        <v>0</v>
      </c>
      <c r="F12" s="39">
        <v>510144.2</v>
      </c>
      <c r="G12" s="39">
        <v>63</v>
      </c>
      <c r="H12" s="39">
        <v>9324284.7100000009</v>
      </c>
      <c r="I12" s="39">
        <v>175</v>
      </c>
      <c r="J12" s="39">
        <v>2742209.75</v>
      </c>
      <c r="K12" s="39">
        <v>16</v>
      </c>
      <c r="L12" s="39">
        <v>3363416.2</v>
      </c>
      <c r="M12" s="39">
        <v>105</v>
      </c>
    </row>
    <row r="13" spans="1:13" x14ac:dyDescent="0.25">
      <c r="A13" s="38" t="s">
        <v>58</v>
      </c>
      <c r="B13" s="39">
        <v>380912.61</v>
      </c>
      <c r="C13" s="39">
        <v>14</v>
      </c>
      <c r="D13" s="39">
        <v>0</v>
      </c>
      <c r="E13" s="39">
        <v>0</v>
      </c>
      <c r="F13" s="39">
        <v>0</v>
      </c>
      <c r="G13" s="39">
        <v>0</v>
      </c>
      <c r="H13" s="39">
        <v>772591.28</v>
      </c>
      <c r="I13" s="39">
        <v>17</v>
      </c>
      <c r="J13" s="39">
        <v>1483435.32</v>
      </c>
      <c r="K13" s="39">
        <v>10</v>
      </c>
      <c r="L13" s="39">
        <v>212475.01</v>
      </c>
      <c r="M13" s="39">
        <v>10</v>
      </c>
    </row>
    <row r="14" spans="1:13" x14ac:dyDescent="0.25">
      <c r="A14" s="38" t="s">
        <v>59</v>
      </c>
      <c r="B14" s="39">
        <v>248428.87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330124.76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179856.68</v>
      </c>
      <c r="C15" s="39">
        <v>12</v>
      </c>
      <c r="D15" s="39">
        <v>0</v>
      </c>
      <c r="E15" s="39">
        <v>0</v>
      </c>
      <c r="F15" s="39">
        <v>0</v>
      </c>
      <c r="G15" s="39">
        <v>0</v>
      </c>
      <c r="H15" s="39">
        <v>319553.69</v>
      </c>
      <c r="I15" s="39">
        <v>14</v>
      </c>
      <c r="J15" s="39">
        <v>70374.899999999994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1807291.13</v>
      </c>
      <c r="C16" s="39">
        <v>43</v>
      </c>
      <c r="D16" s="39">
        <v>0</v>
      </c>
      <c r="E16" s="39">
        <v>0</v>
      </c>
      <c r="F16" s="39">
        <v>111321.88</v>
      </c>
      <c r="G16" s="39">
        <v>11</v>
      </c>
      <c r="H16" s="39">
        <v>2168124.67</v>
      </c>
      <c r="I16" s="39">
        <v>47</v>
      </c>
      <c r="J16" s="39">
        <v>0</v>
      </c>
      <c r="K16" s="39">
        <v>0</v>
      </c>
      <c r="L16" s="39">
        <v>322067.95</v>
      </c>
      <c r="M16" s="39">
        <v>15</v>
      </c>
    </row>
    <row r="17" spans="1:13" x14ac:dyDescent="0.25">
      <c r="A17" s="38" t="s">
        <v>62</v>
      </c>
      <c r="B17" s="39">
        <v>755247.93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823832.8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305755.07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515510.3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828296.49</v>
      </c>
      <c r="C19" s="39">
        <v>23</v>
      </c>
      <c r="D19" s="39">
        <v>292436.83</v>
      </c>
      <c r="E19" s="39">
        <v>20</v>
      </c>
      <c r="F19" s="39">
        <v>190483.05</v>
      </c>
      <c r="G19" s="39">
        <v>13</v>
      </c>
      <c r="H19" s="39">
        <v>1117365.47</v>
      </c>
      <c r="I19" s="39">
        <v>22</v>
      </c>
      <c r="J19" s="39">
        <v>490560.52</v>
      </c>
      <c r="K19" s="39">
        <v>26</v>
      </c>
      <c r="L19" s="39">
        <v>345597.27</v>
      </c>
      <c r="M19" s="39">
        <v>10</v>
      </c>
    </row>
    <row r="20" spans="1:13" x14ac:dyDescent="0.25">
      <c r="A20" s="38" t="s">
        <v>65</v>
      </c>
      <c r="B20" s="39">
        <v>351796.32</v>
      </c>
      <c r="C20" s="39">
        <v>12</v>
      </c>
      <c r="D20" s="39">
        <v>0</v>
      </c>
      <c r="E20" s="39">
        <v>0</v>
      </c>
      <c r="F20" s="39">
        <v>0</v>
      </c>
      <c r="G20" s="39">
        <v>0</v>
      </c>
      <c r="H20" s="39">
        <v>379507.6</v>
      </c>
      <c r="I20" s="39">
        <v>13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3297284.4</v>
      </c>
      <c r="C21" s="39">
        <v>71</v>
      </c>
      <c r="D21" s="39">
        <v>0</v>
      </c>
      <c r="E21" s="39">
        <v>0</v>
      </c>
      <c r="F21" s="39">
        <v>127189.33</v>
      </c>
      <c r="G21" s="39">
        <v>22</v>
      </c>
      <c r="H21" s="39">
        <v>3576238.74</v>
      </c>
      <c r="I21" s="39">
        <v>75</v>
      </c>
      <c r="J21" s="39">
        <v>0</v>
      </c>
      <c r="K21" s="39">
        <v>0</v>
      </c>
      <c r="L21" s="39">
        <v>400344.14</v>
      </c>
      <c r="M21" s="39">
        <v>24</v>
      </c>
    </row>
    <row r="22" spans="1:13" x14ac:dyDescent="0.25">
      <c r="A22" s="38" t="s">
        <v>67</v>
      </c>
      <c r="B22" s="39">
        <v>414477.06</v>
      </c>
      <c r="C22" s="39">
        <v>11</v>
      </c>
      <c r="D22" s="39">
        <v>0</v>
      </c>
      <c r="E22" s="39">
        <v>0</v>
      </c>
      <c r="F22" s="39">
        <v>0</v>
      </c>
      <c r="G22" s="39">
        <v>0</v>
      </c>
      <c r="H22" s="39">
        <v>448749.26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213963.4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274324.51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1253802.9099999999</v>
      </c>
      <c r="C24" s="39">
        <v>36</v>
      </c>
      <c r="D24" s="39">
        <v>395502.71</v>
      </c>
      <c r="E24" s="39">
        <v>10</v>
      </c>
      <c r="F24" s="39">
        <v>97885.06</v>
      </c>
      <c r="G24" s="39">
        <v>13</v>
      </c>
      <c r="H24" s="39">
        <v>2062221.2</v>
      </c>
      <c r="I24" s="39">
        <v>40</v>
      </c>
      <c r="J24" s="39">
        <v>896724.02</v>
      </c>
      <c r="K24" s="39">
        <v>17</v>
      </c>
      <c r="L24" s="39">
        <v>376698.37</v>
      </c>
      <c r="M24" s="39">
        <v>18</v>
      </c>
    </row>
    <row r="25" spans="1:13" x14ac:dyDescent="0.25">
      <c r="A25" s="38" t="s">
        <v>70</v>
      </c>
      <c r="B25" s="39">
        <v>295605.53999999998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401608.08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518352.15</v>
      </c>
      <c r="K26" s="39">
        <v>10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1576810.67</v>
      </c>
      <c r="C27" s="39">
        <v>31</v>
      </c>
      <c r="D27" s="39">
        <v>1889612.26</v>
      </c>
      <c r="E27" s="39">
        <v>26</v>
      </c>
      <c r="F27" s="39">
        <v>442856.74</v>
      </c>
      <c r="G27" s="39">
        <v>26</v>
      </c>
      <c r="H27" s="39">
        <v>3118226.67</v>
      </c>
      <c r="I27" s="39">
        <v>34</v>
      </c>
      <c r="J27" s="39">
        <v>3088651.05</v>
      </c>
      <c r="K27" s="39">
        <v>37</v>
      </c>
      <c r="L27" s="39">
        <v>1587798.53</v>
      </c>
      <c r="M27" s="39">
        <v>29</v>
      </c>
    </row>
    <row r="28" spans="1:13" x14ac:dyDescent="0.25">
      <c r="A28" s="38" t="s">
        <v>73</v>
      </c>
      <c r="B28" s="39">
        <v>207060.94</v>
      </c>
      <c r="C28" s="39">
        <v>12</v>
      </c>
      <c r="D28" s="39">
        <v>0</v>
      </c>
      <c r="E28" s="39">
        <v>0</v>
      </c>
      <c r="F28" s="39">
        <v>0</v>
      </c>
      <c r="G28" s="39">
        <v>0</v>
      </c>
      <c r="H28" s="39">
        <v>287172.46000000002</v>
      </c>
      <c r="I28" s="39">
        <v>13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1244131.03</v>
      </c>
      <c r="C29" s="39">
        <v>35</v>
      </c>
      <c r="D29" s="39">
        <v>522957.58</v>
      </c>
      <c r="E29" s="39">
        <v>15</v>
      </c>
      <c r="F29" s="39">
        <v>286827.65000000002</v>
      </c>
      <c r="G29" s="39">
        <v>18</v>
      </c>
      <c r="H29" s="39">
        <v>2119827.12</v>
      </c>
      <c r="I29" s="39">
        <v>36</v>
      </c>
      <c r="J29" s="39">
        <v>935068.45</v>
      </c>
      <c r="K29" s="39">
        <v>20</v>
      </c>
      <c r="L29" s="39">
        <v>714382.42</v>
      </c>
      <c r="M29" s="39">
        <v>21</v>
      </c>
    </row>
    <row r="30" spans="1:13" x14ac:dyDescent="0.25">
      <c r="A30" s="38" t="s">
        <v>75</v>
      </c>
      <c r="B30" s="39">
        <v>954814.27</v>
      </c>
      <c r="C30" s="39">
        <v>22</v>
      </c>
      <c r="D30" s="39">
        <v>0</v>
      </c>
      <c r="E30" s="39">
        <v>0</v>
      </c>
      <c r="F30" s="39">
        <v>0</v>
      </c>
      <c r="G30" s="39">
        <v>0</v>
      </c>
      <c r="H30" s="39">
        <v>1057712.54</v>
      </c>
      <c r="I30" s="39">
        <v>25</v>
      </c>
      <c r="J30" s="39">
        <v>0</v>
      </c>
      <c r="K30" s="39">
        <v>0</v>
      </c>
      <c r="L30" s="39">
        <v>96778.83</v>
      </c>
      <c r="M30" s="39">
        <v>11</v>
      </c>
    </row>
    <row r="31" spans="1:13" x14ac:dyDescent="0.25">
      <c r="A31" s="38" t="s">
        <v>76</v>
      </c>
      <c r="B31" s="39">
        <v>1664590.69</v>
      </c>
      <c r="C31" s="39">
        <v>50</v>
      </c>
      <c r="D31" s="39">
        <v>880331.64</v>
      </c>
      <c r="E31" s="39">
        <v>23</v>
      </c>
      <c r="F31" s="39">
        <v>246287.52</v>
      </c>
      <c r="G31" s="39">
        <v>30</v>
      </c>
      <c r="H31" s="39">
        <v>2774573.66</v>
      </c>
      <c r="I31" s="39">
        <v>56</v>
      </c>
      <c r="J31" s="39">
        <v>2314017.4900000002</v>
      </c>
      <c r="K31" s="39">
        <v>28</v>
      </c>
      <c r="L31" s="39">
        <v>740184.93</v>
      </c>
      <c r="M31" s="39">
        <v>37</v>
      </c>
    </row>
    <row r="32" spans="1:13" x14ac:dyDescent="0.25">
      <c r="A32" s="38" t="s">
        <v>77</v>
      </c>
      <c r="B32" s="39">
        <v>1410049.11</v>
      </c>
      <c r="C32" s="39">
        <v>39</v>
      </c>
      <c r="D32" s="39">
        <v>0</v>
      </c>
      <c r="E32" s="39">
        <v>0</v>
      </c>
      <c r="F32" s="39">
        <v>77017.59</v>
      </c>
      <c r="G32" s="39">
        <v>14</v>
      </c>
      <c r="H32" s="39">
        <v>1996580.19</v>
      </c>
      <c r="I32" s="39">
        <v>48</v>
      </c>
      <c r="J32" s="39">
        <v>0</v>
      </c>
      <c r="K32" s="39">
        <v>0</v>
      </c>
      <c r="L32" s="39">
        <v>310137.56</v>
      </c>
      <c r="M32" s="39">
        <v>23</v>
      </c>
    </row>
    <row r="33" spans="1:13" x14ac:dyDescent="0.25">
      <c r="A33" s="38" t="s">
        <v>78</v>
      </c>
      <c r="B33" s="39">
        <v>890805.99</v>
      </c>
      <c r="C33" s="39">
        <v>19</v>
      </c>
      <c r="D33" s="39">
        <v>0</v>
      </c>
      <c r="E33" s="39">
        <v>0</v>
      </c>
      <c r="F33" s="39">
        <v>0</v>
      </c>
      <c r="G33" s="39">
        <v>0</v>
      </c>
      <c r="H33" s="39">
        <v>800883.75</v>
      </c>
      <c r="I33" s="39">
        <v>20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131307.57</v>
      </c>
      <c r="I34" s="39">
        <v>10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1088936.56</v>
      </c>
      <c r="C35" s="39">
        <v>38</v>
      </c>
      <c r="D35" s="39">
        <v>0</v>
      </c>
      <c r="E35" s="39">
        <v>0</v>
      </c>
      <c r="F35" s="39">
        <v>38147.29</v>
      </c>
      <c r="G35" s="39">
        <v>13</v>
      </c>
      <c r="H35" s="39">
        <v>2004677.97</v>
      </c>
      <c r="I35" s="39">
        <v>50</v>
      </c>
      <c r="J35" s="39">
        <v>0</v>
      </c>
      <c r="K35" s="39">
        <v>0</v>
      </c>
      <c r="L35" s="39">
        <v>368696.68</v>
      </c>
      <c r="M35" s="39">
        <v>26</v>
      </c>
    </row>
    <row r="36" spans="1:13" x14ac:dyDescent="0.25">
      <c r="A36" s="38" t="s">
        <v>81</v>
      </c>
      <c r="B36" s="39">
        <v>1166228.9099999999</v>
      </c>
      <c r="C36" s="39">
        <v>28</v>
      </c>
      <c r="D36" s="39">
        <v>0</v>
      </c>
      <c r="E36" s="39">
        <v>0</v>
      </c>
      <c r="F36" s="39">
        <v>0</v>
      </c>
      <c r="G36" s="39">
        <v>0</v>
      </c>
      <c r="H36" s="39">
        <v>1180699.19</v>
      </c>
      <c r="I36" s="39">
        <v>30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838093.66</v>
      </c>
      <c r="C37" s="39">
        <v>22</v>
      </c>
      <c r="D37" s="39">
        <v>0</v>
      </c>
      <c r="E37" s="39">
        <v>0</v>
      </c>
      <c r="F37" s="39">
        <v>0</v>
      </c>
      <c r="G37" s="39">
        <v>0</v>
      </c>
      <c r="H37" s="39">
        <v>964320.5</v>
      </c>
      <c r="I37" s="39">
        <v>28</v>
      </c>
      <c r="J37" s="39">
        <v>0</v>
      </c>
      <c r="K37" s="39">
        <v>0</v>
      </c>
      <c r="L37" s="39">
        <v>127137.58</v>
      </c>
      <c r="M37" s="39">
        <v>12</v>
      </c>
    </row>
    <row r="38" spans="1:13" x14ac:dyDescent="0.25">
      <c r="A38" s="38" t="s">
        <v>83</v>
      </c>
      <c r="B38" s="39">
        <v>172306.95</v>
      </c>
      <c r="C38" s="39">
        <v>15</v>
      </c>
      <c r="D38" s="39">
        <v>0</v>
      </c>
      <c r="E38" s="39">
        <v>0</v>
      </c>
      <c r="F38" s="39">
        <v>0</v>
      </c>
      <c r="G38" s="39">
        <v>0</v>
      </c>
      <c r="H38" s="39">
        <v>299222.93</v>
      </c>
      <c r="I38" s="39">
        <v>20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182990.92</v>
      </c>
      <c r="I39" s="39">
        <v>12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509883.38</v>
      </c>
      <c r="C40" s="39">
        <v>16</v>
      </c>
      <c r="D40" s="39">
        <v>0</v>
      </c>
      <c r="E40" s="39">
        <v>0</v>
      </c>
      <c r="F40" s="39">
        <v>0</v>
      </c>
      <c r="G40" s="39">
        <v>0</v>
      </c>
      <c r="H40" s="39">
        <v>583405.82999999996</v>
      </c>
      <c r="I40" s="39">
        <v>21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224193.92000000001</v>
      </c>
      <c r="C41" s="39">
        <v>11</v>
      </c>
      <c r="D41" s="39">
        <v>0</v>
      </c>
      <c r="E41" s="39">
        <v>0</v>
      </c>
      <c r="F41" s="39">
        <v>0</v>
      </c>
      <c r="G41" s="39">
        <v>0</v>
      </c>
      <c r="H41" s="39">
        <v>287649.09000000003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363427.48</v>
      </c>
      <c r="C42" s="39">
        <v>21</v>
      </c>
      <c r="D42" s="39">
        <v>0</v>
      </c>
      <c r="E42" s="39">
        <v>0</v>
      </c>
      <c r="F42" s="39">
        <v>0</v>
      </c>
      <c r="G42" s="39">
        <v>0</v>
      </c>
      <c r="H42" s="39">
        <v>444404.79</v>
      </c>
      <c r="I42" s="39">
        <v>30</v>
      </c>
      <c r="J42" s="39">
        <v>0</v>
      </c>
      <c r="K42" s="39">
        <v>0</v>
      </c>
      <c r="L42" s="39">
        <v>100738.52</v>
      </c>
      <c r="M42" s="39">
        <v>14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271924.96000000002</v>
      </c>
      <c r="I43" s="39">
        <v>10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3316005.6</v>
      </c>
      <c r="C44" s="39">
        <v>67</v>
      </c>
      <c r="D44" s="39">
        <v>0</v>
      </c>
      <c r="E44" s="39">
        <v>0</v>
      </c>
      <c r="F44" s="39">
        <v>168076.69</v>
      </c>
      <c r="G44" s="39">
        <v>17</v>
      </c>
      <c r="H44" s="39">
        <v>3618590.34</v>
      </c>
      <c r="I44" s="39">
        <v>80</v>
      </c>
      <c r="J44" s="39">
        <v>288652.24</v>
      </c>
      <c r="K44" s="39">
        <v>11</v>
      </c>
      <c r="L44" s="39">
        <v>456043.19</v>
      </c>
      <c r="M44" s="39">
        <v>34</v>
      </c>
    </row>
    <row r="45" spans="1:13" x14ac:dyDescent="0.25">
      <c r="A45" s="38" t="s">
        <v>90</v>
      </c>
      <c r="B45" s="39">
        <v>1276809.8400000001</v>
      </c>
      <c r="C45" s="39">
        <v>14</v>
      </c>
      <c r="D45" s="39">
        <v>0</v>
      </c>
      <c r="E45" s="39">
        <v>0</v>
      </c>
      <c r="F45" s="39">
        <v>0</v>
      </c>
      <c r="G45" s="39">
        <v>0</v>
      </c>
      <c r="H45" s="39">
        <v>1718277.41</v>
      </c>
      <c r="I45" s="39">
        <v>16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604853.1</v>
      </c>
      <c r="C46" s="39">
        <v>20</v>
      </c>
      <c r="D46" s="39">
        <v>0</v>
      </c>
      <c r="E46" s="39">
        <v>0</v>
      </c>
      <c r="F46" s="39">
        <v>26211.59</v>
      </c>
      <c r="G46" s="39">
        <v>10</v>
      </c>
      <c r="H46" s="39">
        <v>780819.25</v>
      </c>
      <c r="I46" s="39">
        <v>22</v>
      </c>
      <c r="J46" s="39">
        <v>0</v>
      </c>
      <c r="K46" s="39">
        <v>0</v>
      </c>
      <c r="L46" s="39">
        <v>138045.67000000001</v>
      </c>
      <c r="M46" s="39">
        <v>13</v>
      </c>
    </row>
    <row r="47" spans="1:13" x14ac:dyDescent="0.25">
      <c r="A47" s="38" t="s">
        <v>92</v>
      </c>
      <c r="B47" s="39">
        <v>5593395.21</v>
      </c>
      <c r="C47" s="39">
        <v>82</v>
      </c>
      <c r="D47" s="39">
        <v>673769.22</v>
      </c>
      <c r="E47" s="39">
        <v>12</v>
      </c>
      <c r="F47" s="39">
        <v>236417.04</v>
      </c>
      <c r="G47" s="39">
        <v>24</v>
      </c>
      <c r="H47" s="39">
        <v>7919185.1399999997</v>
      </c>
      <c r="I47" s="39">
        <v>100</v>
      </c>
      <c r="J47" s="39">
        <v>1981329.71</v>
      </c>
      <c r="K47" s="39">
        <v>19</v>
      </c>
      <c r="L47" s="39">
        <v>910636.65</v>
      </c>
      <c r="M47" s="39">
        <v>36</v>
      </c>
    </row>
    <row r="48" spans="1:13" x14ac:dyDescent="0.25">
      <c r="A48" s="38" t="s">
        <v>93</v>
      </c>
      <c r="B48" s="39">
        <v>1012534.44</v>
      </c>
      <c r="C48" s="39">
        <v>26</v>
      </c>
      <c r="D48" s="39">
        <v>0</v>
      </c>
      <c r="E48" s="39">
        <v>0</v>
      </c>
      <c r="F48" s="39">
        <v>0</v>
      </c>
      <c r="G48" s="39">
        <v>0</v>
      </c>
      <c r="H48" s="39">
        <v>989331.04</v>
      </c>
      <c r="I48" s="39">
        <v>35</v>
      </c>
      <c r="J48" s="39">
        <v>0</v>
      </c>
      <c r="K48" s="39">
        <v>0</v>
      </c>
      <c r="L48" s="39">
        <v>90091.47</v>
      </c>
      <c r="M48" s="39">
        <v>13</v>
      </c>
    </row>
    <row r="49" spans="1:13" x14ac:dyDescent="0.25">
      <c r="A49" s="38" t="s">
        <v>94</v>
      </c>
      <c r="B49" s="39">
        <v>1688598.14</v>
      </c>
      <c r="C49" s="39">
        <v>31</v>
      </c>
      <c r="D49" s="39">
        <v>0</v>
      </c>
      <c r="E49" s="39">
        <v>0</v>
      </c>
      <c r="F49" s="39">
        <v>0</v>
      </c>
      <c r="G49" s="39">
        <v>0</v>
      </c>
      <c r="H49" s="39">
        <v>1666793.27</v>
      </c>
      <c r="I49" s="39">
        <v>38</v>
      </c>
      <c r="J49" s="39">
        <v>0</v>
      </c>
      <c r="K49" s="39">
        <v>0</v>
      </c>
      <c r="L49" s="39">
        <v>246035.33</v>
      </c>
      <c r="M49" s="39">
        <v>15</v>
      </c>
    </row>
    <row r="50" spans="1:13" x14ac:dyDescent="0.25">
      <c r="A50" s="38" t="s">
        <v>95</v>
      </c>
      <c r="B50" s="39">
        <v>801050.27</v>
      </c>
      <c r="C50" s="39">
        <v>17</v>
      </c>
      <c r="D50" s="39">
        <v>0</v>
      </c>
      <c r="E50" s="39">
        <v>0</v>
      </c>
      <c r="F50" s="39">
        <v>0</v>
      </c>
      <c r="G50" s="39">
        <v>0</v>
      </c>
      <c r="H50" s="39">
        <v>823809.39</v>
      </c>
      <c r="I50" s="39">
        <v>19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873695.87</v>
      </c>
      <c r="C51" s="39">
        <v>37</v>
      </c>
      <c r="D51" s="39">
        <v>0</v>
      </c>
      <c r="E51" s="39">
        <v>0</v>
      </c>
      <c r="F51" s="39">
        <v>9594.35</v>
      </c>
      <c r="G51" s="39">
        <v>10</v>
      </c>
      <c r="H51" s="39">
        <v>989048.43</v>
      </c>
      <c r="I51" s="39">
        <v>43</v>
      </c>
      <c r="J51" s="39">
        <v>0</v>
      </c>
      <c r="K51" s="39">
        <v>0</v>
      </c>
      <c r="L51" s="39">
        <v>100802.86</v>
      </c>
      <c r="M51" s="39">
        <v>18</v>
      </c>
    </row>
    <row r="52" spans="1:13" x14ac:dyDescent="0.25">
      <c r="A52" s="38" t="s">
        <v>97</v>
      </c>
      <c r="B52" s="39">
        <v>2730578.85</v>
      </c>
      <c r="C52" s="39">
        <v>55</v>
      </c>
      <c r="D52" s="39">
        <v>4990462.42</v>
      </c>
      <c r="E52" s="39">
        <v>60</v>
      </c>
      <c r="F52" s="39">
        <v>734185.66</v>
      </c>
      <c r="G52" s="39">
        <v>40</v>
      </c>
      <c r="H52" s="39">
        <v>5004617.01</v>
      </c>
      <c r="I52" s="39">
        <v>62</v>
      </c>
      <c r="J52" s="39">
        <v>8627007.9800000004</v>
      </c>
      <c r="K52" s="39">
        <v>77</v>
      </c>
      <c r="L52" s="39">
        <v>1754242.19</v>
      </c>
      <c r="M52" s="39">
        <v>44</v>
      </c>
    </row>
    <row r="53" spans="1:13" x14ac:dyDescent="0.25">
      <c r="A53" s="38" t="s">
        <v>98</v>
      </c>
      <c r="B53" s="39">
        <v>438627.33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449966.8</v>
      </c>
      <c r="I53" s="39">
        <v>14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289825.12</v>
      </c>
      <c r="C54" s="39">
        <v>14</v>
      </c>
      <c r="D54" s="39">
        <v>0</v>
      </c>
      <c r="E54" s="39">
        <v>0</v>
      </c>
      <c r="F54" s="39">
        <v>0</v>
      </c>
      <c r="G54" s="39">
        <v>0</v>
      </c>
      <c r="H54" s="39">
        <v>280605.12</v>
      </c>
      <c r="I54" s="39">
        <v>15</v>
      </c>
      <c r="J54" s="39">
        <v>0</v>
      </c>
      <c r="K54" s="39">
        <v>0</v>
      </c>
      <c r="L54" s="39">
        <v>72219.44</v>
      </c>
      <c r="M54" s="39">
        <v>10</v>
      </c>
    </row>
    <row r="55" spans="1:13" x14ac:dyDescent="0.25">
      <c r="A55" s="38" t="s">
        <v>100</v>
      </c>
      <c r="B55" s="39">
        <v>546535.75</v>
      </c>
      <c r="C55" s="39">
        <v>27</v>
      </c>
      <c r="D55" s="39">
        <v>51326.84</v>
      </c>
      <c r="E55" s="39">
        <v>10</v>
      </c>
      <c r="F55" s="39">
        <v>39801.86</v>
      </c>
      <c r="G55" s="39">
        <v>12</v>
      </c>
      <c r="H55" s="39">
        <v>952914.26</v>
      </c>
      <c r="I55" s="39">
        <v>30</v>
      </c>
      <c r="J55" s="39">
        <v>256004.23</v>
      </c>
      <c r="K55" s="39">
        <v>13</v>
      </c>
      <c r="L55" s="39">
        <v>367094.21</v>
      </c>
      <c r="M55" s="39">
        <v>18</v>
      </c>
    </row>
    <row r="56" spans="1:13" x14ac:dyDescent="0.25">
      <c r="A56" s="38" t="s">
        <v>101</v>
      </c>
      <c r="B56" s="39">
        <v>400977.85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705378.37</v>
      </c>
      <c r="I56" s="39">
        <v>14</v>
      </c>
      <c r="J56" s="39">
        <v>696188.24</v>
      </c>
      <c r="K56" s="39">
        <v>13</v>
      </c>
      <c r="L56" s="39">
        <v>283491.37</v>
      </c>
      <c r="M56" s="39">
        <v>10</v>
      </c>
    </row>
    <row r="57" spans="1:13" x14ac:dyDescent="0.25">
      <c r="A57" s="38" t="s">
        <v>102</v>
      </c>
      <c r="B57" s="39">
        <v>755151.26</v>
      </c>
      <c r="C57" s="39">
        <v>34</v>
      </c>
      <c r="D57" s="39">
        <v>0</v>
      </c>
      <c r="E57" s="39">
        <v>0</v>
      </c>
      <c r="F57" s="39">
        <v>94902.720000000001</v>
      </c>
      <c r="G57" s="39">
        <v>13</v>
      </c>
      <c r="H57" s="39">
        <v>1262442.28</v>
      </c>
      <c r="I57" s="39">
        <v>40</v>
      </c>
      <c r="J57" s="39">
        <v>584319.37</v>
      </c>
      <c r="K57" s="39">
        <v>10</v>
      </c>
      <c r="L57" s="39">
        <v>322089.27</v>
      </c>
      <c r="M57" s="39">
        <v>17</v>
      </c>
    </row>
    <row r="58" spans="1:13" x14ac:dyDescent="0.25">
      <c r="A58" s="38" t="s">
        <v>103</v>
      </c>
      <c r="B58" s="39">
        <v>2429478.6800000002</v>
      </c>
      <c r="C58" s="39">
        <v>45</v>
      </c>
      <c r="D58" s="39">
        <v>0</v>
      </c>
      <c r="E58" s="39">
        <v>0</v>
      </c>
      <c r="F58" s="39">
        <v>162256.75</v>
      </c>
      <c r="G58" s="39">
        <v>17</v>
      </c>
      <c r="H58" s="39">
        <v>3607669.5</v>
      </c>
      <c r="I58" s="39">
        <v>49</v>
      </c>
      <c r="J58" s="39">
        <v>0</v>
      </c>
      <c r="K58" s="39">
        <v>0</v>
      </c>
      <c r="L58" s="39">
        <v>395726.68</v>
      </c>
      <c r="M58" s="39">
        <v>19</v>
      </c>
    </row>
    <row r="59" spans="1:13" x14ac:dyDescent="0.25">
      <c r="A59" s="38" t="s">
        <v>104</v>
      </c>
      <c r="B59" s="39">
        <v>427443.24</v>
      </c>
      <c r="C59" s="39">
        <v>18</v>
      </c>
      <c r="D59" s="39">
        <v>89218.14</v>
      </c>
      <c r="E59" s="39">
        <v>10</v>
      </c>
      <c r="F59" s="39">
        <v>58776.23</v>
      </c>
      <c r="G59" s="39">
        <v>12</v>
      </c>
      <c r="H59" s="39">
        <v>620317.13</v>
      </c>
      <c r="I59" s="39">
        <v>22</v>
      </c>
      <c r="J59" s="39">
        <v>206167.55</v>
      </c>
      <c r="K59" s="39">
        <v>14</v>
      </c>
      <c r="L59" s="39">
        <v>132218.20000000001</v>
      </c>
      <c r="M59" s="39">
        <v>13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309851.86</v>
      </c>
      <c r="I60" s="39">
        <v>12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379073.69</v>
      </c>
      <c r="K61" s="39">
        <v>17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627853.48</v>
      </c>
      <c r="C62" s="39">
        <v>25</v>
      </c>
      <c r="D62" s="39">
        <v>0</v>
      </c>
      <c r="E62" s="39">
        <v>0</v>
      </c>
      <c r="F62" s="39">
        <v>44820.86</v>
      </c>
      <c r="G62" s="39">
        <v>11</v>
      </c>
      <c r="H62" s="39">
        <v>1091444.1100000001</v>
      </c>
      <c r="I62" s="39">
        <v>30</v>
      </c>
      <c r="J62" s="39">
        <v>0</v>
      </c>
      <c r="K62" s="39">
        <v>0</v>
      </c>
      <c r="L62" s="39">
        <v>379182.89</v>
      </c>
      <c r="M62" s="39">
        <v>16</v>
      </c>
    </row>
    <row r="63" spans="1:13" x14ac:dyDescent="0.25">
      <c r="A63" s="38" t="s">
        <v>108</v>
      </c>
      <c r="B63" s="39">
        <v>632684.68999999994</v>
      </c>
      <c r="C63" s="39">
        <v>20</v>
      </c>
      <c r="D63" s="39">
        <v>619955.29</v>
      </c>
      <c r="E63" s="39">
        <v>11</v>
      </c>
      <c r="F63" s="39">
        <v>127511.03999999999</v>
      </c>
      <c r="G63" s="39">
        <v>11</v>
      </c>
      <c r="H63" s="39">
        <v>1190505.31</v>
      </c>
      <c r="I63" s="39">
        <v>22</v>
      </c>
      <c r="J63" s="39">
        <v>2040694.16</v>
      </c>
      <c r="K63" s="39">
        <v>22</v>
      </c>
      <c r="L63" s="39">
        <v>352432.94</v>
      </c>
      <c r="M63" s="39">
        <v>14</v>
      </c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109</v>
      </c>
      <c r="B2" s="35">
        <v>2281186.5099999998</v>
      </c>
      <c r="C2" s="36">
        <v>96</v>
      </c>
      <c r="D2" s="35">
        <v>194797.88</v>
      </c>
      <c r="E2" s="36">
        <v>14</v>
      </c>
      <c r="F2" s="35">
        <v>111850.21</v>
      </c>
      <c r="G2" s="36">
        <v>27</v>
      </c>
      <c r="H2" s="35">
        <v>3199229.54</v>
      </c>
      <c r="I2" s="36">
        <v>116</v>
      </c>
      <c r="J2" s="35">
        <v>418518.56</v>
      </c>
      <c r="K2" s="36">
        <v>35</v>
      </c>
      <c r="L2" s="35">
        <v>523663.86</v>
      </c>
      <c r="M2" s="37">
        <v>52</v>
      </c>
      <c r="N2" s="35"/>
      <c r="O2" s="35"/>
      <c r="P2" s="35"/>
      <c r="Q2" s="35"/>
      <c r="R2" s="35"/>
    </row>
    <row r="3" spans="1:18" x14ac:dyDescent="0.25">
      <c r="A3" s="35" t="s">
        <v>110</v>
      </c>
      <c r="B3" s="35">
        <v>4390382.1100000003</v>
      </c>
      <c r="C3" s="36">
        <v>145</v>
      </c>
      <c r="D3" s="35">
        <v>1362417.87</v>
      </c>
      <c r="E3" s="36">
        <v>60</v>
      </c>
      <c r="F3" s="35">
        <v>444279.41</v>
      </c>
      <c r="G3" s="36">
        <v>65</v>
      </c>
      <c r="H3" s="35">
        <v>6309931.4299999997</v>
      </c>
      <c r="I3" s="36">
        <v>165</v>
      </c>
      <c r="J3" s="35">
        <v>3561292.21</v>
      </c>
      <c r="K3" s="36">
        <v>89</v>
      </c>
      <c r="L3" s="35">
        <v>1370863.34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111</v>
      </c>
      <c r="B4" s="35">
        <v>2396316.25</v>
      </c>
      <c r="C4" s="36">
        <v>101</v>
      </c>
      <c r="D4" s="35">
        <v>184694.69</v>
      </c>
      <c r="E4" s="36">
        <v>17</v>
      </c>
      <c r="F4" s="35">
        <v>76045.19</v>
      </c>
      <c r="G4" s="36">
        <v>29</v>
      </c>
      <c r="H4" s="35">
        <v>2779926.24</v>
      </c>
      <c r="I4" s="36">
        <v>108</v>
      </c>
      <c r="J4" s="35">
        <v>550452.5</v>
      </c>
      <c r="K4" s="36">
        <v>27</v>
      </c>
      <c r="L4" s="35">
        <v>388659.95</v>
      </c>
      <c r="M4" s="37">
        <v>44</v>
      </c>
      <c r="N4" s="35"/>
      <c r="O4" s="35"/>
      <c r="P4" s="35"/>
      <c r="Q4" s="35"/>
      <c r="R4" s="35"/>
    </row>
    <row r="5" spans="1:18" x14ac:dyDescent="0.25">
      <c r="A5" s="35" t="s">
        <v>112</v>
      </c>
      <c r="B5" s="35">
        <v>20790680.050000001</v>
      </c>
      <c r="C5" s="36">
        <v>488</v>
      </c>
      <c r="D5" s="35">
        <v>2115340.52</v>
      </c>
      <c r="E5" s="36">
        <v>48</v>
      </c>
      <c r="F5" s="35">
        <v>1288521.6399999999</v>
      </c>
      <c r="G5" s="36">
        <v>176</v>
      </c>
      <c r="H5" s="35">
        <v>30538821.489999998</v>
      </c>
      <c r="I5" s="36">
        <v>559</v>
      </c>
      <c r="J5" s="35">
        <v>6510617.6600000001</v>
      </c>
      <c r="K5" s="36">
        <v>66</v>
      </c>
      <c r="L5" s="35">
        <v>6197396.5899999999</v>
      </c>
      <c r="M5" s="37">
        <v>247</v>
      </c>
      <c r="N5" s="35"/>
      <c r="O5" s="35"/>
      <c r="P5" s="35"/>
      <c r="Q5" s="35"/>
      <c r="R5" s="35"/>
    </row>
    <row r="6" spans="1:18" x14ac:dyDescent="0.25">
      <c r="A6" s="35" t="s">
        <v>113</v>
      </c>
      <c r="B6" s="35">
        <v>120521.81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134737.72</v>
      </c>
      <c r="I6" s="36">
        <v>16</v>
      </c>
      <c r="J6" s="35">
        <v>0</v>
      </c>
      <c r="K6" s="36">
        <v>0</v>
      </c>
      <c r="L6" s="35">
        <v>51150.59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114</v>
      </c>
      <c r="B7" s="35">
        <v>3791781.73</v>
      </c>
      <c r="C7" s="36">
        <v>105</v>
      </c>
      <c r="D7" s="35">
        <v>215685.38</v>
      </c>
      <c r="E7" s="36">
        <v>13</v>
      </c>
      <c r="F7" s="35">
        <v>140401.01</v>
      </c>
      <c r="G7" s="36">
        <v>27</v>
      </c>
      <c r="H7" s="35">
        <v>3922805.29</v>
      </c>
      <c r="I7" s="36">
        <v>119</v>
      </c>
      <c r="J7" s="35">
        <v>362803.05</v>
      </c>
      <c r="K7" s="36">
        <v>23</v>
      </c>
      <c r="L7" s="35">
        <v>461316.33</v>
      </c>
      <c r="M7" s="37">
        <v>41</v>
      </c>
      <c r="N7" s="35"/>
      <c r="O7" s="35"/>
      <c r="P7" s="35"/>
      <c r="Q7" s="35"/>
      <c r="R7" s="35"/>
    </row>
    <row r="8" spans="1:18" x14ac:dyDescent="0.25">
      <c r="A8" s="35" t="s">
        <v>115</v>
      </c>
      <c r="B8" s="35">
        <v>184155.65</v>
      </c>
      <c r="C8" s="36">
        <v>16</v>
      </c>
      <c r="D8" s="35">
        <v>0</v>
      </c>
      <c r="E8" s="36">
        <v>0</v>
      </c>
      <c r="F8" s="35">
        <v>0</v>
      </c>
      <c r="G8" s="36">
        <v>0</v>
      </c>
      <c r="H8" s="35">
        <v>278167.71999999997</v>
      </c>
      <c r="I8" s="36">
        <v>23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116</v>
      </c>
      <c r="B9" s="35">
        <v>4505565.8499999996</v>
      </c>
      <c r="C9" s="36">
        <v>113</v>
      </c>
      <c r="D9" s="35">
        <v>5441064.3099999996</v>
      </c>
      <c r="E9" s="36">
        <v>71</v>
      </c>
      <c r="F9" s="35">
        <v>842248.57</v>
      </c>
      <c r="G9" s="36">
        <v>58</v>
      </c>
      <c r="H9" s="35">
        <v>7282790.9500000002</v>
      </c>
      <c r="I9" s="36">
        <v>127</v>
      </c>
      <c r="J9" s="35">
        <v>10190828.58</v>
      </c>
      <c r="K9" s="36">
        <v>101</v>
      </c>
      <c r="L9" s="35">
        <v>2117621.9700000002</v>
      </c>
      <c r="M9" s="37">
        <v>70</v>
      </c>
      <c r="N9" s="35"/>
      <c r="O9" s="35"/>
      <c r="P9" s="35"/>
      <c r="Q9" s="35"/>
      <c r="R9" s="35"/>
    </row>
    <row r="10" spans="1:18" x14ac:dyDescent="0.25">
      <c r="A10" s="35" t="s">
        <v>117</v>
      </c>
      <c r="B10" s="35">
        <v>1116243.93</v>
      </c>
      <c r="C10" s="36">
        <v>48</v>
      </c>
      <c r="D10" s="35">
        <v>0</v>
      </c>
      <c r="E10" s="36">
        <v>0</v>
      </c>
      <c r="F10" s="35">
        <v>0</v>
      </c>
      <c r="G10" s="36">
        <v>0</v>
      </c>
      <c r="H10" s="35">
        <v>1452918.35</v>
      </c>
      <c r="I10" s="36">
        <v>60</v>
      </c>
      <c r="J10" s="35">
        <v>93012.35</v>
      </c>
      <c r="K10" s="36">
        <v>12</v>
      </c>
      <c r="L10" s="35">
        <v>176948.73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118</v>
      </c>
      <c r="B11" s="35">
        <v>2088669.21</v>
      </c>
      <c r="C11" s="36">
        <v>83</v>
      </c>
      <c r="D11" s="35">
        <v>341447.32</v>
      </c>
      <c r="E11" s="36">
        <v>19</v>
      </c>
      <c r="F11" s="35">
        <v>127490.55</v>
      </c>
      <c r="G11" s="36">
        <v>21</v>
      </c>
      <c r="H11" s="35">
        <v>2588236.56</v>
      </c>
      <c r="I11" s="36">
        <v>101</v>
      </c>
      <c r="J11" s="35">
        <v>718576.57</v>
      </c>
      <c r="K11" s="36">
        <v>33</v>
      </c>
      <c r="L11" s="35">
        <v>386487.57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119</v>
      </c>
      <c r="B12" s="35">
        <v>1731814.26</v>
      </c>
      <c r="C12" s="36">
        <v>35</v>
      </c>
      <c r="D12" s="35">
        <v>17946764.670000002</v>
      </c>
      <c r="E12" s="36">
        <v>29</v>
      </c>
      <c r="F12" s="35">
        <v>0</v>
      </c>
      <c r="G12" s="36">
        <v>0</v>
      </c>
      <c r="H12" s="35">
        <v>2988230.27</v>
      </c>
      <c r="I12" s="36">
        <v>39</v>
      </c>
      <c r="J12" s="35">
        <v>21752643.300000001</v>
      </c>
      <c r="K12" s="36">
        <v>40</v>
      </c>
      <c r="L12" s="35">
        <v>990708.85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120</v>
      </c>
      <c r="B13" s="35">
        <v>7821770.04</v>
      </c>
      <c r="C13" s="36">
        <v>212</v>
      </c>
      <c r="D13" s="35">
        <v>2521156</v>
      </c>
      <c r="E13" s="36">
        <v>55</v>
      </c>
      <c r="F13" s="35">
        <v>735779.63</v>
      </c>
      <c r="G13" s="36">
        <v>75</v>
      </c>
      <c r="H13" s="35">
        <v>11048606.050000001</v>
      </c>
      <c r="I13" s="36">
        <v>246</v>
      </c>
      <c r="J13" s="35">
        <v>4650927.79</v>
      </c>
      <c r="K13" s="36">
        <v>86</v>
      </c>
      <c r="L13" s="35">
        <v>2558114.0299999998</v>
      </c>
      <c r="M13" s="37">
        <v>109</v>
      </c>
      <c r="N13" s="35"/>
      <c r="O13" s="35"/>
      <c r="P13" s="35"/>
      <c r="Q13" s="35"/>
      <c r="R13" s="35"/>
    </row>
    <row r="14" spans="1:18" x14ac:dyDescent="0.25">
      <c r="A14" s="35" t="s">
        <v>121</v>
      </c>
      <c r="B14" s="35">
        <v>6202022.9500000002</v>
      </c>
      <c r="C14" s="36">
        <v>204</v>
      </c>
      <c r="D14" s="35">
        <v>781643.62</v>
      </c>
      <c r="E14" s="36">
        <v>42</v>
      </c>
      <c r="F14" s="35">
        <v>391522.46</v>
      </c>
      <c r="G14" s="36">
        <v>71</v>
      </c>
      <c r="H14" s="35">
        <v>9033777.8200000003</v>
      </c>
      <c r="I14" s="36">
        <v>246</v>
      </c>
      <c r="J14" s="35">
        <v>2095103.37</v>
      </c>
      <c r="K14" s="36">
        <v>59</v>
      </c>
      <c r="L14" s="35">
        <v>1840528.56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122</v>
      </c>
      <c r="B15" s="35">
        <v>5602763.3799999999</v>
      </c>
      <c r="C15" s="36">
        <v>177</v>
      </c>
      <c r="D15" s="35">
        <v>1600489.98</v>
      </c>
      <c r="E15" s="36">
        <v>67</v>
      </c>
      <c r="F15" s="35">
        <v>701570.29</v>
      </c>
      <c r="G15" s="36">
        <v>75</v>
      </c>
      <c r="H15" s="35">
        <v>8372018.1600000001</v>
      </c>
      <c r="I15" s="36">
        <v>212</v>
      </c>
      <c r="J15" s="35">
        <v>3856342.97</v>
      </c>
      <c r="K15" s="36">
        <v>96</v>
      </c>
      <c r="L15" s="35">
        <v>2085331.42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123</v>
      </c>
      <c r="B16" s="35">
        <v>5619388.5999999996</v>
      </c>
      <c r="C16" s="36">
        <v>195</v>
      </c>
      <c r="D16" s="35">
        <v>2696208.16</v>
      </c>
      <c r="E16" s="36">
        <v>65</v>
      </c>
      <c r="F16" s="35">
        <v>723162.58</v>
      </c>
      <c r="G16" s="36">
        <v>75</v>
      </c>
      <c r="H16" s="35">
        <v>8855876.7799999993</v>
      </c>
      <c r="I16" s="36">
        <v>231</v>
      </c>
      <c r="J16" s="35">
        <v>5507450.2199999997</v>
      </c>
      <c r="K16" s="36">
        <v>110</v>
      </c>
      <c r="L16" s="35">
        <v>2178531.9900000002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2021-07-01T19:16:53Z</dcterms:modified>
</cp:coreProperties>
</file>