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1368D3B-AC16-4438-8D19-3550D2BDA3FA}" xr6:coauthVersionLast="47" xr6:coauthVersionMax="47" xr10:uidLastSave="{00000000-0000-0000-0000-000000000000}"/>
  <bookViews>
    <workbookView xWindow="1245" yWindow="960" windowWidth="22695" windowHeight="132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J472" i="3" s="1"/>
  <c r="F472" i="3"/>
  <c r="E472" i="3"/>
  <c r="D472" i="3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H468" i="3"/>
  <c r="K468" i="3" s="1"/>
  <c r="G468" i="3"/>
  <c r="J468" i="3" s="1"/>
  <c r="F468" i="3"/>
  <c r="I468" i="3" s="1"/>
  <c r="E468" i="3"/>
  <c r="D468" i="3"/>
  <c r="C468" i="3"/>
  <c r="B468" i="3"/>
  <c r="J467" i="3"/>
  <c r="I467" i="3"/>
  <c r="H467" i="3"/>
  <c r="K467" i="3" s="1"/>
  <c r="G467" i="3"/>
  <c r="F467" i="3"/>
  <c r="E467" i="3"/>
  <c r="D467" i="3"/>
  <c r="C467" i="3"/>
  <c r="B467" i="3"/>
  <c r="J466" i="3"/>
  <c r="H466" i="3"/>
  <c r="G466" i="3"/>
  <c r="F466" i="3"/>
  <c r="E466" i="3"/>
  <c r="K466" i="3" s="1"/>
  <c r="D466" i="3"/>
  <c r="C466" i="3"/>
  <c r="I466" i="3" s="1"/>
  <c r="B466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J464" i="3" s="1"/>
  <c r="F464" i="3"/>
  <c r="I464" i="3" s="1"/>
  <c r="E464" i="3"/>
  <c r="D464" i="3"/>
  <c r="C464" i="3"/>
  <c r="B464" i="3"/>
  <c r="J463" i="3"/>
  <c r="I463" i="3"/>
  <c r="H463" i="3"/>
  <c r="K463" i="3" s="1"/>
  <c r="G463" i="3"/>
  <c r="F463" i="3"/>
  <c r="E463" i="3"/>
  <c r="D463" i="3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J460" i="3" s="1"/>
  <c r="F460" i="3"/>
  <c r="I460" i="3" s="1"/>
  <c r="E460" i="3"/>
  <c r="D460" i="3"/>
  <c r="C460" i="3"/>
  <c r="B460" i="3"/>
  <c r="J459" i="3"/>
  <c r="I459" i="3"/>
  <c r="H459" i="3"/>
  <c r="K459" i="3" s="1"/>
  <c r="G459" i="3"/>
  <c r="F459" i="3"/>
  <c r="E459" i="3"/>
  <c r="D459" i="3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I456" i="3"/>
  <c r="H456" i="3"/>
  <c r="K456" i="3" s="1"/>
  <c r="G456" i="3"/>
  <c r="J456" i="3" s="1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H452" i="3"/>
  <c r="K452" i="3" s="1"/>
  <c r="G452" i="3"/>
  <c r="J452" i="3" s="1"/>
  <c r="F452" i="3"/>
  <c r="I452" i="3" s="1"/>
  <c r="E452" i="3"/>
  <c r="D452" i="3"/>
  <c r="C452" i="3"/>
  <c r="B452" i="3"/>
  <c r="J451" i="3"/>
  <c r="I451" i="3"/>
  <c r="H451" i="3"/>
  <c r="K451" i="3" s="1"/>
  <c r="G451" i="3"/>
  <c r="F451" i="3"/>
  <c r="E451" i="3"/>
  <c r="D451" i="3"/>
  <c r="C451" i="3"/>
  <c r="B451" i="3"/>
  <c r="J450" i="3"/>
  <c r="H450" i="3"/>
  <c r="G450" i="3"/>
  <c r="F450" i="3"/>
  <c r="E450" i="3"/>
  <c r="K450" i="3" s="1"/>
  <c r="D450" i="3"/>
  <c r="C450" i="3"/>
  <c r="I450" i="3" s="1"/>
  <c r="B450" i="3"/>
  <c r="H449" i="3"/>
  <c r="G449" i="3"/>
  <c r="F449" i="3"/>
  <c r="I449" i="3" s="1"/>
  <c r="E449" i="3"/>
  <c r="K449" i="3" s="1"/>
  <c r="D449" i="3"/>
  <c r="C449" i="3"/>
  <c r="B449" i="3"/>
  <c r="H448" i="3"/>
  <c r="K448" i="3" s="1"/>
  <c r="G448" i="3"/>
  <c r="J448" i="3" s="1"/>
  <c r="F448" i="3"/>
  <c r="I448" i="3" s="1"/>
  <c r="E448" i="3"/>
  <c r="D448" i="3"/>
  <c r="C448" i="3"/>
  <c r="B448" i="3"/>
  <c r="J447" i="3"/>
  <c r="I447" i="3"/>
  <c r="H447" i="3"/>
  <c r="K447" i="3" s="1"/>
  <c r="G447" i="3"/>
  <c r="F447" i="3"/>
  <c r="E447" i="3"/>
  <c r="D447" i="3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I445" i="3" s="1"/>
  <c r="E445" i="3"/>
  <c r="K445" i="3" s="1"/>
  <c r="D445" i="3"/>
  <c r="C445" i="3"/>
  <c r="B445" i="3"/>
  <c r="H444" i="3"/>
  <c r="K444" i="3" s="1"/>
  <c r="G444" i="3"/>
  <c r="J444" i="3" s="1"/>
  <c r="F444" i="3"/>
  <c r="I444" i="3" s="1"/>
  <c r="E444" i="3"/>
  <c r="D444" i="3"/>
  <c r="C444" i="3"/>
  <c r="B444" i="3"/>
  <c r="J443" i="3"/>
  <c r="I443" i="3"/>
  <c r="H443" i="3"/>
  <c r="K443" i="3" s="1"/>
  <c r="G443" i="3"/>
  <c r="F443" i="3"/>
  <c r="E443" i="3"/>
  <c r="D443" i="3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I440" i="3"/>
  <c r="H440" i="3"/>
  <c r="K440" i="3" s="1"/>
  <c r="G440" i="3"/>
  <c r="J440" i="3" s="1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H436" i="3"/>
  <c r="K436" i="3" s="1"/>
  <c r="G436" i="3"/>
  <c r="J436" i="3" s="1"/>
  <c r="F436" i="3"/>
  <c r="I436" i="3" s="1"/>
  <c r="E436" i="3"/>
  <c r="D436" i="3"/>
  <c r="C436" i="3"/>
  <c r="B436" i="3"/>
  <c r="J435" i="3"/>
  <c r="I435" i="3"/>
  <c r="H435" i="3"/>
  <c r="K435" i="3" s="1"/>
  <c r="G435" i="3"/>
  <c r="F435" i="3"/>
  <c r="E435" i="3"/>
  <c r="D435" i="3"/>
  <c r="C435" i="3"/>
  <c r="B435" i="3"/>
  <c r="J434" i="3"/>
  <c r="H434" i="3"/>
  <c r="G434" i="3"/>
  <c r="F434" i="3"/>
  <c r="E434" i="3"/>
  <c r="K434" i="3" s="1"/>
  <c r="D434" i="3"/>
  <c r="C434" i="3"/>
  <c r="I434" i="3" s="1"/>
  <c r="B434" i="3"/>
  <c r="H433" i="3"/>
  <c r="G433" i="3"/>
  <c r="F433" i="3"/>
  <c r="I433" i="3" s="1"/>
  <c r="E433" i="3"/>
  <c r="K433" i="3" s="1"/>
  <c r="D433" i="3"/>
  <c r="C433" i="3"/>
  <c r="B433" i="3"/>
  <c r="H432" i="3"/>
  <c r="K432" i="3" s="1"/>
  <c r="G432" i="3"/>
  <c r="J432" i="3" s="1"/>
  <c r="F432" i="3"/>
  <c r="I432" i="3" s="1"/>
  <c r="E432" i="3"/>
  <c r="D432" i="3"/>
  <c r="C432" i="3"/>
  <c r="B432" i="3"/>
  <c r="J431" i="3"/>
  <c r="I431" i="3"/>
  <c r="H431" i="3"/>
  <c r="K431" i="3" s="1"/>
  <c r="G431" i="3"/>
  <c r="F431" i="3"/>
  <c r="E431" i="3"/>
  <c r="D431" i="3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I429" i="3" s="1"/>
  <c r="E429" i="3"/>
  <c r="K429" i="3" s="1"/>
  <c r="D429" i="3"/>
  <c r="C429" i="3"/>
  <c r="B429" i="3"/>
  <c r="H428" i="3"/>
  <c r="K428" i="3" s="1"/>
  <c r="G428" i="3"/>
  <c r="J428" i="3" s="1"/>
  <c r="F428" i="3"/>
  <c r="I428" i="3" s="1"/>
  <c r="E428" i="3"/>
  <c r="D428" i="3"/>
  <c r="C428" i="3"/>
  <c r="B428" i="3"/>
  <c r="J427" i="3"/>
  <c r="I427" i="3"/>
  <c r="H427" i="3"/>
  <c r="K427" i="3" s="1"/>
  <c r="G427" i="3"/>
  <c r="F427" i="3"/>
  <c r="E427" i="3"/>
  <c r="D427" i="3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I424" i="3"/>
  <c r="H424" i="3"/>
  <c r="K424" i="3" s="1"/>
  <c r="G424" i="3"/>
  <c r="J424" i="3" s="1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H420" i="3"/>
  <c r="K420" i="3" s="1"/>
  <c r="G420" i="3"/>
  <c r="J420" i="3" s="1"/>
  <c r="F420" i="3"/>
  <c r="I420" i="3" s="1"/>
  <c r="E420" i="3"/>
  <c r="D420" i="3"/>
  <c r="C420" i="3"/>
  <c r="B420" i="3"/>
  <c r="J419" i="3"/>
  <c r="I419" i="3"/>
  <c r="H419" i="3"/>
  <c r="K419" i="3" s="1"/>
  <c r="G419" i="3"/>
  <c r="F419" i="3"/>
  <c r="E419" i="3"/>
  <c r="D419" i="3"/>
  <c r="C419" i="3"/>
  <c r="B419" i="3"/>
  <c r="J418" i="3"/>
  <c r="H418" i="3"/>
  <c r="G418" i="3"/>
  <c r="F418" i="3"/>
  <c r="E418" i="3"/>
  <c r="K418" i="3" s="1"/>
  <c r="D418" i="3"/>
  <c r="C418" i="3"/>
  <c r="I418" i="3" s="1"/>
  <c r="B418" i="3"/>
  <c r="H417" i="3"/>
  <c r="G417" i="3"/>
  <c r="F417" i="3"/>
  <c r="I417" i="3" s="1"/>
  <c r="E417" i="3"/>
  <c r="K417" i="3" s="1"/>
  <c r="D417" i="3"/>
  <c r="C417" i="3"/>
  <c r="B417" i="3"/>
  <c r="H416" i="3"/>
  <c r="K416" i="3" s="1"/>
  <c r="G416" i="3"/>
  <c r="J416" i="3" s="1"/>
  <c r="F416" i="3"/>
  <c r="I416" i="3" s="1"/>
  <c r="E416" i="3"/>
  <c r="D416" i="3"/>
  <c r="C416" i="3"/>
  <c r="B416" i="3"/>
  <c r="J415" i="3"/>
  <c r="I415" i="3"/>
  <c r="H415" i="3"/>
  <c r="K415" i="3" s="1"/>
  <c r="G415" i="3"/>
  <c r="F415" i="3"/>
  <c r="E415" i="3"/>
  <c r="D415" i="3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H413" i="3"/>
  <c r="G413" i="3"/>
  <c r="F413" i="3"/>
  <c r="I413" i="3" s="1"/>
  <c r="E413" i="3"/>
  <c r="K413" i="3" s="1"/>
  <c r="D413" i="3"/>
  <c r="C413" i="3"/>
  <c r="B413" i="3"/>
  <c r="H412" i="3"/>
  <c r="K412" i="3" s="1"/>
  <c r="G412" i="3"/>
  <c r="J412" i="3" s="1"/>
  <c r="F412" i="3"/>
  <c r="I412" i="3" s="1"/>
  <c r="E412" i="3"/>
  <c r="D412" i="3"/>
  <c r="C412" i="3"/>
  <c r="B412" i="3"/>
  <c r="J411" i="3"/>
  <c r="I411" i="3"/>
  <c r="H411" i="3"/>
  <c r="K411" i="3" s="1"/>
  <c r="G411" i="3"/>
  <c r="F411" i="3"/>
  <c r="E411" i="3"/>
  <c r="D411" i="3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H409" i="3"/>
  <c r="G409" i="3"/>
  <c r="F409" i="3"/>
  <c r="I409" i="3" s="1"/>
  <c r="E409" i="3"/>
  <c r="K409" i="3" s="1"/>
  <c r="D409" i="3"/>
  <c r="J409" i="3" s="1"/>
  <c r="C409" i="3"/>
  <c r="B409" i="3"/>
  <c r="I408" i="3"/>
  <c r="H408" i="3"/>
  <c r="K408" i="3" s="1"/>
  <c r="G408" i="3"/>
  <c r="J408" i="3" s="1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K404" i="3"/>
  <c r="H404" i="3"/>
  <c r="G404" i="3"/>
  <c r="J404" i="3" s="1"/>
  <c r="F404" i="3"/>
  <c r="E404" i="3"/>
  <c r="D404" i="3"/>
  <c r="C404" i="3"/>
  <c r="I404" i="3" s="1"/>
  <c r="B404" i="3"/>
  <c r="J403" i="3"/>
  <c r="I403" i="3"/>
  <c r="H403" i="3"/>
  <c r="G403" i="3"/>
  <c r="F403" i="3"/>
  <c r="E403" i="3"/>
  <c r="D403" i="3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I401" i="3"/>
  <c r="H401" i="3"/>
  <c r="G401" i="3"/>
  <c r="F401" i="3"/>
  <c r="E401" i="3"/>
  <c r="K401" i="3" s="1"/>
  <c r="D401" i="3"/>
  <c r="C401" i="3"/>
  <c r="B401" i="3"/>
  <c r="K400" i="3"/>
  <c r="H400" i="3"/>
  <c r="G400" i="3"/>
  <c r="J400" i="3" s="1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K396" i="3"/>
  <c r="H396" i="3"/>
  <c r="G396" i="3"/>
  <c r="J396" i="3" s="1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K393" i="3" s="1"/>
  <c r="D393" i="3"/>
  <c r="C393" i="3"/>
  <c r="B393" i="3"/>
  <c r="K392" i="3"/>
  <c r="I392" i="3"/>
  <c r="H392" i="3"/>
  <c r="G392" i="3"/>
  <c r="J392" i="3" s="1"/>
  <c r="F392" i="3"/>
  <c r="E392" i="3"/>
  <c r="D392" i="3"/>
  <c r="C392" i="3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K388" i="3"/>
  <c r="H388" i="3"/>
  <c r="G388" i="3"/>
  <c r="J388" i="3" s="1"/>
  <c r="F388" i="3"/>
  <c r="E388" i="3"/>
  <c r="D388" i="3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J386" i="3" s="1"/>
  <c r="F386" i="3"/>
  <c r="E386" i="3"/>
  <c r="D386" i="3"/>
  <c r="C386" i="3"/>
  <c r="I386" i="3" s="1"/>
  <c r="B386" i="3"/>
  <c r="I385" i="3"/>
  <c r="H385" i="3"/>
  <c r="G385" i="3"/>
  <c r="F385" i="3"/>
  <c r="E385" i="3"/>
  <c r="K385" i="3" s="1"/>
  <c r="D385" i="3"/>
  <c r="C385" i="3"/>
  <c r="B385" i="3"/>
  <c r="I384" i="3"/>
  <c r="H384" i="3"/>
  <c r="K384" i="3" s="1"/>
  <c r="G384" i="3"/>
  <c r="J384" i="3" s="1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K380" i="3"/>
  <c r="H380" i="3"/>
  <c r="G380" i="3"/>
  <c r="J380" i="3" s="1"/>
  <c r="F380" i="3"/>
  <c r="E380" i="3"/>
  <c r="D380" i="3"/>
  <c r="C380" i="3"/>
  <c r="B380" i="3"/>
  <c r="J379" i="3"/>
  <c r="I379" i="3"/>
  <c r="H379" i="3"/>
  <c r="G379" i="3"/>
  <c r="F379" i="3"/>
  <c r="E379" i="3"/>
  <c r="D379" i="3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I377" i="3"/>
  <c r="H377" i="3"/>
  <c r="G377" i="3"/>
  <c r="F377" i="3"/>
  <c r="E377" i="3"/>
  <c r="K377" i="3" s="1"/>
  <c r="D377" i="3"/>
  <c r="C377" i="3"/>
  <c r="B377" i="3"/>
  <c r="K376" i="3"/>
  <c r="I376" i="3"/>
  <c r="H376" i="3"/>
  <c r="G376" i="3"/>
  <c r="J376" i="3" s="1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K372" i="3"/>
  <c r="H372" i="3"/>
  <c r="G372" i="3"/>
  <c r="J372" i="3" s="1"/>
  <c r="F372" i="3"/>
  <c r="E372" i="3"/>
  <c r="D372" i="3"/>
  <c r="C372" i="3"/>
  <c r="B372" i="3"/>
  <c r="J371" i="3"/>
  <c r="I371" i="3"/>
  <c r="H371" i="3"/>
  <c r="G371" i="3"/>
  <c r="F371" i="3"/>
  <c r="E371" i="3"/>
  <c r="D371" i="3"/>
  <c r="C371" i="3"/>
  <c r="B371" i="3"/>
  <c r="K370" i="3"/>
  <c r="J370" i="3"/>
  <c r="H370" i="3"/>
  <c r="G370" i="3"/>
  <c r="F370" i="3"/>
  <c r="E370" i="3"/>
  <c r="D370" i="3"/>
  <c r="C370" i="3"/>
  <c r="I370" i="3" s="1"/>
  <c r="B370" i="3"/>
  <c r="I369" i="3"/>
  <c r="H369" i="3"/>
  <c r="G369" i="3"/>
  <c r="F369" i="3"/>
  <c r="E369" i="3"/>
  <c r="K369" i="3" s="1"/>
  <c r="D369" i="3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B366" i="3"/>
  <c r="H365" i="3"/>
  <c r="G365" i="3"/>
  <c r="F365" i="3"/>
  <c r="I365" i="3" s="1"/>
  <c r="E365" i="3"/>
  <c r="K365" i="3" s="1"/>
  <c r="D365" i="3"/>
  <c r="J365" i="3" s="1"/>
  <c r="C365" i="3"/>
  <c r="B365" i="3"/>
  <c r="I364" i="3"/>
  <c r="H364" i="3"/>
  <c r="K364" i="3" s="1"/>
  <c r="G364" i="3"/>
  <c r="J364" i="3" s="1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K362" i="3"/>
  <c r="H362" i="3"/>
  <c r="G362" i="3"/>
  <c r="F362" i="3"/>
  <c r="E362" i="3"/>
  <c r="D362" i="3"/>
  <c r="J362" i="3" s="1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J360" i="3" s="1"/>
  <c r="F360" i="3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I359" i="3" s="1"/>
  <c r="B359" i="3"/>
  <c r="K358" i="3"/>
  <c r="H358" i="3"/>
  <c r="G358" i="3"/>
  <c r="J358" i="3" s="1"/>
  <c r="F358" i="3"/>
  <c r="E358" i="3"/>
  <c r="D358" i="3"/>
  <c r="C358" i="3"/>
  <c r="B358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B354" i="3"/>
  <c r="H353" i="3"/>
  <c r="G353" i="3"/>
  <c r="F353" i="3"/>
  <c r="I353" i="3" s="1"/>
  <c r="E353" i="3"/>
  <c r="K353" i="3" s="1"/>
  <c r="D353" i="3"/>
  <c r="J353" i="3" s="1"/>
  <c r="C353" i="3"/>
  <c r="B353" i="3"/>
  <c r="H352" i="3"/>
  <c r="K352" i="3" s="1"/>
  <c r="G352" i="3"/>
  <c r="J352" i="3" s="1"/>
  <c r="F352" i="3"/>
  <c r="E352" i="3"/>
  <c r="D352" i="3"/>
  <c r="C352" i="3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B346" i="3"/>
  <c r="H345" i="3"/>
  <c r="G345" i="3"/>
  <c r="F345" i="3"/>
  <c r="I345" i="3" s="1"/>
  <c r="E345" i="3"/>
  <c r="K345" i="3" s="1"/>
  <c r="D345" i="3"/>
  <c r="C345" i="3"/>
  <c r="B345" i="3"/>
  <c r="I344" i="3"/>
  <c r="H344" i="3"/>
  <c r="K344" i="3" s="1"/>
  <c r="G344" i="3"/>
  <c r="J344" i="3" s="1"/>
  <c r="F344" i="3"/>
  <c r="E344" i="3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H340" i="3"/>
  <c r="K340" i="3" s="1"/>
  <c r="G340" i="3"/>
  <c r="J340" i="3" s="1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C334" i="3"/>
  <c r="B334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J332" i="3" s="1"/>
  <c r="F332" i="3"/>
  <c r="I332" i="3" s="1"/>
  <c r="E332" i="3"/>
  <c r="D332" i="3"/>
  <c r="C332" i="3"/>
  <c r="B332" i="3"/>
  <c r="J331" i="3"/>
  <c r="H331" i="3"/>
  <c r="K331" i="3" s="1"/>
  <c r="G331" i="3"/>
  <c r="F331" i="3"/>
  <c r="E331" i="3"/>
  <c r="D331" i="3"/>
  <c r="C331" i="3"/>
  <c r="I331" i="3" s="1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H327" i="3"/>
  <c r="G327" i="3"/>
  <c r="F327" i="3"/>
  <c r="E327" i="3"/>
  <c r="D327" i="3"/>
  <c r="J327" i="3" s="1"/>
  <c r="C327" i="3"/>
  <c r="I327" i="3" s="1"/>
  <c r="B327" i="3"/>
  <c r="K326" i="3"/>
  <c r="J326" i="3"/>
  <c r="H326" i="3"/>
  <c r="G326" i="3"/>
  <c r="F326" i="3"/>
  <c r="E326" i="3"/>
  <c r="D326" i="3"/>
  <c r="C326" i="3"/>
  <c r="B326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I321" i="3" s="1"/>
  <c r="E321" i="3"/>
  <c r="K321" i="3" s="1"/>
  <c r="D321" i="3"/>
  <c r="J321" i="3" s="1"/>
  <c r="C321" i="3"/>
  <c r="B321" i="3"/>
  <c r="H320" i="3"/>
  <c r="K320" i="3" s="1"/>
  <c r="G320" i="3"/>
  <c r="J320" i="3" s="1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B314" i="3"/>
  <c r="H313" i="3"/>
  <c r="G313" i="3"/>
  <c r="F313" i="3"/>
  <c r="I313" i="3" s="1"/>
  <c r="E313" i="3"/>
  <c r="D313" i="3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H308" i="3"/>
  <c r="K308" i="3" s="1"/>
  <c r="G308" i="3"/>
  <c r="J308" i="3" s="1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K305" i="3"/>
  <c r="H305" i="3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F303" i="3"/>
  <c r="E303" i="3"/>
  <c r="D303" i="3"/>
  <c r="C303" i="3"/>
  <c r="B303" i="3"/>
  <c r="I302" i="3"/>
  <c r="H302" i="3"/>
  <c r="G302" i="3"/>
  <c r="J302" i="3" s="1"/>
  <c r="F302" i="3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C295" i="3"/>
  <c r="B295" i="3"/>
  <c r="I294" i="3"/>
  <c r="H294" i="3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F287" i="3"/>
  <c r="E287" i="3"/>
  <c r="D287" i="3"/>
  <c r="C287" i="3"/>
  <c r="B287" i="3"/>
  <c r="I286" i="3"/>
  <c r="H286" i="3"/>
  <c r="G286" i="3"/>
  <c r="J286" i="3" s="1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F279" i="3"/>
  <c r="E279" i="3"/>
  <c r="D279" i="3"/>
  <c r="C279" i="3"/>
  <c r="B279" i="3"/>
  <c r="I278" i="3"/>
  <c r="H278" i="3"/>
  <c r="G278" i="3"/>
  <c r="J278" i="3" s="1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H271" i="3"/>
  <c r="K271" i="3" s="1"/>
  <c r="G271" i="3"/>
  <c r="F271" i="3"/>
  <c r="E271" i="3"/>
  <c r="D271" i="3"/>
  <c r="C271" i="3"/>
  <c r="B271" i="3"/>
  <c r="I270" i="3"/>
  <c r="H270" i="3"/>
  <c r="G270" i="3"/>
  <c r="J270" i="3" s="1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C263" i="3"/>
  <c r="B263" i="3"/>
  <c r="I262" i="3"/>
  <c r="H262" i="3"/>
  <c r="G262" i="3"/>
  <c r="J262" i="3" s="1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F255" i="3"/>
  <c r="E255" i="3"/>
  <c r="D255" i="3"/>
  <c r="C255" i="3"/>
  <c r="B255" i="3"/>
  <c r="I254" i="3"/>
  <c r="H254" i="3"/>
  <c r="G254" i="3"/>
  <c r="J254" i="3" s="1"/>
  <c r="F254" i="3"/>
  <c r="E254" i="3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C247" i="3"/>
  <c r="B247" i="3"/>
  <c r="I246" i="3"/>
  <c r="H246" i="3"/>
  <c r="G246" i="3"/>
  <c r="J246" i="3" s="1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E239" i="3"/>
  <c r="D239" i="3"/>
  <c r="C239" i="3"/>
  <c r="B239" i="3"/>
  <c r="I238" i="3"/>
  <c r="H238" i="3"/>
  <c r="G238" i="3"/>
  <c r="J238" i="3" s="1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C231" i="3"/>
  <c r="B231" i="3"/>
  <c r="I230" i="3"/>
  <c r="H230" i="3"/>
  <c r="G230" i="3"/>
  <c r="J230" i="3" s="1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C223" i="3"/>
  <c r="B223" i="3"/>
  <c r="I222" i="3"/>
  <c r="H222" i="3"/>
  <c r="G222" i="3"/>
  <c r="J222" i="3" s="1"/>
  <c r="F222" i="3"/>
  <c r="E222" i="3"/>
  <c r="D222" i="3"/>
  <c r="C222" i="3"/>
  <c r="B222" i="3"/>
  <c r="K221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C215" i="3"/>
  <c r="B215" i="3"/>
  <c r="I214" i="3"/>
  <c r="H214" i="3"/>
  <c r="G214" i="3"/>
  <c r="J214" i="3" s="1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F207" i="3"/>
  <c r="E207" i="3"/>
  <c r="D207" i="3"/>
  <c r="C207" i="3"/>
  <c r="B207" i="3"/>
  <c r="I206" i="3"/>
  <c r="H206" i="3"/>
  <c r="G206" i="3"/>
  <c r="J206" i="3" s="1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F199" i="3"/>
  <c r="E199" i="3"/>
  <c r="D199" i="3"/>
  <c r="C199" i="3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F191" i="3"/>
  <c r="E191" i="3"/>
  <c r="D191" i="3"/>
  <c r="C191" i="3"/>
  <c r="B191" i="3"/>
  <c r="I190" i="3"/>
  <c r="H190" i="3"/>
  <c r="G190" i="3"/>
  <c r="J190" i="3" s="1"/>
  <c r="F190" i="3"/>
  <c r="E190" i="3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C183" i="3"/>
  <c r="B183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E179" i="3"/>
  <c r="K179" i="3" s="1"/>
  <c r="D179" i="3"/>
  <c r="J179" i="3" s="1"/>
  <c r="C179" i="3"/>
  <c r="B179" i="3"/>
  <c r="H178" i="3"/>
  <c r="G178" i="3"/>
  <c r="J178" i="3" s="1"/>
  <c r="F178" i="3"/>
  <c r="I178" i="3" s="1"/>
  <c r="E178" i="3"/>
  <c r="K178" i="3" s="1"/>
  <c r="D178" i="3"/>
  <c r="C178" i="3"/>
  <c r="B178" i="3"/>
  <c r="I177" i="3"/>
  <c r="H177" i="3"/>
  <c r="K177" i="3" s="1"/>
  <c r="G177" i="3"/>
  <c r="J177" i="3" s="1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K175" i="3"/>
  <c r="H175" i="3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C171" i="3"/>
  <c r="B171" i="3"/>
  <c r="I170" i="3"/>
  <c r="H170" i="3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E166" i="3"/>
  <c r="K166" i="3" s="1"/>
  <c r="D166" i="3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E162" i="3"/>
  <c r="K162" i="3" s="1"/>
  <c r="D162" i="3"/>
  <c r="C162" i="3"/>
  <c r="B162" i="3"/>
  <c r="I161" i="3"/>
  <c r="H161" i="3"/>
  <c r="G161" i="3"/>
  <c r="J161" i="3" s="1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C158" i="3"/>
  <c r="B158" i="3"/>
  <c r="I157" i="3"/>
  <c r="H157" i="3"/>
  <c r="G157" i="3"/>
  <c r="J157" i="3" s="1"/>
  <c r="F157" i="3"/>
  <c r="E157" i="3"/>
  <c r="D157" i="3"/>
  <c r="C157" i="3"/>
  <c r="B157" i="3"/>
  <c r="K156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E154" i="3"/>
  <c r="K154" i="3" s="1"/>
  <c r="D154" i="3"/>
  <c r="C154" i="3"/>
  <c r="B154" i="3"/>
  <c r="I153" i="3"/>
  <c r="H153" i="3"/>
  <c r="G153" i="3"/>
  <c r="J153" i="3" s="1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C150" i="3"/>
  <c r="B150" i="3"/>
  <c r="I149" i="3"/>
  <c r="H149" i="3"/>
  <c r="G149" i="3"/>
  <c r="J149" i="3" s="1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C146" i="3"/>
  <c r="I146" i="3" s="1"/>
  <c r="B146" i="3"/>
  <c r="I145" i="3"/>
  <c r="H145" i="3"/>
  <c r="G145" i="3"/>
  <c r="J145" i="3" s="1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I141" i="3"/>
  <c r="H141" i="3"/>
  <c r="G141" i="3"/>
  <c r="J141" i="3" s="1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F134" i="3"/>
  <c r="E134" i="3"/>
  <c r="K134" i="3" s="1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B130" i="3"/>
  <c r="I129" i="3"/>
  <c r="H129" i="3"/>
  <c r="G129" i="3"/>
  <c r="J129" i="3" s="1"/>
  <c r="F129" i="3"/>
  <c r="E129" i="3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E126" i="3"/>
  <c r="K126" i="3" s="1"/>
  <c r="D126" i="3"/>
  <c r="C126" i="3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C122" i="3"/>
  <c r="B122" i="3"/>
  <c r="I121" i="3"/>
  <c r="H121" i="3"/>
  <c r="G121" i="3"/>
  <c r="J121" i="3" s="1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C118" i="3"/>
  <c r="B118" i="3"/>
  <c r="I117" i="3"/>
  <c r="H117" i="3"/>
  <c r="G117" i="3"/>
  <c r="J117" i="3" s="1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C114" i="3"/>
  <c r="I114" i="3" s="1"/>
  <c r="B114" i="3"/>
  <c r="I113" i="3"/>
  <c r="H113" i="3"/>
  <c r="G113" i="3"/>
  <c r="J113" i="3" s="1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I109" i="3"/>
  <c r="H109" i="3"/>
  <c r="G109" i="3"/>
  <c r="J109" i="3" s="1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F102" i="3"/>
  <c r="E102" i="3"/>
  <c r="K102" i="3" s="1"/>
  <c r="D102" i="3"/>
  <c r="C102" i="3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B98" i="3"/>
  <c r="I97" i="3"/>
  <c r="H97" i="3"/>
  <c r="G97" i="3"/>
  <c r="J97" i="3" s="1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F94" i="3"/>
  <c r="E94" i="3"/>
  <c r="D94" i="3"/>
  <c r="C94" i="3"/>
  <c r="B94" i="3"/>
  <c r="I93" i="3"/>
  <c r="H93" i="3"/>
  <c r="G93" i="3"/>
  <c r="J93" i="3" s="1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J89" i="3" s="1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C86" i="3"/>
  <c r="B86" i="3"/>
  <c r="I85" i="3"/>
  <c r="H85" i="3"/>
  <c r="G85" i="3"/>
  <c r="J85" i="3" s="1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F82" i="3"/>
  <c r="E82" i="3"/>
  <c r="D82" i="3"/>
  <c r="C82" i="3"/>
  <c r="B82" i="3"/>
  <c r="J81" i="3"/>
  <c r="I81" i="3"/>
  <c r="H81" i="3"/>
  <c r="G81" i="3"/>
  <c r="F81" i="3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E78" i="3"/>
  <c r="K78" i="3" s="1"/>
  <c r="D78" i="3"/>
  <c r="C78" i="3"/>
  <c r="I78" i="3" s="1"/>
  <c r="B78" i="3"/>
  <c r="I77" i="3"/>
  <c r="H77" i="3"/>
  <c r="G77" i="3"/>
  <c r="J77" i="3" s="1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H74" i="3"/>
  <c r="G74" i="3"/>
  <c r="F74" i="3"/>
  <c r="E74" i="3"/>
  <c r="D74" i="3"/>
  <c r="C74" i="3"/>
  <c r="B74" i="3"/>
  <c r="J73" i="3"/>
  <c r="I73" i="3"/>
  <c r="H73" i="3"/>
  <c r="G73" i="3"/>
  <c r="F73" i="3"/>
  <c r="E73" i="3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E70" i="3"/>
  <c r="K70" i="3" s="1"/>
  <c r="D70" i="3"/>
  <c r="C70" i="3"/>
  <c r="B70" i="3"/>
  <c r="I69" i="3"/>
  <c r="H69" i="3"/>
  <c r="G69" i="3"/>
  <c r="J69" i="3" s="1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J61" i="3" s="1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K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K56" i="3"/>
  <c r="I56" i="3"/>
  <c r="H56" i="3"/>
  <c r="G56" i="3"/>
  <c r="F56" i="3"/>
  <c r="E56" i="3"/>
  <c r="D56" i="3"/>
  <c r="J56" i="3" s="1"/>
  <c r="C56" i="3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C54" i="3"/>
  <c r="B54" i="3"/>
  <c r="I53" i="3"/>
  <c r="H53" i="3"/>
  <c r="G53" i="3"/>
  <c r="J53" i="3" s="1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K50" i="3"/>
  <c r="H50" i="3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J45" i="3" s="1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K42" i="3"/>
  <c r="H42" i="3"/>
  <c r="G42" i="3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K39" i="3"/>
  <c r="H39" i="3"/>
  <c r="G39" i="3"/>
  <c r="F39" i="3"/>
  <c r="E39" i="3"/>
  <c r="D39" i="3"/>
  <c r="J39" i="3" s="1"/>
  <c r="C39" i="3"/>
  <c r="B39" i="3"/>
  <c r="H38" i="3"/>
  <c r="G38" i="3"/>
  <c r="F38" i="3"/>
  <c r="E38" i="3"/>
  <c r="K38" i="3" s="1"/>
  <c r="D38" i="3"/>
  <c r="C38" i="3"/>
  <c r="B38" i="3"/>
  <c r="I37" i="3"/>
  <c r="H37" i="3"/>
  <c r="G37" i="3"/>
  <c r="J37" i="3" s="1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E26" i="3"/>
  <c r="K26" i="3" s="1"/>
  <c r="D26" i="3"/>
  <c r="C26" i="3"/>
  <c r="B26" i="3"/>
  <c r="H25" i="3"/>
  <c r="G25" i="3"/>
  <c r="J25" i="3" s="1"/>
  <c r="F25" i="3"/>
  <c r="I25" i="3" s="1"/>
  <c r="E25" i="3"/>
  <c r="D25" i="3"/>
  <c r="C25" i="3"/>
  <c r="B25" i="3"/>
  <c r="J24" i="3"/>
  <c r="I24" i="3"/>
  <c r="H24" i="3"/>
  <c r="K24" i="3" s="1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H14" i="3"/>
  <c r="G14" i="3"/>
  <c r="F14" i="3"/>
  <c r="E14" i="3"/>
  <c r="K14" i="3" s="1"/>
  <c r="D14" i="3"/>
  <c r="J14" i="3" s="1"/>
  <c r="C14" i="3"/>
  <c r="B14" i="3"/>
  <c r="J13" i="3"/>
  <c r="H13" i="3"/>
  <c r="G13" i="3"/>
  <c r="F13" i="3"/>
  <c r="I13" i="3" s="1"/>
  <c r="E13" i="3"/>
  <c r="K13" i="3" s="1"/>
  <c r="D13" i="3"/>
  <c r="C13" i="3"/>
  <c r="B13" i="3"/>
  <c r="I12" i="3"/>
  <c r="H12" i="3"/>
  <c r="K12" i="3" s="1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K8" i="3"/>
  <c r="I8" i="3"/>
  <c r="H8" i="3"/>
  <c r="G8" i="3"/>
  <c r="F8" i="3"/>
  <c r="E8" i="3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E6" i="3"/>
  <c r="K6" i="3" s="1"/>
  <c r="D6" i="3"/>
  <c r="C6" i="3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H233" i="2"/>
  <c r="G233" i="2"/>
  <c r="F233" i="2"/>
  <c r="E233" i="2"/>
  <c r="D233" i="2"/>
  <c r="J233" i="2" s="1"/>
  <c r="C233" i="2"/>
  <c r="B233" i="2"/>
  <c r="J232" i="2"/>
  <c r="H232" i="2"/>
  <c r="G232" i="2"/>
  <c r="F232" i="2"/>
  <c r="I232" i="2" s="1"/>
  <c r="E232" i="2"/>
  <c r="K232" i="2" s="1"/>
  <c r="D232" i="2"/>
  <c r="C232" i="2"/>
  <c r="B232" i="2"/>
  <c r="I231" i="2"/>
  <c r="H231" i="2"/>
  <c r="K231" i="2" s="1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I230" i="2" s="1"/>
  <c r="E230" i="2"/>
  <c r="D230" i="2"/>
  <c r="C230" i="2"/>
  <c r="B230" i="2"/>
  <c r="K229" i="2"/>
  <c r="H229" i="2"/>
  <c r="G229" i="2"/>
  <c r="F229" i="2"/>
  <c r="E229" i="2"/>
  <c r="D229" i="2"/>
  <c r="C229" i="2"/>
  <c r="B229" i="2"/>
  <c r="I228" i="2"/>
  <c r="H228" i="2"/>
  <c r="G228" i="2"/>
  <c r="J228" i="2" s="1"/>
  <c r="F228" i="2"/>
  <c r="E228" i="2"/>
  <c r="D228" i="2"/>
  <c r="C228" i="2"/>
  <c r="B228" i="2"/>
  <c r="K227" i="2"/>
  <c r="I227" i="2"/>
  <c r="H227" i="2"/>
  <c r="G227" i="2"/>
  <c r="F227" i="2"/>
  <c r="E227" i="2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B226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J224" i="2" s="1"/>
  <c r="F224" i="2"/>
  <c r="E224" i="2"/>
  <c r="D224" i="2"/>
  <c r="C224" i="2"/>
  <c r="B224" i="2"/>
  <c r="K223" i="2"/>
  <c r="J223" i="2"/>
  <c r="I223" i="2"/>
  <c r="H223" i="2"/>
  <c r="G223" i="2"/>
  <c r="F223" i="2"/>
  <c r="E223" i="2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H217" i="2"/>
  <c r="G217" i="2"/>
  <c r="F217" i="2"/>
  <c r="E217" i="2"/>
  <c r="K217" i="2" s="1"/>
  <c r="D217" i="2"/>
  <c r="C217" i="2"/>
  <c r="B217" i="2"/>
  <c r="J216" i="2"/>
  <c r="H216" i="2"/>
  <c r="G216" i="2"/>
  <c r="F216" i="2"/>
  <c r="I216" i="2" s="1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E214" i="2"/>
  <c r="K214" i="2" s="1"/>
  <c r="D214" i="2"/>
  <c r="C214" i="2"/>
  <c r="I214" i="2" s="1"/>
  <c r="B214" i="2"/>
  <c r="H213" i="2"/>
  <c r="G213" i="2"/>
  <c r="F213" i="2"/>
  <c r="E213" i="2"/>
  <c r="K213" i="2" s="1"/>
  <c r="D213" i="2"/>
  <c r="C213" i="2"/>
  <c r="B213" i="2"/>
  <c r="H212" i="2"/>
  <c r="G212" i="2"/>
  <c r="J212" i="2" s="1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K209" i="2" s="1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E201" i="2"/>
  <c r="D201" i="2"/>
  <c r="C201" i="2"/>
  <c r="I201" i="2" s="1"/>
  <c r="B201" i="2"/>
  <c r="I200" i="2"/>
  <c r="H200" i="2"/>
  <c r="G200" i="2"/>
  <c r="J200" i="2" s="1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K198" i="2"/>
  <c r="H198" i="2"/>
  <c r="G198" i="2"/>
  <c r="F198" i="2"/>
  <c r="E198" i="2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H196" i="2"/>
  <c r="K196" i="2" s="1"/>
  <c r="G196" i="2"/>
  <c r="J196" i="2" s="1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K187" i="2"/>
  <c r="H187" i="2"/>
  <c r="G187" i="2"/>
  <c r="F187" i="2"/>
  <c r="E187" i="2"/>
  <c r="D187" i="2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C182" i="2"/>
  <c r="B182" i="2"/>
  <c r="I181" i="2"/>
  <c r="H181" i="2"/>
  <c r="G181" i="2"/>
  <c r="F181" i="2"/>
  <c r="E181" i="2"/>
  <c r="K181" i="2" s="1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B174" i="2"/>
  <c r="H173" i="2"/>
  <c r="G173" i="2"/>
  <c r="F173" i="2"/>
  <c r="E173" i="2"/>
  <c r="D173" i="2"/>
  <c r="J173" i="2" s="1"/>
  <c r="C173" i="2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C169" i="2"/>
  <c r="I169" i="2" s="1"/>
  <c r="B169" i="2"/>
  <c r="I168" i="2"/>
  <c r="H168" i="2"/>
  <c r="G168" i="2"/>
  <c r="J168" i="2" s="1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H164" i="2"/>
  <c r="K164" i="2" s="1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C150" i="2"/>
  <c r="B150" i="2"/>
  <c r="I149" i="2"/>
  <c r="H149" i="2"/>
  <c r="G149" i="2"/>
  <c r="F149" i="2"/>
  <c r="E149" i="2"/>
  <c r="K149" i="2" s="1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B142" i="2"/>
  <c r="H141" i="2"/>
  <c r="G141" i="2"/>
  <c r="F141" i="2"/>
  <c r="E141" i="2"/>
  <c r="D141" i="2"/>
  <c r="J141" i="2" s="1"/>
  <c r="C141" i="2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C137" i="2"/>
  <c r="I137" i="2" s="1"/>
  <c r="B137" i="2"/>
  <c r="I136" i="2"/>
  <c r="H136" i="2"/>
  <c r="G136" i="2"/>
  <c r="J136" i="2" s="1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K134" i="2"/>
  <c r="H134" i="2"/>
  <c r="G134" i="2"/>
  <c r="F134" i="2"/>
  <c r="E134" i="2"/>
  <c r="D134" i="2"/>
  <c r="J134" i="2" s="1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H132" i="2"/>
  <c r="K132" i="2" s="1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K123" i="2"/>
  <c r="H123" i="2"/>
  <c r="G123" i="2"/>
  <c r="F123" i="2"/>
  <c r="E123" i="2"/>
  <c r="D123" i="2"/>
  <c r="C123" i="2"/>
  <c r="I123" i="2" s="1"/>
  <c r="B123" i="2"/>
  <c r="J122" i="2"/>
  <c r="H122" i="2"/>
  <c r="G122" i="2"/>
  <c r="F122" i="2"/>
  <c r="I122" i="2" s="1"/>
  <c r="E122" i="2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E111" i="2"/>
  <c r="D111" i="2"/>
  <c r="J111" i="2" s="1"/>
  <c r="C111" i="2"/>
  <c r="B111" i="2"/>
  <c r="J110" i="2"/>
  <c r="I110" i="2"/>
  <c r="H110" i="2"/>
  <c r="G110" i="2"/>
  <c r="F110" i="2"/>
  <c r="E110" i="2"/>
  <c r="K110" i="2" s="1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B107" i="2"/>
  <c r="J106" i="2"/>
  <c r="H106" i="2"/>
  <c r="G106" i="2"/>
  <c r="F106" i="2"/>
  <c r="I106" i="2" s="1"/>
  <c r="E106" i="2"/>
  <c r="D106" i="2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B103" i="2"/>
  <c r="J102" i="2"/>
  <c r="H102" i="2"/>
  <c r="G102" i="2"/>
  <c r="F102" i="2"/>
  <c r="I102" i="2" s="1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C99" i="2"/>
  <c r="I99" i="2" s="1"/>
  <c r="B99" i="2"/>
  <c r="J98" i="2"/>
  <c r="H98" i="2"/>
  <c r="G98" i="2"/>
  <c r="F98" i="2"/>
  <c r="I98" i="2" s="1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K95" i="2" s="1"/>
  <c r="G95" i="2"/>
  <c r="F95" i="2"/>
  <c r="E95" i="2"/>
  <c r="D95" i="2"/>
  <c r="C95" i="2"/>
  <c r="I95" i="2" s="1"/>
  <c r="B95" i="2"/>
  <c r="I94" i="2"/>
  <c r="H94" i="2"/>
  <c r="G94" i="2"/>
  <c r="J94" i="2" s="1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C91" i="2"/>
  <c r="I91" i="2" s="1"/>
  <c r="B91" i="2"/>
  <c r="J90" i="2"/>
  <c r="H90" i="2"/>
  <c r="G90" i="2"/>
  <c r="F90" i="2"/>
  <c r="I90" i="2" s="1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H87" i="2"/>
  <c r="G87" i="2"/>
  <c r="F87" i="2"/>
  <c r="E87" i="2"/>
  <c r="K87" i="2" s="1"/>
  <c r="D87" i="2"/>
  <c r="J87" i="2" s="1"/>
  <c r="C87" i="2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B79" i="2"/>
  <c r="I78" i="2"/>
  <c r="H78" i="2"/>
  <c r="G78" i="2"/>
  <c r="J78" i="2" s="1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K75" i="2"/>
  <c r="H75" i="2"/>
  <c r="G75" i="2"/>
  <c r="F75" i="2"/>
  <c r="E75" i="2"/>
  <c r="D75" i="2"/>
  <c r="J75" i="2" s="1"/>
  <c r="C75" i="2"/>
  <c r="B75" i="2"/>
  <c r="I74" i="2"/>
  <c r="H74" i="2"/>
  <c r="G74" i="2"/>
  <c r="F74" i="2"/>
  <c r="E74" i="2"/>
  <c r="K74" i="2" s="1"/>
  <c r="D74" i="2"/>
  <c r="J74" i="2" s="1"/>
  <c r="C74" i="2"/>
  <c r="B74" i="2"/>
  <c r="K73" i="2"/>
  <c r="I73" i="2"/>
  <c r="H73" i="2"/>
  <c r="G73" i="2"/>
  <c r="J73" i="2" s="1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K71" i="2"/>
  <c r="H71" i="2"/>
  <c r="G71" i="2"/>
  <c r="F71" i="2"/>
  <c r="E71" i="2"/>
  <c r="D71" i="2"/>
  <c r="J71" i="2" s="1"/>
  <c r="C71" i="2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B63" i="2"/>
  <c r="I62" i="2"/>
  <c r="H62" i="2"/>
  <c r="G62" i="2"/>
  <c r="J62" i="2" s="1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K59" i="2"/>
  <c r="H59" i="2"/>
  <c r="G59" i="2"/>
  <c r="F59" i="2"/>
  <c r="E59" i="2"/>
  <c r="D59" i="2"/>
  <c r="J59" i="2" s="1"/>
  <c r="C59" i="2"/>
  <c r="B59" i="2"/>
  <c r="I58" i="2"/>
  <c r="H58" i="2"/>
  <c r="G58" i="2"/>
  <c r="F58" i="2"/>
  <c r="E58" i="2"/>
  <c r="K58" i="2" s="1"/>
  <c r="D58" i="2"/>
  <c r="J58" i="2" s="1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K55" i="2"/>
  <c r="H55" i="2"/>
  <c r="G55" i="2"/>
  <c r="F55" i="2"/>
  <c r="E55" i="2"/>
  <c r="D55" i="2"/>
  <c r="J55" i="2" s="1"/>
  <c r="C55" i="2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J47" i="2"/>
  <c r="H47" i="2"/>
  <c r="H6" i="2" s="1"/>
  <c r="G47" i="2"/>
  <c r="F47" i="2"/>
  <c r="E47" i="2"/>
  <c r="K47" i="2" s="1"/>
  <c r="D47" i="2"/>
  <c r="C47" i="2"/>
  <c r="B47" i="2"/>
  <c r="I46" i="2"/>
  <c r="H46" i="2"/>
  <c r="G46" i="2"/>
  <c r="J46" i="2" s="1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K43" i="2"/>
  <c r="H43" i="2"/>
  <c r="G43" i="2"/>
  <c r="F43" i="2"/>
  <c r="E43" i="2"/>
  <c r="D43" i="2"/>
  <c r="J43" i="2" s="1"/>
  <c r="C43" i="2"/>
  <c r="B43" i="2"/>
  <c r="I42" i="2"/>
  <c r="H42" i="2"/>
  <c r="G42" i="2"/>
  <c r="F42" i="2"/>
  <c r="E42" i="2"/>
  <c r="K42" i="2" s="1"/>
  <c r="D42" i="2"/>
  <c r="J42" i="2" s="1"/>
  <c r="C42" i="2"/>
  <c r="B42" i="2"/>
  <c r="I41" i="2"/>
  <c r="H41" i="2"/>
  <c r="G41" i="2"/>
  <c r="J41" i="2" s="1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I9" i="2"/>
  <c r="H9" i="2"/>
  <c r="G9" i="2"/>
  <c r="J9" i="2" s="1"/>
  <c r="F9" i="2"/>
  <c r="E9" i="2"/>
  <c r="K9" i="2" s="1"/>
  <c r="D9" i="2"/>
  <c r="C9" i="2"/>
  <c r="B9" i="2"/>
  <c r="K8" i="2"/>
  <c r="H8" i="2"/>
  <c r="G8" i="2"/>
  <c r="F8" i="2"/>
  <c r="E8" i="2"/>
  <c r="D8" i="2"/>
  <c r="D6" i="2" s="1"/>
  <c r="J6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I7" i="2" s="1"/>
  <c r="B7" i="2"/>
  <c r="G6" i="2"/>
  <c r="F4" i="2"/>
  <c r="C4" i="2"/>
  <c r="I2" i="2"/>
  <c r="G2" i="2"/>
  <c r="E6" i="2" l="1"/>
  <c r="K6" i="2" s="1"/>
  <c r="I178" i="2"/>
  <c r="K208" i="2"/>
  <c r="J209" i="2"/>
  <c r="K224" i="2"/>
  <c r="J6" i="3"/>
  <c r="K18" i="3"/>
  <c r="K37" i="3"/>
  <c r="J86" i="3"/>
  <c r="J8" i="2"/>
  <c r="I55" i="2"/>
  <c r="I71" i="2"/>
  <c r="I87" i="2"/>
  <c r="I103" i="2"/>
  <c r="K122" i="2"/>
  <c r="J123" i="2"/>
  <c r="J145" i="2"/>
  <c r="J146" i="2"/>
  <c r="J155" i="2"/>
  <c r="J177" i="2"/>
  <c r="J178" i="2"/>
  <c r="J187" i="2"/>
  <c r="I102" i="3"/>
  <c r="K66" i="2"/>
  <c r="K82" i="2"/>
  <c r="K94" i="2"/>
  <c r="J95" i="2"/>
  <c r="I107" i="2"/>
  <c r="J127" i="2"/>
  <c r="K136" i="2"/>
  <c r="I142" i="2"/>
  <c r="J150" i="2"/>
  <c r="J159" i="2"/>
  <c r="K168" i="2"/>
  <c r="I174" i="2"/>
  <c r="J182" i="2"/>
  <c r="J191" i="2"/>
  <c r="K200" i="2"/>
  <c r="J12" i="3"/>
  <c r="K157" i="3"/>
  <c r="J162" i="3"/>
  <c r="K50" i="2"/>
  <c r="I47" i="2"/>
  <c r="I63" i="2"/>
  <c r="I79" i="2"/>
  <c r="K106" i="2"/>
  <c r="J107" i="2"/>
  <c r="I119" i="2"/>
  <c r="K127" i="2"/>
  <c r="I141" i="2"/>
  <c r="K159" i="2"/>
  <c r="I173" i="2"/>
  <c r="K191" i="2"/>
  <c r="I226" i="2"/>
  <c r="I39" i="3"/>
  <c r="C6" i="2"/>
  <c r="I6" i="2" s="1"/>
  <c r="I43" i="2"/>
  <c r="I59" i="2"/>
  <c r="I75" i="2"/>
  <c r="K90" i="2"/>
  <c r="J91" i="2"/>
  <c r="K98" i="2"/>
  <c r="J99" i="2"/>
  <c r="I111" i="2"/>
  <c r="K131" i="2"/>
  <c r="K141" i="2"/>
  <c r="K163" i="2"/>
  <c r="K173" i="2"/>
  <c r="K195" i="2"/>
  <c r="I213" i="2"/>
  <c r="J225" i="2"/>
  <c r="I6" i="3"/>
  <c r="K17" i="3"/>
  <c r="J18" i="3"/>
  <c r="I26" i="3"/>
  <c r="J38" i="3"/>
  <c r="I54" i="3"/>
  <c r="I70" i="3"/>
  <c r="J137" i="2"/>
  <c r="J169" i="2"/>
  <c r="J201" i="2"/>
  <c r="K212" i="2"/>
  <c r="J213" i="2"/>
  <c r="I233" i="2"/>
  <c r="I14" i="3"/>
  <c r="K25" i="3"/>
  <c r="J26" i="3"/>
  <c r="K45" i="3"/>
  <c r="J46" i="3"/>
  <c r="K53" i="3"/>
  <c r="J54" i="3"/>
  <c r="K61" i="3"/>
  <c r="J62" i="3"/>
  <c r="K69" i="3"/>
  <c r="J70" i="3"/>
  <c r="K77" i="3"/>
  <c r="J78" i="3"/>
  <c r="K85" i="3"/>
  <c r="K97" i="3"/>
  <c r="J102" i="3"/>
  <c r="I106" i="3"/>
  <c r="K129" i="3"/>
  <c r="J134" i="3"/>
  <c r="I138" i="3"/>
  <c r="K161" i="3"/>
  <c r="J166" i="3"/>
  <c r="J305" i="3"/>
  <c r="I229" i="2"/>
  <c r="I10" i="3"/>
  <c r="K21" i="3"/>
  <c r="J22" i="3"/>
  <c r="I42" i="3"/>
  <c r="I50" i="3"/>
  <c r="I58" i="3"/>
  <c r="I66" i="3"/>
  <c r="I74" i="3"/>
  <c r="I82" i="3"/>
  <c r="K89" i="3"/>
  <c r="K109" i="3"/>
  <c r="J114" i="3"/>
  <c r="I118" i="3"/>
  <c r="K141" i="3"/>
  <c r="J146" i="3"/>
  <c r="I150" i="3"/>
  <c r="J153" i="2"/>
  <c r="J185" i="2"/>
  <c r="I217" i="2"/>
  <c r="K228" i="2"/>
  <c r="J229" i="2"/>
  <c r="K9" i="3"/>
  <c r="J10" i="3"/>
  <c r="I30" i="3"/>
  <c r="K41" i="3"/>
  <c r="J42" i="3"/>
  <c r="K49" i="3"/>
  <c r="J50" i="3"/>
  <c r="K57" i="3"/>
  <c r="J58" i="3"/>
  <c r="K65" i="3"/>
  <c r="J66" i="3"/>
  <c r="K73" i="3"/>
  <c r="J74" i="3"/>
  <c r="K81" i="3"/>
  <c r="J82" i="3"/>
  <c r="I94" i="3"/>
  <c r="K113" i="3"/>
  <c r="J118" i="3"/>
  <c r="I122" i="3"/>
  <c r="K145" i="3"/>
  <c r="J150" i="3"/>
  <c r="I154" i="3"/>
  <c r="J149" i="2"/>
  <c r="J181" i="2"/>
  <c r="I205" i="2"/>
  <c r="K216" i="2"/>
  <c r="J217" i="2"/>
  <c r="I18" i="3"/>
  <c r="K29" i="3"/>
  <c r="J30" i="3"/>
  <c r="J94" i="3"/>
  <c r="K117" i="3"/>
  <c r="J122" i="3"/>
  <c r="I126" i="3"/>
  <c r="K149" i="3"/>
  <c r="J154" i="3"/>
  <c r="I158" i="3"/>
  <c r="I38" i="3"/>
  <c r="I86" i="3"/>
  <c r="K93" i="3"/>
  <c r="I98" i="3"/>
  <c r="K121" i="3"/>
  <c r="J126" i="3"/>
  <c r="I130" i="3"/>
  <c r="K153" i="3"/>
  <c r="J158" i="3"/>
  <c r="I162" i="3"/>
  <c r="I180" i="3"/>
  <c r="K174" i="3"/>
  <c r="J175" i="3"/>
  <c r="I183" i="3"/>
  <c r="K313" i="3"/>
  <c r="I372" i="3"/>
  <c r="I171" i="3"/>
  <c r="K182" i="3"/>
  <c r="J183" i="3"/>
  <c r="I191" i="3"/>
  <c r="I199" i="3"/>
  <c r="I207" i="3"/>
  <c r="I215" i="3"/>
  <c r="I223" i="3"/>
  <c r="I231" i="3"/>
  <c r="I239" i="3"/>
  <c r="I247" i="3"/>
  <c r="I255" i="3"/>
  <c r="I263" i="3"/>
  <c r="I271" i="3"/>
  <c r="I279" i="3"/>
  <c r="I287" i="3"/>
  <c r="I295" i="3"/>
  <c r="I303" i="3"/>
  <c r="K327" i="3"/>
  <c r="J334" i="3"/>
  <c r="I354" i="3"/>
  <c r="K371" i="3"/>
  <c r="K403" i="3"/>
  <c r="K170" i="3"/>
  <c r="J171" i="3"/>
  <c r="K190" i="3"/>
  <c r="J191" i="3"/>
  <c r="K198" i="3"/>
  <c r="J199" i="3"/>
  <c r="K206" i="3"/>
  <c r="J207" i="3"/>
  <c r="K214" i="3"/>
  <c r="J215" i="3"/>
  <c r="K222" i="3"/>
  <c r="J223" i="3"/>
  <c r="K230" i="3"/>
  <c r="J231" i="3"/>
  <c r="K238" i="3"/>
  <c r="J239" i="3"/>
  <c r="K246" i="3"/>
  <c r="J247" i="3"/>
  <c r="K254" i="3"/>
  <c r="J255" i="3"/>
  <c r="K262" i="3"/>
  <c r="J263" i="3"/>
  <c r="K270" i="3"/>
  <c r="J271" i="3"/>
  <c r="K278" i="3"/>
  <c r="J279" i="3"/>
  <c r="K286" i="3"/>
  <c r="J287" i="3"/>
  <c r="K294" i="3"/>
  <c r="J295" i="3"/>
  <c r="K302" i="3"/>
  <c r="J303" i="3"/>
  <c r="J333" i="3"/>
  <c r="I340" i="3"/>
  <c r="I380" i="3"/>
  <c r="J417" i="3"/>
  <c r="J433" i="3"/>
  <c r="J449" i="3"/>
  <c r="J465" i="3"/>
  <c r="I179" i="3"/>
  <c r="I352" i="3"/>
  <c r="I360" i="3"/>
  <c r="K379" i="3"/>
  <c r="K317" i="3"/>
  <c r="I326" i="3"/>
  <c r="J337" i="3"/>
  <c r="K349" i="3"/>
  <c r="I358" i="3"/>
  <c r="J369" i="3"/>
  <c r="J377" i="3"/>
  <c r="J385" i="3"/>
  <c r="J393" i="3"/>
  <c r="J401" i="3"/>
  <c r="I314" i="3"/>
  <c r="J325" i="3"/>
  <c r="K337" i="3"/>
  <c r="I346" i="3"/>
  <c r="J357" i="3"/>
  <c r="J413" i="3"/>
  <c r="J429" i="3"/>
  <c r="J445" i="3"/>
  <c r="J461" i="3"/>
  <c r="J313" i="3"/>
  <c r="K325" i="3"/>
  <c r="I334" i="3"/>
  <c r="J345" i="3"/>
  <c r="K357" i="3"/>
  <c r="I366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<sst xmlns="http://schemas.openxmlformats.org/spreadsheetml/2006/main" count="210" uniqueCount="173">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</sst>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44166</v>
      </c>
      <c r="F7" s="3" t="s">
        <v>3</v>
      </c>
      <c r="G7" s="5">
        <v>44196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12/01/2020 - 12/31/2020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2700396078.5599999</v>
      </c>
      <c r="D6" s="43">
        <f t="shared" si="0"/>
        <v>745499090.29000008</v>
      </c>
      <c r="E6" s="44">
        <f t="shared" si="0"/>
        <v>22947405.500000007</v>
      </c>
      <c r="F6" s="42">
        <f t="shared" si="0"/>
        <v>2520366221.7800002</v>
      </c>
      <c r="G6" s="43">
        <f t="shared" si="0"/>
        <v>661883918.39999998</v>
      </c>
      <c r="H6" s="44">
        <f t="shared" si="0"/>
        <v>18623370.833333336</v>
      </c>
      <c r="I6" s="20">
        <f t="shared" ref="I6:I69" si="1">IFERROR((C6-F6)/F6,"")</f>
        <v>7.14300387079677E-2</v>
      </c>
      <c r="J6" s="20">
        <f t="shared" ref="J6:J69" si="2">IFERROR((D6-G6)/G6,"")</f>
        <v>0.12632905795947816</v>
      </c>
      <c r="K6" s="20">
        <f t="shared" ref="K6:K69" si="3">IFERROR((E6-H6)/H6,"")</f>
        <v>0.23218324466413082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80071966.25</v>
      </c>
      <c r="D7" s="50">
        <f>IF('County Data'!E2&gt;9,'County Data'!D2,"*")</f>
        <v>15996507.710000001</v>
      </c>
      <c r="E7" s="51">
        <f>IF('County Data'!G2&gt;9,'County Data'!F2,"*")</f>
        <v>489946.66666666628</v>
      </c>
      <c r="F7" s="50">
        <f>IF('County Data'!I2&gt;9,'County Data'!H2,"*")</f>
        <v>76499116.629999995</v>
      </c>
      <c r="G7" s="50">
        <f>IF('County Data'!K2&gt;9,'County Data'!J2,"*")</f>
        <v>14229735.949999999</v>
      </c>
      <c r="H7" s="51">
        <f>IF('County Data'!M2&gt;9,'County Data'!L2,"*")</f>
        <v>302166.83333333331</v>
      </c>
      <c r="I7" s="22">
        <f t="shared" si="1"/>
        <v>4.6704455912617314E-2</v>
      </c>
      <c r="J7" s="22">
        <f t="shared" si="2"/>
        <v>0.12416054424397115</v>
      </c>
      <c r="K7" s="22">
        <f t="shared" si="3"/>
        <v>0.62144422424477308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94732006.209999993</v>
      </c>
      <c r="D8" s="50">
        <f>IF('County Data'!E3&gt;9,'County Data'!D3,"*")</f>
        <v>30001643.420000002</v>
      </c>
      <c r="E8" s="51">
        <f>IF('County Data'!G3&gt;9,'County Data'!F3,"*")</f>
        <v>706018.6666666664</v>
      </c>
      <c r="F8" s="50">
        <f>IF('County Data'!I3&gt;9,'County Data'!H3,"*")</f>
        <v>89341413.849999994</v>
      </c>
      <c r="G8" s="50">
        <f>IF('County Data'!K3&gt;9,'County Data'!J3,"*")</f>
        <v>26227844.829999998</v>
      </c>
      <c r="H8" s="51">
        <f>IF('County Data'!M3&gt;9,'County Data'!L3,"*")</f>
        <v>756172.83333333326</v>
      </c>
      <c r="I8" s="22">
        <f t="shared" si="1"/>
        <v>6.0336994096047647E-2</v>
      </c>
      <c r="J8" s="22">
        <f t="shared" si="2"/>
        <v>0.14388519584664647</v>
      </c>
      <c r="K8" s="22">
        <f t="shared" si="3"/>
        <v>-6.632632707205191E-2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44508445.469999999</v>
      </c>
      <c r="D9" s="46">
        <f>IF('County Data'!E4&gt;9,'County Data'!D4,"*")</f>
        <v>14415000.699999999</v>
      </c>
      <c r="E9" s="47">
        <f>IF('County Data'!G4&gt;9,'County Data'!F4,"*")</f>
        <v>224210.6666666668</v>
      </c>
      <c r="F9" s="48">
        <f>IF('County Data'!I4&gt;9,'County Data'!H4,"*")</f>
        <v>41382526.049999997</v>
      </c>
      <c r="G9" s="46">
        <f>IF('County Data'!K4&gt;9,'County Data'!J4,"*")</f>
        <v>12384241.85</v>
      </c>
      <c r="H9" s="47">
        <f>IF('County Data'!M4&gt;9,'County Data'!L4,"*")</f>
        <v>474446.66666666657</v>
      </c>
      <c r="I9" s="9">
        <f t="shared" si="1"/>
        <v>7.5537182438383366E-2</v>
      </c>
      <c r="J9" s="9">
        <f t="shared" si="2"/>
        <v>0.16397926288882994</v>
      </c>
      <c r="K9" s="9">
        <f t="shared" si="3"/>
        <v>-0.52742703781246891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548809369.08000004</v>
      </c>
      <c r="D10" s="50">
        <f>IF('County Data'!E5&gt;9,'County Data'!D5,"*")</f>
        <v>168559179.56</v>
      </c>
      <c r="E10" s="51">
        <f>IF('County Data'!G5&gt;9,'County Data'!F5,"*")</f>
        <v>7416762.8333333358</v>
      </c>
      <c r="F10" s="50">
        <f>IF('County Data'!I5&gt;9,'County Data'!H5,"*")</f>
        <v>576231531.91999996</v>
      </c>
      <c r="G10" s="50">
        <f>IF('County Data'!K5&gt;9,'County Data'!J5,"*")</f>
        <v>165308097.31</v>
      </c>
      <c r="H10" s="51">
        <f>IF('County Data'!M5&gt;9,'County Data'!L5,"*")</f>
        <v>5801936.333333333</v>
      </c>
      <c r="I10" s="22">
        <f t="shared" si="1"/>
        <v>-4.7588792561610492E-2</v>
      </c>
      <c r="J10" s="22">
        <f t="shared" si="2"/>
        <v>1.9666805818370107E-2</v>
      </c>
      <c r="K10" s="22">
        <f t="shared" si="3"/>
        <v>0.27832544295987671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1242828.17</v>
      </c>
      <c r="D11" s="46">
        <f>IF('County Data'!E6&gt;9,'County Data'!D6,"*")</f>
        <v>568421.27</v>
      </c>
      <c r="E11" s="47" t="str">
        <f>IF('County Data'!G6&gt;9,'County Data'!F6,"*")</f>
        <v>*</v>
      </c>
      <c r="F11" s="48">
        <f>IF('County Data'!I6&gt;9,'County Data'!H6,"*")</f>
        <v>1190157.45</v>
      </c>
      <c r="G11" s="46">
        <f>IF('County Data'!K6&gt;9,'County Data'!J6,"*")</f>
        <v>472505.4</v>
      </c>
      <c r="H11" s="47" t="str">
        <f>IF('County Data'!M6&gt;9,'County Data'!L6,"*")</f>
        <v>*</v>
      </c>
      <c r="I11" s="9">
        <f t="shared" si="1"/>
        <v>4.4255253790160265E-2</v>
      </c>
      <c r="J11" s="9">
        <f t="shared" si="2"/>
        <v>0.20299423033048933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119115278.23</v>
      </c>
      <c r="D12" s="50">
        <f>IF('County Data'!E7&gt;9,'County Data'!D7,"*")</f>
        <v>22797508.530000001</v>
      </c>
      <c r="E12" s="51">
        <f>IF('County Data'!G7&gt;9,'County Data'!F7,"*")</f>
        <v>593821.50000000012</v>
      </c>
      <c r="F12" s="50">
        <f>IF('County Data'!I7&gt;9,'County Data'!H7,"*")</f>
        <v>119892798.62</v>
      </c>
      <c r="G12" s="50">
        <f>IF('County Data'!K7&gt;9,'County Data'!J7,"*")</f>
        <v>19454645.629999999</v>
      </c>
      <c r="H12" s="51">
        <f>IF('County Data'!M7&gt;9,'County Data'!L7,"*")</f>
        <v>697402.66666666709</v>
      </c>
      <c r="I12" s="22">
        <f t="shared" si="1"/>
        <v>-6.4851300407487355E-3</v>
      </c>
      <c r="J12" s="22">
        <f t="shared" si="2"/>
        <v>0.17182851662150797</v>
      </c>
      <c r="K12" s="22">
        <f t="shared" si="3"/>
        <v>-0.14852419071144013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3234625.65</v>
      </c>
      <c r="D13" s="46">
        <f>IF('County Data'!E8&gt;9,'County Data'!D8,"*")</f>
        <v>1084198.74</v>
      </c>
      <c r="E13" s="47" t="str">
        <f>IF('County Data'!G8&gt;9,'County Data'!F8,"*")</f>
        <v>*</v>
      </c>
      <c r="F13" s="48">
        <f>IF('County Data'!I8&gt;9,'County Data'!H8,"*")</f>
        <v>3284793.48</v>
      </c>
      <c r="G13" s="46">
        <f>IF('County Data'!K8&gt;9,'County Data'!J8,"*")</f>
        <v>944453.77</v>
      </c>
      <c r="H13" s="47" t="str">
        <f>IF('County Data'!M8&gt;9,'County Data'!L8,"*")</f>
        <v>*</v>
      </c>
      <c r="I13" s="9">
        <f t="shared" si="1"/>
        <v>-1.5272750115176214E-2</v>
      </c>
      <c r="J13" s="9">
        <f t="shared" si="2"/>
        <v>0.14796380134095918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72670215.390000001</v>
      </c>
      <c r="D14" s="50">
        <f>IF('County Data'!E9&gt;9,'County Data'!D9,"*")</f>
        <v>28378999.690000001</v>
      </c>
      <c r="E14" s="51">
        <f>IF('County Data'!G9&gt;9,'County Data'!F9,"*")</f>
        <v>695312.66666666651</v>
      </c>
      <c r="F14" s="50">
        <f>IF('County Data'!I9&gt;9,'County Data'!H9,"*")</f>
        <v>70346040.709999993</v>
      </c>
      <c r="G14" s="50">
        <f>IF('County Data'!K9&gt;9,'County Data'!J9,"*")</f>
        <v>29297375.359999999</v>
      </c>
      <c r="H14" s="51">
        <f>IF('County Data'!M9&gt;9,'County Data'!L9,"*")</f>
        <v>585477.66666666663</v>
      </c>
      <c r="I14" s="22">
        <f t="shared" si="1"/>
        <v>3.3039168324786983E-2</v>
      </c>
      <c r="J14" s="22">
        <f t="shared" si="2"/>
        <v>-3.1346687500678497E-2</v>
      </c>
      <c r="K14" s="22">
        <f t="shared" si="3"/>
        <v>0.18759895766021231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24698506.620000001</v>
      </c>
      <c r="D15" s="56">
        <f>IF('County Data'!E10&gt;9,'County Data'!D10,"*")</f>
        <v>6198750.1799999997</v>
      </c>
      <c r="E15" s="55">
        <f>IF('County Data'!G10&gt;9,'County Data'!F10,"*")</f>
        <v>170530.16666666677</v>
      </c>
      <c r="F15" s="56">
        <f>IF('County Data'!I10&gt;9,'County Data'!H10,"*")</f>
        <v>22393466.539999999</v>
      </c>
      <c r="G15" s="56">
        <f>IF('County Data'!K10&gt;9,'County Data'!J10,"*")</f>
        <v>5197242.49</v>
      </c>
      <c r="H15" s="55">
        <f>IF('County Data'!M10&gt;9,'County Data'!L10,"*")</f>
        <v>130717.3333333333</v>
      </c>
      <c r="I15" s="23">
        <f t="shared" si="1"/>
        <v>0.10293359788144717</v>
      </c>
      <c r="J15" s="23">
        <f t="shared" si="2"/>
        <v>0.19269981955373405</v>
      </c>
      <c r="K15" s="23">
        <f t="shared" si="3"/>
        <v>0.30457195169220214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68946103.329999998</v>
      </c>
      <c r="D16" s="50">
        <f>IF('County Data'!E11&gt;9,'County Data'!D11,"*")</f>
        <v>17684812.670000002</v>
      </c>
      <c r="E16" s="51">
        <f>IF('County Data'!G11&gt;9,'County Data'!F11,"*")</f>
        <v>587705.50000000035</v>
      </c>
      <c r="F16" s="50">
        <f>IF('County Data'!I11&gt;9,'County Data'!H11,"*")</f>
        <v>68834621.439999998</v>
      </c>
      <c r="G16" s="50">
        <f>IF('County Data'!K11&gt;9,'County Data'!J11,"*")</f>
        <v>15320371.890000001</v>
      </c>
      <c r="H16" s="51">
        <f>IF('County Data'!M11&gt;9,'County Data'!L11,"*")</f>
        <v>737017.1666666664</v>
      </c>
      <c r="I16" s="22">
        <f t="shared" si="1"/>
        <v>1.6195613147545857E-3</v>
      </c>
      <c r="J16" s="22">
        <f t="shared" si="2"/>
        <v>0.15433311912900316</v>
      </c>
      <c r="K16" s="22">
        <f t="shared" si="3"/>
        <v>-0.20258913010393395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1119254014.22</v>
      </c>
      <c r="D17" s="46">
        <f>IF('County Data'!E12&gt;9,'County Data'!D12,"*")</f>
        <v>296024593.81999999</v>
      </c>
      <c r="E17" s="47">
        <f>IF('County Data'!G12&gt;9,'County Data'!F12,"*")</f>
        <v>4254622.5</v>
      </c>
      <c r="F17" s="48">
        <f>IF('County Data'!I12&gt;9,'County Data'!H12,"*")</f>
        <v>898485104.48000002</v>
      </c>
      <c r="G17" s="46">
        <f>IF('County Data'!K12&gt;9,'County Data'!J12,"*")</f>
        <v>236491737.28999999</v>
      </c>
      <c r="H17" s="47">
        <f>IF('County Data'!M12&gt;9,'County Data'!L12,"*")</f>
        <v>3769670.333333333</v>
      </c>
      <c r="I17" s="9">
        <f t="shared" si="1"/>
        <v>0.24571237590830228</v>
      </c>
      <c r="J17" s="9">
        <f t="shared" si="2"/>
        <v>0.251733346848382</v>
      </c>
      <c r="K17" s="9">
        <f t="shared" si="3"/>
        <v>0.12864577636364496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123521224.59999999</v>
      </c>
      <c r="D18" s="50">
        <f>IF('County Data'!E13&gt;9,'County Data'!D13,"*")</f>
        <v>50294607.079999998</v>
      </c>
      <c r="E18" s="51">
        <f>IF('County Data'!G13&gt;9,'County Data'!F13,"*")</f>
        <v>4580934.8333333367</v>
      </c>
      <c r="F18" s="50">
        <f>IF('County Data'!I13&gt;9,'County Data'!H13,"*")</f>
        <v>113483214.56</v>
      </c>
      <c r="G18" s="50">
        <f>IF('County Data'!K13&gt;9,'County Data'!J13,"*")</f>
        <v>45686570.740000002</v>
      </c>
      <c r="H18" s="51">
        <f>IF('County Data'!M13&gt;9,'County Data'!L13,"*")</f>
        <v>2138053.166666667</v>
      </c>
      <c r="I18" s="22">
        <f t="shared" si="1"/>
        <v>8.8453698451525356E-2</v>
      </c>
      <c r="J18" s="22">
        <f t="shared" si="2"/>
        <v>0.10086194401028918</v>
      </c>
      <c r="K18" s="22">
        <f t="shared" si="3"/>
        <v>1.1425729279105092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205772179.40000001</v>
      </c>
      <c r="D19" s="46">
        <f>IF('County Data'!E14&gt;9,'County Data'!D14,"*")</f>
        <v>40204667.630000003</v>
      </c>
      <c r="E19" s="47">
        <f>IF('County Data'!G14&gt;9,'County Data'!F14,"*")</f>
        <v>1844031.666666667</v>
      </c>
      <c r="F19" s="48">
        <f>IF('County Data'!I14&gt;9,'County Data'!H14,"*")</f>
        <v>226491246.56</v>
      </c>
      <c r="G19" s="46">
        <f>IF('County Data'!K14&gt;9,'County Data'!J14,"*")</f>
        <v>38032272.07</v>
      </c>
      <c r="H19" s="47">
        <f>IF('County Data'!M14&gt;9,'County Data'!L14,"*")</f>
        <v>1449619.6666666665</v>
      </c>
      <c r="I19" s="9">
        <f t="shared" si="1"/>
        <v>-9.1478445523550458E-2</v>
      </c>
      <c r="J19" s="9">
        <f t="shared" si="2"/>
        <v>5.7119794368362134E-2</v>
      </c>
      <c r="K19" s="9">
        <f t="shared" si="3"/>
        <v>0.27207964203944102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94043704.560000002</v>
      </c>
      <c r="D20" s="50">
        <f>IF('County Data'!E15&gt;9,'County Data'!D15,"*")</f>
        <v>28117136.199999999</v>
      </c>
      <c r="E20" s="51">
        <f>IF('County Data'!G15&gt;9,'County Data'!F15,"*")</f>
        <v>525843.16666666663</v>
      </c>
      <c r="F20" s="50">
        <f>IF('County Data'!I15&gt;9,'County Data'!H15,"*")</f>
        <v>117471181.40000001</v>
      </c>
      <c r="G20" s="50">
        <f>IF('County Data'!K15&gt;9,'County Data'!J15,"*")</f>
        <v>28418617.510000002</v>
      </c>
      <c r="H20" s="51">
        <f>IF('County Data'!M15&gt;9,'County Data'!L15,"*")</f>
        <v>867565.66666666709</v>
      </c>
      <c r="I20" s="22">
        <f t="shared" si="1"/>
        <v>-0.19943169516808829</v>
      </c>
      <c r="J20" s="22">
        <f t="shared" si="2"/>
        <v>-1.0608584667917661E-2</v>
      </c>
      <c r="K20" s="22">
        <f t="shared" si="3"/>
        <v>-0.39388661069652015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99775611.379999995</v>
      </c>
      <c r="D21" s="46">
        <f>IF('County Data'!E16&gt;9,'County Data'!D16,"*")</f>
        <v>25173063.09</v>
      </c>
      <c r="E21" s="47">
        <f>IF('County Data'!G16&gt;9,'County Data'!F16,"*")</f>
        <v>857664.66666666663</v>
      </c>
      <c r="F21" s="48">
        <f>IF('County Data'!I16&gt;9,'County Data'!H16,"*")</f>
        <v>95039008.090000004</v>
      </c>
      <c r="G21" s="46">
        <f>IF('County Data'!K16&gt;9,'County Data'!J16,"*")</f>
        <v>24418206.309999999</v>
      </c>
      <c r="H21" s="47">
        <f>IF('County Data'!M16&gt;9,'County Data'!L16,"*")</f>
        <v>913124.5</v>
      </c>
      <c r="I21" s="9">
        <f t="shared" si="1"/>
        <v>4.9838517732787413E-2</v>
      </c>
      <c r="J21" s="9">
        <f t="shared" si="2"/>
        <v>3.0913686714607876E-2</v>
      </c>
      <c r="K21" s="9">
        <f t="shared" si="3"/>
        <v>-6.0736332595755969E-2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26" sqref="D2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12/01/2020 - 12/31/2020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1239876.82</v>
      </c>
      <c r="D6" s="43">
        <f>IF('Town Data'!E2&gt;9,'Town Data'!D2,"*")</f>
        <v>380938.18</v>
      </c>
      <c r="E6" s="44" t="str">
        <f>IF('Town Data'!G2&gt;9,'Town Data'!F2,"*")</f>
        <v>*</v>
      </c>
      <c r="F6" s="43">
        <f>IF('Town Data'!I2&gt;9,'Town Data'!H2,"*")</f>
        <v>1556442.32</v>
      </c>
      <c r="G6" s="43">
        <f>IF('Town Data'!K2&gt;9,'Town Data'!J2,"*")</f>
        <v>331595.59999999998</v>
      </c>
      <c r="H6" s="44" t="str">
        <f>IF('Town Data'!M2&gt;9,'Town Data'!L2,"*")</f>
        <v>*</v>
      </c>
      <c r="I6" s="20">
        <f t="shared" ref="I6:I69" si="0">IFERROR((C6-F6)/F6,"")</f>
        <v>-0.20339044751751545</v>
      </c>
      <c r="J6" s="20">
        <f t="shared" ref="J6:J69" si="1">IFERROR((D6-G6)/G6,"")</f>
        <v>0.1488034823139994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15153328.26</v>
      </c>
      <c r="D7" s="46">
        <f>IF('Town Data'!E3&gt;9,'Town Data'!D3,"*")</f>
        <v>523098.94</v>
      </c>
      <c r="E7" s="47" t="str">
        <f>IF('Town Data'!G3&gt;9,'Town Data'!F3,"*")</f>
        <v>*</v>
      </c>
      <c r="F7" s="48">
        <f>IF('Town Data'!I3&gt;9,'Town Data'!H3,"*")</f>
        <v>16740709.130000001</v>
      </c>
      <c r="G7" s="46">
        <f>IF('Town Data'!K3&gt;9,'Town Data'!J3,"*")</f>
        <v>454891.45</v>
      </c>
      <c r="H7" s="47" t="str">
        <f>IF('Town Data'!M3&gt;9,'Town Data'!L3,"*")</f>
        <v>*</v>
      </c>
      <c r="I7" s="9">
        <f t="shared" si="0"/>
        <v>-9.4821602697543611E-2</v>
      </c>
      <c r="J7" s="9">
        <f t="shared" si="1"/>
        <v>0.14994234338763673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33724142.549999997</v>
      </c>
      <c r="D8" s="50">
        <f>IF('Town Data'!E4&gt;9,'Town Data'!D4,"*")</f>
        <v>11919966.220000001</v>
      </c>
      <c r="E8" s="51">
        <f>IF('Town Data'!G4&gt;9,'Town Data'!F4,"*")</f>
        <v>478643.99999999959</v>
      </c>
      <c r="F8" s="50">
        <f>IF('Town Data'!I4&gt;9,'Town Data'!H4,"*")</f>
        <v>43613644.719999999</v>
      </c>
      <c r="G8" s="50">
        <f>IF('Town Data'!K4&gt;9,'Town Data'!J4,"*")</f>
        <v>10820893.949999999</v>
      </c>
      <c r="H8" s="51">
        <f>IF('Town Data'!M4&gt;9,'Town Data'!L4,"*")</f>
        <v>439331.16666666663</v>
      </c>
      <c r="I8" s="22">
        <f t="shared" si="0"/>
        <v>-0.22675248155687736</v>
      </c>
      <c r="J8" s="22">
        <f t="shared" si="1"/>
        <v>0.10156945212460949</v>
      </c>
      <c r="K8" s="22">
        <f t="shared" si="2"/>
        <v>8.9483369986269962E-2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11214076.529999999</v>
      </c>
      <c r="D9" s="46">
        <f>IF('Town Data'!E5&gt;9,'Town Data'!D5,"*")</f>
        <v>1086278.73</v>
      </c>
      <c r="E9" s="47" t="str">
        <f>IF('Town Data'!G5&gt;9,'Town Data'!F5,"*")</f>
        <v>*</v>
      </c>
      <c r="F9" s="48">
        <f>IF('Town Data'!I5&gt;9,'Town Data'!H5,"*")</f>
        <v>11806620.15</v>
      </c>
      <c r="G9" s="46">
        <f>IF('Town Data'!K5&gt;9,'Town Data'!J5,"*")</f>
        <v>1213113.95</v>
      </c>
      <c r="H9" s="47" t="str">
        <f>IF('Town Data'!M5&gt;9,'Town Data'!L5,"*")</f>
        <v>*</v>
      </c>
      <c r="I9" s="9">
        <f t="shared" si="0"/>
        <v>-5.0187404394474486E-2</v>
      </c>
      <c r="J9" s="9">
        <f t="shared" si="1"/>
        <v>-0.10455342632899406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18505535.120000001</v>
      </c>
      <c r="D10" s="50">
        <f>IF('Town Data'!E6&gt;9,'Town Data'!D6,"*")</f>
        <v>1548153.24</v>
      </c>
      <c r="E10" s="51">
        <f>IF('Town Data'!G6&gt;9,'Town Data'!F6,"*")</f>
        <v>92588.5</v>
      </c>
      <c r="F10" s="50">
        <f>IF('Town Data'!I6&gt;9,'Town Data'!H6,"*")</f>
        <v>21424023.890000001</v>
      </c>
      <c r="G10" s="50">
        <f>IF('Town Data'!K6&gt;9,'Town Data'!J6,"*")</f>
        <v>1201113.03</v>
      </c>
      <c r="H10" s="51">
        <f>IF('Town Data'!M6&gt;9,'Town Data'!L6,"*")</f>
        <v>150566.50000000003</v>
      </c>
      <c r="I10" s="22">
        <f t="shared" si="0"/>
        <v>-0.13622505207167221</v>
      </c>
      <c r="J10" s="22">
        <f t="shared" si="1"/>
        <v>0.28893218317679892</v>
      </c>
      <c r="K10" s="22">
        <f t="shared" si="2"/>
        <v>-0.38506573507387115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41832352</v>
      </c>
      <c r="D11" s="46">
        <f>IF('Town Data'!E7&gt;9,'Town Data'!D7,"*")</f>
        <v>14566446.66</v>
      </c>
      <c r="E11" s="47">
        <f>IF('Town Data'!G7&gt;9,'Town Data'!F7,"*")</f>
        <v>180151.83333333331</v>
      </c>
      <c r="F11" s="48">
        <f>IF('Town Data'!I7&gt;9,'Town Data'!H7,"*")</f>
        <v>38907608.149999999</v>
      </c>
      <c r="G11" s="46">
        <f>IF('Town Data'!K7&gt;9,'Town Data'!J7,"*")</f>
        <v>12829067.34</v>
      </c>
      <c r="H11" s="47">
        <f>IF('Town Data'!M7&gt;9,'Town Data'!L7,"*")</f>
        <v>193830.49999999994</v>
      </c>
      <c r="I11" s="9">
        <f t="shared" si="0"/>
        <v>7.5171515008691209E-2</v>
      </c>
      <c r="J11" s="9">
        <f t="shared" si="1"/>
        <v>0.13542522413792243</v>
      </c>
      <c r="K11" s="9">
        <f t="shared" si="2"/>
        <v>-7.0570249092204954E-2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18660804.739999998</v>
      </c>
      <c r="D12" s="50">
        <f>IF('Town Data'!E8&gt;9,'Town Data'!D8,"*")</f>
        <v>7834544.7999999998</v>
      </c>
      <c r="E12" s="51">
        <f>IF('Town Data'!G8&gt;9,'Town Data'!F8,"*")</f>
        <v>46005.166666666672</v>
      </c>
      <c r="F12" s="50">
        <f>IF('Town Data'!I8&gt;9,'Town Data'!H8,"*")</f>
        <v>17610798.27</v>
      </c>
      <c r="G12" s="50">
        <f>IF('Town Data'!K8&gt;9,'Town Data'!J8,"*")</f>
        <v>7433709.6100000003</v>
      </c>
      <c r="H12" s="51">
        <f>IF('Town Data'!M8&gt;9,'Town Data'!L8,"*")</f>
        <v>45963.499999999993</v>
      </c>
      <c r="I12" s="22">
        <f t="shared" si="0"/>
        <v>5.9622877617574281E-2</v>
      </c>
      <c r="J12" s="22">
        <f t="shared" si="1"/>
        <v>5.3921287086703872E-2</v>
      </c>
      <c r="K12" s="22">
        <f t="shared" si="2"/>
        <v>9.0651640250805098E-4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3359078.76</v>
      </c>
      <c r="D13" s="46">
        <f>IF('Town Data'!E9&gt;9,'Town Data'!D9,"*")</f>
        <v>407465.48</v>
      </c>
      <c r="E13" s="47" t="str">
        <f>IF('Town Data'!G9&gt;9,'Town Data'!F9,"*")</f>
        <v>*</v>
      </c>
      <c r="F13" s="48">
        <f>IF('Town Data'!I9&gt;9,'Town Data'!H9,"*")</f>
        <v>3440666.45</v>
      </c>
      <c r="G13" s="46">
        <f>IF('Town Data'!K9&gt;9,'Town Data'!J9,"*")</f>
        <v>418566.16</v>
      </c>
      <c r="H13" s="47" t="str">
        <f>IF('Town Data'!M9&gt;9,'Town Data'!L9,"*")</f>
        <v>*</v>
      </c>
      <c r="I13" s="9">
        <f t="shared" si="0"/>
        <v>-2.3712757742035823E-2</v>
      </c>
      <c r="J13" s="9">
        <f t="shared" si="1"/>
        <v>-2.6520729721676482E-2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9655325.1799999997</v>
      </c>
      <c r="D14" s="50">
        <f>IF('Town Data'!E10&gt;9,'Town Data'!D10,"*")</f>
        <v>1977285.24</v>
      </c>
      <c r="E14" s="51">
        <f>IF('Town Data'!G10&gt;9,'Town Data'!F10,"*")</f>
        <v>72929.500000000044</v>
      </c>
      <c r="F14" s="50">
        <f>IF('Town Data'!I10&gt;9,'Town Data'!H10,"*")</f>
        <v>8293068.8700000001</v>
      </c>
      <c r="G14" s="50">
        <f>IF('Town Data'!K10&gt;9,'Town Data'!J10,"*")</f>
        <v>1724270.77</v>
      </c>
      <c r="H14" s="51">
        <f>IF('Town Data'!M10&gt;9,'Town Data'!L10,"*")</f>
        <v>86501.666666666628</v>
      </c>
      <c r="I14" s="22">
        <f t="shared" si="0"/>
        <v>0.16426443954034106</v>
      </c>
      <c r="J14" s="22">
        <f t="shared" si="1"/>
        <v>0.14673708700635224</v>
      </c>
      <c r="K14" s="22">
        <f t="shared" si="2"/>
        <v>-0.15690063775264357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7975077.7300000004</v>
      </c>
      <c r="D15" s="46">
        <f>IF('Town Data'!E11&gt;9,'Town Data'!D11,"*")</f>
        <v>1197141.32</v>
      </c>
      <c r="E15" s="47" t="str">
        <f>IF('Town Data'!G11&gt;9,'Town Data'!F11,"*")</f>
        <v>*</v>
      </c>
      <c r="F15" s="48">
        <f>IF('Town Data'!I11&gt;9,'Town Data'!H11,"*")</f>
        <v>6806330.5899999999</v>
      </c>
      <c r="G15" s="46">
        <f>IF('Town Data'!K11&gt;9,'Town Data'!J11,"*")</f>
        <v>1065788.1299999999</v>
      </c>
      <c r="H15" s="47" t="str">
        <f>IF('Town Data'!M11&gt;9,'Town Data'!L11,"*")</f>
        <v>*</v>
      </c>
      <c r="I15" s="9">
        <f t="shared" si="0"/>
        <v>0.17171471831197088</v>
      </c>
      <c r="J15" s="9">
        <f t="shared" si="1"/>
        <v>0.12324512377521055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44026856.280000001</v>
      </c>
      <c r="D16" s="53">
        <f>IF('Town Data'!E12&gt;9,'Town Data'!D12,"*")</f>
        <v>9299368.6699999999</v>
      </c>
      <c r="E16" s="54">
        <f>IF('Town Data'!G12&gt;9,'Town Data'!F12,"*")</f>
        <v>240781.99999999997</v>
      </c>
      <c r="F16" s="53">
        <f>IF('Town Data'!I12&gt;9,'Town Data'!H12,"*")</f>
        <v>70067923.640000001</v>
      </c>
      <c r="G16" s="53">
        <f>IF('Town Data'!K12&gt;9,'Town Data'!J12,"*")</f>
        <v>9051021.4900000002</v>
      </c>
      <c r="H16" s="54">
        <f>IF('Town Data'!M12&gt;9,'Town Data'!L12,"*")</f>
        <v>328406.00000000006</v>
      </c>
      <c r="I16" s="26">
        <f t="shared" si="0"/>
        <v>-0.3716546175079436</v>
      </c>
      <c r="J16" s="26">
        <f t="shared" si="1"/>
        <v>2.7438580305481044E-2</v>
      </c>
      <c r="K16" s="26">
        <f t="shared" si="2"/>
        <v>-0.26681607522396078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697242.34</v>
      </c>
      <c r="D17" s="50">
        <f>IF('Town Data'!E13&gt;9,'Town Data'!D13,"*")</f>
        <v>317056.86</v>
      </c>
      <c r="E17" s="51" t="str">
        <f>IF('Town Data'!G13&gt;9,'Town Data'!F13,"*")</f>
        <v>*</v>
      </c>
      <c r="F17" s="50">
        <f>IF('Town Data'!I13&gt;9,'Town Data'!H13,"*")</f>
        <v>444471.14</v>
      </c>
      <c r="G17" s="50">
        <f>IF('Town Data'!K13&gt;9,'Town Data'!J13,"*")</f>
        <v>235949.76</v>
      </c>
      <c r="H17" s="51" t="str">
        <f>IF('Town Data'!M13&gt;9,'Town Data'!L13,"*")</f>
        <v>*</v>
      </c>
      <c r="I17" s="22">
        <f t="shared" si="0"/>
        <v>0.56870104097197394</v>
      </c>
      <c r="J17" s="22">
        <f t="shared" si="1"/>
        <v>0.34374732994006846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4713992.97</v>
      </c>
      <c r="D18" s="46">
        <f>IF('Town Data'!E14&gt;9,'Town Data'!D14,"*")</f>
        <v>1468104.66</v>
      </c>
      <c r="E18" s="47" t="str">
        <f>IF('Town Data'!G14&gt;9,'Town Data'!F14,"*")</f>
        <v>*</v>
      </c>
      <c r="F18" s="48">
        <f>IF('Town Data'!I14&gt;9,'Town Data'!H14,"*")</f>
        <v>4162991.12</v>
      </c>
      <c r="G18" s="46">
        <f>IF('Town Data'!K14&gt;9,'Town Data'!J14,"*")</f>
        <v>1180594.8899999999</v>
      </c>
      <c r="H18" s="47" t="str">
        <f>IF('Town Data'!M14&gt;9,'Town Data'!L14,"*")</f>
        <v>*</v>
      </c>
      <c r="I18" s="9">
        <f t="shared" si="0"/>
        <v>0.13235720041603155</v>
      </c>
      <c r="J18" s="9">
        <f t="shared" si="1"/>
        <v>0.2435295734678303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735331.17</v>
      </c>
      <c r="D19" s="50">
        <f>IF('Town Data'!E15&gt;9,'Town Data'!D15,"*")</f>
        <v>386256.29</v>
      </c>
      <c r="E19" s="51" t="str">
        <f>IF('Town Data'!G15&gt;9,'Town Data'!F15,"*")</f>
        <v>*</v>
      </c>
      <c r="F19" s="50">
        <f>IF('Town Data'!I15&gt;9,'Town Data'!H15,"*")</f>
        <v>738879.77</v>
      </c>
      <c r="G19" s="50">
        <f>IF('Town Data'!K15&gt;9,'Town Data'!J15,"*")</f>
        <v>397517.25</v>
      </c>
      <c r="H19" s="51" t="str">
        <f>IF('Town Data'!M15&gt;9,'Town Data'!L15,"*")</f>
        <v>*</v>
      </c>
      <c r="I19" s="22">
        <f t="shared" si="0"/>
        <v>-4.802675812872745E-3</v>
      </c>
      <c r="J19" s="22">
        <f t="shared" si="1"/>
        <v>-2.8328229781223385E-2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86373701</v>
      </c>
      <c r="D20" s="46">
        <f>IF('Town Data'!E16&gt;9,'Town Data'!D16,"*")</f>
        <v>25730288.899999999</v>
      </c>
      <c r="E20" s="47">
        <f>IF('Town Data'!G16&gt;9,'Town Data'!F16,"*")</f>
        <v>812815.33333333326</v>
      </c>
      <c r="F20" s="48">
        <f>IF('Town Data'!I16&gt;9,'Town Data'!H16,"*")</f>
        <v>86412342.959999993</v>
      </c>
      <c r="G20" s="46">
        <f>IF('Town Data'!K16&gt;9,'Town Data'!J16,"*")</f>
        <v>26846369.82</v>
      </c>
      <c r="H20" s="47">
        <f>IF('Town Data'!M16&gt;9,'Town Data'!L16,"*")</f>
        <v>753603.16666666674</v>
      </c>
      <c r="I20" s="9">
        <f t="shared" si="0"/>
        <v>-4.4718102387156298E-4</v>
      </c>
      <c r="J20" s="9">
        <f t="shared" si="1"/>
        <v>-4.1572880336638446E-2</v>
      </c>
      <c r="K20" s="9">
        <f t="shared" si="2"/>
        <v>7.8572077833182985E-2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4229169.74</v>
      </c>
      <c r="D21" s="50">
        <f>IF('Town Data'!E17&gt;9,'Town Data'!D17,"*")</f>
        <v>2435081.48</v>
      </c>
      <c r="E21" s="51" t="str">
        <f>IF('Town Data'!G17&gt;9,'Town Data'!F17,"*")</f>
        <v>*</v>
      </c>
      <c r="F21" s="50">
        <f>IF('Town Data'!I17&gt;9,'Town Data'!H17,"*")</f>
        <v>4398717.29</v>
      </c>
      <c r="G21" s="50">
        <f>IF('Town Data'!K17&gt;9,'Town Data'!J17,"*")</f>
        <v>2880260.29</v>
      </c>
      <c r="H21" s="51" t="str">
        <f>IF('Town Data'!M17&gt;9,'Town Data'!L17,"*")</f>
        <v>*</v>
      </c>
      <c r="I21" s="22">
        <f t="shared" si="0"/>
        <v>-3.854477085523262E-2</v>
      </c>
      <c r="J21" s="22">
        <f t="shared" si="1"/>
        <v>-0.15456200661642286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4055782.38</v>
      </c>
      <c r="D22" s="46">
        <f>IF('Town Data'!E18&gt;9,'Town Data'!D18,"*")</f>
        <v>1098233.27</v>
      </c>
      <c r="E22" s="47" t="str">
        <f>IF('Town Data'!G18&gt;9,'Town Data'!F18,"*")</f>
        <v>*</v>
      </c>
      <c r="F22" s="48">
        <f>IF('Town Data'!I18&gt;9,'Town Data'!H18,"*")</f>
        <v>3738913.34</v>
      </c>
      <c r="G22" s="46">
        <f>IF('Town Data'!K18&gt;9,'Town Data'!J18,"*")</f>
        <v>945775.95</v>
      </c>
      <c r="H22" s="47" t="str">
        <f>IF('Town Data'!M18&gt;9,'Town Data'!L18,"*")</f>
        <v>*</v>
      </c>
      <c r="I22" s="9">
        <f t="shared" si="0"/>
        <v>8.4748966126077699E-2</v>
      </c>
      <c r="J22" s="9">
        <f t="shared" si="1"/>
        <v>0.1611981357741229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2539843.44</v>
      </c>
      <c r="D23" s="50">
        <f>IF('Town Data'!E19&gt;9,'Town Data'!D19,"*")</f>
        <v>479837.56</v>
      </c>
      <c r="E23" s="51" t="str">
        <f>IF('Town Data'!G19&gt;9,'Town Data'!F19,"*")</f>
        <v>*</v>
      </c>
      <c r="F23" s="50">
        <f>IF('Town Data'!I19&gt;9,'Town Data'!H19,"*")</f>
        <v>1057018.71</v>
      </c>
      <c r="G23" s="50">
        <f>IF('Town Data'!K19&gt;9,'Town Data'!J19,"*")</f>
        <v>426589.05</v>
      </c>
      <c r="H23" s="51" t="str">
        <f>IF('Town Data'!M19&gt;9,'Town Data'!L19,"*")</f>
        <v>*</v>
      </c>
      <c r="I23" s="22">
        <f t="shared" si="0"/>
        <v>1.4028367861151674</v>
      </c>
      <c r="J23" s="22">
        <f t="shared" si="1"/>
        <v>0.1248239025357074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2854661.18</v>
      </c>
      <c r="D24" s="46">
        <f>IF('Town Data'!E20&gt;9,'Town Data'!D20,"*")</f>
        <v>828860.4</v>
      </c>
      <c r="E24" s="47" t="str">
        <f>IF('Town Data'!G20&gt;9,'Town Data'!F20,"*")</f>
        <v>*</v>
      </c>
      <c r="F24" s="48">
        <f>IF('Town Data'!I20&gt;9,'Town Data'!H20,"*")</f>
        <v>2663910.35</v>
      </c>
      <c r="G24" s="46">
        <f>IF('Town Data'!K20&gt;9,'Town Data'!J20,"*")</f>
        <v>702183.39</v>
      </c>
      <c r="H24" s="47" t="str">
        <f>IF('Town Data'!M20&gt;9,'Town Data'!L20,"*")</f>
        <v>*</v>
      </c>
      <c r="I24" s="9">
        <f t="shared" si="0"/>
        <v>7.160557411400878E-2</v>
      </c>
      <c r="J24" s="9">
        <f t="shared" si="1"/>
        <v>0.18040445246077383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6314604.3099999996</v>
      </c>
      <c r="D25" s="50">
        <f>IF('Town Data'!E21&gt;9,'Town Data'!D21,"*")</f>
        <v>1729280.76</v>
      </c>
      <c r="E25" s="51" t="str">
        <f>IF('Town Data'!G21&gt;9,'Town Data'!F21,"*")</f>
        <v>*</v>
      </c>
      <c r="F25" s="50">
        <f>IF('Town Data'!I21&gt;9,'Town Data'!H21,"*")</f>
        <v>4840897.07</v>
      </c>
      <c r="G25" s="50">
        <f>IF('Town Data'!K21&gt;9,'Town Data'!J21,"*")</f>
        <v>1401671.22</v>
      </c>
      <c r="H25" s="51" t="str">
        <f>IF('Town Data'!M21&gt;9,'Town Data'!L21,"*")</f>
        <v>*</v>
      </c>
      <c r="I25" s="22">
        <f t="shared" si="0"/>
        <v>0.30442854262133673</v>
      </c>
      <c r="J25" s="22">
        <f t="shared" si="1"/>
        <v>0.23372780672488949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124392319.13</v>
      </c>
      <c r="D26" s="46">
        <f>IF('Town Data'!E22&gt;9,'Town Data'!D22,"*")</f>
        <v>32150184.5</v>
      </c>
      <c r="E26" s="47">
        <f>IF('Town Data'!G22&gt;9,'Town Data'!F22,"*")</f>
        <v>595230.33333333291</v>
      </c>
      <c r="F26" s="48">
        <f>IF('Town Data'!I22&gt;9,'Town Data'!H22,"*")</f>
        <v>124852967.90000001</v>
      </c>
      <c r="G26" s="46">
        <f>IF('Town Data'!K22&gt;9,'Town Data'!J22,"*")</f>
        <v>33912633.100000001</v>
      </c>
      <c r="H26" s="47">
        <f>IF('Town Data'!M22&gt;9,'Town Data'!L22,"*")</f>
        <v>794902.99999999965</v>
      </c>
      <c r="I26" s="9">
        <f t="shared" si="0"/>
        <v>-3.6895299947452085E-3</v>
      </c>
      <c r="J26" s="9">
        <f t="shared" si="1"/>
        <v>-5.197026709200004E-2</v>
      </c>
      <c r="K26" s="9">
        <f t="shared" si="2"/>
        <v>-0.25119123549246491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455246.67</v>
      </c>
      <c r="D27" s="50">
        <f>IF('Town Data'!E23&gt;9,'Town Data'!D23,"*")</f>
        <v>218672.04</v>
      </c>
      <c r="E27" s="51" t="str">
        <f>IF('Town Data'!G23&gt;9,'Town Data'!F23,"*")</f>
        <v>*</v>
      </c>
      <c r="F27" s="50">
        <f>IF('Town Data'!I23&gt;9,'Town Data'!H23,"*")</f>
        <v>453277.5</v>
      </c>
      <c r="G27" s="50">
        <f>IF('Town Data'!K23&gt;9,'Town Data'!J23,"*")</f>
        <v>228951.38</v>
      </c>
      <c r="H27" s="51" t="str">
        <f>IF('Town Data'!M23&gt;9,'Town Data'!L23,"*")</f>
        <v>*</v>
      </c>
      <c r="I27" s="22">
        <f t="shared" si="0"/>
        <v>4.344292403659974E-3</v>
      </c>
      <c r="J27" s="22">
        <f t="shared" si="1"/>
        <v>-4.4897479980247318E-2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DANBY</v>
      </c>
      <c r="C28" s="45">
        <f>IF('Town Data'!C24&gt;9,'Town Data'!B24,"*")</f>
        <v>170282.32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635755.9</v>
      </c>
      <c r="D29" s="50">
        <f>IF('Town Data'!E25&gt;9,'Town Data'!D25,"*")</f>
        <v>439300.4</v>
      </c>
      <c r="E29" s="51" t="str">
        <f>IF('Town Data'!G25&gt;9,'Town Data'!F25,"*")</f>
        <v>*</v>
      </c>
      <c r="F29" s="50">
        <f>IF('Town Data'!I25&gt;9,'Town Data'!H25,"*")</f>
        <v>481312.91</v>
      </c>
      <c r="G29" s="50">
        <f>IF('Town Data'!K25&gt;9,'Town Data'!J25,"*")</f>
        <v>346886.38</v>
      </c>
      <c r="H29" s="51" t="str">
        <f>IF('Town Data'!M25&gt;9,'Town Data'!L25,"*")</f>
        <v>*</v>
      </c>
      <c r="I29" s="22">
        <f t="shared" si="0"/>
        <v>0.32087855279011746</v>
      </c>
      <c r="J29" s="22">
        <f t="shared" si="1"/>
        <v>0.26641005622647973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23896583.5</v>
      </c>
      <c r="D30" s="46">
        <f>IF('Town Data'!E26&gt;9,'Town Data'!D26,"*")</f>
        <v>9053495.2699999996</v>
      </c>
      <c r="E30" s="47">
        <f>IF('Town Data'!G26&gt;9,'Town Data'!F26,"*")</f>
        <v>123857.99999999997</v>
      </c>
      <c r="F30" s="48">
        <f>IF('Town Data'!I26&gt;9,'Town Data'!H26,"*")</f>
        <v>23136961.77</v>
      </c>
      <c r="G30" s="46">
        <f>IF('Town Data'!K26&gt;9,'Town Data'!J26,"*")</f>
        <v>7567175.1600000001</v>
      </c>
      <c r="H30" s="47">
        <f>IF('Town Data'!M26&gt;9,'Town Data'!L26,"*")</f>
        <v>85087.833333333299</v>
      </c>
      <c r="I30" s="9">
        <f t="shared" si="0"/>
        <v>3.2831524620702199E-2</v>
      </c>
      <c r="J30" s="9">
        <f t="shared" si="1"/>
        <v>0.19641677093146598</v>
      </c>
      <c r="K30" s="9">
        <f t="shared" si="2"/>
        <v>0.45564877077999816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2320169.2599999998</v>
      </c>
      <c r="D31" s="50">
        <f>IF('Town Data'!E27&gt;9,'Town Data'!D27,"*")</f>
        <v>666504.36</v>
      </c>
      <c r="E31" s="51" t="str">
        <f>IF('Town Data'!G27&gt;9,'Town Data'!F27,"*")</f>
        <v>*</v>
      </c>
      <c r="F31" s="50">
        <f>IF('Town Data'!I27&gt;9,'Town Data'!H27,"*")</f>
        <v>2054645.47</v>
      </c>
      <c r="G31" s="50">
        <f>IF('Town Data'!K27&gt;9,'Town Data'!J27,"*")</f>
        <v>581252.29</v>
      </c>
      <c r="H31" s="51" t="str">
        <f>IF('Town Data'!M27&gt;9,'Town Data'!L27,"*")</f>
        <v>*</v>
      </c>
      <c r="I31" s="22">
        <f t="shared" si="0"/>
        <v>0.12923095194617679</v>
      </c>
      <c r="J31" s="22">
        <f t="shared" si="1"/>
        <v>0.14666965011010957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5615846.7800000003</v>
      </c>
      <c r="D32" s="46">
        <f>IF('Town Data'!E28&gt;9,'Town Data'!D28,"*")</f>
        <v>4715113.6100000003</v>
      </c>
      <c r="E32" s="47" t="str">
        <f>IF('Town Data'!G28&gt;9,'Town Data'!F28,"*")</f>
        <v>*</v>
      </c>
      <c r="F32" s="48">
        <f>IF('Town Data'!I28&gt;9,'Town Data'!H28,"*")</f>
        <v>7186182.1100000003</v>
      </c>
      <c r="G32" s="46">
        <f>IF('Town Data'!K28&gt;9,'Town Data'!J28,"*")</f>
        <v>6636264.2199999997</v>
      </c>
      <c r="H32" s="47" t="str">
        <f>IF('Town Data'!M28&gt;9,'Town Data'!L28,"*")</f>
        <v>*</v>
      </c>
      <c r="I32" s="9">
        <f t="shared" si="0"/>
        <v>-0.21852150501652121</v>
      </c>
      <c r="J32" s="9">
        <f t="shared" si="1"/>
        <v>-0.28949278484273483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943778.95</v>
      </c>
      <c r="D33" s="50">
        <f>IF('Town Data'!E29&gt;9,'Town Data'!D29,"*")</f>
        <v>246771.04</v>
      </c>
      <c r="E33" s="51" t="str">
        <f>IF('Town Data'!G29&gt;9,'Town Data'!F29,"*")</f>
        <v>*</v>
      </c>
      <c r="F33" s="50">
        <f>IF('Town Data'!I29&gt;9,'Town Data'!H29,"*")</f>
        <v>1257729.54</v>
      </c>
      <c r="G33" s="50">
        <f>IF('Town Data'!K29&gt;9,'Town Data'!J29,"*")</f>
        <v>254220.65</v>
      </c>
      <c r="H33" s="51" t="str">
        <f>IF('Town Data'!M29&gt;9,'Town Data'!L29,"*")</f>
        <v>*</v>
      </c>
      <c r="I33" s="22">
        <f t="shared" si="0"/>
        <v>-0.24961693274692434</v>
      </c>
      <c r="J33" s="22">
        <f t="shared" si="1"/>
        <v>-2.9303717066257153E-2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6076159.8099999996</v>
      </c>
      <c r="D34" s="46">
        <f>IF('Town Data'!E30&gt;9,'Town Data'!D30,"*")</f>
        <v>1756252.41</v>
      </c>
      <c r="E34" s="47" t="str">
        <f>IF('Town Data'!G30&gt;9,'Town Data'!F30,"*")</f>
        <v>*</v>
      </c>
      <c r="F34" s="48">
        <f>IF('Town Data'!I30&gt;9,'Town Data'!H30,"*")</f>
        <v>3906920.74</v>
      </c>
      <c r="G34" s="46">
        <f>IF('Town Data'!K30&gt;9,'Town Data'!J30,"*")</f>
        <v>1119731.96</v>
      </c>
      <c r="H34" s="47" t="str">
        <f>IF('Town Data'!M30&gt;9,'Town Data'!L30,"*")</f>
        <v>*</v>
      </c>
      <c r="I34" s="9">
        <f t="shared" si="0"/>
        <v>0.55522986371103067</v>
      </c>
      <c r="J34" s="9">
        <f t="shared" si="1"/>
        <v>0.56845787450775276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6982056.0499999998</v>
      </c>
      <c r="D35" s="50">
        <f>IF('Town Data'!E31&gt;9,'Town Data'!D31,"*")</f>
        <v>2100324.64</v>
      </c>
      <c r="E35" s="51" t="str">
        <f>IF('Town Data'!G31&gt;9,'Town Data'!F31,"*")</f>
        <v>*</v>
      </c>
      <c r="F35" s="50">
        <f>IF('Town Data'!I31&gt;9,'Town Data'!H31,"*")</f>
        <v>6171360.6100000003</v>
      </c>
      <c r="G35" s="50">
        <f>IF('Town Data'!K31&gt;9,'Town Data'!J31,"*")</f>
        <v>1694440.03</v>
      </c>
      <c r="H35" s="51" t="str">
        <f>IF('Town Data'!M31&gt;9,'Town Data'!L31,"*")</f>
        <v>*</v>
      </c>
      <c r="I35" s="22">
        <f t="shared" si="0"/>
        <v>0.13136413365415045</v>
      </c>
      <c r="J35" s="22">
        <f t="shared" si="1"/>
        <v>0.23953908241886854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46280214.450000003</v>
      </c>
      <c r="D36" s="46">
        <f>IF('Town Data'!E32&gt;9,'Town Data'!D32,"*")</f>
        <v>15707598.25</v>
      </c>
      <c r="E36" s="47">
        <f>IF('Town Data'!G32&gt;9,'Town Data'!F32,"*")</f>
        <v>90735.999999999913</v>
      </c>
      <c r="F36" s="48">
        <f>IF('Town Data'!I32&gt;9,'Town Data'!H32,"*")</f>
        <v>38481496.32</v>
      </c>
      <c r="G36" s="46">
        <f>IF('Town Data'!K32&gt;9,'Town Data'!J32,"*")</f>
        <v>13587510.060000001</v>
      </c>
      <c r="H36" s="47">
        <f>IF('Town Data'!M32&gt;9,'Town Data'!L32,"*")</f>
        <v>252449.49999999985</v>
      </c>
      <c r="I36" s="9">
        <f t="shared" si="0"/>
        <v>0.20266150944725017</v>
      </c>
      <c r="J36" s="9">
        <f t="shared" si="1"/>
        <v>0.15603213396995266</v>
      </c>
      <c r="K36" s="9">
        <f t="shared" si="2"/>
        <v>-0.6405776204745901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6268297.5999999996</v>
      </c>
      <c r="D37" s="50">
        <f>IF('Town Data'!E33&gt;9,'Town Data'!D33,"*")</f>
        <v>1361427.19</v>
      </c>
      <c r="E37" s="51" t="str">
        <f>IF('Town Data'!G33&gt;9,'Town Data'!F33,"*")</f>
        <v>*</v>
      </c>
      <c r="F37" s="50">
        <f>IF('Town Data'!I33&gt;9,'Town Data'!H33,"*")</f>
        <v>5874479.4400000004</v>
      </c>
      <c r="G37" s="50">
        <f>IF('Town Data'!K33&gt;9,'Town Data'!J33,"*")</f>
        <v>1184508.08</v>
      </c>
      <c r="H37" s="51" t="str">
        <f>IF('Town Data'!M33&gt;9,'Town Data'!L33,"*")</f>
        <v>*</v>
      </c>
      <c r="I37" s="22">
        <f t="shared" si="0"/>
        <v>6.7038818336557018E-2</v>
      </c>
      <c r="J37" s="22">
        <f t="shared" si="1"/>
        <v>0.14936083002489933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3033609.52</v>
      </c>
      <c r="D38" s="46">
        <f>IF('Town Data'!E34&gt;9,'Town Data'!D34,"*")</f>
        <v>1209091.31</v>
      </c>
      <c r="E38" s="47" t="str">
        <f>IF('Town Data'!G34&gt;9,'Town Data'!F34,"*")</f>
        <v>*</v>
      </c>
      <c r="F38" s="48">
        <f>IF('Town Data'!I34&gt;9,'Town Data'!H34,"*")</f>
        <v>2888456</v>
      </c>
      <c r="G38" s="46">
        <f>IF('Town Data'!K34&gt;9,'Town Data'!J34,"*")</f>
        <v>938461.78</v>
      </c>
      <c r="H38" s="47" t="str">
        <f>IF('Town Data'!M34&gt;9,'Town Data'!L34,"*")</f>
        <v>*</v>
      </c>
      <c r="I38" s="9">
        <f t="shared" si="0"/>
        <v>5.0252979446458595E-2</v>
      </c>
      <c r="J38" s="9">
        <f t="shared" si="1"/>
        <v>0.28837565446724961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FAIRFIELD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546077.91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1050933</v>
      </c>
      <c r="D40" s="46">
        <f>IF('Town Data'!E36&gt;9,'Town Data'!D36,"*")</f>
        <v>343697.13</v>
      </c>
      <c r="E40" s="47" t="str">
        <f>IF('Town Data'!G36&gt;9,'Town Data'!F36,"*")</f>
        <v>*</v>
      </c>
      <c r="F40" s="48">
        <f>IF('Town Data'!I36&gt;9,'Town Data'!H36,"*")</f>
        <v>963265.24</v>
      </c>
      <c r="G40" s="46">
        <f>IF('Town Data'!K36&gt;9,'Town Data'!J36,"*")</f>
        <v>363198.93</v>
      </c>
      <c r="H40" s="47" t="str">
        <f>IF('Town Data'!M36&gt;9,'Town Data'!L36,"*")</f>
        <v>*</v>
      </c>
      <c r="I40" s="9">
        <f t="shared" si="0"/>
        <v>9.1011028281265505E-2</v>
      </c>
      <c r="J40" s="9">
        <f t="shared" si="1"/>
        <v>-5.3694541445923283E-2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5235524.78</v>
      </c>
      <c r="D41" s="50">
        <f>IF('Town Data'!E37&gt;9,'Town Data'!D37,"*")</f>
        <v>624081.31999999995</v>
      </c>
      <c r="E41" s="51" t="str">
        <f>IF('Town Data'!G37&gt;9,'Town Data'!F37,"*")</f>
        <v>*</v>
      </c>
      <c r="F41" s="50">
        <f>IF('Town Data'!I37&gt;9,'Town Data'!H37,"*")</f>
        <v>2162748.48</v>
      </c>
      <c r="G41" s="50">
        <f>IF('Town Data'!K37&gt;9,'Town Data'!J37,"*")</f>
        <v>574392.71</v>
      </c>
      <c r="H41" s="51" t="str">
        <f>IF('Town Data'!M37&gt;9,'Town Data'!L37,"*")</f>
        <v>*</v>
      </c>
      <c r="I41" s="22">
        <f t="shared" si="0"/>
        <v>1.4207737646866825</v>
      </c>
      <c r="J41" s="22">
        <f t="shared" si="1"/>
        <v>8.650633814624839E-2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1211123.8999999999</v>
      </c>
      <c r="D42" s="46">
        <f>IF('Town Data'!E38&gt;9,'Town Data'!D38,"*")</f>
        <v>590800.81000000006</v>
      </c>
      <c r="E42" s="47" t="str">
        <f>IF('Town Data'!G38&gt;9,'Town Data'!F38,"*")</f>
        <v>*</v>
      </c>
      <c r="F42" s="48">
        <f>IF('Town Data'!I38&gt;9,'Town Data'!H38,"*")</f>
        <v>932379.96</v>
      </c>
      <c r="G42" s="46">
        <f>IF('Town Data'!K38&gt;9,'Town Data'!J38,"*")</f>
        <v>421839.7</v>
      </c>
      <c r="H42" s="47" t="str">
        <f>IF('Town Data'!M38&gt;9,'Town Data'!L38,"*")</f>
        <v>*</v>
      </c>
      <c r="I42" s="9">
        <f t="shared" si="0"/>
        <v>0.29895960011838946</v>
      </c>
      <c r="J42" s="9">
        <f t="shared" si="1"/>
        <v>0.40053392319404751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8911293.5700000003</v>
      </c>
      <c r="D43" s="50">
        <f>IF('Town Data'!E39&gt;9,'Town Data'!D39,"*")</f>
        <v>1957233.85</v>
      </c>
      <c r="E43" s="51" t="str">
        <f>IF('Town Data'!G39&gt;9,'Town Data'!F39,"*")</f>
        <v>*</v>
      </c>
      <c r="F43" s="50">
        <f>IF('Town Data'!I39&gt;9,'Town Data'!H39,"*")</f>
        <v>7775719.04</v>
      </c>
      <c r="G43" s="50">
        <f>IF('Town Data'!K39&gt;9,'Town Data'!J39,"*")</f>
        <v>1298566.73</v>
      </c>
      <c r="H43" s="51" t="str">
        <f>IF('Town Data'!M39&gt;9,'Town Data'!L39,"*")</f>
        <v>*</v>
      </c>
      <c r="I43" s="22">
        <f t="shared" si="0"/>
        <v>0.14604109589844444</v>
      </c>
      <c r="J43" s="22">
        <f t="shared" si="1"/>
        <v>0.50722624011782602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45970204.18</v>
      </c>
      <c r="D44" s="46">
        <f>IF('Town Data'!E40&gt;9,'Town Data'!D40,"*")</f>
        <v>7270451.6299999999</v>
      </c>
      <c r="E44" s="47">
        <f>IF('Town Data'!G40&gt;9,'Town Data'!F40,"*")</f>
        <v>110103.16666666672</v>
      </c>
      <c r="F44" s="48">
        <f>IF('Town Data'!I40&gt;9,'Town Data'!H40,"*")</f>
        <v>31621785.77</v>
      </c>
      <c r="G44" s="46">
        <f>IF('Town Data'!K40&gt;9,'Town Data'!J40,"*")</f>
        <v>6500698.4100000001</v>
      </c>
      <c r="H44" s="47">
        <f>IF('Town Data'!M40&gt;9,'Town Data'!L40,"*")</f>
        <v>161555.83333333328</v>
      </c>
      <c r="I44" s="9">
        <f t="shared" si="0"/>
        <v>0.45375104727995885</v>
      </c>
      <c r="J44" s="9">
        <f t="shared" si="1"/>
        <v>0.118410849335187</v>
      </c>
      <c r="K44" s="9">
        <f t="shared" si="2"/>
        <v>-0.31848225845553862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931488.75</v>
      </c>
      <c r="D45" s="50">
        <f>IF('Town Data'!E41&gt;9,'Town Data'!D41,"*")</f>
        <v>300383.68</v>
      </c>
      <c r="E45" s="51" t="str">
        <f>IF('Town Data'!G41&gt;9,'Town Data'!F41,"*")</f>
        <v>*</v>
      </c>
      <c r="F45" s="50">
        <f>IF('Town Data'!I41&gt;9,'Town Data'!H41,"*")</f>
        <v>994762.23</v>
      </c>
      <c r="G45" s="50">
        <f>IF('Town Data'!K41&gt;9,'Town Data'!J41,"*")</f>
        <v>374969.75</v>
      </c>
      <c r="H45" s="51" t="str">
        <f>IF('Town Data'!M41&gt;9,'Town Data'!L41,"*")</f>
        <v>*</v>
      </c>
      <c r="I45" s="22">
        <f t="shared" si="0"/>
        <v>-6.3606636934737643E-2</v>
      </c>
      <c r="J45" s="22">
        <f t="shared" si="1"/>
        <v>-0.19891223225340179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2014354.47</v>
      </c>
      <c r="D46" s="46">
        <f>IF('Town Data'!E42&gt;9,'Town Data'!D42,"*")</f>
        <v>634834.65</v>
      </c>
      <c r="E46" s="47" t="str">
        <f>IF('Town Data'!G42&gt;9,'Town Data'!F42,"*")</f>
        <v>*</v>
      </c>
      <c r="F46" s="48">
        <f>IF('Town Data'!I42&gt;9,'Town Data'!H42,"*")</f>
        <v>1864806.72</v>
      </c>
      <c r="G46" s="46">
        <f>IF('Town Data'!K42&gt;9,'Town Data'!J42,"*")</f>
        <v>489802.1</v>
      </c>
      <c r="H46" s="47" t="str">
        <f>IF('Town Data'!M42&gt;9,'Town Data'!L42,"*")</f>
        <v>*</v>
      </c>
      <c r="I46" s="9">
        <f t="shared" si="0"/>
        <v>8.0194772142391249E-2</v>
      </c>
      <c r="J46" s="9">
        <f t="shared" si="1"/>
        <v>0.29610438583256393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5812297.3300000001</v>
      </c>
      <c r="D47" s="50">
        <f>IF('Town Data'!E43&gt;9,'Town Data'!D43,"*")</f>
        <v>1671023.67</v>
      </c>
      <c r="E47" s="51" t="str">
        <f>IF('Town Data'!G43&gt;9,'Town Data'!F43,"*")</f>
        <v>*</v>
      </c>
      <c r="F47" s="50">
        <f>IF('Town Data'!I43&gt;9,'Town Data'!H43,"*")</f>
        <v>7055257.1399999997</v>
      </c>
      <c r="G47" s="50">
        <f>IF('Town Data'!K43&gt;9,'Town Data'!J43,"*")</f>
        <v>1398719.93</v>
      </c>
      <c r="H47" s="51" t="str">
        <f>IF('Town Data'!M43&gt;9,'Town Data'!L43,"*")</f>
        <v>*</v>
      </c>
      <c r="I47" s="22">
        <f t="shared" si="0"/>
        <v>-0.17617498346771804</v>
      </c>
      <c r="J47" s="22">
        <f t="shared" si="1"/>
        <v>0.19468067492253435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3690875.03</v>
      </c>
      <c r="D48" s="46">
        <f>IF('Town Data'!E44&gt;9,'Town Data'!D44,"*")</f>
        <v>419764.04</v>
      </c>
      <c r="E48" s="47" t="str">
        <f>IF('Town Data'!G44&gt;9,'Town Data'!F44,"*")</f>
        <v>*</v>
      </c>
      <c r="F48" s="48">
        <f>IF('Town Data'!I44&gt;9,'Town Data'!H44,"*")</f>
        <v>2666843.54</v>
      </c>
      <c r="G48" s="46">
        <f>IF('Town Data'!K44&gt;9,'Town Data'!J44,"*")</f>
        <v>311549.07</v>
      </c>
      <c r="H48" s="47" t="str">
        <f>IF('Town Data'!M44&gt;9,'Town Data'!L44,"*")</f>
        <v>*</v>
      </c>
      <c r="I48" s="9">
        <f t="shared" si="0"/>
        <v>0.38398633989604047</v>
      </c>
      <c r="J48" s="9">
        <f t="shared" si="1"/>
        <v>0.34734486609123877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2037552.58</v>
      </c>
      <c r="D49" s="50">
        <f>IF('Town Data'!E45&gt;9,'Town Data'!D45,"*")</f>
        <v>637284.21</v>
      </c>
      <c r="E49" s="51" t="str">
        <f>IF('Town Data'!G45&gt;9,'Town Data'!F45,"*")</f>
        <v>*</v>
      </c>
      <c r="F49" s="50">
        <f>IF('Town Data'!I45&gt;9,'Town Data'!H45,"*")</f>
        <v>1926043.49</v>
      </c>
      <c r="G49" s="50">
        <f>IF('Town Data'!K45&gt;9,'Town Data'!J45,"*")</f>
        <v>607267.19999999995</v>
      </c>
      <c r="H49" s="51" t="str">
        <f>IF('Town Data'!M45&gt;9,'Town Data'!L45,"*")</f>
        <v>*</v>
      </c>
      <c r="I49" s="22">
        <f t="shared" si="0"/>
        <v>5.789541647369556E-2</v>
      </c>
      <c r="J49" s="22">
        <f t="shared" si="1"/>
        <v>4.9429657982515786E-2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2878465.63</v>
      </c>
      <c r="D50" s="46">
        <f>IF('Town Data'!E46&gt;9,'Town Data'!D46,"*")</f>
        <v>1017659.19</v>
      </c>
      <c r="E50" s="47" t="str">
        <f>IF('Town Data'!G46&gt;9,'Town Data'!F46,"*")</f>
        <v>*</v>
      </c>
      <c r="F50" s="48">
        <f>IF('Town Data'!I46&gt;9,'Town Data'!H46,"*")</f>
        <v>2473360.31</v>
      </c>
      <c r="G50" s="46">
        <f>IF('Town Data'!K46&gt;9,'Town Data'!J46,"*")</f>
        <v>843612.47</v>
      </c>
      <c r="H50" s="47" t="str">
        <f>IF('Town Data'!M46&gt;9,'Town Data'!L46,"*")</f>
        <v>*</v>
      </c>
      <c r="I50" s="9">
        <f t="shared" si="0"/>
        <v>0.16378742650721997</v>
      </c>
      <c r="J50" s="9">
        <f t="shared" si="1"/>
        <v>0.20631122249769493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10388096.359999999</v>
      </c>
      <c r="D51" s="50">
        <f>IF('Town Data'!E47&gt;9,'Town Data'!D47,"*")</f>
        <v>2765629.49</v>
      </c>
      <c r="E51" s="51" t="str">
        <f>IF('Town Data'!G47&gt;9,'Town Data'!F47,"*")</f>
        <v>*</v>
      </c>
      <c r="F51" s="50">
        <f>IF('Town Data'!I47&gt;9,'Town Data'!H47,"*")</f>
        <v>9809593.7400000002</v>
      </c>
      <c r="G51" s="50">
        <f>IF('Town Data'!K47&gt;9,'Town Data'!J47,"*")</f>
        <v>2610896.33</v>
      </c>
      <c r="H51" s="51" t="str">
        <f>IF('Town Data'!M47&gt;9,'Town Data'!L47,"*")</f>
        <v>*</v>
      </c>
      <c r="I51" s="22">
        <f t="shared" si="0"/>
        <v>5.8973147648416192E-2</v>
      </c>
      <c r="J51" s="22">
        <f t="shared" si="1"/>
        <v>5.926438297149858E-2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11657644.09</v>
      </c>
      <c r="D52" s="46">
        <f>IF('Town Data'!E48&gt;9,'Town Data'!D48,"*")</f>
        <v>10007063.77</v>
      </c>
      <c r="E52" s="47" t="str">
        <f>IF('Town Data'!G48&gt;9,'Town Data'!F48,"*")</f>
        <v>*</v>
      </c>
      <c r="F52" s="48">
        <f>IF('Town Data'!I48&gt;9,'Town Data'!H48,"*")</f>
        <v>11157315.109999999</v>
      </c>
      <c r="G52" s="46">
        <f>IF('Town Data'!K48&gt;9,'Town Data'!J48,"*")</f>
        <v>9573115.1799999997</v>
      </c>
      <c r="H52" s="47" t="str">
        <f>IF('Town Data'!M48&gt;9,'Town Data'!L48,"*")</f>
        <v>*</v>
      </c>
      <c r="I52" s="9">
        <f t="shared" si="0"/>
        <v>4.4843134308501259E-2</v>
      </c>
      <c r="J52" s="9">
        <f t="shared" si="1"/>
        <v>4.5329924673485428E-2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5456225.9500000002</v>
      </c>
      <c r="D53" s="50">
        <f>IF('Town Data'!E49&gt;9,'Town Data'!D49,"*")</f>
        <v>2911978.38</v>
      </c>
      <c r="E53" s="51" t="str">
        <f>IF('Town Data'!G49&gt;9,'Town Data'!F49,"*")</f>
        <v>*</v>
      </c>
      <c r="F53" s="50">
        <f>IF('Town Data'!I49&gt;9,'Town Data'!H49,"*")</f>
        <v>4247551.24</v>
      </c>
      <c r="G53" s="50">
        <f>IF('Town Data'!K49&gt;9,'Town Data'!J49,"*")</f>
        <v>1342314.79</v>
      </c>
      <c r="H53" s="51" t="str">
        <f>IF('Town Data'!M49&gt;9,'Town Data'!L49,"*")</f>
        <v>*</v>
      </c>
      <c r="I53" s="22">
        <f t="shared" si="0"/>
        <v>0.28455800570871981</v>
      </c>
      <c r="J53" s="22">
        <f t="shared" si="1"/>
        <v>1.1693707032759431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8425012.9199999999</v>
      </c>
      <c r="D54" s="46">
        <f>IF('Town Data'!E50&gt;9,'Town Data'!D50,"*")</f>
        <v>4386526.17</v>
      </c>
      <c r="E54" s="47" t="str">
        <f>IF('Town Data'!G50&gt;9,'Town Data'!F50,"*")</f>
        <v>*</v>
      </c>
      <c r="F54" s="48">
        <f>IF('Town Data'!I50&gt;9,'Town Data'!H50,"*")</f>
        <v>7707098.8499999996</v>
      </c>
      <c r="G54" s="46">
        <f>IF('Town Data'!K50&gt;9,'Town Data'!J50,"*")</f>
        <v>3831194.34</v>
      </c>
      <c r="H54" s="47" t="str">
        <f>IF('Town Data'!M50&gt;9,'Town Data'!L50,"*")</f>
        <v>*</v>
      </c>
      <c r="I54" s="9">
        <f t="shared" si="0"/>
        <v>9.3149716121780426E-2</v>
      </c>
      <c r="J54" s="9">
        <f t="shared" si="1"/>
        <v>0.14495005492203772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6941469.9699999997</v>
      </c>
      <c r="D55" s="50">
        <f>IF('Town Data'!E51&gt;9,'Town Data'!D51,"*")</f>
        <v>3227041.7</v>
      </c>
      <c r="E55" s="51">
        <f>IF('Town Data'!G51&gt;9,'Town Data'!F51,"*")</f>
        <v>30667.166666666675</v>
      </c>
      <c r="F55" s="50">
        <f>IF('Town Data'!I51&gt;9,'Town Data'!H51,"*")</f>
        <v>7254814.7199999997</v>
      </c>
      <c r="G55" s="50">
        <f>IF('Town Data'!K51&gt;9,'Town Data'!J51,"*")</f>
        <v>2902612.29</v>
      </c>
      <c r="H55" s="51">
        <f>IF('Town Data'!M51&gt;9,'Town Data'!L51,"*")</f>
        <v>44973.333333333292</v>
      </c>
      <c r="I55" s="22">
        <f t="shared" si="0"/>
        <v>-4.3191282216508489E-2</v>
      </c>
      <c r="J55" s="22">
        <f t="shared" si="1"/>
        <v>0.11177152770892462</v>
      </c>
      <c r="K55" s="22">
        <f t="shared" si="2"/>
        <v>-0.31810332048621326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24640217.52</v>
      </c>
      <c r="D56" s="46">
        <f>IF('Town Data'!E52&gt;9,'Town Data'!D52,"*")</f>
        <v>11244085.859999999</v>
      </c>
      <c r="E56" s="47">
        <f>IF('Town Data'!G52&gt;9,'Town Data'!F52,"*")</f>
        <v>355591.33333333296</v>
      </c>
      <c r="F56" s="48">
        <f>IF('Town Data'!I52&gt;9,'Town Data'!H52,"*")</f>
        <v>21996172.93</v>
      </c>
      <c r="G56" s="46">
        <f>IF('Town Data'!K52&gt;9,'Town Data'!J52,"*")</f>
        <v>9023255.3900000006</v>
      </c>
      <c r="H56" s="47">
        <f>IF('Town Data'!M52&gt;9,'Town Data'!L52,"*")</f>
        <v>461859.00000000006</v>
      </c>
      <c r="I56" s="9">
        <f t="shared" si="0"/>
        <v>0.12020475554608216</v>
      </c>
      <c r="J56" s="9">
        <f t="shared" si="1"/>
        <v>0.24612297602273658</v>
      </c>
      <c r="K56" s="9">
        <f t="shared" si="2"/>
        <v>-0.23008681581752674</v>
      </c>
      <c r="L56" s="15"/>
    </row>
    <row r="57" spans="1:12" x14ac:dyDescent="0.25">
      <c r="A57" s="15"/>
      <c r="B57" s="27" t="str">
        <f>'Town Data'!A53</f>
        <v>MENDON</v>
      </c>
      <c r="C57" s="49">
        <f>IF('Town Data'!C53&gt;9,'Town Data'!B53,"*")</f>
        <v>2573558.0699999998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>
        <f>IF('Town Data'!I53&gt;9,'Town Data'!H53,"*")</f>
        <v>2256900.6800000002</v>
      </c>
      <c r="G57" s="50">
        <f>IF('Town Data'!K53&gt;9,'Town Data'!J53,"*")</f>
        <v>424219.96</v>
      </c>
      <c r="H57" s="51" t="str">
        <f>IF('Town Data'!M53&gt;9,'Town Data'!L53,"*")</f>
        <v>*</v>
      </c>
      <c r="I57" s="22">
        <f t="shared" si="0"/>
        <v>0.14030630271244351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37756647.579999998</v>
      </c>
      <c r="D58" s="46">
        <f>IF('Town Data'!E54&gt;9,'Town Data'!D54,"*")</f>
        <v>10366364.59</v>
      </c>
      <c r="E58" s="47">
        <f>IF('Town Data'!G54&gt;9,'Town Data'!F54,"*")</f>
        <v>78069.666666666584</v>
      </c>
      <c r="F58" s="48">
        <f>IF('Town Data'!I54&gt;9,'Town Data'!H54,"*")</f>
        <v>35451503.479999997</v>
      </c>
      <c r="G58" s="46">
        <f>IF('Town Data'!K54&gt;9,'Town Data'!J54,"*")</f>
        <v>9613348.8599999994</v>
      </c>
      <c r="H58" s="47">
        <f>IF('Town Data'!M54&gt;9,'Town Data'!L54,"*")</f>
        <v>106807.83333333333</v>
      </c>
      <c r="I58" s="9">
        <f t="shared" si="0"/>
        <v>6.5022463752502091E-2</v>
      </c>
      <c r="J58" s="9">
        <f t="shared" si="1"/>
        <v>7.8330219881357813E-2</v>
      </c>
      <c r="K58" s="9">
        <f t="shared" si="2"/>
        <v>-0.26906422281761555</v>
      </c>
      <c r="L58" s="15"/>
    </row>
    <row r="59" spans="1:12" x14ac:dyDescent="0.25">
      <c r="A59" s="15"/>
      <c r="B59" s="27" t="str">
        <f>'Town Data'!A55</f>
        <v>MIDDLESEX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4926836.5999999996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15812338.050000001</v>
      </c>
      <c r="D60" s="46">
        <f>IF('Town Data'!E56&gt;9,'Town Data'!D56,"*")</f>
        <v>4437851.45</v>
      </c>
      <c r="E60" s="47">
        <f>IF('Town Data'!G56&gt;9,'Town Data'!F56,"*")</f>
        <v>897104.33333333372</v>
      </c>
      <c r="F60" s="48">
        <f>IF('Town Data'!I56&gt;9,'Town Data'!H56,"*")</f>
        <v>15514620.369999999</v>
      </c>
      <c r="G60" s="46">
        <f>IF('Town Data'!K56&gt;9,'Town Data'!J56,"*")</f>
        <v>3471102.37</v>
      </c>
      <c r="H60" s="47">
        <f>IF('Town Data'!M56&gt;9,'Town Data'!L56,"*")</f>
        <v>392104.83333333366</v>
      </c>
      <c r="I60" s="9">
        <f t="shared" si="0"/>
        <v>1.9189491776136935E-2</v>
      </c>
      <c r="J60" s="9">
        <f t="shared" si="1"/>
        <v>0.27851356052054438</v>
      </c>
      <c r="K60" s="9">
        <f t="shared" si="2"/>
        <v>1.2879195997328936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16126026.59</v>
      </c>
      <c r="D61" s="50">
        <f>IF('Town Data'!E57&gt;9,'Town Data'!D57,"*")</f>
        <v>5967062.3499999996</v>
      </c>
      <c r="E61" s="51">
        <f>IF('Town Data'!G57&gt;9,'Town Data'!F57,"*")</f>
        <v>292414.16666666674</v>
      </c>
      <c r="F61" s="50">
        <f>IF('Town Data'!I57&gt;9,'Town Data'!H57,"*")</f>
        <v>15746712.15</v>
      </c>
      <c r="G61" s="50">
        <f>IF('Town Data'!K57&gt;9,'Town Data'!J57,"*")</f>
        <v>5841644.3200000003</v>
      </c>
      <c r="H61" s="51">
        <f>IF('Town Data'!M57&gt;9,'Town Data'!L57,"*")</f>
        <v>294963.83333333308</v>
      </c>
      <c r="I61" s="22">
        <f t="shared" si="0"/>
        <v>2.4088485036541388E-2</v>
      </c>
      <c r="J61" s="22">
        <f t="shared" si="1"/>
        <v>2.146964503994302E-2</v>
      </c>
      <c r="K61" s="22">
        <f t="shared" si="2"/>
        <v>-8.643997597444452E-3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388858.35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31157928.949999999</v>
      </c>
      <c r="D63" s="50">
        <f>IF('Town Data'!E59&gt;9,'Town Data'!D59,"*")</f>
        <v>9626009.4600000009</v>
      </c>
      <c r="E63" s="51">
        <f>IF('Town Data'!G59&gt;9,'Town Data'!F59,"*")</f>
        <v>187703.99999999994</v>
      </c>
      <c r="F63" s="50">
        <f>IF('Town Data'!I59&gt;9,'Town Data'!H59,"*")</f>
        <v>27458348.23</v>
      </c>
      <c r="G63" s="50">
        <f>IF('Town Data'!K59&gt;9,'Town Data'!J59,"*")</f>
        <v>7968683.21</v>
      </c>
      <c r="H63" s="51">
        <f>IF('Town Data'!M59&gt;9,'Town Data'!L59,"*")</f>
        <v>206852.16666666663</v>
      </c>
      <c r="I63" s="22">
        <f t="shared" si="0"/>
        <v>0.13473427786009248</v>
      </c>
      <c r="J63" s="22">
        <f t="shared" si="1"/>
        <v>0.20797993926025338</v>
      </c>
      <c r="K63" s="22">
        <f t="shared" si="2"/>
        <v>-9.2569330915073925E-2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12086811.5</v>
      </c>
      <c r="D64" s="46">
        <f>IF('Town Data'!E60&gt;9,'Town Data'!D60,"*")</f>
        <v>683423.19</v>
      </c>
      <c r="E64" s="47" t="str">
        <f>IF('Town Data'!G60&gt;9,'Town Data'!F60,"*")</f>
        <v>*</v>
      </c>
      <c r="F64" s="48">
        <f>IF('Town Data'!I60&gt;9,'Town Data'!H60,"*")</f>
        <v>10732385.279999999</v>
      </c>
      <c r="G64" s="46">
        <f>IF('Town Data'!K60&gt;9,'Town Data'!J60,"*")</f>
        <v>409474.45</v>
      </c>
      <c r="H64" s="47" t="str">
        <f>IF('Town Data'!M60&gt;9,'Town Data'!L60,"*")</f>
        <v>*</v>
      </c>
      <c r="I64" s="9">
        <f t="shared" si="0"/>
        <v>0.12619992524159557</v>
      </c>
      <c r="J64" s="9">
        <f t="shared" si="1"/>
        <v>0.66902523466360342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3016745.98</v>
      </c>
      <c r="D65" s="50">
        <f>IF('Town Data'!E61&gt;9,'Town Data'!D61,"*")</f>
        <v>275592.13</v>
      </c>
      <c r="E65" s="51" t="str">
        <f>IF('Town Data'!G61&gt;9,'Town Data'!F61,"*")</f>
        <v>*</v>
      </c>
      <c r="F65" s="50">
        <f>IF('Town Data'!I61&gt;9,'Town Data'!H61,"*")</f>
        <v>3212868.15</v>
      </c>
      <c r="G65" s="50">
        <f>IF('Town Data'!K61&gt;9,'Town Data'!J61,"*")</f>
        <v>231937.67</v>
      </c>
      <c r="H65" s="51" t="str">
        <f>IF('Town Data'!M61&gt;9,'Town Data'!L61,"*")</f>
        <v>*</v>
      </c>
      <c r="I65" s="22">
        <f t="shared" si="0"/>
        <v>-6.1042707276985499E-2</v>
      </c>
      <c r="J65" s="22">
        <f t="shared" si="1"/>
        <v>0.18821634277864388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19960105.300000001</v>
      </c>
      <c r="D66" s="46">
        <f>IF('Town Data'!E62&gt;9,'Town Data'!D62,"*")</f>
        <v>4469203.0999999996</v>
      </c>
      <c r="E66" s="47">
        <f>IF('Town Data'!G62&gt;9,'Town Data'!F62,"*")</f>
        <v>62619.500000000029</v>
      </c>
      <c r="F66" s="48">
        <f>IF('Town Data'!I62&gt;9,'Town Data'!H62,"*")</f>
        <v>17080771.260000002</v>
      </c>
      <c r="G66" s="46">
        <f>IF('Town Data'!K62&gt;9,'Town Data'!J62,"*")</f>
        <v>3699465.39</v>
      </c>
      <c r="H66" s="47">
        <f>IF('Town Data'!M62&gt;9,'Town Data'!L62,"*")</f>
        <v>40436.833333333299</v>
      </c>
      <c r="I66" s="9">
        <f t="shared" si="0"/>
        <v>0.16857166436874343</v>
      </c>
      <c r="J66" s="9">
        <f t="shared" si="1"/>
        <v>0.20806728239184838</v>
      </c>
      <c r="K66" s="9">
        <f t="shared" si="2"/>
        <v>0.54857576219700888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5927823.54</v>
      </c>
      <c r="D67" s="50">
        <f>IF('Town Data'!E63&gt;9,'Town Data'!D63,"*")</f>
        <v>1489631.41</v>
      </c>
      <c r="E67" s="51" t="str">
        <f>IF('Town Data'!G63&gt;9,'Town Data'!F63,"*")</f>
        <v>*</v>
      </c>
      <c r="F67" s="50">
        <f>IF('Town Data'!I63&gt;9,'Town Data'!H63,"*")</f>
        <v>6264925.0700000003</v>
      </c>
      <c r="G67" s="50">
        <f>IF('Town Data'!K63&gt;9,'Town Data'!J63,"*")</f>
        <v>1300822.3700000001</v>
      </c>
      <c r="H67" s="51" t="str">
        <f>IF('Town Data'!M63&gt;9,'Town Data'!L63,"*")</f>
        <v>*</v>
      </c>
      <c r="I67" s="22">
        <f t="shared" si="0"/>
        <v>-5.3807751287279201E-2</v>
      </c>
      <c r="J67" s="22">
        <f t="shared" si="1"/>
        <v>0.14514590489399393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2220056.0499999998</v>
      </c>
      <c r="D68" s="46">
        <f>IF('Town Data'!E64&gt;9,'Town Data'!D64,"*")</f>
        <v>651040.18999999994</v>
      </c>
      <c r="E68" s="47" t="str">
        <f>IF('Town Data'!G64&gt;9,'Town Data'!F64,"*")</f>
        <v>*</v>
      </c>
      <c r="F68" s="48">
        <f>IF('Town Data'!I64&gt;9,'Town Data'!H64,"*")</f>
        <v>12339725.539999999</v>
      </c>
      <c r="G68" s="46">
        <f>IF('Town Data'!K64&gt;9,'Town Data'!J64,"*")</f>
        <v>1189850.1499999999</v>
      </c>
      <c r="H68" s="47" t="str">
        <f>IF('Town Data'!M64&gt;9,'Town Data'!L64,"*")</f>
        <v>*</v>
      </c>
      <c r="I68" s="9">
        <f t="shared" si="0"/>
        <v>-0.82008870109764198</v>
      </c>
      <c r="J68" s="9">
        <f t="shared" si="1"/>
        <v>-0.45283850239460827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2050816.05</v>
      </c>
      <c r="D69" s="50">
        <f>IF('Town Data'!E65&gt;9,'Town Data'!D65,"*")</f>
        <v>541129.39</v>
      </c>
      <c r="E69" s="51" t="str">
        <f>IF('Town Data'!G65&gt;9,'Town Data'!F65,"*")</f>
        <v>*</v>
      </c>
      <c r="F69" s="50">
        <f>IF('Town Data'!I65&gt;9,'Town Data'!H65,"*")</f>
        <v>1998482.81</v>
      </c>
      <c r="G69" s="50">
        <f>IF('Town Data'!K65&gt;9,'Town Data'!J65,"*")</f>
        <v>432683.12</v>
      </c>
      <c r="H69" s="51" t="str">
        <f>IF('Town Data'!M65&gt;9,'Town Data'!L65,"*")</f>
        <v>*</v>
      </c>
      <c r="I69" s="22">
        <f t="shared" si="0"/>
        <v>2.6186484936540428E-2</v>
      </c>
      <c r="J69" s="22">
        <f t="shared" si="1"/>
        <v>0.25063670151957862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2086698.85</v>
      </c>
      <c r="D70" s="46">
        <f>IF('Town Data'!E66&gt;9,'Town Data'!D66,"*")</f>
        <v>643786.06999999995</v>
      </c>
      <c r="E70" s="47" t="str">
        <f>IF('Town Data'!G66&gt;9,'Town Data'!F66,"*")</f>
        <v>*</v>
      </c>
      <c r="F70" s="48">
        <f>IF('Town Data'!I66&gt;9,'Town Data'!H66,"*")</f>
        <v>1775097.73</v>
      </c>
      <c r="G70" s="46">
        <f>IF('Town Data'!K66&gt;9,'Town Data'!J66,"*")</f>
        <v>530948.18000000005</v>
      </c>
      <c r="H70" s="47" t="str">
        <f>IF('Town Data'!M66&gt;9,'Town Data'!L66,"*")</f>
        <v>*</v>
      </c>
      <c r="I70" s="9">
        <f t="shared" ref="I70:I133" si="3">IFERROR((C70-F70)/F70,"")</f>
        <v>0.17554026166210021</v>
      </c>
      <c r="J70" s="9">
        <f t="shared" ref="J70:J133" si="4">IFERROR((D70-G70)/G70,"")</f>
        <v>0.21252147431788895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2523081.4500000002</v>
      </c>
      <c r="G71" s="50">
        <f>IF('Town Data'!K67&gt;9,'Town Data'!J67,"*")</f>
        <v>586369.42000000004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635082.17000000004</v>
      </c>
      <c r="D72" s="46">
        <f>IF('Town Data'!E68&gt;9,'Town Data'!D68,"*")</f>
        <v>191774.15</v>
      </c>
      <c r="E72" s="47" t="str">
        <f>IF('Town Data'!G68&gt;9,'Town Data'!F68,"*")</f>
        <v>*</v>
      </c>
      <c r="F72" s="48">
        <f>IF('Town Data'!I68&gt;9,'Town Data'!H68,"*")</f>
        <v>1488245.65</v>
      </c>
      <c r="G72" s="46">
        <f>IF('Town Data'!K68&gt;9,'Town Data'!J68,"*")</f>
        <v>250004.5</v>
      </c>
      <c r="H72" s="47" t="str">
        <f>IF('Town Data'!M68&gt;9,'Town Data'!L68,"*")</f>
        <v>*</v>
      </c>
      <c r="I72" s="9">
        <f t="shared" si="3"/>
        <v>-0.57326791447366232</v>
      </c>
      <c r="J72" s="9">
        <f t="shared" si="4"/>
        <v>-0.2329172074902652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7054638.5099999998</v>
      </c>
      <c r="D73" s="50">
        <f>IF('Town Data'!E69&gt;9,'Town Data'!D69,"*")</f>
        <v>1931092.78</v>
      </c>
      <c r="E73" s="51">
        <f>IF('Town Data'!G69&gt;9,'Town Data'!F69,"*")</f>
        <v>12785.666666666672</v>
      </c>
      <c r="F73" s="50">
        <f>IF('Town Data'!I69&gt;9,'Town Data'!H69,"*")</f>
        <v>6513881.04</v>
      </c>
      <c r="G73" s="50">
        <f>IF('Town Data'!K69&gt;9,'Town Data'!J69,"*")</f>
        <v>1545814.85</v>
      </c>
      <c r="H73" s="51">
        <f>IF('Town Data'!M69&gt;9,'Town Data'!L69,"*")</f>
        <v>3804.0000000000009</v>
      </c>
      <c r="I73" s="22">
        <f t="shared" si="3"/>
        <v>8.30161721835804E-2</v>
      </c>
      <c r="J73" s="22">
        <f t="shared" si="4"/>
        <v>0.24923937688915326</v>
      </c>
      <c r="K73" s="22">
        <f t="shared" si="5"/>
        <v>2.3611111111111116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10208226.43</v>
      </c>
      <c r="D74" s="46">
        <f>IF('Town Data'!E70&gt;9,'Town Data'!D70,"*")</f>
        <v>345665.82</v>
      </c>
      <c r="E74" s="47" t="str">
        <f>IF('Town Data'!G70&gt;9,'Town Data'!F70,"*")</f>
        <v>*</v>
      </c>
      <c r="F74" s="48">
        <f>IF('Town Data'!I70&gt;9,'Town Data'!H70,"*")</f>
        <v>8731474.1999999993</v>
      </c>
      <c r="G74" s="46">
        <f>IF('Town Data'!K70&gt;9,'Town Data'!J70,"*")</f>
        <v>305303.71000000002</v>
      </c>
      <c r="H74" s="47" t="str">
        <f>IF('Town Data'!M70&gt;9,'Town Data'!L70,"*")</f>
        <v>*</v>
      </c>
      <c r="I74" s="9">
        <f t="shared" si="3"/>
        <v>0.16912977077799768</v>
      </c>
      <c r="J74" s="9">
        <f t="shared" si="4"/>
        <v>0.13220314289662574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13956732.68</v>
      </c>
      <c r="D75" s="50">
        <f>IF('Town Data'!E71&gt;9,'Town Data'!D71,"*")</f>
        <v>2746502.26</v>
      </c>
      <c r="E75" s="51" t="str">
        <f>IF('Town Data'!G71&gt;9,'Town Data'!F71,"*")</f>
        <v>*</v>
      </c>
      <c r="F75" s="50">
        <f>IF('Town Data'!I71&gt;9,'Town Data'!H71,"*")</f>
        <v>11970501.359999999</v>
      </c>
      <c r="G75" s="50">
        <f>IF('Town Data'!K71&gt;9,'Town Data'!J71,"*")</f>
        <v>2556084.79</v>
      </c>
      <c r="H75" s="51" t="str">
        <f>IF('Town Data'!M71&gt;9,'Town Data'!L71,"*")</f>
        <v>*</v>
      </c>
      <c r="I75" s="22">
        <f t="shared" si="3"/>
        <v>0.16592716213517061</v>
      </c>
      <c r="J75" s="22">
        <f t="shared" si="4"/>
        <v>7.4495756457280793E-2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1528032.23</v>
      </c>
      <c r="D76" s="46">
        <f>IF('Town Data'!E72&gt;9,'Town Data'!D72,"*")</f>
        <v>264777.94</v>
      </c>
      <c r="E76" s="47" t="str">
        <f>IF('Town Data'!G72&gt;9,'Town Data'!F72,"*")</f>
        <v>*</v>
      </c>
      <c r="F76" s="48">
        <f>IF('Town Data'!I72&gt;9,'Town Data'!H72,"*")</f>
        <v>1375421.62</v>
      </c>
      <c r="G76" s="46">
        <f>IF('Town Data'!K72&gt;9,'Town Data'!J72,"*")</f>
        <v>181021.56</v>
      </c>
      <c r="H76" s="47" t="str">
        <f>IF('Town Data'!M72&gt;9,'Town Data'!L72,"*")</f>
        <v>*</v>
      </c>
      <c r="I76" s="9">
        <f t="shared" si="3"/>
        <v>0.11095551195421798</v>
      </c>
      <c r="J76" s="9">
        <f t="shared" si="4"/>
        <v>0.46268731746649405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8265856.8499999996</v>
      </c>
      <c r="D77" s="50">
        <f>IF('Town Data'!E73&gt;9,'Town Data'!D73,"*")</f>
        <v>1419930.74</v>
      </c>
      <c r="E77" s="51">
        <f>IF('Town Data'!G73&gt;9,'Town Data'!F73,"*")</f>
        <v>43424.166666666664</v>
      </c>
      <c r="F77" s="50">
        <f>IF('Town Data'!I73&gt;9,'Town Data'!H73,"*")</f>
        <v>9352509.9299999997</v>
      </c>
      <c r="G77" s="50">
        <f>IF('Town Data'!K73&gt;9,'Town Data'!J73,"*")</f>
        <v>1549972.56</v>
      </c>
      <c r="H77" s="51">
        <f>IF('Town Data'!M73&gt;9,'Town Data'!L73,"*")</f>
        <v>69674.166666666701</v>
      </c>
      <c r="I77" s="22">
        <f t="shared" si="3"/>
        <v>-0.11618839093817461</v>
      </c>
      <c r="J77" s="22">
        <f t="shared" si="4"/>
        <v>-8.389943367771624E-2</v>
      </c>
      <c r="K77" s="22">
        <f t="shared" si="5"/>
        <v>-0.37675369876448739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7156951.04</v>
      </c>
      <c r="D78" s="46">
        <f>IF('Town Data'!E74&gt;9,'Town Data'!D74,"*")</f>
        <v>1030390.95</v>
      </c>
      <c r="E78" s="47" t="str">
        <f>IF('Town Data'!G74&gt;9,'Town Data'!F74,"*")</f>
        <v>*</v>
      </c>
      <c r="F78" s="48">
        <f>IF('Town Data'!I74&gt;9,'Town Data'!H74,"*")</f>
        <v>6631368.46</v>
      </c>
      <c r="G78" s="46">
        <f>IF('Town Data'!K74&gt;9,'Town Data'!J74,"*")</f>
        <v>1168005.19</v>
      </c>
      <c r="H78" s="47" t="str">
        <f>IF('Town Data'!M74&gt;9,'Town Data'!L74,"*")</f>
        <v>*</v>
      </c>
      <c r="I78" s="9">
        <f t="shared" si="3"/>
        <v>7.9257031662511496E-2</v>
      </c>
      <c r="J78" s="9">
        <f t="shared" si="4"/>
        <v>-0.11781988742704132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44402716.780000001</v>
      </c>
      <c r="D79" s="50">
        <f>IF('Town Data'!E75&gt;9,'Town Data'!D75,"*")</f>
        <v>17936632.52</v>
      </c>
      <c r="E79" s="51">
        <f>IF('Town Data'!G75&gt;9,'Town Data'!F75,"*")</f>
        <v>457594.16666666674</v>
      </c>
      <c r="F79" s="50">
        <f>IF('Town Data'!I75&gt;9,'Town Data'!H75,"*")</f>
        <v>41471040.969999999</v>
      </c>
      <c r="G79" s="50">
        <f>IF('Town Data'!K75&gt;9,'Town Data'!J75,"*")</f>
        <v>16345828.390000001</v>
      </c>
      <c r="H79" s="51">
        <f>IF('Town Data'!M75&gt;9,'Town Data'!L75,"*")</f>
        <v>345064.33333333291</v>
      </c>
      <c r="I79" s="22">
        <f t="shared" si="3"/>
        <v>7.0692120125963709E-2</v>
      </c>
      <c r="J79" s="22">
        <f t="shared" si="4"/>
        <v>9.7321719771217965E-2</v>
      </c>
      <c r="K79" s="22">
        <f t="shared" si="5"/>
        <v>0.32611261861314939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26951712.969999999</v>
      </c>
      <c r="D80" s="46">
        <f>IF('Town Data'!E76&gt;9,'Town Data'!D76,"*")</f>
        <v>12641450.869999999</v>
      </c>
      <c r="E80" s="47">
        <f>IF('Town Data'!G76&gt;9,'Town Data'!F76,"*")</f>
        <v>2569330.333333333</v>
      </c>
      <c r="F80" s="48">
        <f>IF('Town Data'!I76&gt;9,'Town Data'!H76,"*")</f>
        <v>24637675.52</v>
      </c>
      <c r="G80" s="46">
        <f>IF('Town Data'!K76&gt;9,'Town Data'!J76,"*")</f>
        <v>11303757.960000001</v>
      </c>
      <c r="H80" s="47">
        <f>IF('Town Data'!M76&gt;9,'Town Data'!L76,"*")</f>
        <v>612545.66666666663</v>
      </c>
      <c r="I80" s="9">
        <f t="shared" si="3"/>
        <v>9.3922717998357635E-2</v>
      </c>
      <c r="J80" s="9">
        <f t="shared" si="4"/>
        <v>0.11834054787209883</v>
      </c>
      <c r="K80" s="9">
        <f t="shared" si="5"/>
        <v>3.1945123003074056</v>
      </c>
      <c r="L80" s="15"/>
    </row>
    <row r="81" spans="1:12" x14ac:dyDescent="0.25">
      <c r="A81" s="15"/>
      <c r="B81" s="27" t="str">
        <f>'Town Data'!A77</f>
        <v>SHAFTSBURY</v>
      </c>
      <c r="C81" s="49" t="str">
        <f>IF('Town Data'!C77&gt;9,'Town Data'!B77,"*")</f>
        <v>*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3850110.22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26751369.800000001</v>
      </c>
      <c r="D82" s="46">
        <f>IF('Town Data'!E78&gt;9,'Town Data'!D78,"*")</f>
        <v>5273869.4800000004</v>
      </c>
      <c r="E82" s="47">
        <f>IF('Town Data'!G78&gt;9,'Town Data'!F78,"*")</f>
        <v>12664.33333333333</v>
      </c>
      <c r="F82" s="48">
        <f>IF('Town Data'!I78&gt;9,'Town Data'!H78,"*")</f>
        <v>22143183.969999999</v>
      </c>
      <c r="G82" s="46">
        <f>IF('Town Data'!K78&gt;9,'Town Data'!J78,"*")</f>
        <v>5027729.12</v>
      </c>
      <c r="H82" s="47">
        <f>IF('Town Data'!M78&gt;9,'Town Data'!L78,"*")</f>
        <v>35613.000000000044</v>
      </c>
      <c r="I82" s="9">
        <f t="shared" si="3"/>
        <v>0.20810854646031296</v>
      </c>
      <c r="J82" s="9">
        <f t="shared" si="4"/>
        <v>4.8956567493039546E-2</v>
      </c>
      <c r="K82" s="9">
        <f t="shared" si="5"/>
        <v>-0.64439015715235126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126859580.84999999</v>
      </c>
      <c r="D83" s="50">
        <f>IF('Town Data'!E79&gt;9,'Town Data'!D79,"*")</f>
        <v>35407257.880000003</v>
      </c>
      <c r="E83" s="51">
        <f>IF('Town Data'!G79&gt;9,'Town Data'!F79,"*")</f>
        <v>2450182.0000000033</v>
      </c>
      <c r="F83" s="50">
        <f>IF('Town Data'!I79&gt;9,'Town Data'!H79,"*")</f>
        <v>171854800.84999999</v>
      </c>
      <c r="G83" s="50">
        <f>IF('Town Data'!K79&gt;9,'Town Data'!J79,"*")</f>
        <v>34080438.460000001</v>
      </c>
      <c r="H83" s="51">
        <f>IF('Town Data'!M79&gt;9,'Town Data'!L79,"*")</f>
        <v>983978.66666666663</v>
      </c>
      <c r="I83" s="22">
        <f t="shared" si="3"/>
        <v>-0.26182114073887974</v>
      </c>
      <c r="J83" s="22">
        <f t="shared" si="4"/>
        <v>3.8931993834447919E-2</v>
      </c>
      <c r="K83" s="22">
        <f t="shared" si="5"/>
        <v>1.4900763431185535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1200913.8400000001</v>
      </c>
      <c r="D84" s="48">
        <f>IF('Town Data'!E80&gt;9,'Town Data'!D80,"*")</f>
        <v>411686.55</v>
      </c>
      <c r="E84" s="55" t="str">
        <f>IF('Town Data'!G80&gt;9,'Town Data'!F80,"*")</f>
        <v>*</v>
      </c>
      <c r="F84" s="48">
        <f>IF('Town Data'!I80&gt;9,'Town Data'!H80,"*")</f>
        <v>1224278.27</v>
      </c>
      <c r="G84" s="46">
        <f>IF('Town Data'!K80&gt;9,'Town Data'!J80,"*")</f>
        <v>366926.76</v>
      </c>
      <c r="H84" s="47" t="str">
        <f>IF('Town Data'!M80&gt;9,'Town Data'!L80,"*")</f>
        <v>*</v>
      </c>
      <c r="I84" s="9">
        <f t="shared" si="3"/>
        <v>-1.9084247897334594E-2</v>
      </c>
      <c r="J84" s="9">
        <f t="shared" si="4"/>
        <v>0.12198562459712663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11363742.23</v>
      </c>
      <c r="D85" s="50">
        <f>IF('Town Data'!E81&gt;9,'Town Data'!D81,"*")</f>
        <v>4837713.71</v>
      </c>
      <c r="E85" s="51">
        <f>IF('Town Data'!G81&gt;9,'Town Data'!F81,"*")</f>
        <v>199359.66666666628</v>
      </c>
      <c r="F85" s="50">
        <f>IF('Town Data'!I81&gt;9,'Town Data'!H81,"*")</f>
        <v>11318218.060000001</v>
      </c>
      <c r="G85" s="50">
        <f>IF('Town Data'!K81&gt;9,'Town Data'!J81,"*")</f>
        <v>4678720.2300000004</v>
      </c>
      <c r="H85" s="51">
        <f>IF('Town Data'!M81&gt;9,'Town Data'!L81,"*")</f>
        <v>140199.66666666663</v>
      </c>
      <c r="I85" s="22">
        <f t="shared" si="3"/>
        <v>4.0222029438439647E-3</v>
      </c>
      <c r="J85" s="22">
        <f t="shared" si="4"/>
        <v>3.3982258434802695E-2</v>
      </c>
      <c r="K85" s="22">
        <f t="shared" si="5"/>
        <v>0.42196961951882672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42688765.140000001</v>
      </c>
      <c r="D86" s="46">
        <f>IF('Town Data'!E82&gt;9,'Town Data'!D82,"*")</f>
        <v>4318847.12</v>
      </c>
      <c r="E86" s="47">
        <f>IF('Town Data'!G82&gt;9,'Town Data'!F82,"*")</f>
        <v>251505.66666666706</v>
      </c>
      <c r="F86" s="48">
        <f>IF('Town Data'!I82&gt;9,'Town Data'!H82,"*")</f>
        <v>53160012.189999998</v>
      </c>
      <c r="G86" s="46">
        <f>IF('Town Data'!K82&gt;9,'Town Data'!J82,"*")</f>
        <v>3586014.48</v>
      </c>
      <c r="H86" s="47">
        <f>IF('Town Data'!M82&gt;9,'Town Data'!L82,"*")</f>
        <v>235840.16666666672</v>
      </c>
      <c r="I86" s="9">
        <f t="shared" si="3"/>
        <v>-0.19697600919605804</v>
      </c>
      <c r="J86" s="9">
        <f t="shared" si="4"/>
        <v>0.20435852785513575</v>
      </c>
      <c r="K86" s="9">
        <f t="shared" si="5"/>
        <v>6.6424223750408698E-2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35245209.490000002</v>
      </c>
      <c r="D87" s="50">
        <f>IF('Town Data'!E83&gt;9,'Town Data'!D83,"*")</f>
        <v>10459626.199999999</v>
      </c>
      <c r="E87" s="51">
        <f>IF('Town Data'!G83&gt;9,'Town Data'!F83,"*")</f>
        <v>49978.666666666701</v>
      </c>
      <c r="F87" s="50">
        <f>IF('Town Data'!I83&gt;9,'Town Data'!H83,"*")</f>
        <v>30474052.600000001</v>
      </c>
      <c r="G87" s="50">
        <f>IF('Town Data'!K83&gt;9,'Town Data'!J83,"*")</f>
        <v>9481365.8599999994</v>
      </c>
      <c r="H87" s="51">
        <f>IF('Town Data'!M83&gt;9,'Town Data'!L83,"*")</f>
        <v>93549.166666666657</v>
      </c>
      <c r="I87" s="22">
        <f t="shared" si="3"/>
        <v>0.15656456831081272</v>
      </c>
      <c r="J87" s="22">
        <f t="shared" si="4"/>
        <v>0.10317715342333598</v>
      </c>
      <c r="K87" s="22">
        <f t="shared" si="5"/>
        <v>-0.46574973944182607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22332772.190000001</v>
      </c>
      <c r="D88" s="46">
        <f>IF('Town Data'!E84&gt;9,'Town Data'!D84,"*")</f>
        <v>7463925.0199999996</v>
      </c>
      <c r="E88" s="47">
        <f>IF('Town Data'!G84&gt;9,'Town Data'!F84,"*")</f>
        <v>80773.000000000044</v>
      </c>
      <c r="F88" s="48">
        <f>IF('Town Data'!I84&gt;9,'Town Data'!H84,"*")</f>
        <v>21439058.379999999</v>
      </c>
      <c r="G88" s="46">
        <f>IF('Town Data'!K84&gt;9,'Town Data'!J84,"*")</f>
        <v>6753007.5999999996</v>
      </c>
      <c r="H88" s="47">
        <f>IF('Town Data'!M84&gt;9,'Town Data'!L84,"*")</f>
        <v>241355.83333333323</v>
      </c>
      <c r="I88" s="9">
        <f t="shared" si="3"/>
        <v>4.1686243591450234E-2</v>
      </c>
      <c r="J88" s="9">
        <f t="shared" si="4"/>
        <v>0.10527419219845095</v>
      </c>
      <c r="K88" s="9">
        <f t="shared" si="5"/>
        <v>-0.66533644998567099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22285130.100000001</v>
      </c>
      <c r="D89" s="50">
        <f>IF('Town Data'!E85&gt;9,'Town Data'!D85,"*")</f>
        <v>12682521.26</v>
      </c>
      <c r="E89" s="51">
        <f>IF('Town Data'!G85&gt;9,'Town Data'!F85,"*")</f>
        <v>224440.66666666695</v>
      </c>
      <c r="F89" s="50">
        <f>IF('Town Data'!I85&gt;9,'Town Data'!H85,"*")</f>
        <v>25166306.699999999</v>
      </c>
      <c r="G89" s="50">
        <f>IF('Town Data'!K85&gt;9,'Town Data'!J85,"*")</f>
        <v>15186019.15</v>
      </c>
      <c r="H89" s="51">
        <f>IF('Town Data'!M85&gt;9,'Town Data'!L85,"*")</f>
        <v>228788.16666666666</v>
      </c>
      <c r="I89" s="22">
        <f t="shared" si="3"/>
        <v>-0.11448547593199275</v>
      </c>
      <c r="J89" s="22">
        <f t="shared" si="4"/>
        <v>-0.16485544139459357</v>
      </c>
      <c r="K89" s="22">
        <f t="shared" si="5"/>
        <v>-1.9002293970622211E-2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15187124.050000001</v>
      </c>
      <c r="D90" s="46">
        <f>IF('Town Data'!E86&gt;9,'Town Data'!D86,"*")</f>
        <v>2302808.37</v>
      </c>
      <c r="E90" s="47" t="str">
        <f>IF('Town Data'!G86&gt;9,'Town Data'!F86,"*")</f>
        <v>*</v>
      </c>
      <c r="F90" s="48">
        <f>IF('Town Data'!I86&gt;9,'Town Data'!H86,"*")</f>
        <v>13328317.18</v>
      </c>
      <c r="G90" s="46">
        <f>IF('Town Data'!K86&gt;9,'Town Data'!J86,"*")</f>
        <v>1780214.11</v>
      </c>
      <c r="H90" s="47" t="str">
        <f>IF('Town Data'!M86&gt;9,'Town Data'!L86,"*")</f>
        <v>*</v>
      </c>
      <c r="I90" s="9">
        <f t="shared" si="3"/>
        <v>0.13946298282796427</v>
      </c>
      <c r="J90" s="9">
        <f t="shared" si="4"/>
        <v>0.29355696995346248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1141582.43</v>
      </c>
      <c r="D91" s="50">
        <f>IF('Town Data'!E87&gt;9,'Town Data'!D87,"*")</f>
        <v>551744.94999999995</v>
      </c>
      <c r="E91" s="51" t="str">
        <f>IF('Town Data'!G87&gt;9,'Town Data'!F87,"*")</f>
        <v>*</v>
      </c>
      <c r="F91" s="50">
        <f>IF('Town Data'!I87&gt;9,'Town Data'!H87,"*")</f>
        <v>860126.79</v>
      </c>
      <c r="G91" s="50">
        <f>IF('Town Data'!K87&gt;9,'Town Data'!J87,"*")</f>
        <v>360513.71</v>
      </c>
      <c r="H91" s="51" t="str">
        <f>IF('Town Data'!M87&gt;9,'Town Data'!L87,"*")</f>
        <v>*</v>
      </c>
      <c r="I91" s="22">
        <f t="shared" si="3"/>
        <v>0.32722575703054185</v>
      </c>
      <c r="J91" s="22">
        <f t="shared" si="4"/>
        <v>0.53044096436720789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1643942.65</v>
      </c>
      <c r="D92" s="46">
        <f>IF('Town Data'!E88&gt;9,'Town Data'!D88,"*")</f>
        <v>334071.3</v>
      </c>
      <c r="E92" s="47" t="str">
        <f>IF('Town Data'!G88&gt;9,'Town Data'!F88,"*")</f>
        <v>*</v>
      </c>
      <c r="F92" s="48">
        <f>IF('Town Data'!I88&gt;9,'Town Data'!H88,"*")</f>
        <v>1905291.76</v>
      </c>
      <c r="G92" s="46">
        <f>IF('Town Data'!K88&gt;9,'Town Data'!J88,"*")</f>
        <v>322086.43</v>
      </c>
      <c r="H92" s="47" t="str">
        <f>IF('Town Data'!M88&gt;9,'Town Data'!L88,"*")</f>
        <v>*</v>
      </c>
      <c r="I92" s="9">
        <f t="shared" si="3"/>
        <v>-0.13717012558748487</v>
      </c>
      <c r="J92" s="9">
        <f t="shared" si="4"/>
        <v>3.7210105374510798E-2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5276461.03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3247976.85</v>
      </c>
      <c r="G93" s="50">
        <f>IF('Town Data'!K89&gt;9,'Town Data'!J89,"*")</f>
        <v>212397.96</v>
      </c>
      <c r="H93" s="51" t="str">
        <f>IF('Town Data'!M89&gt;9,'Town Data'!L89,"*")</f>
        <v>*</v>
      </c>
      <c r="I93" s="22">
        <f t="shared" si="3"/>
        <v>0.62453775802004252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8509678.5500000007</v>
      </c>
      <c r="D94" s="46">
        <f>IF('Town Data'!E90&gt;9,'Town Data'!D90,"*")</f>
        <v>1435020.18</v>
      </c>
      <c r="E94" s="47" t="str">
        <f>IF('Town Data'!G90&gt;9,'Town Data'!F90,"*")</f>
        <v>*</v>
      </c>
      <c r="F94" s="48">
        <f>IF('Town Data'!I90&gt;9,'Town Data'!H90,"*")</f>
        <v>7344758.2800000003</v>
      </c>
      <c r="G94" s="46">
        <f>IF('Town Data'!K90&gt;9,'Town Data'!J90,"*")</f>
        <v>1249685</v>
      </c>
      <c r="H94" s="47">
        <f>IF('Town Data'!M90&gt;9,'Town Data'!L90,"*")</f>
        <v>34388.333333333358</v>
      </c>
      <c r="I94" s="9">
        <f t="shared" si="3"/>
        <v>0.15860566482795135</v>
      </c>
      <c r="J94" s="9">
        <f t="shared" si="4"/>
        <v>0.14830551699028149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2019002.68</v>
      </c>
      <c r="D95" s="50">
        <f>IF('Town Data'!E91&gt;9,'Town Data'!D91,"*")</f>
        <v>443963.07</v>
      </c>
      <c r="E95" s="51" t="str">
        <f>IF('Town Data'!G91&gt;9,'Town Data'!F91,"*")</f>
        <v>*</v>
      </c>
      <c r="F95" s="50">
        <f>IF('Town Data'!I91&gt;9,'Town Data'!H91,"*")</f>
        <v>557188.56000000006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2.6235537212034643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8006245.25</v>
      </c>
      <c r="D96" s="46">
        <f>IF('Town Data'!E92&gt;9,'Town Data'!D92,"*")</f>
        <v>3057376.82</v>
      </c>
      <c r="E96" s="47" t="str">
        <f>IF('Town Data'!G92&gt;9,'Town Data'!F92,"*")</f>
        <v>*</v>
      </c>
      <c r="F96" s="48">
        <f>IF('Town Data'!I92&gt;9,'Town Data'!H92,"*")</f>
        <v>9948005.7400000002</v>
      </c>
      <c r="G96" s="46">
        <f>IF('Town Data'!K92&gt;9,'Town Data'!J92,"*")</f>
        <v>2990727.52</v>
      </c>
      <c r="H96" s="47" t="str">
        <f>IF('Town Data'!M92&gt;9,'Town Data'!L92,"*")</f>
        <v>*</v>
      </c>
      <c r="I96" s="9">
        <f t="shared" si="3"/>
        <v>-0.19519092979534208</v>
      </c>
      <c r="J96" s="9">
        <f t="shared" si="4"/>
        <v>2.2285313374185226E-2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5274528.59</v>
      </c>
      <c r="D97" s="50">
        <f>IF('Town Data'!E93&gt;9,'Town Data'!D93,"*")</f>
        <v>2384464.4700000002</v>
      </c>
      <c r="E97" s="51" t="str">
        <f>IF('Town Data'!G93&gt;9,'Town Data'!F93,"*")</f>
        <v>*</v>
      </c>
      <c r="F97" s="50">
        <f>IF('Town Data'!I93&gt;9,'Town Data'!H93,"*")</f>
        <v>6486116.8600000003</v>
      </c>
      <c r="G97" s="50">
        <f>IF('Town Data'!K93&gt;9,'Town Data'!J93,"*")</f>
        <v>3007886.01</v>
      </c>
      <c r="H97" s="51" t="str">
        <f>IF('Town Data'!M93&gt;9,'Town Data'!L93,"*")</f>
        <v>*</v>
      </c>
      <c r="I97" s="22">
        <f t="shared" si="3"/>
        <v>-0.18679716942380228</v>
      </c>
      <c r="J97" s="22">
        <f t="shared" si="4"/>
        <v>-0.20726235566353779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9168898.75</v>
      </c>
      <c r="D98" s="46">
        <f>IF('Town Data'!E94&gt;9,'Town Data'!D94,"*")</f>
        <v>3698282.78</v>
      </c>
      <c r="E98" s="47">
        <f>IF('Town Data'!G94&gt;9,'Town Data'!F94,"*")</f>
        <v>311826.33333333366</v>
      </c>
      <c r="F98" s="48">
        <f>IF('Town Data'!I94&gt;9,'Town Data'!H94,"*")</f>
        <v>8351289.4199999999</v>
      </c>
      <c r="G98" s="46">
        <f>IF('Town Data'!K94&gt;9,'Town Data'!J94,"*")</f>
        <v>3332788.91</v>
      </c>
      <c r="H98" s="47">
        <f>IF('Town Data'!M94&gt;9,'Town Data'!L94,"*")</f>
        <v>270450.66666666698</v>
      </c>
      <c r="I98" s="9">
        <f t="shared" si="3"/>
        <v>9.7902166824916495E-2</v>
      </c>
      <c r="J98" s="9">
        <f t="shared" si="4"/>
        <v>0.10966607243061176</v>
      </c>
      <c r="K98" s="9">
        <f t="shared" si="5"/>
        <v>0.15298785237480148</v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1097723.28</v>
      </c>
      <c r="D99" s="50">
        <f>IF('Town Data'!E95&gt;9,'Town Data'!D95,"*")</f>
        <v>282837.64</v>
      </c>
      <c r="E99" s="51" t="str">
        <f>IF('Town Data'!G95&gt;9,'Town Data'!F95,"*")</f>
        <v>*</v>
      </c>
      <c r="F99" s="50">
        <f>IF('Town Data'!I95&gt;9,'Town Data'!H95,"*")</f>
        <v>1363456.63</v>
      </c>
      <c r="G99" s="50">
        <f>IF('Town Data'!K95&gt;9,'Town Data'!J95,"*")</f>
        <v>251542.38</v>
      </c>
      <c r="H99" s="51" t="str">
        <f>IF('Town Data'!M95&gt;9,'Town Data'!L95,"*")</f>
        <v>*</v>
      </c>
      <c r="I99" s="22">
        <f t="shared" si="3"/>
        <v>-0.19489681164262621</v>
      </c>
      <c r="J99" s="22">
        <f t="shared" si="4"/>
        <v>0.12441346861709748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3988029.4</v>
      </c>
      <c r="D100" s="50">
        <f>IF('Town Data'!E96&gt;9,'Town Data'!D96,"*")</f>
        <v>987889.14</v>
      </c>
      <c r="E100" s="51" t="str">
        <f>IF('Town Data'!G96&gt;9,'Town Data'!F96,"*")</f>
        <v>*</v>
      </c>
      <c r="F100" s="50">
        <f>IF('Town Data'!I96&gt;9,'Town Data'!H96,"*")</f>
        <v>3398369.3</v>
      </c>
      <c r="G100" s="50">
        <f>IF('Town Data'!K96&gt;9,'Town Data'!J96,"*")</f>
        <v>750202.89</v>
      </c>
      <c r="H100" s="51" t="str">
        <f>IF('Town Data'!M96&gt;9,'Town Data'!L96,"*")</f>
        <v>*</v>
      </c>
      <c r="I100" s="22">
        <f t="shared" si="3"/>
        <v>0.1735126609106315</v>
      </c>
      <c r="J100" s="22">
        <f t="shared" si="4"/>
        <v>0.31682929134010668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WESTFORD</v>
      </c>
      <c r="C101" s="49" t="str">
        <f>IF('Town Data'!C97&gt;9,'Town Data'!B97,"*")</f>
        <v>*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1170296.07</v>
      </c>
      <c r="G101" s="50" t="str">
        <f>IF('Town Data'!K97&gt;9,'Town Data'!J97,"*")</f>
        <v>*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8615060.4000000004</v>
      </c>
      <c r="D102" s="50">
        <f>IF('Town Data'!E98&gt;9,'Town Data'!D98,"*")</f>
        <v>606628.1</v>
      </c>
      <c r="E102" s="51" t="str">
        <f>IF('Town Data'!G98&gt;9,'Town Data'!F98,"*")</f>
        <v>*</v>
      </c>
      <c r="F102" s="50">
        <f>IF('Town Data'!I98&gt;9,'Town Data'!H98,"*")</f>
        <v>3208841.23</v>
      </c>
      <c r="G102" s="50">
        <f>IF('Town Data'!K98&gt;9,'Town Data'!J98,"*")</f>
        <v>547755.68999999994</v>
      </c>
      <c r="H102" s="51" t="str">
        <f>IF('Town Data'!M98&gt;9,'Town Data'!L98,"*")</f>
        <v>*</v>
      </c>
      <c r="I102" s="22">
        <f t="shared" si="3"/>
        <v>1.6847886144868565</v>
      </c>
      <c r="J102" s="22">
        <f t="shared" si="4"/>
        <v>0.10747932166619764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>
        <f>IF('Town Data'!C99&gt;9,'Town Data'!B99,"*")</f>
        <v>230686.41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346374.96</v>
      </c>
      <c r="G103" s="50">
        <f>IF('Town Data'!K99&gt;9,'Town Data'!J99,"*")</f>
        <v>95158.2</v>
      </c>
      <c r="H103" s="51" t="str">
        <f>IF('Town Data'!M99&gt;9,'Town Data'!L99,"*")</f>
        <v>*</v>
      </c>
      <c r="I103" s="22">
        <f t="shared" si="3"/>
        <v>-0.33399801763961234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1332667.27</v>
      </c>
      <c r="D104" s="50">
        <f>IF('Town Data'!E100&gt;9,'Town Data'!D100,"*")</f>
        <v>488474.58</v>
      </c>
      <c r="E104" s="51" t="str">
        <f>IF('Town Data'!G100&gt;9,'Town Data'!F100,"*")</f>
        <v>*</v>
      </c>
      <c r="F104" s="50">
        <f>IF('Town Data'!I100&gt;9,'Town Data'!H100,"*")</f>
        <v>1375257.52</v>
      </c>
      <c r="G104" s="50">
        <f>IF('Town Data'!K100&gt;9,'Town Data'!J100,"*")</f>
        <v>422491.29</v>
      </c>
      <c r="H104" s="51" t="str">
        <f>IF('Town Data'!M100&gt;9,'Town Data'!L100,"*")</f>
        <v>*</v>
      </c>
      <c r="I104" s="22">
        <f t="shared" si="3"/>
        <v>-3.0968927186815164E-2</v>
      </c>
      <c r="J104" s="22">
        <f t="shared" si="4"/>
        <v>0.15617668709809387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84150997.329999998</v>
      </c>
      <c r="D105" s="50">
        <f>IF('Town Data'!E101&gt;9,'Town Data'!D101,"*")</f>
        <v>41534016.490000002</v>
      </c>
      <c r="E105" s="51">
        <f>IF('Town Data'!G101&gt;9,'Town Data'!F101,"*")</f>
        <v>2161972.1666666656</v>
      </c>
      <c r="F105" s="50">
        <f>IF('Town Data'!I101&gt;9,'Town Data'!H101,"*")</f>
        <v>83143914.540000007</v>
      </c>
      <c r="G105" s="50">
        <f>IF('Town Data'!K101&gt;9,'Town Data'!J101,"*")</f>
        <v>40458091.490000002</v>
      </c>
      <c r="H105" s="51">
        <f>IF('Town Data'!M101&gt;9,'Town Data'!L101,"*")</f>
        <v>2214153.6666666665</v>
      </c>
      <c r="I105" s="22">
        <f t="shared" si="3"/>
        <v>1.211252555970877E-2</v>
      </c>
      <c r="J105" s="22">
        <f t="shared" si="4"/>
        <v>2.6593567822296701E-2</v>
      </c>
      <c r="K105" s="22">
        <f t="shared" si="5"/>
        <v>-2.3567244128343819E-2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5327087.1399999997</v>
      </c>
      <c r="D106" s="50">
        <f>IF('Town Data'!E102&gt;9,'Town Data'!D102,"*")</f>
        <v>1777633.26</v>
      </c>
      <c r="E106" s="51" t="str">
        <f>IF('Town Data'!G102&gt;9,'Town Data'!F102,"*")</f>
        <v>*</v>
      </c>
      <c r="F106" s="50">
        <f>IF('Town Data'!I102&gt;9,'Town Data'!H102,"*")</f>
        <v>4467315.66</v>
      </c>
      <c r="G106" s="50">
        <f>IF('Town Data'!K102&gt;9,'Town Data'!J102,"*")</f>
        <v>1375498.89</v>
      </c>
      <c r="H106" s="51" t="str">
        <f>IF('Town Data'!M102&gt;9,'Town Data'!L102,"*")</f>
        <v>*</v>
      </c>
      <c r="I106" s="22">
        <f t="shared" si="3"/>
        <v>0.19245818863849873</v>
      </c>
      <c r="J106" s="22">
        <f t="shared" si="4"/>
        <v>0.2923552849977219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3142386.47</v>
      </c>
      <c r="D107" s="50">
        <f>IF('Town Data'!E103&gt;9,'Town Data'!D103,"*")</f>
        <v>1285779.94</v>
      </c>
      <c r="E107" s="51">
        <f>IF('Town Data'!G103&gt;9,'Town Data'!F103,"*")</f>
        <v>14904.833333333336</v>
      </c>
      <c r="F107" s="50">
        <f>IF('Town Data'!I103&gt;9,'Town Data'!H103,"*")</f>
        <v>2928213.24</v>
      </c>
      <c r="G107" s="50">
        <f>IF('Town Data'!K103&gt;9,'Town Data'!J103,"*")</f>
        <v>1106197.77</v>
      </c>
      <c r="H107" s="51">
        <f>IF('Town Data'!M103&gt;9,'Town Data'!L103,"*")</f>
        <v>31408.499999999993</v>
      </c>
      <c r="I107" s="22">
        <f t="shared" si="3"/>
        <v>7.3141268222665354E-2</v>
      </c>
      <c r="J107" s="22">
        <f t="shared" si="4"/>
        <v>0.16234182970735866</v>
      </c>
      <c r="K107" s="22">
        <f t="shared" si="5"/>
        <v>-0.52545223957421272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1700697.2</v>
      </c>
      <c r="D108" s="50">
        <f>IF('Town Data'!E104&gt;9,'Town Data'!D104,"*")</f>
        <v>792991.37</v>
      </c>
      <c r="E108" s="51" t="str">
        <f>IF('Town Data'!G104&gt;9,'Town Data'!F104,"*")</f>
        <v>*</v>
      </c>
      <c r="F108" s="50">
        <f>IF('Town Data'!I104&gt;9,'Town Data'!H104,"*")</f>
        <v>1341103.53</v>
      </c>
      <c r="G108" s="50">
        <f>IF('Town Data'!K104&gt;9,'Town Data'!J104,"*")</f>
        <v>796028.54</v>
      </c>
      <c r="H108" s="51" t="str">
        <f>IF('Town Data'!M104&gt;9,'Town Data'!L104,"*")</f>
        <v>*</v>
      </c>
      <c r="I108" s="22">
        <f t="shared" si="3"/>
        <v>0.26813266981707218</v>
      </c>
      <c r="J108" s="22">
        <f t="shared" si="4"/>
        <v>-3.815403402496149E-3</v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5131392.6399999997</v>
      </c>
      <c r="D109" s="50">
        <f>IF('Town Data'!E105&gt;9,'Town Data'!D105,"*")</f>
        <v>1290935.7</v>
      </c>
      <c r="E109" s="51" t="str">
        <f>IF('Town Data'!G105&gt;9,'Town Data'!F105,"*")</f>
        <v>*</v>
      </c>
      <c r="F109" s="50">
        <f>IF('Town Data'!I105&gt;9,'Town Data'!H105,"*")</f>
        <v>5767060.5199999996</v>
      </c>
      <c r="G109" s="50">
        <f>IF('Town Data'!K105&gt;9,'Town Data'!J105,"*")</f>
        <v>1541840.43</v>
      </c>
      <c r="H109" s="51" t="str">
        <f>IF('Town Data'!M105&gt;9,'Town Data'!L105,"*")</f>
        <v>*</v>
      </c>
      <c r="I109" s="22">
        <f t="shared" si="3"/>
        <v>-0.11022389617648749</v>
      </c>
      <c r="J109" s="22">
        <f t="shared" si="4"/>
        <v>-0.16273067246005476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>
        <f>IF('Town Data'!C106&gt;9,'Town Data'!B106,"*")</f>
        <v>463389.29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348543.53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>
        <f t="shared" si="3"/>
        <v>0.32950191329042872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8311118.0300000003</v>
      </c>
      <c r="D111" s="50">
        <f>IF('Town Data'!E107&gt;9,'Town Data'!D107,"*")</f>
        <v>2441759.02</v>
      </c>
      <c r="E111" s="51">
        <f>IF('Town Data'!G107&gt;9,'Town Data'!F107,"*")</f>
        <v>106357.3333333334</v>
      </c>
      <c r="F111" s="50">
        <f>IF('Town Data'!I107&gt;9,'Town Data'!H107,"*")</f>
        <v>8679963.8000000007</v>
      </c>
      <c r="G111" s="50">
        <f>IF('Town Data'!K107&gt;9,'Town Data'!J107,"*")</f>
        <v>2587459.61</v>
      </c>
      <c r="H111" s="51">
        <f>IF('Town Data'!M107&gt;9,'Town Data'!L107,"*")</f>
        <v>122476</v>
      </c>
      <c r="I111" s="22">
        <f t="shared" si="3"/>
        <v>-4.2493929525374341E-2</v>
      </c>
      <c r="J111" s="22">
        <f t="shared" si="4"/>
        <v>-5.6310285747803369E-2</v>
      </c>
      <c r="K111" s="22">
        <f t="shared" si="5"/>
        <v>-0.13160673655791011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1239876.82</v>
      </c>
      <c r="C2" s="38">
        <v>13</v>
      </c>
      <c r="D2" s="41">
        <v>380938.18</v>
      </c>
      <c r="E2" s="38">
        <v>13</v>
      </c>
      <c r="F2" s="38">
        <v>0</v>
      </c>
      <c r="G2" s="38">
        <v>0</v>
      </c>
      <c r="H2" s="41">
        <v>1556442.32</v>
      </c>
      <c r="I2" s="38">
        <v>13</v>
      </c>
      <c r="J2" s="41">
        <v>331595.59999999998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15153328.26</v>
      </c>
      <c r="C3" s="38">
        <v>15</v>
      </c>
      <c r="D3" s="41">
        <v>523098.94</v>
      </c>
      <c r="E3" s="38">
        <v>13</v>
      </c>
      <c r="F3" s="38">
        <v>0</v>
      </c>
      <c r="G3" s="38">
        <v>0</v>
      </c>
      <c r="H3" s="41">
        <v>16740709.130000001</v>
      </c>
      <c r="I3" s="38">
        <v>15</v>
      </c>
      <c r="J3" s="41">
        <v>454891.45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33724142.549999997</v>
      </c>
      <c r="C4" s="38">
        <v>152</v>
      </c>
      <c r="D4" s="41">
        <v>11919966.220000001</v>
      </c>
      <c r="E4" s="38">
        <v>145</v>
      </c>
      <c r="F4" s="41">
        <v>478643.99999999959</v>
      </c>
      <c r="G4" s="38">
        <v>43</v>
      </c>
      <c r="H4" s="41">
        <v>43613644.719999999</v>
      </c>
      <c r="I4" s="38">
        <v>159</v>
      </c>
      <c r="J4" s="41">
        <v>10820893.949999999</v>
      </c>
      <c r="K4" s="38">
        <v>153</v>
      </c>
      <c r="L4" s="41">
        <v>439331.16666666663</v>
      </c>
      <c r="M4" s="38">
        <v>36</v>
      </c>
      <c r="N4" s="34"/>
      <c r="O4" s="34"/>
      <c r="P4" s="34"/>
      <c r="Q4" s="34"/>
    </row>
    <row r="5" spans="1:17" x14ac:dyDescent="0.25">
      <c r="A5" s="37" t="s">
        <v>55</v>
      </c>
      <c r="B5" s="41">
        <v>11214076.529999999</v>
      </c>
      <c r="C5" s="38">
        <v>29</v>
      </c>
      <c r="D5" s="41">
        <v>1086278.73</v>
      </c>
      <c r="E5" s="38">
        <v>27</v>
      </c>
      <c r="F5" s="38">
        <v>0</v>
      </c>
      <c r="G5" s="38">
        <v>0</v>
      </c>
      <c r="H5" s="41">
        <v>11806620.15</v>
      </c>
      <c r="I5" s="38">
        <v>27</v>
      </c>
      <c r="J5" s="41">
        <v>1213113.95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18505535.120000001</v>
      </c>
      <c r="C6" s="38">
        <v>40</v>
      </c>
      <c r="D6" s="41">
        <v>1548153.24</v>
      </c>
      <c r="E6" s="38">
        <v>33</v>
      </c>
      <c r="F6" s="41">
        <v>92588.5</v>
      </c>
      <c r="G6" s="38">
        <v>14</v>
      </c>
      <c r="H6" s="41">
        <v>21424023.890000001</v>
      </c>
      <c r="I6" s="38">
        <v>37</v>
      </c>
      <c r="J6" s="41">
        <v>1201113.03</v>
      </c>
      <c r="K6" s="38">
        <v>32</v>
      </c>
      <c r="L6" s="41">
        <v>150566.50000000003</v>
      </c>
      <c r="M6" s="38">
        <v>14</v>
      </c>
      <c r="N6" s="34"/>
      <c r="O6" s="34"/>
      <c r="P6" s="34"/>
      <c r="Q6" s="34"/>
    </row>
    <row r="7" spans="1:17" x14ac:dyDescent="0.25">
      <c r="A7" s="37" t="s">
        <v>57</v>
      </c>
      <c r="B7" s="41">
        <v>41832352</v>
      </c>
      <c r="C7" s="38">
        <v>167</v>
      </c>
      <c r="D7" s="41">
        <v>14566446.66</v>
      </c>
      <c r="E7" s="38">
        <v>159</v>
      </c>
      <c r="F7" s="41">
        <v>180151.83333333331</v>
      </c>
      <c r="G7" s="38">
        <v>42</v>
      </c>
      <c r="H7" s="41">
        <v>38907608.149999999</v>
      </c>
      <c r="I7" s="38">
        <v>168</v>
      </c>
      <c r="J7" s="41">
        <v>12829067.34</v>
      </c>
      <c r="K7" s="38">
        <v>160</v>
      </c>
      <c r="L7" s="41">
        <v>193830.49999999994</v>
      </c>
      <c r="M7" s="38">
        <v>37</v>
      </c>
      <c r="N7" s="34"/>
      <c r="O7" s="34"/>
      <c r="P7" s="34"/>
      <c r="Q7" s="34"/>
    </row>
    <row r="8" spans="1:17" x14ac:dyDescent="0.25">
      <c r="A8" s="37" t="s">
        <v>58</v>
      </c>
      <c r="B8" s="41">
        <v>18660804.739999998</v>
      </c>
      <c r="C8" s="38">
        <v>48</v>
      </c>
      <c r="D8" s="41">
        <v>7834544.7999999998</v>
      </c>
      <c r="E8" s="38">
        <v>45</v>
      </c>
      <c r="F8" s="41">
        <v>46005.166666666672</v>
      </c>
      <c r="G8" s="38">
        <v>21</v>
      </c>
      <c r="H8" s="41">
        <v>17610798.27</v>
      </c>
      <c r="I8" s="38">
        <v>48</v>
      </c>
      <c r="J8" s="41">
        <v>7433709.6100000003</v>
      </c>
      <c r="K8" s="38">
        <v>47</v>
      </c>
      <c r="L8" s="41">
        <v>45963.499999999993</v>
      </c>
      <c r="M8" s="38">
        <v>25</v>
      </c>
      <c r="N8" s="34"/>
      <c r="O8" s="34"/>
      <c r="P8" s="34"/>
      <c r="Q8" s="34"/>
    </row>
    <row r="9" spans="1:17" x14ac:dyDescent="0.25">
      <c r="A9" s="37" t="s">
        <v>59</v>
      </c>
      <c r="B9" s="41">
        <v>3359078.76</v>
      </c>
      <c r="C9" s="38">
        <v>21</v>
      </c>
      <c r="D9" s="41">
        <v>407465.48</v>
      </c>
      <c r="E9" s="38">
        <v>18</v>
      </c>
      <c r="F9" s="38">
        <v>0</v>
      </c>
      <c r="G9" s="38">
        <v>0</v>
      </c>
      <c r="H9" s="41">
        <v>3440666.45</v>
      </c>
      <c r="I9" s="38">
        <v>21</v>
      </c>
      <c r="J9" s="41">
        <v>418566.16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9655325.1799999997</v>
      </c>
      <c r="C10" s="38">
        <v>28</v>
      </c>
      <c r="D10" s="41">
        <v>1977285.24</v>
      </c>
      <c r="E10" s="38">
        <v>24</v>
      </c>
      <c r="F10" s="41">
        <v>72929.500000000044</v>
      </c>
      <c r="G10" s="38">
        <v>16</v>
      </c>
      <c r="H10" s="41">
        <v>8293068.8700000001</v>
      </c>
      <c r="I10" s="38">
        <v>27</v>
      </c>
      <c r="J10" s="41">
        <v>1724270.77</v>
      </c>
      <c r="K10" s="38">
        <v>25</v>
      </c>
      <c r="L10" s="41">
        <v>86501.666666666628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7975077.7300000004</v>
      </c>
      <c r="C11" s="38">
        <v>41</v>
      </c>
      <c r="D11" s="41">
        <v>1197141.32</v>
      </c>
      <c r="E11" s="38">
        <v>37</v>
      </c>
      <c r="F11" s="38">
        <v>0</v>
      </c>
      <c r="G11" s="38">
        <v>0</v>
      </c>
      <c r="H11" s="41">
        <v>6806330.5899999999</v>
      </c>
      <c r="I11" s="38">
        <v>42</v>
      </c>
      <c r="J11" s="41">
        <v>1065788.1299999999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44026856.280000001</v>
      </c>
      <c r="C12" s="38">
        <v>182</v>
      </c>
      <c r="D12" s="41">
        <v>9299368.6699999999</v>
      </c>
      <c r="E12" s="38">
        <v>168</v>
      </c>
      <c r="F12" s="41">
        <v>240781.99999999997</v>
      </c>
      <c r="G12" s="38">
        <v>50</v>
      </c>
      <c r="H12" s="41">
        <v>70067923.640000001</v>
      </c>
      <c r="I12" s="38">
        <v>198</v>
      </c>
      <c r="J12" s="41">
        <v>9051021.4900000002</v>
      </c>
      <c r="K12" s="38">
        <v>180</v>
      </c>
      <c r="L12" s="41">
        <v>328406.00000000006</v>
      </c>
      <c r="M12" s="38">
        <v>51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697242.34</v>
      </c>
      <c r="C13" s="38">
        <v>12</v>
      </c>
      <c r="D13" s="41">
        <v>317056.86</v>
      </c>
      <c r="E13" s="38">
        <v>10</v>
      </c>
      <c r="F13" s="38">
        <v>0</v>
      </c>
      <c r="G13" s="38">
        <v>0</v>
      </c>
      <c r="H13" s="38">
        <v>444471.14</v>
      </c>
      <c r="I13" s="38">
        <v>14</v>
      </c>
      <c r="J13" s="38">
        <v>235949.76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4713992.97</v>
      </c>
      <c r="C14" s="38">
        <v>38</v>
      </c>
      <c r="D14" s="41">
        <v>1468104.66</v>
      </c>
      <c r="E14" s="38">
        <v>35</v>
      </c>
      <c r="F14" s="38">
        <v>0</v>
      </c>
      <c r="G14" s="38">
        <v>0</v>
      </c>
      <c r="H14" s="41">
        <v>4162991.12</v>
      </c>
      <c r="I14" s="38">
        <v>40</v>
      </c>
      <c r="J14" s="41">
        <v>1180594.8899999999</v>
      </c>
      <c r="K14" s="38">
        <v>39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735331.17</v>
      </c>
      <c r="C15" s="38">
        <v>15</v>
      </c>
      <c r="D15" s="41">
        <v>386256.29</v>
      </c>
      <c r="E15" s="38">
        <v>15</v>
      </c>
      <c r="F15" s="38">
        <v>0</v>
      </c>
      <c r="G15" s="38">
        <v>0</v>
      </c>
      <c r="H15" s="41">
        <v>738879.77</v>
      </c>
      <c r="I15" s="38">
        <v>16</v>
      </c>
      <c r="J15" s="41">
        <v>397517.25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86373701</v>
      </c>
      <c r="C16" s="38">
        <v>317</v>
      </c>
      <c r="D16" s="41">
        <v>25730288.899999999</v>
      </c>
      <c r="E16" s="38">
        <v>292</v>
      </c>
      <c r="F16" s="38">
        <v>812815.33333333326</v>
      </c>
      <c r="G16" s="38">
        <v>59</v>
      </c>
      <c r="H16" s="41">
        <v>86412342.959999993</v>
      </c>
      <c r="I16" s="38">
        <v>347</v>
      </c>
      <c r="J16" s="41">
        <v>26846369.82</v>
      </c>
      <c r="K16" s="38">
        <v>322</v>
      </c>
      <c r="L16" s="38">
        <v>753603.16666666674</v>
      </c>
      <c r="M16" s="38">
        <v>71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4229169.74</v>
      </c>
      <c r="C17" s="38">
        <v>37</v>
      </c>
      <c r="D17" s="41">
        <v>2435081.48</v>
      </c>
      <c r="E17" s="38">
        <v>37</v>
      </c>
      <c r="F17" s="41">
        <v>0</v>
      </c>
      <c r="G17" s="38">
        <v>0</v>
      </c>
      <c r="H17" s="41">
        <v>4398717.29</v>
      </c>
      <c r="I17" s="38">
        <v>38</v>
      </c>
      <c r="J17" s="41">
        <v>2880260.29</v>
      </c>
      <c r="K17" s="38">
        <v>37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4055782.38</v>
      </c>
      <c r="C18" s="38">
        <v>38</v>
      </c>
      <c r="D18" s="41">
        <v>1098233.27</v>
      </c>
      <c r="E18" s="38">
        <v>36</v>
      </c>
      <c r="F18" s="38">
        <v>0</v>
      </c>
      <c r="G18" s="38">
        <v>0</v>
      </c>
      <c r="H18" s="41">
        <v>3738913.34</v>
      </c>
      <c r="I18" s="38">
        <v>40</v>
      </c>
      <c r="J18" s="41">
        <v>945775.95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2539843.44</v>
      </c>
      <c r="C19" s="38">
        <v>26</v>
      </c>
      <c r="D19" s="41">
        <v>479837.56</v>
      </c>
      <c r="E19" s="38">
        <v>21</v>
      </c>
      <c r="F19" s="38">
        <v>0</v>
      </c>
      <c r="G19" s="38">
        <v>0</v>
      </c>
      <c r="H19" s="41">
        <v>1057018.71</v>
      </c>
      <c r="I19" s="38">
        <v>25</v>
      </c>
      <c r="J19" s="41">
        <v>426589.05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2854661.18</v>
      </c>
      <c r="C20" s="38">
        <v>35</v>
      </c>
      <c r="D20" s="41">
        <v>828860.4</v>
      </c>
      <c r="E20" s="38">
        <v>31</v>
      </c>
      <c r="F20" s="38">
        <v>0</v>
      </c>
      <c r="G20" s="38">
        <v>0</v>
      </c>
      <c r="H20" s="41">
        <v>2663910.35</v>
      </c>
      <c r="I20" s="38">
        <v>33</v>
      </c>
      <c r="J20" s="41">
        <v>702183.39</v>
      </c>
      <c r="K20" s="38">
        <v>27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6314604.3099999996</v>
      </c>
      <c r="C21" s="38">
        <v>25</v>
      </c>
      <c r="D21" s="41">
        <v>1729280.76</v>
      </c>
      <c r="E21" s="38">
        <v>23</v>
      </c>
      <c r="F21" s="38">
        <v>0</v>
      </c>
      <c r="G21" s="38">
        <v>0</v>
      </c>
      <c r="H21" s="41">
        <v>4840897.07</v>
      </c>
      <c r="I21" s="38">
        <v>27</v>
      </c>
      <c r="J21" s="41">
        <v>1401671.22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124392319.13</v>
      </c>
      <c r="C22" s="38">
        <v>136</v>
      </c>
      <c r="D22" s="41">
        <v>32150184.5</v>
      </c>
      <c r="E22" s="38">
        <v>124</v>
      </c>
      <c r="F22" s="38">
        <v>595230.33333333291</v>
      </c>
      <c r="G22" s="38">
        <v>37</v>
      </c>
      <c r="H22" s="41">
        <v>124852967.90000001</v>
      </c>
      <c r="I22" s="38">
        <v>139</v>
      </c>
      <c r="J22" s="41">
        <v>33912633.100000001</v>
      </c>
      <c r="K22" s="38">
        <v>123</v>
      </c>
      <c r="L22" s="38">
        <v>794902.99999999965</v>
      </c>
      <c r="M22" s="38">
        <v>38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455246.67</v>
      </c>
      <c r="C23" s="38">
        <v>14</v>
      </c>
      <c r="D23" s="41">
        <v>218672.04</v>
      </c>
      <c r="E23" s="38">
        <v>14</v>
      </c>
      <c r="F23" s="41">
        <v>0</v>
      </c>
      <c r="G23" s="38">
        <v>0</v>
      </c>
      <c r="H23" s="41">
        <v>453277.5</v>
      </c>
      <c r="I23" s="38">
        <v>13</v>
      </c>
      <c r="J23" s="41">
        <v>228951.38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170282.32</v>
      </c>
      <c r="C24" s="38">
        <v>10</v>
      </c>
      <c r="D24" s="41">
        <v>0</v>
      </c>
      <c r="E24" s="38">
        <v>0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635755.9</v>
      </c>
      <c r="C25" s="38">
        <v>16</v>
      </c>
      <c r="D25" s="38">
        <v>439300.4</v>
      </c>
      <c r="E25" s="38">
        <v>16</v>
      </c>
      <c r="F25" s="38">
        <v>0</v>
      </c>
      <c r="G25" s="38">
        <v>0</v>
      </c>
      <c r="H25" s="41">
        <v>481312.91</v>
      </c>
      <c r="I25" s="38">
        <v>17</v>
      </c>
      <c r="J25" s="41">
        <v>346886.38</v>
      </c>
      <c r="K25" s="38">
        <v>17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23896583.5</v>
      </c>
      <c r="C26" s="38">
        <v>46</v>
      </c>
      <c r="D26" s="41">
        <v>9053495.2699999996</v>
      </c>
      <c r="E26" s="38">
        <v>44</v>
      </c>
      <c r="F26" s="38">
        <v>123857.99999999997</v>
      </c>
      <c r="G26" s="38">
        <v>20</v>
      </c>
      <c r="H26" s="41">
        <v>23136961.77</v>
      </c>
      <c r="I26" s="38">
        <v>57</v>
      </c>
      <c r="J26" s="41">
        <v>7567175.1600000001</v>
      </c>
      <c r="K26" s="38">
        <v>53</v>
      </c>
      <c r="L26" s="38">
        <v>85087.833333333299</v>
      </c>
      <c r="M26" s="38">
        <v>24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2320169.2599999998</v>
      </c>
      <c r="C27" s="38">
        <v>26</v>
      </c>
      <c r="D27" s="41">
        <v>666504.36</v>
      </c>
      <c r="E27" s="38">
        <v>24</v>
      </c>
      <c r="F27" s="41">
        <v>0</v>
      </c>
      <c r="G27" s="38">
        <v>0</v>
      </c>
      <c r="H27" s="41">
        <v>2054645.47</v>
      </c>
      <c r="I27" s="38">
        <v>29</v>
      </c>
      <c r="J27" s="41">
        <v>581252.29</v>
      </c>
      <c r="K27" s="38">
        <v>26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5615846.7800000003</v>
      </c>
      <c r="C28" s="38">
        <v>30</v>
      </c>
      <c r="D28" s="41">
        <v>4715113.6100000003</v>
      </c>
      <c r="E28" s="38">
        <v>29</v>
      </c>
      <c r="F28" s="38">
        <v>0</v>
      </c>
      <c r="G28" s="38">
        <v>0</v>
      </c>
      <c r="H28" s="41">
        <v>7186182.1100000003</v>
      </c>
      <c r="I28" s="38">
        <v>31</v>
      </c>
      <c r="J28" s="41">
        <v>6636264.2199999997</v>
      </c>
      <c r="K28" s="38">
        <v>30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943778.95</v>
      </c>
      <c r="C29" s="38">
        <v>14</v>
      </c>
      <c r="D29" s="41">
        <v>246771.04</v>
      </c>
      <c r="E29" s="38">
        <v>13</v>
      </c>
      <c r="F29" s="38">
        <v>0</v>
      </c>
      <c r="G29" s="38">
        <v>0</v>
      </c>
      <c r="H29" s="41">
        <v>1257729.54</v>
      </c>
      <c r="I29" s="38">
        <v>14</v>
      </c>
      <c r="J29" s="41">
        <v>254220.65</v>
      </c>
      <c r="K29" s="38">
        <v>11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6076159.8099999996</v>
      </c>
      <c r="C30" s="38">
        <v>27</v>
      </c>
      <c r="D30" s="41">
        <v>1756252.41</v>
      </c>
      <c r="E30" s="38">
        <v>25</v>
      </c>
      <c r="F30" s="38">
        <v>0</v>
      </c>
      <c r="G30" s="38">
        <v>0</v>
      </c>
      <c r="H30" s="41">
        <v>3906920.74</v>
      </c>
      <c r="I30" s="38">
        <v>25</v>
      </c>
      <c r="J30" s="41">
        <v>1119731.96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6982056.0499999998</v>
      </c>
      <c r="C31" s="38">
        <v>39</v>
      </c>
      <c r="D31" s="41">
        <v>2100324.64</v>
      </c>
      <c r="E31" s="38">
        <v>38</v>
      </c>
      <c r="F31" s="38">
        <v>0</v>
      </c>
      <c r="G31" s="38">
        <v>0</v>
      </c>
      <c r="H31" s="41">
        <v>6171360.6100000003</v>
      </c>
      <c r="I31" s="38">
        <v>39</v>
      </c>
      <c r="J31" s="41">
        <v>1694440.03</v>
      </c>
      <c r="K31" s="38">
        <v>38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46280214.450000003</v>
      </c>
      <c r="C32" s="38">
        <v>168</v>
      </c>
      <c r="D32" s="41">
        <v>15707598.25</v>
      </c>
      <c r="E32" s="38">
        <v>160</v>
      </c>
      <c r="F32" s="41">
        <v>90735.999999999913</v>
      </c>
      <c r="G32" s="38">
        <v>38</v>
      </c>
      <c r="H32" s="41">
        <v>38481496.32</v>
      </c>
      <c r="I32" s="38">
        <v>172</v>
      </c>
      <c r="J32" s="41">
        <v>13587510.060000001</v>
      </c>
      <c r="K32" s="38">
        <v>164</v>
      </c>
      <c r="L32" s="41">
        <v>252449.49999999985</v>
      </c>
      <c r="M32" s="38">
        <v>42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6268297.5999999996</v>
      </c>
      <c r="C33" s="38">
        <v>32</v>
      </c>
      <c r="D33" s="41">
        <v>1361427.19</v>
      </c>
      <c r="E33" s="38">
        <v>30</v>
      </c>
      <c r="F33" s="41">
        <v>0</v>
      </c>
      <c r="G33" s="38">
        <v>0</v>
      </c>
      <c r="H33" s="41">
        <v>5874479.4400000004</v>
      </c>
      <c r="I33" s="38">
        <v>33</v>
      </c>
      <c r="J33" s="41">
        <v>1184508.08</v>
      </c>
      <c r="K33" s="38">
        <v>30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3033609.52</v>
      </c>
      <c r="C34" s="38">
        <v>20</v>
      </c>
      <c r="D34" s="41">
        <v>1209091.31</v>
      </c>
      <c r="E34" s="38">
        <v>19</v>
      </c>
      <c r="F34" s="38">
        <v>0</v>
      </c>
      <c r="G34" s="38">
        <v>0</v>
      </c>
      <c r="H34" s="41">
        <v>2888456</v>
      </c>
      <c r="I34" s="38">
        <v>20</v>
      </c>
      <c r="J34" s="41">
        <v>938461.78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546077.91</v>
      </c>
      <c r="I35" s="38">
        <v>10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1050933</v>
      </c>
      <c r="C36" s="38">
        <v>17</v>
      </c>
      <c r="D36" s="41">
        <v>343697.13</v>
      </c>
      <c r="E36" s="38">
        <v>15</v>
      </c>
      <c r="F36" s="38">
        <v>0</v>
      </c>
      <c r="G36" s="38">
        <v>0</v>
      </c>
      <c r="H36" s="41">
        <v>963265.24</v>
      </c>
      <c r="I36" s="38">
        <v>20</v>
      </c>
      <c r="J36" s="41">
        <v>363198.93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5235524.78</v>
      </c>
      <c r="C37" s="38">
        <v>16</v>
      </c>
      <c r="D37" s="41">
        <v>624081.31999999995</v>
      </c>
      <c r="E37" s="38">
        <v>15</v>
      </c>
      <c r="F37" s="38">
        <v>0</v>
      </c>
      <c r="G37" s="38">
        <v>0</v>
      </c>
      <c r="H37" s="41">
        <v>2162748.48</v>
      </c>
      <c r="I37" s="38">
        <v>14</v>
      </c>
      <c r="J37" s="41">
        <v>574392.71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1211123.8999999999</v>
      </c>
      <c r="C38" s="38">
        <v>14</v>
      </c>
      <c r="D38" s="41">
        <v>590800.81000000006</v>
      </c>
      <c r="E38" s="38">
        <v>14</v>
      </c>
      <c r="F38" s="38">
        <v>0</v>
      </c>
      <c r="G38" s="38">
        <v>0</v>
      </c>
      <c r="H38" s="41">
        <v>932379.96</v>
      </c>
      <c r="I38" s="38">
        <v>14</v>
      </c>
      <c r="J38" s="41">
        <v>421839.7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8911293.5700000003</v>
      </c>
      <c r="C39" s="38">
        <v>38</v>
      </c>
      <c r="D39" s="41">
        <v>1957233.85</v>
      </c>
      <c r="E39" s="38">
        <v>36</v>
      </c>
      <c r="F39" s="38">
        <v>0</v>
      </c>
      <c r="G39" s="38">
        <v>0</v>
      </c>
      <c r="H39" s="41">
        <v>7775719.04</v>
      </c>
      <c r="I39" s="38">
        <v>36</v>
      </c>
      <c r="J39" s="41">
        <v>1298566.73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45970204.18</v>
      </c>
      <c r="C40" s="38">
        <v>125</v>
      </c>
      <c r="D40" s="41">
        <v>7270451.6299999999</v>
      </c>
      <c r="E40" s="38">
        <v>119</v>
      </c>
      <c r="F40" s="41">
        <v>110103.16666666672</v>
      </c>
      <c r="G40" s="38">
        <v>42</v>
      </c>
      <c r="H40" s="41">
        <v>31621785.77</v>
      </c>
      <c r="I40" s="38">
        <v>121</v>
      </c>
      <c r="J40" s="41">
        <v>6500698.4100000001</v>
      </c>
      <c r="K40" s="38">
        <v>112</v>
      </c>
      <c r="L40" s="41">
        <v>161555.83333333328</v>
      </c>
      <c r="M40" s="38">
        <v>45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931488.75</v>
      </c>
      <c r="C41" s="38">
        <v>14</v>
      </c>
      <c r="D41" s="41">
        <v>300383.68</v>
      </c>
      <c r="E41" s="38">
        <v>14</v>
      </c>
      <c r="F41" s="38">
        <v>0</v>
      </c>
      <c r="G41" s="38">
        <v>0</v>
      </c>
      <c r="H41" s="41">
        <v>994762.23</v>
      </c>
      <c r="I41" s="38">
        <v>15</v>
      </c>
      <c r="J41" s="41">
        <v>374969.75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2014354.47</v>
      </c>
      <c r="C42" s="38">
        <v>13</v>
      </c>
      <c r="D42" s="41">
        <v>634834.65</v>
      </c>
      <c r="E42" s="38">
        <v>12</v>
      </c>
      <c r="F42" s="38">
        <v>0</v>
      </c>
      <c r="G42" s="38">
        <v>0</v>
      </c>
      <c r="H42" s="41">
        <v>1864806.72</v>
      </c>
      <c r="I42" s="38">
        <v>13</v>
      </c>
      <c r="J42" s="41">
        <v>489802.1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5812297.3300000001</v>
      </c>
      <c r="C43" s="38">
        <v>33</v>
      </c>
      <c r="D43" s="41">
        <v>1671023.67</v>
      </c>
      <c r="E43" s="38">
        <v>31</v>
      </c>
      <c r="F43" s="38">
        <v>0</v>
      </c>
      <c r="G43" s="38">
        <v>0</v>
      </c>
      <c r="H43" s="41">
        <v>7055257.1399999997</v>
      </c>
      <c r="I43" s="38">
        <v>34</v>
      </c>
      <c r="J43" s="41">
        <v>1398719.93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3690875.03</v>
      </c>
      <c r="C44" s="38">
        <v>24</v>
      </c>
      <c r="D44" s="41">
        <v>419764.04</v>
      </c>
      <c r="E44" s="38">
        <v>22</v>
      </c>
      <c r="F44" s="38">
        <v>0</v>
      </c>
      <c r="G44" s="38">
        <v>0</v>
      </c>
      <c r="H44" s="41">
        <v>2666843.54</v>
      </c>
      <c r="I44" s="38">
        <v>19</v>
      </c>
      <c r="J44" s="41">
        <v>311549.07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2037552.58</v>
      </c>
      <c r="C45" s="38">
        <v>13</v>
      </c>
      <c r="D45" s="41">
        <v>637284.21</v>
      </c>
      <c r="E45" s="38">
        <v>13</v>
      </c>
      <c r="F45" s="38">
        <v>0</v>
      </c>
      <c r="G45" s="38">
        <v>0</v>
      </c>
      <c r="H45" s="41">
        <v>1926043.49</v>
      </c>
      <c r="I45" s="38">
        <v>12</v>
      </c>
      <c r="J45" s="41">
        <v>607267.19999999995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2878465.63</v>
      </c>
      <c r="C46" s="38">
        <v>21</v>
      </c>
      <c r="D46" s="41">
        <v>1017659.19</v>
      </c>
      <c r="E46" s="38">
        <v>20</v>
      </c>
      <c r="F46" s="38">
        <v>0</v>
      </c>
      <c r="G46" s="38">
        <v>0</v>
      </c>
      <c r="H46" s="41">
        <v>2473360.31</v>
      </c>
      <c r="I46" s="38">
        <v>20</v>
      </c>
      <c r="J46" s="41">
        <v>843612.47</v>
      </c>
      <c r="K46" s="38">
        <v>20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10388096.359999999</v>
      </c>
      <c r="C47" s="38">
        <v>26</v>
      </c>
      <c r="D47" s="41">
        <v>2765629.49</v>
      </c>
      <c r="E47" s="38">
        <v>25</v>
      </c>
      <c r="F47" s="38">
        <v>0</v>
      </c>
      <c r="G47" s="38">
        <v>0</v>
      </c>
      <c r="H47" s="41">
        <v>9809593.7400000002</v>
      </c>
      <c r="I47" s="38">
        <v>24</v>
      </c>
      <c r="J47" s="41">
        <v>2610896.33</v>
      </c>
      <c r="K47" s="38">
        <v>24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11657644.09</v>
      </c>
      <c r="C48" s="38">
        <v>32</v>
      </c>
      <c r="D48" s="41">
        <v>10007063.77</v>
      </c>
      <c r="E48" s="38">
        <v>32</v>
      </c>
      <c r="F48" s="38">
        <v>0</v>
      </c>
      <c r="G48" s="38">
        <v>0</v>
      </c>
      <c r="H48" s="41">
        <v>11157315.109999999</v>
      </c>
      <c r="I48" s="38">
        <v>36</v>
      </c>
      <c r="J48" s="41">
        <v>9573115.1799999997</v>
      </c>
      <c r="K48" s="38">
        <v>34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5456225.9500000002</v>
      </c>
      <c r="C49" s="38">
        <v>26</v>
      </c>
      <c r="D49" s="41">
        <v>2911978.38</v>
      </c>
      <c r="E49" s="38">
        <v>25</v>
      </c>
      <c r="F49" s="38">
        <v>0</v>
      </c>
      <c r="G49" s="38">
        <v>0</v>
      </c>
      <c r="H49" s="41">
        <v>4247551.24</v>
      </c>
      <c r="I49" s="38">
        <v>28</v>
      </c>
      <c r="J49" s="41">
        <v>1342314.79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8425012.9199999999</v>
      </c>
      <c r="C50" s="38">
        <v>40</v>
      </c>
      <c r="D50" s="41">
        <v>4386526.17</v>
      </c>
      <c r="E50" s="38">
        <v>39</v>
      </c>
      <c r="F50" s="38">
        <v>0</v>
      </c>
      <c r="G50" s="38">
        <v>0</v>
      </c>
      <c r="H50" s="41">
        <v>7707098.8499999996</v>
      </c>
      <c r="I50" s="38">
        <v>41</v>
      </c>
      <c r="J50" s="41">
        <v>3831194.34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6941469.9699999997</v>
      </c>
      <c r="C51" s="38">
        <v>55</v>
      </c>
      <c r="D51" s="41">
        <v>3227041.7</v>
      </c>
      <c r="E51" s="38">
        <v>52</v>
      </c>
      <c r="F51" s="41">
        <v>30667.166666666675</v>
      </c>
      <c r="G51" s="38">
        <v>15</v>
      </c>
      <c r="H51" s="41">
        <v>7254814.7199999997</v>
      </c>
      <c r="I51" s="38">
        <v>53</v>
      </c>
      <c r="J51" s="41">
        <v>2902612.29</v>
      </c>
      <c r="K51" s="38">
        <v>50</v>
      </c>
      <c r="L51" s="41">
        <v>44973.333333333292</v>
      </c>
      <c r="M51" s="38">
        <v>17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24640217.52</v>
      </c>
      <c r="C52" s="38">
        <v>134</v>
      </c>
      <c r="D52" s="41">
        <v>11244085.859999999</v>
      </c>
      <c r="E52" s="38">
        <v>129</v>
      </c>
      <c r="F52" s="41">
        <v>355591.33333333296</v>
      </c>
      <c r="G52" s="38">
        <v>25</v>
      </c>
      <c r="H52" s="41">
        <v>21996172.93</v>
      </c>
      <c r="I52" s="38">
        <v>142</v>
      </c>
      <c r="J52" s="41">
        <v>9023255.3900000006</v>
      </c>
      <c r="K52" s="38">
        <v>135</v>
      </c>
      <c r="L52" s="41">
        <v>461859.00000000006</v>
      </c>
      <c r="M52" s="38">
        <v>27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2573558.0699999998</v>
      </c>
      <c r="C53" s="38">
        <v>10</v>
      </c>
      <c r="D53" s="41">
        <v>0</v>
      </c>
      <c r="E53" s="38">
        <v>0</v>
      </c>
      <c r="F53" s="41">
        <v>0</v>
      </c>
      <c r="G53" s="38">
        <v>0</v>
      </c>
      <c r="H53" s="41">
        <v>2256900.6800000002</v>
      </c>
      <c r="I53" s="38">
        <v>11</v>
      </c>
      <c r="J53" s="41">
        <v>424219.96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37756647.579999998</v>
      </c>
      <c r="C54" s="38">
        <v>120</v>
      </c>
      <c r="D54" s="41">
        <v>10366364.59</v>
      </c>
      <c r="E54" s="38">
        <v>117</v>
      </c>
      <c r="F54" s="41">
        <v>78069.666666666584</v>
      </c>
      <c r="G54" s="38">
        <v>29</v>
      </c>
      <c r="H54" s="41">
        <v>35451503.479999997</v>
      </c>
      <c r="I54" s="38">
        <v>127</v>
      </c>
      <c r="J54" s="41">
        <v>9613348.8599999994</v>
      </c>
      <c r="K54" s="38">
        <v>124</v>
      </c>
      <c r="L54" s="41">
        <v>106807.83333333333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4926836.5999999996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15812338.050000001</v>
      </c>
      <c r="C56" s="38">
        <v>70</v>
      </c>
      <c r="D56" s="41">
        <v>4437851.45</v>
      </c>
      <c r="E56" s="38">
        <v>65</v>
      </c>
      <c r="F56" s="41">
        <v>897104.33333333372</v>
      </c>
      <c r="G56" s="38">
        <v>15</v>
      </c>
      <c r="H56" s="41">
        <v>15514620.369999999</v>
      </c>
      <c r="I56" s="38">
        <v>74</v>
      </c>
      <c r="J56" s="41">
        <v>3471102.37</v>
      </c>
      <c r="K56" s="38">
        <v>70</v>
      </c>
      <c r="L56" s="41">
        <v>392104.83333333366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16126026.59</v>
      </c>
      <c r="C57" s="38">
        <v>103</v>
      </c>
      <c r="D57" s="41">
        <v>5967062.3499999996</v>
      </c>
      <c r="E57" s="38">
        <v>100</v>
      </c>
      <c r="F57" s="38">
        <v>292414.16666666674</v>
      </c>
      <c r="G57" s="38">
        <v>27</v>
      </c>
      <c r="H57" s="41">
        <v>15746712.15</v>
      </c>
      <c r="I57" s="38">
        <v>104</v>
      </c>
      <c r="J57" s="41">
        <v>5841644.3200000003</v>
      </c>
      <c r="K57" s="38">
        <v>97</v>
      </c>
      <c r="L57" s="38">
        <v>294963.83333333308</v>
      </c>
      <c r="M57" s="38">
        <v>29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388858.35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31157928.949999999</v>
      </c>
      <c r="C59" s="38">
        <v>88</v>
      </c>
      <c r="D59" s="41">
        <v>9626009.4600000009</v>
      </c>
      <c r="E59" s="38">
        <v>86</v>
      </c>
      <c r="F59" s="41">
        <v>187703.99999999994</v>
      </c>
      <c r="G59" s="38">
        <v>29</v>
      </c>
      <c r="H59" s="41">
        <v>27458348.23</v>
      </c>
      <c r="I59" s="38">
        <v>89</v>
      </c>
      <c r="J59" s="41">
        <v>7968683.21</v>
      </c>
      <c r="K59" s="38">
        <v>87</v>
      </c>
      <c r="L59" s="41">
        <v>206852.16666666663</v>
      </c>
      <c r="M59" s="38">
        <v>32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12086811.5</v>
      </c>
      <c r="C60" s="38">
        <v>23</v>
      </c>
      <c r="D60" s="41">
        <v>683423.19</v>
      </c>
      <c r="E60" s="38">
        <v>22</v>
      </c>
      <c r="F60" s="38">
        <v>0</v>
      </c>
      <c r="G60" s="38">
        <v>0</v>
      </c>
      <c r="H60" s="41">
        <v>10732385.279999999</v>
      </c>
      <c r="I60" s="38">
        <v>23</v>
      </c>
      <c r="J60" s="41">
        <v>409474.45</v>
      </c>
      <c r="K60" s="38">
        <v>20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3016745.98</v>
      </c>
      <c r="C61" s="38">
        <v>14</v>
      </c>
      <c r="D61" s="41">
        <v>275592.13</v>
      </c>
      <c r="E61" s="38">
        <v>12</v>
      </c>
      <c r="F61" s="38">
        <v>0</v>
      </c>
      <c r="G61" s="38">
        <v>0</v>
      </c>
      <c r="H61" s="41">
        <v>3212868.15</v>
      </c>
      <c r="I61" s="38">
        <v>13</v>
      </c>
      <c r="J61" s="41">
        <v>231937.67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19960105.300000001</v>
      </c>
      <c r="C62" s="38">
        <v>91</v>
      </c>
      <c r="D62" s="41">
        <v>4469203.0999999996</v>
      </c>
      <c r="E62" s="38">
        <v>85</v>
      </c>
      <c r="F62" s="38">
        <v>62619.500000000029</v>
      </c>
      <c r="G62" s="38">
        <v>28</v>
      </c>
      <c r="H62" s="41">
        <v>17080771.260000002</v>
      </c>
      <c r="I62" s="38">
        <v>87</v>
      </c>
      <c r="J62" s="41">
        <v>3699465.39</v>
      </c>
      <c r="K62" s="38">
        <v>84</v>
      </c>
      <c r="L62" s="38">
        <v>40436.833333333299</v>
      </c>
      <c r="M62" s="38">
        <v>23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5927823.54</v>
      </c>
      <c r="C63" s="38">
        <v>35</v>
      </c>
      <c r="D63" s="41">
        <v>1489631.41</v>
      </c>
      <c r="E63" s="38">
        <v>34</v>
      </c>
      <c r="F63" s="38">
        <v>0</v>
      </c>
      <c r="G63" s="38">
        <v>0</v>
      </c>
      <c r="H63" s="41">
        <v>6264925.0700000003</v>
      </c>
      <c r="I63" s="38">
        <v>37</v>
      </c>
      <c r="J63" s="41">
        <v>1300822.3700000001</v>
      </c>
      <c r="K63" s="38">
        <v>35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2220056.0499999998</v>
      </c>
      <c r="C64" s="38">
        <v>17</v>
      </c>
      <c r="D64" s="41">
        <v>651040.18999999994</v>
      </c>
      <c r="E64" s="38">
        <v>16</v>
      </c>
      <c r="F64" s="38">
        <v>0</v>
      </c>
      <c r="G64" s="38">
        <v>0</v>
      </c>
      <c r="H64" s="41">
        <v>12339725.539999999</v>
      </c>
      <c r="I64" s="38">
        <v>18</v>
      </c>
      <c r="J64" s="41">
        <v>1189850.1499999999</v>
      </c>
      <c r="K64" s="38">
        <v>17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2050816.05</v>
      </c>
      <c r="C65" s="38">
        <v>24</v>
      </c>
      <c r="D65" s="41">
        <v>541129.39</v>
      </c>
      <c r="E65" s="38">
        <v>23</v>
      </c>
      <c r="F65" s="41">
        <v>0</v>
      </c>
      <c r="G65" s="38">
        <v>0</v>
      </c>
      <c r="H65" s="41">
        <v>1998482.81</v>
      </c>
      <c r="I65" s="38">
        <v>27</v>
      </c>
      <c r="J65" s="41">
        <v>432683.12</v>
      </c>
      <c r="K65" s="38">
        <v>26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2086698.85</v>
      </c>
      <c r="C66" s="38">
        <v>30</v>
      </c>
      <c r="D66" s="41">
        <v>643786.06999999995</v>
      </c>
      <c r="E66" s="38">
        <v>29</v>
      </c>
      <c r="F66" s="38">
        <v>0</v>
      </c>
      <c r="G66" s="38">
        <v>0</v>
      </c>
      <c r="H66" s="41">
        <v>1775097.73</v>
      </c>
      <c r="I66" s="38">
        <v>29</v>
      </c>
      <c r="J66" s="41">
        <v>530948.18000000005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2523081.4500000002</v>
      </c>
      <c r="I67" s="38">
        <v>10</v>
      </c>
      <c r="J67" s="41">
        <v>586369.42000000004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635082.17000000004</v>
      </c>
      <c r="C68" s="38">
        <v>17</v>
      </c>
      <c r="D68" s="41">
        <v>191774.15</v>
      </c>
      <c r="E68" s="38">
        <v>13</v>
      </c>
      <c r="F68" s="38">
        <v>0</v>
      </c>
      <c r="G68" s="38">
        <v>0</v>
      </c>
      <c r="H68" s="41">
        <v>1488245.65</v>
      </c>
      <c r="I68" s="38">
        <v>17</v>
      </c>
      <c r="J68" s="41">
        <v>250004.5</v>
      </c>
      <c r="K68" s="38">
        <v>13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7054638.5099999998</v>
      </c>
      <c r="C69" s="38">
        <v>54</v>
      </c>
      <c r="D69" s="41">
        <v>1931092.78</v>
      </c>
      <c r="E69" s="38">
        <v>54</v>
      </c>
      <c r="F69" s="38">
        <v>12785.666666666672</v>
      </c>
      <c r="G69" s="38">
        <v>11</v>
      </c>
      <c r="H69" s="41">
        <v>6513881.04</v>
      </c>
      <c r="I69" s="38">
        <v>59</v>
      </c>
      <c r="J69" s="41">
        <v>1545814.85</v>
      </c>
      <c r="K69" s="38">
        <v>56</v>
      </c>
      <c r="L69" s="38">
        <v>3804.0000000000009</v>
      </c>
      <c r="M69" s="38">
        <v>10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10208226.43</v>
      </c>
      <c r="C70" s="38">
        <v>15</v>
      </c>
      <c r="D70" s="41">
        <v>345665.82</v>
      </c>
      <c r="E70" s="38">
        <v>12</v>
      </c>
      <c r="F70" s="38">
        <v>0</v>
      </c>
      <c r="G70" s="38">
        <v>0</v>
      </c>
      <c r="H70" s="41">
        <v>8731474.1999999993</v>
      </c>
      <c r="I70" s="38">
        <v>15</v>
      </c>
      <c r="J70" s="41">
        <v>305303.71000000002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13956732.68</v>
      </c>
      <c r="C71" s="38">
        <v>31</v>
      </c>
      <c r="D71" s="41">
        <v>2746502.26</v>
      </c>
      <c r="E71" s="38">
        <v>30</v>
      </c>
      <c r="F71" s="41">
        <v>0</v>
      </c>
      <c r="G71" s="38">
        <v>0</v>
      </c>
      <c r="H71" s="41">
        <v>11970501.359999999</v>
      </c>
      <c r="I71" s="38">
        <v>29</v>
      </c>
      <c r="J71" s="41">
        <v>2556084.79</v>
      </c>
      <c r="K71" s="38">
        <v>28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1528032.23</v>
      </c>
      <c r="C72" s="38">
        <v>11</v>
      </c>
      <c r="D72" s="41">
        <v>264777.94</v>
      </c>
      <c r="E72" s="38">
        <v>11</v>
      </c>
      <c r="F72" s="41">
        <v>0</v>
      </c>
      <c r="G72" s="38">
        <v>0</v>
      </c>
      <c r="H72" s="41">
        <v>1375421.62</v>
      </c>
      <c r="I72" s="38">
        <v>13</v>
      </c>
      <c r="J72" s="41">
        <v>181021.56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8265856.8499999996</v>
      </c>
      <c r="C73" s="38">
        <v>40</v>
      </c>
      <c r="D73" s="38">
        <v>1419930.74</v>
      </c>
      <c r="E73" s="38">
        <v>38</v>
      </c>
      <c r="F73" s="38">
        <v>43424.166666666664</v>
      </c>
      <c r="G73" s="38">
        <v>11</v>
      </c>
      <c r="H73" s="41">
        <v>9352509.9299999997</v>
      </c>
      <c r="I73" s="38">
        <v>39</v>
      </c>
      <c r="J73" s="38">
        <v>1549972.56</v>
      </c>
      <c r="K73" s="38">
        <v>37</v>
      </c>
      <c r="L73" s="38">
        <v>69674.166666666701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7156951.04</v>
      </c>
      <c r="C74" s="38">
        <v>22</v>
      </c>
      <c r="D74" s="41">
        <v>1030390.95</v>
      </c>
      <c r="E74" s="38">
        <v>20</v>
      </c>
      <c r="F74" s="41">
        <v>0</v>
      </c>
      <c r="G74" s="38">
        <v>0</v>
      </c>
      <c r="H74" s="41">
        <v>6631368.46</v>
      </c>
      <c r="I74" s="38">
        <v>22</v>
      </c>
      <c r="J74" s="41">
        <v>1168005.19</v>
      </c>
      <c r="K74" s="38">
        <v>18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44402716.780000001</v>
      </c>
      <c r="C75" s="38">
        <v>208</v>
      </c>
      <c r="D75" s="41">
        <v>17936632.52</v>
      </c>
      <c r="E75" s="38">
        <v>196</v>
      </c>
      <c r="F75" s="41">
        <v>457594.16666666674</v>
      </c>
      <c r="G75" s="38">
        <v>54</v>
      </c>
      <c r="H75" s="41">
        <v>41471040.969999999</v>
      </c>
      <c r="I75" s="38">
        <v>205</v>
      </c>
      <c r="J75" s="41">
        <v>16345828.390000001</v>
      </c>
      <c r="K75" s="38">
        <v>196</v>
      </c>
      <c r="L75" s="41">
        <v>345064.33333333291</v>
      </c>
      <c r="M75" s="38">
        <v>53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26951712.969999999</v>
      </c>
      <c r="C76" s="38">
        <v>63</v>
      </c>
      <c r="D76" s="41">
        <v>12641450.869999999</v>
      </c>
      <c r="E76" s="38">
        <v>60</v>
      </c>
      <c r="F76" s="38">
        <v>2569330.333333333</v>
      </c>
      <c r="G76" s="38">
        <v>22</v>
      </c>
      <c r="H76" s="41">
        <v>24637675.52</v>
      </c>
      <c r="I76" s="38">
        <v>65</v>
      </c>
      <c r="J76" s="41">
        <v>11303757.960000001</v>
      </c>
      <c r="K76" s="38">
        <v>63</v>
      </c>
      <c r="L76" s="38">
        <v>612545.66666666663</v>
      </c>
      <c r="M76" s="38">
        <v>21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0</v>
      </c>
      <c r="C77" s="34">
        <v>0</v>
      </c>
      <c r="D77" s="39">
        <v>0</v>
      </c>
      <c r="E77" s="34">
        <v>0</v>
      </c>
      <c r="F77" s="39">
        <v>0</v>
      </c>
      <c r="G77" s="34">
        <v>0</v>
      </c>
      <c r="H77" s="39">
        <v>3850110.22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26751369.800000001</v>
      </c>
      <c r="C78" s="34">
        <v>85</v>
      </c>
      <c r="D78" s="39">
        <v>5273869.4800000004</v>
      </c>
      <c r="E78" s="34">
        <v>79</v>
      </c>
      <c r="F78" s="39">
        <v>12664.33333333333</v>
      </c>
      <c r="G78" s="34">
        <v>14</v>
      </c>
      <c r="H78" s="39">
        <v>22143183.969999999</v>
      </c>
      <c r="I78" s="34">
        <v>86</v>
      </c>
      <c r="J78" s="39">
        <v>5027729.12</v>
      </c>
      <c r="K78" s="34">
        <v>82</v>
      </c>
      <c r="L78" s="39">
        <v>35613.000000000044</v>
      </c>
      <c r="M78" s="34">
        <v>13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126859580.84999999</v>
      </c>
      <c r="C79" s="34">
        <v>317</v>
      </c>
      <c r="D79" s="39">
        <v>35407257.880000003</v>
      </c>
      <c r="E79" s="34">
        <v>287</v>
      </c>
      <c r="F79" s="39">
        <v>2450182.0000000033</v>
      </c>
      <c r="G79" s="34">
        <v>110</v>
      </c>
      <c r="H79" s="39">
        <v>171854800.84999999</v>
      </c>
      <c r="I79" s="34">
        <v>328</v>
      </c>
      <c r="J79" s="39">
        <v>34080438.460000001</v>
      </c>
      <c r="K79" s="34">
        <v>306</v>
      </c>
      <c r="L79" s="39">
        <v>983978.66666666663</v>
      </c>
      <c r="M79" s="34">
        <v>118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1200913.8400000001</v>
      </c>
      <c r="C80" s="34">
        <v>17</v>
      </c>
      <c r="D80" s="39">
        <v>411686.55</v>
      </c>
      <c r="E80" s="34">
        <v>16</v>
      </c>
      <c r="F80" s="39">
        <v>0</v>
      </c>
      <c r="G80" s="34">
        <v>0</v>
      </c>
      <c r="H80" s="39">
        <v>1224278.27</v>
      </c>
      <c r="I80" s="34">
        <v>16</v>
      </c>
      <c r="J80" s="39">
        <v>366926.76</v>
      </c>
      <c r="K80" s="34">
        <v>15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11363742.23</v>
      </c>
      <c r="C81" s="34">
        <v>65</v>
      </c>
      <c r="D81" s="39">
        <v>4837713.71</v>
      </c>
      <c r="E81" s="34">
        <v>63</v>
      </c>
      <c r="F81" s="39">
        <v>199359.66666666628</v>
      </c>
      <c r="G81" s="34">
        <v>21</v>
      </c>
      <c r="H81" s="39">
        <v>11318218.060000001</v>
      </c>
      <c r="I81" s="34">
        <v>70</v>
      </c>
      <c r="J81" s="39">
        <v>4678720.2300000004</v>
      </c>
      <c r="K81" s="34">
        <v>68</v>
      </c>
      <c r="L81" s="39">
        <v>140199.66666666663</v>
      </c>
      <c r="M81" s="34">
        <v>24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42688765.140000001</v>
      </c>
      <c r="C82" s="34">
        <v>75</v>
      </c>
      <c r="D82" s="39">
        <v>4318847.12</v>
      </c>
      <c r="E82" s="34">
        <v>69</v>
      </c>
      <c r="F82" s="39">
        <v>251505.66666666706</v>
      </c>
      <c r="G82" s="34">
        <v>22</v>
      </c>
      <c r="H82" s="39">
        <v>53160012.189999998</v>
      </c>
      <c r="I82" s="34">
        <v>81</v>
      </c>
      <c r="J82" s="39">
        <v>3586014.48</v>
      </c>
      <c r="K82" s="34">
        <v>77</v>
      </c>
      <c r="L82" s="39">
        <v>235840.16666666672</v>
      </c>
      <c r="M82" s="34">
        <v>22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35245209.490000002</v>
      </c>
      <c r="C83" s="34">
        <v>56</v>
      </c>
      <c r="D83" s="39">
        <v>10459626.199999999</v>
      </c>
      <c r="E83" s="34">
        <v>52</v>
      </c>
      <c r="F83" s="34">
        <v>49978.666666666701</v>
      </c>
      <c r="G83" s="34">
        <v>18</v>
      </c>
      <c r="H83" s="39">
        <v>30474052.600000001</v>
      </c>
      <c r="I83" s="34">
        <v>61</v>
      </c>
      <c r="J83" s="39">
        <v>9481365.8599999994</v>
      </c>
      <c r="K83" s="34">
        <v>57</v>
      </c>
      <c r="L83" s="34">
        <v>93549.166666666657</v>
      </c>
      <c r="M83" s="34">
        <v>18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22332772.190000001</v>
      </c>
      <c r="C84" s="34">
        <v>112</v>
      </c>
      <c r="D84" s="39">
        <v>7463925.0199999996</v>
      </c>
      <c r="E84" s="34">
        <v>107</v>
      </c>
      <c r="F84" s="34">
        <v>80773.000000000044</v>
      </c>
      <c r="G84" s="34">
        <v>36</v>
      </c>
      <c r="H84" s="39">
        <v>21439058.379999999</v>
      </c>
      <c r="I84" s="34">
        <v>110</v>
      </c>
      <c r="J84" s="39">
        <v>6753007.5999999996</v>
      </c>
      <c r="K84" s="34">
        <v>108</v>
      </c>
      <c r="L84" s="34">
        <v>241355.83333333323</v>
      </c>
      <c r="M84" s="34">
        <v>36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22285130.100000001</v>
      </c>
      <c r="C85" s="34">
        <v>100</v>
      </c>
      <c r="D85" s="39">
        <v>12682521.26</v>
      </c>
      <c r="E85" s="34">
        <v>99</v>
      </c>
      <c r="F85" s="39">
        <v>224440.66666666695</v>
      </c>
      <c r="G85" s="34">
        <v>21</v>
      </c>
      <c r="H85" s="39">
        <v>25166306.699999999</v>
      </c>
      <c r="I85" s="34">
        <v>102</v>
      </c>
      <c r="J85" s="39">
        <v>15186019.15</v>
      </c>
      <c r="K85" s="34">
        <v>100</v>
      </c>
      <c r="L85" s="39">
        <v>228788.16666666666</v>
      </c>
      <c r="M85" s="34">
        <v>18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15187124.050000001</v>
      </c>
      <c r="C86" s="34">
        <v>51</v>
      </c>
      <c r="D86" s="39">
        <v>2302808.37</v>
      </c>
      <c r="E86" s="34">
        <v>46</v>
      </c>
      <c r="F86" s="34">
        <v>0</v>
      </c>
      <c r="G86" s="34">
        <v>0</v>
      </c>
      <c r="H86" s="39">
        <v>13328317.18</v>
      </c>
      <c r="I86" s="34">
        <v>51</v>
      </c>
      <c r="J86" s="39">
        <v>1780214.11</v>
      </c>
      <c r="K86" s="34">
        <v>47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1141582.43</v>
      </c>
      <c r="C87" s="34">
        <v>18</v>
      </c>
      <c r="D87" s="39">
        <v>551744.94999999995</v>
      </c>
      <c r="E87" s="34">
        <v>18</v>
      </c>
      <c r="F87" s="34">
        <v>0</v>
      </c>
      <c r="G87" s="34">
        <v>0</v>
      </c>
      <c r="H87" s="39">
        <v>860126.79</v>
      </c>
      <c r="I87" s="34">
        <v>17</v>
      </c>
      <c r="J87" s="39">
        <v>360513.71</v>
      </c>
      <c r="K87" s="34">
        <v>16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1643942.65</v>
      </c>
      <c r="C88" s="34">
        <v>11</v>
      </c>
      <c r="D88" s="39">
        <v>334071.3</v>
      </c>
      <c r="E88" s="34">
        <v>11</v>
      </c>
      <c r="F88" s="39">
        <v>0</v>
      </c>
      <c r="G88" s="34">
        <v>0</v>
      </c>
      <c r="H88" s="39">
        <v>1905291.76</v>
      </c>
      <c r="I88" s="34">
        <v>14</v>
      </c>
      <c r="J88" s="39">
        <v>322086.43</v>
      </c>
      <c r="K88" s="34">
        <v>14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5276461.03</v>
      </c>
      <c r="C89" s="34">
        <v>12</v>
      </c>
      <c r="D89" s="39">
        <v>0</v>
      </c>
      <c r="E89" s="34">
        <v>0</v>
      </c>
      <c r="F89" s="34">
        <v>0</v>
      </c>
      <c r="G89" s="34">
        <v>0</v>
      </c>
      <c r="H89" s="39">
        <v>3247976.85</v>
      </c>
      <c r="I89" s="34">
        <v>12</v>
      </c>
      <c r="J89" s="39">
        <v>212397.96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8509678.5500000007</v>
      </c>
      <c r="C90" s="34">
        <v>44</v>
      </c>
      <c r="D90" s="39">
        <v>1435020.18</v>
      </c>
      <c r="E90" s="34">
        <v>39</v>
      </c>
      <c r="F90" s="34">
        <v>0</v>
      </c>
      <c r="G90" s="34">
        <v>0</v>
      </c>
      <c r="H90" s="39">
        <v>7344758.2800000003</v>
      </c>
      <c r="I90" s="34">
        <v>39</v>
      </c>
      <c r="J90" s="39">
        <v>1249685</v>
      </c>
      <c r="K90" s="34">
        <v>34</v>
      </c>
      <c r="L90" s="34">
        <v>34388.333333333358</v>
      </c>
      <c r="M90" s="34">
        <v>10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2019002.68</v>
      </c>
      <c r="C91" s="34">
        <v>13</v>
      </c>
      <c r="D91" s="39">
        <v>443963.07</v>
      </c>
      <c r="E91" s="34">
        <v>10</v>
      </c>
      <c r="F91" s="34">
        <v>0</v>
      </c>
      <c r="G91" s="34">
        <v>0</v>
      </c>
      <c r="H91" s="39">
        <v>557188.56000000006</v>
      </c>
      <c r="I91" s="34">
        <v>11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8006245.25</v>
      </c>
      <c r="C92" s="34">
        <v>60</v>
      </c>
      <c r="D92" s="39">
        <v>3057376.82</v>
      </c>
      <c r="E92" s="34">
        <v>58</v>
      </c>
      <c r="F92" s="34">
        <v>0</v>
      </c>
      <c r="G92" s="34">
        <v>0</v>
      </c>
      <c r="H92" s="39">
        <v>9948005.7400000002</v>
      </c>
      <c r="I92" s="34">
        <v>65</v>
      </c>
      <c r="J92" s="39">
        <v>2990727.52</v>
      </c>
      <c r="K92" s="34">
        <v>60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5274528.59</v>
      </c>
      <c r="C93" s="34">
        <v>29</v>
      </c>
      <c r="D93" s="39">
        <v>2384464.4700000002</v>
      </c>
      <c r="E93" s="34">
        <v>27</v>
      </c>
      <c r="F93" s="34">
        <v>0</v>
      </c>
      <c r="G93" s="34">
        <v>0</v>
      </c>
      <c r="H93" s="39">
        <v>6486116.8600000003</v>
      </c>
      <c r="I93" s="34">
        <v>30</v>
      </c>
      <c r="J93" s="39">
        <v>3007886.01</v>
      </c>
      <c r="K93" s="34">
        <v>28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9168898.75</v>
      </c>
      <c r="C94" s="34">
        <v>66</v>
      </c>
      <c r="D94" s="39">
        <v>3698282.78</v>
      </c>
      <c r="E94" s="34">
        <v>65</v>
      </c>
      <c r="F94" s="39">
        <v>311826.33333333366</v>
      </c>
      <c r="G94" s="34">
        <v>10</v>
      </c>
      <c r="H94" s="39">
        <v>8351289.4199999999</v>
      </c>
      <c r="I94" s="34">
        <v>68</v>
      </c>
      <c r="J94" s="39">
        <v>3332788.91</v>
      </c>
      <c r="K94" s="34">
        <v>66</v>
      </c>
      <c r="L94" s="39">
        <v>270450.66666666698</v>
      </c>
      <c r="M94" s="34">
        <v>13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1097723.28</v>
      </c>
      <c r="C95" s="34">
        <v>14</v>
      </c>
      <c r="D95" s="39">
        <v>282837.64</v>
      </c>
      <c r="E95" s="34">
        <v>13</v>
      </c>
      <c r="F95" s="34">
        <v>0</v>
      </c>
      <c r="G95" s="34">
        <v>0</v>
      </c>
      <c r="H95" s="39">
        <v>1363456.63</v>
      </c>
      <c r="I95" s="34">
        <v>17</v>
      </c>
      <c r="J95" s="39">
        <v>251542.38</v>
      </c>
      <c r="K95" s="34">
        <v>16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3988029.4</v>
      </c>
      <c r="C96" s="34">
        <v>19</v>
      </c>
      <c r="D96" s="39">
        <v>987889.14</v>
      </c>
      <c r="E96" s="34">
        <v>16</v>
      </c>
      <c r="F96" s="34">
        <v>0</v>
      </c>
      <c r="G96" s="34">
        <v>0</v>
      </c>
      <c r="H96" s="39">
        <v>3398369.3</v>
      </c>
      <c r="I96" s="34">
        <v>21</v>
      </c>
      <c r="J96" s="39">
        <v>750202.89</v>
      </c>
      <c r="K96" s="34">
        <v>18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0</v>
      </c>
      <c r="C97" s="34">
        <v>0</v>
      </c>
      <c r="D97" s="39">
        <v>0</v>
      </c>
      <c r="E97" s="34">
        <v>0</v>
      </c>
      <c r="F97" s="34">
        <v>0</v>
      </c>
      <c r="G97" s="34">
        <v>0</v>
      </c>
      <c r="H97" s="39">
        <v>1170296.07</v>
      </c>
      <c r="I97" s="34">
        <v>10</v>
      </c>
      <c r="J97" s="39">
        <v>0</v>
      </c>
      <c r="K97" s="34">
        <v>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8615060.4000000004</v>
      </c>
      <c r="C98" s="34">
        <v>20</v>
      </c>
      <c r="D98" s="39">
        <v>606628.1</v>
      </c>
      <c r="E98" s="34">
        <v>20</v>
      </c>
      <c r="F98" s="39">
        <v>0</v>
      </c>
      <c r="G98" s="34">
        <v>0</v>
      </c>
      <c r="H98" s="39">
        <v>3208841.23</v>
      </c>
      <c r="I98" s="34">
        <v>20</v>
      </c>
      <c r="J98" s="39">
        <v>547755.68999999994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230686.41</v>
      </c>
      <c r="C99" s="34">
        <v>10</v>
      </c>
      <c r="D99" s="39">
        <v>0</v>
      </c>
      <c r="E99" s="34">
        <v>0</v>
      </c>
      <c r="F99" s="39">
        <v>0</v>
      </c>
      <c r="G99" s="34">
        <v>0</v>
      </c>
      <c r="H99" s="39">
        <v>346374.96</v>
      </c>
      <c r="I99" s="34">
        <v>12</v>
      </c>
      <c r="J99" s="39">
        <v>95158.2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1332667.27</v>
      </c>
      <c r="C100" s="34">
        <v>13</v>
      </c>
      <c r="D100" s="34">
        <v>488474.58</v>
      </c>
      <c r="E100" s="34">
        <v>13</v>
      </c>
      <c r="F100" s="34">
        <v>0</v>
      </c>
      <c r="G100" s="34">
        <v>0</v>
      </c>
      <c r="H100" s="34">
        <v>1375257.52</v>
      </c>
      <c r="I100" s="34">
        <v>11</v>
      </c>
      <c r="J100" s="34">
        <v>422491.29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84150997.329999998</v>
      </c>
      <c r="C101" s="34">
        <v>243</v>
      </c>
      <c r="D101" s="34">
        <v>41534016.490000002</v>
      </c>
      <c r="E101" s="34">
        <v>218</v>
      </c>
      <c r="F101" s="34">
        <v>2161972.1666666656</v>
      </c>
      <c r="G101" s="34">
        <v>83</v>
      </c>
      <c r="H101" s="34">
        <v>83143914.540000007</v>
      </c>
      <c r="I101" s="34">
        <v>238</v>
      </c>
      <c r="J101" s="34">
        <v>40458091.490000002</v>
      </c>
      <c r="K101" s="34">
        <v>221</v>
      </c>
      <c r="L101" s="34">
        <v>2214153.6666666665</v>
      </c>
      <c r="M101" s="34">
        <v>82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5327087.1399999997</v>
      </c>
      <c r="C102" s="34">
        <v>39</v>
      </c>
      <c r="D102" s="34">
        <v>1777633.26</v>
      </c>
      <c r="E102" s="34">
        <v>36</v>
      </c>
      <c r="F102" s="34">
        <v>0</v>
      </c>
      <c r="G102" s="34">
        <v>0</v>
      </c>
      <c r="H102" s="34">
        <v>4467315.66</v>
      </c>
      <c r="I102" s="34">
        <v>38</v>
      </c>
      <c r="J102" s="34">
        <v>1375498.89</v>
      </c>
      <c r="K102" s="34">
        <v>37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3142386.47</v>
      </c>
      <c r="C103" s="34">
        <v>27</v>
      </c>
      <c r="D103" s="34">
        <v>1285779.94</v>
      </c>
      <c r="E103" s="34">
        <v>24</v>
      </c>
      <c r="F103" s="34">
        <v>14904.833333333336</v>
      </c>
      <c r="G103" s="34">
        <v>11</v>
      </c>
      <c r="H103" s="34">
        <v>2928213.24</v>
      </c>
      <c r="I103" s="34">
        <v>28</v>
      </c>
      <c r="J103" s="34">
        <v>1106197.77</v>
      </c>
      <c r="K103" s="34">
        <v>26</v>
      </c>
      <c r="L103" s="34">
        <v>31408.499999999993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1700697.2</v>
      </c>
      <c r="C104" s="34">
        <v>14</v>
      </c>
      <c r="D104" s="34">
        <v>792991.37</v>
      </c>
      <c r="E104" s="34">
        <v>12</v>
      </c>
      <c r="F104" s="34">
        <v>0</v>
      </c>
      <c r="G104" s="34">
        <v>0</v>
      </c>
      <c r="H104" s="34">
        <v>1341103.53</v>
      </c>
      <c r="I104" s="34">
        <v>15</v>
      </c>
      <c r="J104" s="34">
        <v>796028.54</v>
      </c>
      <c r="K104" s="34">
        <v>13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5131392.6399999997</v>
      </c>
      <c r="C105" s="34">
        <v>46</v>
      </c>
      <c r="D105" s="34">
        <v>1290935.7</v>
      </c>
      <c r="E105" s="34">
        <v>40</v>
      </c>
      <c r="F105" s="34">
        <v>0</v>
      </c>
      <c r="G105" s="34">
        <v>0</v>
      </c>
      <c r="H105" s="34">
        <v>5767060.5199999996</v>
      </c>
      <c r="I105" s="34">
        <v>45</v>
      </c>
      <c r="J105" s="34">
        <v>1541840.43</v>
      </c>
      <c r="K105" s="34">
        <v>40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463389.29</v>
      </c>
      <c r="C106" s="34">
        <v>11</v>
      </c>
      <c r="D106" s="34">
        <v>0</v>
      </c>
      <c r="E106" s="34">
        <v>0</v>
      </c>
      <c r="F106" s="34">
        <v>0</v>
      </c>
      <c r="G106" s="34">
        <v>0</v>
      </c>
      <c r="H106" s="34">
        <v>348543.53</v>
      </c>
      <c r="I106" s="34">
        <v>12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8311118.0300000003</v>
      </c>
      <c r="C107" s="34">
        <v>60</v>
      </c>
      <c r="D107" s="34">
        <v>2441759.02</v>
      </c>
      <c r="E107" s="34">
        <v>55</v>
      </c>
      <c r="F107" s="34">
        <v>106357.3333333334</v>
      </c>
      <c r="G107" s="34">
        <v>14</v>
      </c>
      <c r="H107" s="34">
        <v>8679963.8000000007</v>
      </c>
      <c r="I107" s="34">
        <v>59</v>
      </c>
      <c r="J107" s="34">
        <v>2587459.61</v>
      </c>
      <c r="K107" s="34">
        <v>53</v>
      </c>
      <c r="L107" s="34">
        <v>122476</v>
      </c>
      <c r="M107" s="34">
        <v>14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80071966.25</v>
      </c>
      <c r="C2" s="35">
        <v>322</v>
      </c>
      <c r="D2" s="39">
        <v>15996507.710000001</v>
      </c>
      <c r="E2" s="35">
        <v>304</v>
      </c>
      <c r="F2" s="39">
        <v>489946.66666666628</v>
      </c>
      <c r="G2" s="35">
        <v>67</v>
      </c>
      <c r="H2" s="39">
        <v>76499116.629999995</v>
      </c>
      <c r="I2" s="35">
        <v>322</v>
      </c>
      <c r="J2" s="39">
        <v>14229735.949999999</v>
      </c>
      <c r="K2" s="35">
        <v>303</v>
      </c>
      <c r="L2" s="39">
        <v>302166.83333333331</v>
      </c>
      <c r="M2" s="36">
        <v>64</v>
      </c>
      <c r="N2" s="34"/>
    </row>
    <row r="3" spans="1:14" x14ac:dyDescent="0.25">
      <c r="A3" s="34" t="s">
        <v>159</v>
      </c>
      <c r="B3" s="39">
        <v>94732006.209999993</v>
      </c>
      <c r="C3" s="35">
        <v>400</v>
      </c>
      <c r="D3" s="39">
        <v>30001643.420000002</v>
      </c>
      <c r="E3" s="35">
        <v>377</v>
      </c>
      <c r="F3" s="39">
        <v>706018.6666666664</v>
      </c>
      <c r="G3" s="35">
        <v>85</v>
      </c>
      <c r="H3" s="39">
        <v>89341413.849999994</v>
      </c>
      <c r="I3" s="35">
        <v>412</v>
      </c>
      <c r="J3" s="39">
        <v>26227844.829999998</v>
      </c>
      <c r="K3" s="35">
        <v>386</v>
      </c>
      <c r="L3" s="39">
        <v>756172.83333333326</v>
      </c>
      <c r="M3" s="36">
        <v>84</v>
      </c>
      <c r="N3" s="34"/>
    </row>
    <row r="4" spans="1:14" x14ac:dyDescent="0.25">
      <c r="A4" s="34" t="s">
        <v>160</v>
      </c>
      <c r="B4" s="39">
        <v>44508445.469999999</v>
      </c>
      <c r="C4" s="35">
        <v>275</v>
      </c>
      <c r="D4" s="39">
        <v>14415000.699999999</v>
      </c>
      <c r="E4" s="35">
        <v>263</v>
      </c>
      <c r="F4" s="39">
        <v>224210.6666666668</v>
      </c>
      <c r="G4" s="35">
        <v>72</v>
      </c>
      <c r="H4" s="39">
        <v>41382526.049999997</v>
      </c>
      <c r="I4" s="35">
        <v>274</v>
      </c>
      <c r="J4" s="39">
        <v>12384241.85</v>
      </c>
      <c r="K4" s="35">
        <v>259</v>
      </c>
      <c r="L4" s="39">
        <v>474446.66666666657</v>
      </c>
      <c r="M4" s="36">
        <v>73</v>
      </c>
      <c r="N4" s="34"/>
    </row>
    <row r="5" spans="1:14" x14ac:dyDescent="0.25">
      <c r="A5" s="34" t="s">
        <v>161</v>
      </c>
      <c r="B5" s="39">
        <v>548809369.08000004</v>
      </c>
      <c r="C5" s="40">
        <v>1529</v>
      </c>
      <c r="D5" s="39">
        <v>168559179.56</v>
      </c>
      <c r="E5" s="40">
        <v>1396</v>
      </c>
      <c r="F5" s="39">
        <v>7416762.8333333358</v>
      </c>
      <c r="G5" s="35">
        <v>383</v>
      </c>
      <c r="H5" s="39">
        <v>576231531.91999996</v>
      </c>
      <c r="I5" s="40">
        <v>1572</v>
      </c>
      <c r="J5" s="39">
        <v>165308097.31</v>
      </c>
      <c r="K5" s="40">
        <v>1455</v>
      </c>
      <c r="L5" s="39">
        <v>5801936.333333333</v>
      </c>
      <c r="M5" s="36">
        <v>418</v>
      </c>
      <c r="N5" s="34"/>
    </row>
    <row r="6" spans="1:14" x14ac:dyDescent="0.25">
      <c r="A6" s="34" t="s">
        <v>162</v>
      </c>
      <c r="B6" s="39">
        <v>1242828.17</v>
      </c>
      <c r="C6" s="35">
        <v>27</v>
      </c>
      <c r="D6" s="39">
        <v>568421.27</v>
      </c>
      <c r="E6" s="35">
        <v>25</v>
      </c>
      <c r="F6" s="34">
        <v>0</v>
      </c>
      <c r="G6" s="35">
        <v>0</v>
      </c>
      <c r="H6" s="39">
        <v>1190157.45</v>
      </c>
      <c r="I6" s="35">
        <v>31</v>
      </c>
      <c r="J6" s="39">
        <v>472505.4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119115278.23</v>
      </c>
      <c r="C7" s="35">
        <v>317</v>
      </c>
      <c r="D7" s="39">
        <v>22797508.530000001</v>
      </c>
      <c r="E7" s="35">
        <v>295</v>
      </c>
      <c r="F7" s="39">
        <v>593821.50000000012</v>
      </c>
      <c r="G7" s="35">
        <v>75</v>
      </c>
      <c r="H7" s="39">
        <v>119892798.62</v>
      </c>
      <c r="I7" s="35">
        <v>328</v>
      </c>
      <c r="J7" s="39">
        <v>19454645.629999999</v>
      </c>
      <c r="K7" s="35">
        <v>308</v>
      </c>
      <c r="L7" s="39">
        <v>697402.66666666709</v>
      </c>
      <c r="M7" s="36">
        <v>75</v>
      </c>
      <c r="N7" s="34"/>
    </row>
    <row r="8" spans="1:14" x14ac:dyDescent="0.25">
      <c r="A8" s="34" t="s">
        <v>164</v>
      </c>
      <c r="B8" s="39">
        <v>3234625.65</v>
      </c>
      <c r="C8" s="35">
        <v>45</v>
      </c>
      <c r="D8" s="39">
        <v>1084198.74</v>
      </c>
      <c r="E8" s="35">
        <v>43</v>
      </c>
      <c r="F8" s="34">
        <v>0</v>
      </c>
      <c r="G8" s="35">
        <v>0</v>
      </c>
      <c r="H8" s="39">
        <v>3284793.48</v>
      </c>
      <c r="I8" s="35">
        <v>43</v>
      </c>
      <c r="J8" s="39">
        <v>944453.77</v>
      </c>
      <c r="K8" s="35">
        <v>42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72670215.390000001</v>
      </c>
      <c r="C9" s="35">
        <v>299</v>
      </c>
      <c r="D9" s="39">
        <v>28378999.690000001</v>
      </c>
      <c r="E9" s="35">
        <v>290</v>
      </c>
      <c r="F9" s="39">
        <v>695312.66666666651</v>
      </c>
      <c r="G9" s="35">
        <v>67</v>
      </c>
      <c r="H9" s="39">
        <v>70346040.709999993</v>
      </c>
      <c r="I9" s="35">
        <v>296</v>
      </c>
      <c r="J9" s="39">
        <v>29297375.359999999</v>
      </c>
      <c r="K9" s="35">
        <v>286</v>
      </c>
      <c r="L9" s="39">
        <v>585477.66666666663</v>
      </c>
      <c r="M9" s="36">
        <v>69</v>
      </c>
      <c r="N9" s="34"/>
    </row>
    <row r="10" spans="1:14" x14ac:dyDescent="0.25">
      <c r="A10" s="34" t="s">
        <v>166</v>
      </c>
      <c r="B10" s="39">
        <v>24698506.620000001</v>
      </c>
      <c r="C10" s="35">
        <v>190</v>
      </c>
      <c r="D10" s="39">
        <v>6198750.1799999997</v>
      </c>
      <c r="E10" s="35">
        <v>179</v>
      </c>
      <c r="F10" s="39">
        <v>170530.16666666677</v>
      </c>
      <c r="G10" s="35">
        <v>57</v>
      </c>
      <c r="H10" s="39">
        <v>22393466.539999999</v>
      </c>
      <c r="I10" s="35">
        <v>190</v>
      </c>
      <c r="J10" s="39">
        <v>5197242.49</v>
      </c>
      <c r="K10" s="35">
        <v>177</v>
      </c>
      <c r="L10" s="39">
        <v>130717.3333333333</v>
      </c>
      <c r="M10" s="36">
        <v>51</v>
      </c>
      <c r="N10" s="34"/>
    </row>
    <row r="11" spans="1:14" x14ac:dyDescent="0.25">
      <c r="A11" s="34" t="s">
        <v>167</v>
      </c>
      <c r="B11" s="39">
        <v>68946103.329999998</v>
      </c>
      <c r="C11" s="35">
        <v>257</v>
      </c>
      <c r="D11" s="39">
        <v>17684812.670000002</v>
      </c>
      <c r="E11" s="35">
        <v>237</v>
      </c>
      <c r="F11" s="39">
        <v>587705.50000000035</v>
      </c>
      <c r="G11" s="35">
        <v>77</v>
      </c>
      <c r="H11" s="39">
        <v>68834621.439999998</v>
      </c>
      <c r="I11" s="35">
        <v>263</v>
      </c>
      <c r="J11" s="39">
        <v>15320371.890000001</v>
      </c>
      <c r="K11" s="35">
        <v>245</v>
      </c>
      <c r="L11" s="39">
        <v>737017.1666666664</v>
      </c>
      <c r="M11" s="36">
        <v>75</v>
      </c>
      <c r="N11" s="34"/>
    </row>
    <row r="12" spans="1:14" x14ac:dyDescent="0.25">
      <c r="A12" s="34" t="s">
        <v>168</v>
      </c>
      <c r="B12" s="39">
        <v>1119254014.22</v>
      </c>
      <c r="C12" s="35">
        <v>5756</v>
      </c>
      <c r="D12" s="39">
        <v>296024593.81999999</v>
      </c>
      <c r="E12" s="35">
        <v>4625</v>
      </c>
      <c r="F12" s="39">
        <v>4254622.5</v>
      </c>
      <c r="G12" s="35">
        <v>295</v>
      </c>
      <c r="H12" s="39">
        <v>898485104.48000002</v>
      </c>
      <c r="I12" s="35">
        <v>4833</v>
      </c>
      <c r="J12" s="39">
        <v>236491737.28999999</v>
      </c>
      <c r="K12" s="35">
        <v>3856</v>
      </c>
      <c r="L12" s="39">
        <v>3769670.333333333</v>
      </c>
      <c r="M12" s="36">
        <v>283</v>
      </c>
      <c r="N12" s="34"/>
    </row>
    <row r="13" spans="1:14" x14ac:dyDescent="0.25">
      <c r="A13" s="34" t="s">
        <v>169</v>
      </c>
      <c r="B13" s="39">
        <v>123521224.59999999</v>
      </c>
      <c r="C13" s="35">
        <v>589</v>
      </c>
      <c r="D13" s="39">
        <v>50294607.079999998</v>
      </c>
      <c r="E13" s="35">
        <v>550</v>
      </c>
      <c r="F13" s="39">
        <v>4580934.8333333367</v>
      </c>
      <c r="G13" s="35">
        <v>127</v>
      </c>
      <c r="H13" s="39">
        <v>113483214.56</v>
      </c>
      <c r="I13" s="35">
        <v>605</v>
      </c>
      <c r="J13" s="39">
        <v>45686570.740000002</v>
      </c>
      <c r="K13" s="35">
        <v>566</v>
      </c>
      <c r="L13" s="39">
        <v>2138053.166666667</v>
      </c>
      <c r="M13" s="36">
        <v>119</v>
      </c>
      <c r="N13" s="34"/>
    </row>
    <row r="14" spans="1:14" x14ac:dyDescent="0.25">
      <c r="A14" s="34" t="s">
        <v>170</v>
      </c>
      <c r="B14" s="39">
        <v>205772179.40000001</v>
      </c>
      <c r="C14" s="35">
        <v>605</v>
      </c>
      <c r="D14" s="39">
        <v>40204667.630000003</v>
      </c>
      <c r="E14" s="35">
        <v>574</v>
      </c>
      <c r="F14" s="39">
        <v>1844031.666666667</v>
      </c>
      <c r="G14" s="35">
        <v>139</v>
      </c>
      <c r="H14" s="39">
        <v>226491246.56</v>
      </c>
      <c r="I14" s="35">
        <v>621</v>
      </c>
      <c r="J14" s="39">
        <v>38032272.07</v>
      </c>
      <c r="K14" s="35">
        <v>583</v>
      </c>
      <c r="L14" s="39">
        <v>1449619.6666666665</v>
      </c>
      <c r="M14" s="36">
        <v>144</v>
      </c>
      <c r="N14" s="34"/>
    </row>
    <row r="15" spans="1:14" x14ac:dyDescent="0.25">
      <c r="A15" s="34" t="s">
        <v>171</v>
      </c>
      <c r="B15" s="39">
        <v>94043704.560000002</v>
      </c>
      <c r="C15" s="35">
        <v>449</v>
      </c>
      <c r="D15" s="39">
        <v>28117136.199999999</v>
      </c>
      <c r="E15" s="35">
        <v>419</v>
      </c>
      <c r="F15" s="39">
        <v>525843.16666666663</v>
      </c>
      <c r="G15" s="35">
        <v>103</v>
      </c>
      <c r="H15" s="39">
        <v>117471181.40000001</v>
      </c>
      <c r="I15" s="35">
        <v>469</v>
      </c>
      <c r="J15" s="39">
        <v>28418617.510000002</v>
      </c>
      <c r="K15" s="35">
        <v>436</v>
      </c>
      <c r="L15" s="39">
        <v>867565.66666666709</v>
      </c>
      <c r="M15" s="36">
        <v>108</v>
      </c>
      <c r="N15" s="34"/>
    </row>
    <row r="16" spans="1:14" x14ac:dyDescent="0.25">
      <c r="A16" s="34" t="s">
        <v>172</v>
      </c>
      <c r="B16" s="34">
        <v>99775611.379999995</v>
      </c>
      <c r="C16" s="35">
        <v>501</v>
      </c>
      <c r="D16" s="34">
        <v>25173063.09</v>
      </c>
      <c r="E16" s="35">
        <v>469</v>
      </c>
      <c r="F16" s="34">
        <v>857664.66666666663</v>
      </c>
      <c r="G16" s="35">
        <v>142</v>
      </c>
      <c r="H16" s="34">
        <v>95039008.090000004</v>
      </c>
      <c r="I16" s="35">
        <v>506</v>
      </c>
      <c r="J16" s="34">
        <v>24418206.309999999</v>
      </c>
      <c r="K16" s="35">
        <v>461</v>
      </c>
      <c r="L16" s="34">
        <v>913124.5</v>
      </c>
      <c r="M16" s="36">
        <v>153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2021-07-01T20:04:48Z</dcterms:modified>
</cp:coreProperties>
</file>