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E8D6A2F-A11D-4CEB-A962-CF10247334CB}" xr6:coauthVersionLast="47" xr6:coauthVersionMax="47" xr10:uidLastSave="{00000000-0000-0000-0000-000000000000}"/>
  <bookViews>
    <workbookView xWindow="1245" yWindow="960" windowWidth="22695" windowHeight="132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J474" i="3" s="1"/>
  <c r="F474" i="3"/>
  <c r="E474" i="3"/>
  <c r="D474" i="3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J470" i="3" s="1"/>
  <c r="F470" i="3"/>
  <c r="E470" i="3"/>
  <c r="K470" i="3" s="1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J468" i="3"/>
  <c r="I468" i="3"/>
  <c r="H468" i="3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J466" i="3" s="1"/>
  <c r="F466" i="3"/>
  <c r="E466" i="3"/>
  <c r="K466" i="3" s="1"/>
  <c r="D466" i="3"/>
  <c r="C466" i="3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J464" i="3"/>
  <c r="I464" i="3"/>
  <c r="H464" i="3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J462" i="3" s="1"/>
  <c r="F462" i="3"/>
  <c r="E462" i="3"/>
  <c r="K462" i="3" s="1"/>
  <c r="D462" i="3"/>
  <c r="C462" i="3"/>
  <c r="B462" i="3"/>
  <c r="I461" i="3"/>
  <c r="H461" i="3"/>
  <c r="G461" i="3"/>
  <c r="F461" i="3"/>
  <c r="E461" i="3"/>
  <c r="K461" i="3" s="1"/>
  <c r="D461" i="3"/>
  <c r="C461" i="3"/>
  <c r="B461" i="3"/>
  <c r="K460" i="3"/>
  <c r="J460" i="3"/>
  <c r="I460" i="3"/>
  <c r="H460" i="3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J458" i="3" s="1"/>
  <c r="F458" i="3"/>
  <c r="E458" i="3"/>
  <c r="K458" i="3" s="1"/>
  <c r="D458" i="3"/>
  <c r="C458" i="3"/>
  <c r="I458" i="3" s="1"/>
  <c r="B458" i="3"/>
  <c r="I457" i="3"/>
  <c r="H457" i="3"/>
  <c r="G457" i="3"/>
  <c r="F457" i="3"/>
  <c r="E457" i="3"/>
  <c r="D457" i="3"/>
  <c r="C457" i="3"/>
  <c r="B457" i="3"/>
  <c r="K456" i="3"/>
  <c r="J456" i="3"/>
  <c r="I456" i="3"/>
  <c r="H456" i="3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J454" i="3" s="1"/>
  <c r="F454" i="3"/>
  <c r="E454" i="3"/>
  <c r="K454" i="3" s="1"/>
  <c r="D454" i="3"/>
  <c r="C454" i="3"/>
  <c r="B454" i="3"/>
  <c r="I453" i="3"/>
  <c r="H453" i="3"/>
  <c r="G453" i="3"/>
  <c r="F453" i="3"/>
  <c r="E453" i="3"/>
  <c r="D453" i="3"/>
  <c r="J453" i="3" s="1"/>
  <c r="C453" i="3"/>
  <c r="B453" i="3"/>
  <c r="K452" i="3"/>
  <c r="J452" i="3"/>
  <c r="I452" i="3"/>
  <c r="H452" i="3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J450" i="3" s="1"/>
  <c r="F450" i="3"/>
  <c r="E450" i="3"/>
  <c r="K450" i="3" s="1"/>
  <c r="D450" i="3"/>
  <c r="C450" i="3"/>
  <c r="B450" i="3"/>
  <c r="I449" i="3"/>
  <c r="H449" i="3"/>
  <c r="G449" i="3"/>
  <c r="F449" i="3"/>
  <c r="E449" i="3"/>
  <c r="K449" i="3" s="1"/>
  <c r="D449" i="3"/>
  <c r="C449" i="3"/>
  <c r="B449" i="3"/>
  <c r="K448" i="3"/>
  <c r="J448" i="3"/>
  <c r="I448" i="3"/>
  <c r="H448" i="3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J446" i="3" s="1"/>
  <c r="F446" i="3"/>
  <c r="E446" i="3"/>
  <c r="K446" i="3" s="1"/>
  <c r="D446" i="3"/>
  <c r="C446" i="3"/>
  <c r="I446" i="3" s="1"/>
  <c r="B446" i="3"/>
  <c r="I445" i="3"/>
  <c r="H445" i="3"/>
  <c r="G445" i="3"/>
  <c r="F445" i="3"/>
  <c r="E445" i="3"/>
  <c r="D445" i="3"/>
  <c r="C445" i="3"/>
  <c r="B445" i="3"/>
  <c r="K444" i="3"/>
  <c r="J444" i="3"/>
  <c r="I444" i="3"/>
  <c r="H444" i="3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J442" i="3" s="1"/>
  <c r="F442" i="3"/>
  <c r="E442" i="3"/>
  <c r="K442" i="3" s="1"/>
  <c r="D442" i="3"/>
  <c r="C442" i="3"/>
  <c r="I442" i="3" s="1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I440" i="3"/>
  <c r="H440" i="3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J438" i="3" s="1"/>
  <c r="F438" i="3"/>
  <c r="E438" i="3"/>
  <c r="K438" i="3" s="1"/>
  <c r="D438" i="3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J436" i="3"/>
  <c r="I436" i="3"/>
  <c r="H436" i="3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J434" i="3" s="1"/>
  <c r="F434" i="3"/>
  <c r="E434" i="3"/>
  <c r="K434" i="3" s="1"/>
  <c r="D434" i="3"/>
  <c r="C434" i="3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J430" i="3" s="1"/>
  <c r="F430" i="3"/>
  <c r="E430" i="3"/>
  <c r="K430" i="3" s="1"/>
  <c r="D430" i="3"/>
  <c r="C430" i="3"/>
  <c r="B430" i="3"/>
  <c r="I429" i="3"/>
  <c r="H429" i="3"/>
  <c r="G429" i="3"/>
  <c r="F429" i="3"/>
  <c r="E429" i="3"/>
  <c r="K429" i="3" s="1"/>
  <c r="D429" i="3"/>
  <c r="C429" i="3"/>
  <c r="B429" i="3"/>
  <c r="K428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J426" i="3" s="1"/>
  <c r="F426" i="3"/>
  <c r="E426" i="3"/>
  <c r="K426" i="3" s="1"/>
  <c r="D426" i="3"/>
  <c r="C426" i="3"/>
  <c r="I426" i="3" s="1"/>
  <c r="B426" i="3"/>
  <c r="I425" i="3"/>
  <c r="H425" i="3"/>
  <c r="G425" i="3"/>
  <c r="F425" i="3"/>
  <c r="E425" i="3"/>
  <c r="D425" i="3"/>
  <c r="C425" i="3"/>
  <c r="B425" i="3"/>
  <c r="K424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J422" i="3" s="1"/>
  <c r="F422" i="3"/>
  <c r="E422" i="3"/>
  <c r="K422" i="3" s="1"/>
  <c r="D422" i="3"/>
  <c r="C422" i="3"/>
  <c r="B422" i="3"/>
  <c r="I421" i="3"/>
  <c r="H421" i="3"/>
  <c r="G421" i="3"/>
  <c r="F421" i="3"/>
  <c r="E421" i="3"/>
  <c r="D421" i="3"/>
  <c r="J421" i="3" s="1"/>
  <c r="C421" i="3"/>
  <c r="B421" i="3"/>
  <c r="K420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J418" i="3" s="1"/>
  <c r="F418" i="3"/>
  <c r="E418" i="3"/>
  <c r="K418" i="3" s="1"/>
  <c r="D418" i="3"/>
  <c r="C418" i="3"/>
  <c r="B418" i="3"/>
  <c r="I417" i="3"/>
  <c r="H417" i="3"/>
  <c r="G417" i="3"/>
  <c r="F417" i="3"/>
  <c r="E417" i="3"/>
  <c r="K417" i="3" s="1"/>
  <c r="D417" i="3"/>
  <c r="C417" i="3"/>
  <c r="B417" i="3"/>
  <c r="K416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J414" i="3" s="1"/>
  <c r="F414" i="3"/>
  <c r="E414" i="3"/>
  <c r="K414" i="3" s="1"/>
  <c r="D414" i="3"/>
  <c r="C414" i="3"/>
  <c r="I414" i="3" s="1"/>
  <c r="B414" i="3"/>
  <c r="I413" i="3"/>
  <c r="H413" i="3"/>
  <c r="G413" i="3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D409" i="3"/>
  <c r="J409" i="3" s="1"/>
  <c r="C409" i="3"/>
  <c r="B409" i="3"/>
  <c r="K408" i="3"/>
  <c r="J408" i="3"/>
  <c r="I408" i="3"/>
  <c r="H408" i="3"/>
  <c r="G408" i="3"/>
  <c r="F408" i="3"/>
  <c r="E408" i="3"/>
  <c r="D408" i="3"/>
  <c r="C408" i="3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J406" i="3" s="1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J402" i="3" s="1"/>
  <c r="F402" i="3"/>
  <c r="E402" i="3"/>
  <c r="K402" i="3" s="1"/>
  <c r="D402" i="3"/>
  <c r="C402" i="3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J398" i="3" s="1"/>
  <c r="F398" i="3"/>
  <c r="E398" i="3"/>
  <c r="K398" i="3" s="1"/>
  <c r="D398" i="3"/>
  <c r="C398" i="3"/>
  <c r="B398" i="3"/>
  <c r="I397" i="3"/>
  <c r="H397" i="3"/>
  <c r="G397" i="3"/>
  <c r="F397" i="3"/>
  <c r="E397" i="3"/>
  <c r="K397" i="3" s="1"/>
  <c r="D397" i="3"/>
  <c r="C397" i="3"/>
  <c r="B397" i="3"/>
  <c r="K396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J394" i="3" s="1"/>
  <c r="F394" i="3"/>
  <c r="E394" i="3"/>
  <c r="K394" i="3" s="1"/>
  <c r="D394" i="3"/>
  <c r="C394" i="3"/>
  <c r="I394" i="3" s="1"/>
  <c r="B394" i="3"/>
  <c r="I393" i="3"/>
  <c r="H393" i="3"/>
  <c r="G393" i="3"/>
  <c r="F393" i="3"/>
  <c r="E393" i="3"/>
  <c r="D393" i="3"/>
  <c r="C393" i="3"/>
  <c r="B393" i="3"/>
  <c r="K392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J390" i="3" s="1"/>
  <c r="F390" i="3"/>
  <c r="E390" i="3"/>
  <c r="K390" i="3" s="1"/>
  <c r="D390" i="3"/>
  <c r="C390" i="3"/>
  <c r="B390" i="3"/>
  <c r="I389" i="3"/>
  <c r="H389" i="3"/>
  <c r="G389" i="3"/>
  <c r="F389" i="3"/>
  <c r="E389" i="3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J386" i="3" s="1"/>
  <c r="F386" i="3"/>
  <c r="E386" i="3"/>
  <c r="K386" i="3" s="1"/>
  <c r="D386" i="3"/>
  <c r="C386" i="3"/>
  <c r="B386" i="3"/>
  <c r="I385" i="3"/>
  <c r="H385" i="3"/>
  <c r="G385" i="3"/>
  <c r="F385" i="3"/>
  <c r="E385" i="3"/>
  <c r="K385" i="3" s="1"/>
  <c r="D385" i="3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J382" i="3" s="1"/>
  <c r="F382" i="3"/>
  <c r="E382" i="3"/>
  <c r="K382" i="3" s="1"/>
  <c r="D382" i="3"/>
  <c r="C382" i="3"/>
  <c r="I382" i="3" s="1"/>
  <c r="B382" i="3"/>
  <c r="I381" i="3"/>
  <c r="H381" i="3"/>
  <c r="G381" i="3"/>
  <c r="F381" i="3"/>
  <c r="E381" i="3"/>
  <c r="D381" i="3"/>
  <c r="C381" i="3"/>
  <c r="B381" i="3"/>
  <c r="K380" i="3"/>
  <c r="J380" i="3"/>
  <c r="I380" i="3"/>
  <c r="H380" i="3"/>
  <c r="G380" i="3"/>
  <c r="F380" i="3"/>
  <c r="E380" i="3"/>
  <c r="D380" i="3"/>
  <c r="C380" i="3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I377" i="3"/>
  <c r="H377" i="3"/>
  <c r="G377" i="3"/>
  <c r="F377" i="3"/>
  <c r="E377" i="3"/>
  <c r="D377" i="3"/>
  <c r="J377" i="3" s="1"/>
  <c r="C377" i="3"/>
  <c r="B377" i="3"/>
  <c r="K376" i="3"/>
  <c r="J376" i="3"/>
  <c r="I376" i="3"/>
  <c r="H376" i="3"/>
  <c r="G376" i="3"/>
  <c r="F376" i="3"/>
  <c r="E376" i="3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G374" i="3"/>
  <c r="J374" i="3" s="1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J370" i="3" s="1"/>
  <c r="F370" i="3"/>
  <c r="E370" i="3"/>
  <c r="K370" i="3" s="1"/>
  <c r="D370" i="3"/>
  <c r="C370" i="3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J366" i="3" s="1"/>
  <c r="F366" i="3"/>
  <c r="E366" i="3"/>
  <c r="K366" i="3" s="1"/>
  <c r="D366" i="3"/>
  <c r="C366" i="3"/>
  <c r="B366" i="3"/>
  <c r="I365" i="3"/>
  <c r="H365" i="3"/>
  <c r="G365" i="3"/>
  <c r="F365" i="3"/>
  <c r="E365" i="3"/>
  <c r="K365" i="3" s="1"/>
  <c r="D365" i="3"/>
  <c r="C365" i="3"/>
  <c r="B365" i="3"/>
  <c r="K364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F361" i="3"/>
  <c r="E361" i="3"/>
  <c r="D361" i="3"/>
  <c r="C361" i="3"/>
  <c r="B361" i="3"/>
  <c r="K360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J358" i="3" s="1"/>
  <c r="F358" i="3"/>
  <c r="E358" i="3"/>
  <c r="K358" i="3" s="1"/>
  <c r="D358" i="3"/>
  <c r="C358" i="3"/>
  <c r="B358" i="3"/>
  <c r="I357" i="3"/>
  <c r="H357" i="3"/>
  <c r="G357" i="3"/>
  <c r="F357" i="3"/>
  <c r="E357" i="3"/>
  <c r="D357" i="3"/>
  <c r="J357" i="3" s="1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J354" i="3" s="1"/>
  <c r="F354" i="3"/>
  <c r="E354" i="3"/>
  <c r="K354" i="3" s="1"/>
  <c r="D354" i="3"/>
  <c r="C354" i="3"/>
  <c r="B354" i="3"/>
  <c r="I353" i="3"/>
  <c r="H353" i="3"/>
  <c r="G353" i="3"/>
  <c r="F353" i="3"/>
  <c r="E353" i="3"/>
  <c r="K353" i="3" s="1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I344" i="3"/>
  <c r="H344" i="3"/>
  <c r="G344" i="3"/>
  <c r="F344" i="3"/>
  <c r="E344" i="3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C333" i="3"/>
  <c r="B333" i="3"/>
  <c r="K332" i="3"/>
  <c r="I332" i="3"/>
  <c r="H332" i="3"/>
  <c r="G332" i="3"/>
  <c r="J332" i="3" s="1"/>
  <c r="F332" i="3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B326" i="3"/>
  <c r="I325" i="3"/>
  <c r="H325" i="3"/>
  <c r="G325" i="3"/>
  <c r="F325" i="3"/>
  <c r="E325" i="3"/>
  <c r="K325" i="3" s="1"/>
  <c r="D325" i="3"/>
  <c r="C325" i="3"/>
  <c r="B325" i="3"/>
  <c r="K324" i="3"/>
  <c r="I324" i="3"/>
  <c r="H324" i="3"/>
  <c r="G324" i="3"/>
  <c r="J324" i="3" s="1"/>
  <c r="F324" i="3"/>
  <c r="E324" i="3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C317" i="3"/>
  <c r="B317" i="3"/>
  <c r="K316" i="3"/>
  <c r="I316" i="3"/>
  <c r="H316" i="3"/>
  <c r="G316" i="3"/>
  <c r="J316" i="3" s="1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B310" i="3"/>
  <c r="I309" i="3"/>
  <c r="H309" i="3"/>
  <c r="G309" i="3"/>
  <c r="F309" i="3"/>
  <c r="E309" i="3"/>
  <c r="K309" i="3" s="1"/>
  <c r="D309" i="3"/>
  <c r="C309" i="3"/>
  <c r="B309" i="3"/>
  <c r="K308" i="3"/>
  <c r="I308" i="3"/>
  <c r="H308" i="3"/>
  <c r="G308" i="3"/>
  <c r="J308" i="3" s="1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K303" i="3"/>
  <c r="H303" i="3"/>
  <c r="G303" i="3"/>
  <c r="F303" i="3"/>
  <c r="E303" i="3"/>
  <c r="D303" i="3"/>
  <c r="C303" i="3"/>
  <c r="I303" i="3" s="1"/>
  <c r="B303" i="3"/>
  <c r="I302" i="3"/>
  <c r="H302" i="3"/>
  <c r="G302" i="3"/>
  <c r="J302" i="3" s="1"/>
  <c r="F302" i="3"/>
  <c r="E302" i="3"/>
  <c r="K302" i="3" s="1"/>
  <c r="D302" i="3"/>
  <c r="C302" i="3"/>
  <c r="B302" i="3"/>
  <c r="K301" i="3"/>
  <c r="I301" i="3"/>
  <c r="H301" i="3"/>
  <c r="G301" i="3"/>
  <c r="F301" i="3"/>
  <c r="E301" i="3"/>
  <c r="D301" i="3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H297" i="3"/>
  <c r="G297" i="3"/>
  <c r="F297" i="3"/>
  <c r="E297" i="3"/>
  <c r="K297" i="3" s="1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K287" i="3"/>
  <c r="H287" i="3"/>
  <c r="G287" i="3"/>
  <c r="F287" i="3"/>
  <c r="E287" i="3"/>
  <c r="D287" i="3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I285" i="3"/>
  <c r="H285" i="3"/>
  <c r="G285" i="3"/>
  <c r="F285" i="3"/>
  <c r="E285" i="3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H281" i="3"/>
  <c r="G281" i="3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K271" i="3"/>
  <c r="H271" i="3"/>
  <c r="G271" i="3"/>
  <c r="F271" i="3"/>
  <c r="E271" i="3"/>
  <c r="D271" i="3"/>
  <c r="C271" i="3"/>
  <c r="I271" i="3" s="1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I269" i="3"/>
  <c r="H269" i="3"/>
  <c r="G269" i="3"/>
  <c r="F269" i="3"/>
  <c r="E269" i="3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H265" i="3"/>
  <c r="G265" i="3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K255" i="3"/>
  <c r="H255" i="3"/>
  <c r="G255" i="3"/>
  <c r="F255" i="3"/>
  <c r="E255" i="3"/>
  <c r="D255" i="3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I253" i="3"/>
  <c r="H253" i="3"/>
  <c r="G253" i="3"/>
  <c r="F253" i="3"/>
  <c r="E253" i="3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I183" i="3"/>
  <c r="H183" i="3"/>
  <c r="G183" i="3"/>
  <c r="F183" i="3"/>
  <c r="E183" i="3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B168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K116" i="3"/>
  <c r="H116" i="3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K84" i="3"/>
  <c r="H84" i="3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H48" i="3"/>
  <c r="K48" i="3" s="1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H32" i="3"/>
  <c r="K32" i="3" s="1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H16" i="3"/>
  <c r="K16" i="3" s="1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I234" i="2"/>
  <c r="H234" i="2"/>
  <c r="G234" i="2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I232" i="2" s="1"/>
  <c r="E232" i="2"/>
  <c r="K232" i="2" s="1"/>
  <c r="D232" i="2"/>
  <c r="C232" i="2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H229" i="2"/>
  <c r="K229" i="2" s="1"/>
  <c r="G229" i="2"/>
  <c r="F229" i="2"/>
  <c r="E229" i="2"/>
  <c r="D229" i="2"/>
  <c r="J229" i="2" s="1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C227" i="2"/>
  <c r="I227" i="2" s="1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J213" i="2" s="1"/>
  <c r="F213" i="2"/>
  <c r="I213" i="2" s="1"/>
  <c r="E213" i="2"/>
  <c r="K213" i="2" s="1"/>
  <c r="D213" i="2"/>
  <c r="C213" i="2"/>
  <c r="B213" i="2"/>
  <c r="H212" i="2"/>
  <c r="K212" i="2" s="1"/>
  <c r="G212" i="2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J209" i="2" s="1"/>
  <c r="F209" i="2"/>
  <c r="I209" i="2" s="1"/>
  <c r="E209" i="2"/>
  <c r="K209" i="2" s="1"/>
  <c r="D209" i="2"/>
  <c r="C209" i="2"/>
  <c r="B209" i="2"/>
  <c r="H208" i="2"/>
  <c r="K208" i="2" s="1"/>
  <c r="G208" i="2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J205" i="2" s="1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J201" i="2" s="1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J197" i="2" s="1"/>
  <c r="F197" i="2"/>
  <c r="I197" i="2" s="1"/>
  <c r="E197" i="2"/>
  <c r="K197" i="2" s="1"/>
  <c r="D197" i="2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H172" i="2"/>
  <c r="K172" i="2" s="1"/>
  <c r="G172" i="2"/>
  <c r="F172" i="2"/>
  <c r="E172" i="2"/>
  <c r="D172" i="2"/>
  <c r="J172" i="2" s="1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H168" i="2"/>
  <c r="K168" i="2" s="1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H156" i="2"/>
  <c r="K156" i="2" s="1"/>
  <c r="G156" i="2"/>
  <c r="F156" i="2"/>
  <c r="E156" i="2"/>
  <c r="D156" i="2"/>
  <c r="J156" i="2" s="1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H152" i="2"/>
  <c r="K152" i="2" s="1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H138" i="2"/>
  <c r="K138" i="2" s="1"/>
  <c r="G138" i="2"/>
  <c r="F138" i="2"/>
  <c r="E138" i="2"/>
  <c r="D138" i="2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K136" i="2" s="1"/>
  <c r="G136" i="2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H134" i="2"/>
  <c r="K134" i="2" s="1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H132" i="2"/>
  <c r="K132" i="2" s="1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I127" i="2" s="1"/>
  <c r="E127" i="2"/>
  <c r="K127" i="2" s="1"/>
  <c r="D127" i="2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H120" i="2"/>
  <c r="K120" i="2" s="1"/>
  <c r="G120" i="2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H118" i="2"/>
  <c r="K118" i="2" s="1"/>
  <c r="G118" i="2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H104" i="2"/>
  <c r="K104" i="2" s="1"/>
  <c r="G104" i="2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H102" i="2"/>
  <c r="K102" i="2" s="1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I95" i="2" s="1"/>
  <c r="E95" i="2"/>
  <c r="K95" i="2" s="1"/>
  <c r="D95" i="2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H88" i="2"/>
  <c r="K88" i="2" s="1"/>
  <c r="G88" i="2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H86" i="2"/>
  <c r="K86" i="2" s="1"/>
  <c r="G86" i="2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I76" i="2"/>
  <c r="H76" i="2"/>
  <c r="K76" i="2" s="1"/>
  <c r="G76" i="2"/>
  <c r="J76" i="2" s="1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I72" i="2"/>
  <c r="H72" i="2"/>
  <c r="K72" i="2" s="1"/>
  <c r="G72" i="2"/>
  <c r="J72" i="2" s="1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J68" i="2" s="1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J32" i="2" s="1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J16" i="2" s="1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J12" i="2" s="1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I9" i="2" s="1"/>
  <c r="E9" i="2"/>
  <c r="E6" i="2" s="1"/>
  <c r="D9" i="2"/>
  <c r="C9" i="2"/>
  <c r="B9" i="2"/>
  <c r="I8" i="2"/>
  <c r="H8" i="2"/>
  <c r="H6" i="2" s="1"/>
  <c r="G8" i="2"/>
  <c r="G6" i="2" s="1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D6" i="2"/>
  <c r="J6" i="2" s="1"/>
  <c r="C6" i="2"/>
  <c r="F4" i="2"/>
  <c r="C4" i="2"/>
  <c r="I2" i="2"/>
  <c r="G2" i="2"/>
  <c r="K6" i="2" l="1"/>
  <c r="F6" i="2"/>
  <c r="I6" i="2" s="1"/>
  <c r="K9" i="2"/>
  <c r="J88" i="2"/>
  <c r="J104" i="2"/>
  <c r="J120" i="2"/>
  <c r="J136" i="2"/>
  <c r="J152" i="2"/>
  <c r="J168" i="2"/>
  <c r="J184" i="2"/>
  <c r="J212" i="2"/>
  <c r="J8" i="2"/>
  <c r="K8" i="2"/>
  <c r="J90" i="2"/>
  <c r="J106" i="2"/>
  <c r="J122" i="2"/>
  <c r="J138" i="2"/>
  <c r="J154" i="2"/>
  <c r="J170" i="2"/>
  <c r="J186" i="2"/>
  <c r="J208" i="2"/>
  <c r="J86" i="2"/>
  <c r="J102" i="2"/>
  <c r="J118" i="2"/>
  <c r="J134" i="2"/>
  <c r="J150" i="2"/>
  <c r="J166" i="2"/>
  <c r="J182" i="2"/>
  <c r="J216" i="2"/>
  <c r="J18" i="3"/>
  <c r="J34" i="3"/>
  <c r="J50" i="3"/>
  <c r="J66" i="3"/>
  <c r="J82" i="3"/>
  <c r="J98" i="3"/>
  <c r="J114" i="3"/>
  <c r="I144" i="3"/>
  <c r="I176" i="3"/>
  <c r="I208" i="3"/>
  <c r="J20" i="3"/>
  <c r="J36" i="3"/>
  <c r="J52" i="3"/>
  <c r="J68" i="3"/>
  <c r="J84" i="3"/>
  <c r="J100" i="3"/>
  <c r="J116" i="3"/>
  <c r="K139" i="3"/>
  <c r="K171" i="3"/>
  <c r="K203" i="3"/>
  <c r="J227" i="2"/>
  <c r="J12" i="3"/>
  <c r="J28" i="3"/>
  <c r="J44" i="3"/>
  <c r="J60" i="3"/>
  <c r="J76" i="3"/>
  <c r="J92" i="3"/>
  <c r="J108" i="3"/>
  <c r="J124" i="3"/>
  <c r="K155" i="3"/>
  <c r="K187" i="3"/>
  <c r="J16" i="3"/>
  <c r="J32" i="3"/>
  <c r="J48" i="3"/>
  <c r="J64" i="3"/>
  <c r="J80" i="3"/>
  <c r="J96" i="3"/>
  <c r="J112" i="3"/>
  <c r="K133" i="3"/>
  <c r="I138" i="3"/>
  <c r="K149" i="3"/>
  <c r="I154" i="3"/>
  <c r="K165" i="3"/>
  <c r="I170" i="3"/>
  <c r="K181" i="3"/>
  <c r="I186" i="3"/>
  <c r="K197" i="3"/>
  <c r="I202" i="3"/>
  <c r="K213" i="3"/>
  <c r="I218" i="3"/>
  <c r="K233" i="3"/>
  <c r="I242" i="3"/>
  <c r="I298" i="3"/>
  <c r="K167" i="3"/>
  <c r="I172" i="3"/>
  <c r="K183" i="3"/>
  <c r="I188" i="3"/>
  <c r="K199" i="3"/>
  <c r="I204" i="3"/>
  <c r="K215" i="3"/>
  <c r="I220" i="3"/>
  <c r="K237" i="3"/>
  <c r="I246" i="3"/>
  <c r="K281" i="3"/>
  <c r="K291" i="3"/>
  <c r="I130" i="3"/>
  <c r="K141" i="3"/>
  <c r="I146" i="3"/>
  <c r="K157" i="3"/>
  <c r="I162" i="3"/>
  <c r="K173" i="3"/>
  <c r="I178" i="3"/>
  <c r="K189" i="3"/>
  <c r="I194" i="3"/>
  <c r="K205" i="3"/>
  <c r="I210" i="3"/>
  <c r="K221" i="3"/>
  <c r="I226" i="3"/>
  <c r="K249" i="3"/>
  <c r="I266" i="3"/>
  <c r="K131" i="3"/>
  <c r="I136" i="3"/>
  <c r="K147" i="3"/>
  <c r="I152" i="3"/>
  <c r="K163" i="3"/>
  <c r="I168" i="3"/>
  <c r="K179" i="3"/>
  <c r="I184" i="3"/>
  <c r="K195" i="3"/>
  <c r="I200" i="3"/>
  <c r="K211" i="3"/>
  <c r="I216" i="3"/>
  <c r="K229" i="3"/>
  <c r="I238" i="3"/>
  <c r="K265" i="3"/>
  <c r="K275" i="3"/>
  <c r="J255" i="3"/>
  <c r="J271" i="3"/>
  <c r="J287" i="3"/>
  <c r="J303" i="3"/>
  <c r="J309" i="3"/>
  <c r="J317" i="3"/>
  <c r="J325" i="3"/>
  <c r="J333" i="3"/>
  <c r="I338" i="3"/>
  <c r="K361" i="3"/>
  <c r="J365" i="3"/>
  <c r="I370" i="3"/>
  <c r="K393" i="3"/>
  <c r="J397" i="3"/>
  <c r="I402" i="3"/>
  <c r="K425" i="3"/>
  <c r="J429" i="3"/>
  <c r="I434" i="3"/>
  <c r="K457" i="3"/>
  <c r="J461" i="3"/>
  <c r="I466" i="3"/>
  <c r="J263" i="3"/>
  <c r="J279" i="3"/>
  <c r="J295" i="3"/>
  <c r="J313" i="3"/>
  <c r="J321" i="3"/>
  <c r="J329" i="3"/>
  <c r="K345" i="3"/>
  <c r="J349" i="3"/>
  <c r="I354" i="3"/>
  <c r="K377" i="3"/>
  <c r="J381" i="3"/>
  <c r="I386" i="3"/>
  <c r="K409" i="3"/>
  <c r="J413" i="3"/>
  <c r="I418" i="3"/>
  <c r="K441" i="3"/>
  <c r="J445" i="3"/>
  <c r="I450" i="3"/>
  <c r="J253" i="3"/>
  <c r="J269" i="3"/>
  <c r="J285" i="3"/>
  <c r="J301" i="3"/>
  <c r="K313" i="3"/>
  <c r="K321" i="3"/>
  <c r="K329" i="3"/>
  <c r="K349" i="3"/>
  <c r="J353" i="3"/>
  <c r="I358" i="3"/>
  <c r="K381" i="3"/>
  <c r="J385" i="3"/>
  <c r="I390" i="3"/>
  <c r="K413" i="3"/>
  <c r="J417" i="3"/>
  <c r="I422" i="3"/>
  <c r="K445" i="3"/>
  <c r="J449" i="3"/>
  <c r="I454" i="3"/>
  <c r="J265" i="3"/>
  <c r="J281" i="3"/>
  <c r="J297" i="3"/>
  <c r="I310" i="3"/>
  <c r="I318" i="3"/>
  <c r="I326" i="3"/>
  <c r="I334" i="3"/>
  <c r="K357" i="3"/>
  <c r="J361" i="3"/>
  <c r="I366" i="3"/>
  <c r="K389" i="3"/>
  <c r="J393" i="3"/>
  <c r="I398" i="3"/>
  <c r="K421" i="3"/>
  <c r="J425" i="3"/>
  <c r="I430" i="3"/>
  <c r="K453" i="3"/>
  <c r="J457" i="3"/>
  <c r="I462" i="3"/>
</calcChain>
</file>

<file path=xl/sharedStrings.xml><?xml version="1.0" encoding="utf-8"?>
<sst xmlns="http://schemas.openxmlformats.org/spreadsheetml/2006/main" count="279" uniqueCount="242">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</sst>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44105</v>
      </c>
      <c r="F7" s="3" t="s">
        <v>3</v>
      </c>
      <c r="G7" s="5">
        <v>44196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30" sqref="C30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10/01/2020 - 12/31/2020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8877169605.8199997</v>
      </c>
      <c r="D6" s="43">
        <f t="shared" si="0"/>
        <v>2121881509.1699998</v>
      </c>
      <c r="E6" s="44">
        <f t="shared" si="0"/>
        <v>64997664.333333328</v>
      </c>
      <c r="F6" s="42">
        <f t="shared" si="0"/>
        <v>9908291435.2900009</v>
      </c>
      <c r="G6" s="43">
        <f t="shared" si="0"/>
        <v>1874773751.1400001</v>
      </c>
      <c r="H6" s="44">
        <f t="shared" si="0"/>
        <v>64447468.833333328</v>
      </c>
      <c r="I6" s="20">
        <f t="shared" ref="I6:I69" si="1">IFERROR((C6-F6)/F6,"")</f>
        <v>-0.10406656245470254</v>
      </c>
      <c r="J6" s="20">
        <f t="shared" ref="J6:J69" si="2">IFERROR((D6-G6)/G6,"")</f>
        <v>0.13180670887873275</v>
      </c>
      <c r="K6" s="20">
        <f t="shared" ref="K6:K69" si="3">IFERROR((E6-H6)/H6,"")</f>
        <v>8.5371157309971739E-3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233504385.84999999</v>
      </c>
      <c r="D7" s="50">
        <f>IF('County Data'!E2&gt;9,'County Data'!D2,"*")</f>
        <v>50723265.020000003</v>
      </c>
      <c r="E7" s="51">
        <f>IF('County Data'!G2&gt;9,'County Data'!F2,"*")</f>
        <v>1822814.1666666677</v>
      </c>
      <c r="F7" s="50">
        <f>IF('County Data'!I2&gt;9,'County Data'!H2,"*")</f>
        <v>227816610.77000001</v>
      </c>
      <c r="G7" s="50">
        <f>IF('County Data'!K2&gt;9,'County Data'!J2,"*")</f>
        <v>46899669.640000001</v>
      </c>
      <c r="H7" s="51">
        <f>IF('County Data'!M2&gt;9,'County Data'!L2,"*")</f>
        <v>1301679.0000000005</v>
      </c>
      <c r="I7" s="22">
        <f t="shared" si="1"/>
        <v>2.4966463423258763E-2</v>
      </c>
      <c r="J7" s="22">
        <f t="shared" si="2"/>
        <v>8.1527128215396164E-2</v>
      </c>
      <c r="K7" s="22">
        <f t="shared" si="3"/>
        <v>0.40035612978827118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284814924.47000003</v>
      </c>
      <c r="D8" s="50">
        <f>IF('County Data'!E3&gt;9,'County Data'!D3,"*")</f>
        <v>86975091.549999997</v>
      </c>
      <c r="E8" s="51">
        <f>IF('County Data'!G3&gt;9,'County Data'!F3,"*")</f>
        <v>2164771.1666666674</v>
      </c>
      <c r="F8" s="50">
        <f>IF('County Data'!I3&gt;9,'County Data'!H3,"*")</f>
        <v>279170201.27999997</v>
      </c>
      <c r="G8" s="50">
        <f>IF('County Data'!K3&gt;9,'County Data'!J3,"*")</f>
        <v>75980993.049999997</v>
      </c>
      <c r="H8" s="51">
        <f>IF('County Data'!M3&gt;9,'County Data'!L3,"*")</f>
        <v>2164483.666666666</v>
      </c>
      <c r="I8" s="22">
        <f t="shared" si="1"/>
        <v>2.0219647957120453E-2</v>
      </c>
      <c r="J8" s="22">
        <f t="shared" si="2"/>
        <v>0.14469537786595171</v>
      </c>
      <c r="K8" s="22">
        <f t="shared" si="3"/>
        <v>1.3282613513279629E-4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166926244.18000001</v>
      </c>
      <c r="D9" s="46">
        <f>IF('County Data'!E4&gt;9,'County Data'!D4,"*")</f>
        <v>43657153.509999998</v>
      </c>
      <c r="E9" s="47">
        <f>IF('County Data'!G4&gt;9,'County Data'!F4,"*")</f>
        <v>848920.49999999988</v>
      </c>
      <c r="F9" s="48">
        <f>IF('County Data'!I4&gt;9,'County Data'!H4,"*")</f>
        <v>160230034.31</v>
      </c>
      <c r="G9" s="46">
        <f>IF('County Data'!K4&gt;9,'County Data'!J4,"*")</f>
        <v>40904408.859999999</v>
      </c>
      <c r="H9" s="47">
        <f>IF('County Data'!M4&gt;9,'County Data'!L4,"*")</f>
        <v>1318949.3333333333</v>
      </c>
      <c r="I9" s="9">
        <f t="shared" si="1"/>
        <v>4.1791227835879532E-2</v>
      </c>
      <c r="J9" s="9">
        <f t="shared" si="2"/>
        <v>6.7297015816108738E-2</v>
      </c>
      <c r="K9" s="9">
        <f t="shared" si="3"/>
        <v>-0.3563661025139202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1776888119.0999999</v>
      </c>
      <c r="D10" s="50">
        <f>IF('County Data'!E5&gt;9,'County Data'!D5,"*")</f>
        <v>469731269.50999999</v>
      </c>
      <c r="E10" s="51">
        <f>IF('County Data'!G5&gt;9,'County Data'!F5,"*")</f>
        <v>20648819.166666668</v>
      </c>
      <c r="F10" s="50">
        <f>IF('County Data'!I5&gt;9,'County Data'!H5,"*")</f>
        <v>1795497144.1300001</v>
      </c>
      <c r="G10" s="50">
        <f>IF('County Data'!K5&gt;9,'County Data'!J5,"*")</f>
        <v>457101828.98000002</v>
      </c>
      <c r="H10" s="51">
        <f>IF('County Data'!M5&gt;9,'County Data'!L5,"*")</f>
        <v>19512838.666666668</v>
      </c>
      <c r="I10" s="22">
        <f t="shared" si="1"/>
        <v>-1.0364274368710916E-2</v>
      </c>
      <c r="J10" s="22">
        <f t="shared" si="2"/>
        <v>2.7629380871614404E-2</v>
      </c>
      <c r="K10" s="22">
        <f t="shared" si="3"/>
        <v>5.8217080528655693E-2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5505706.46</v>
      </c>
      <c r="D11" s="46">
        <f>IF('County Data'!E6&gt;9,'County Data'!D6,"*")</f>
        <v>2117845.21</v>
      </c>
      <c r="E11" s="47">
        <f>IF('County Data'!G6&gt;9,'County Data'!F6,"*")</f>
        <v>19120.333333333336</v>
      </c>
      <c r="F11" s="48">
        <f>IF('County Data'!I6&gt;9,'County Data'!H6,"*")</f>
        <v>5006599.63</v>
      </c>
      <c r="G11" s="46">
        <f>IF('County Data'!K6&gt;9,'County Data'!J6,"*")</f>
        <v>1875090.1</v>
      </c>
      <c r="H11" s="47">
        <f>IF('County Data'!M6&gt;9,'County Data'!L6,"*")</f>
        <v>37252.500000000007</v>
      </c>
      <c r="I11" s="9">
        <f t="shared" si="1"/>
        <v>9.9689782863663909E-2</v>
      </c>
      <c r="J11" s="9">
        <f t="shared" si="2"/>
        <v>0.12946317086309606</v>
      </c>
      <c r="K11" s="9">
        <f t="shared" si="3"/>
        <v>-0.48673690803749192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369708555.01999998</v>
      </c>
      <c r="D12" s="50">
        <f>IF('County Data'!E7&gt;9,'County Data'!D7,"*")</f>
        <v>81392819.060000002</v>
      </c>
      <c r="E12" s="51">
        <f>IF('County Data'!G7&gt;9,'County Data'!F7,"*")</f>
        <v>1956942.8333333335</v>
      </c>
      <c r="F12" s="50">
        <f>IF('County Data'!I7&gt;9,'County Data'!H7,"*")</f>
        <v>380012926.23000002</v>
      </c>
      <c r="G12" s="50">
        <f>IF('County Data'!K7&gt;9,'County Data'!J7,"*")</f>
        <v>67773130.390000001</v>
      </c>
      <c r="H12" s="51">
        <f>IF('County Data'!M7&gt;9,'County Data'!L7,"*")</f>
        <v>1998165.3333333344</v>
      </c>
      <c r="I12" s="22">
        <f t="shared" si="1"/>
        <v>-2.7115843958853636E-2</v>
      </c>
      <c r="J12" s="22">
        <f t="shared" si="2"/>
        <v>0.20096000570765435</v>
      </c>
      <c r="K12" s="22">
        <f t="shared" si="3"/>
        <v>-2.0630174746968339E-2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11977980.869999999</v>
      </c>
      <c r="D13" s="46">
        <f>IF('County Data'!E8&gt;9,'County Data'!D8,"*")</f>
        <v>3551557.77</v>
      </c>
      <c r="E13" s="47">
        <f>IF('County Data'!G8&gt;9,'County Data'!F8,"*")</f>
        <v>22409.833333333336</v>
      </c>
      <c r="F13" s="48">
        <f>IF('County Data'!I8&gt;9,'County Data'!H8,"*")</f>
        <v>11547665.58</v>
      </c>
      <c r="G13" s="46">
        <f>IF('County Data'!K8&gt;9,'County Data'!J8,"*")</f>
        <v>3173657.28</v>
      </c>
      <c r="H13" s="47">
        <f>IF('County Data'!M8&gt;9,'County Data'!L8,"*")</f>
        <v>9185.3333333333339</v>
      </c>
      <c r="I13" s="9">
        <f t="shared" si="1"/>
        <v>3.7264266705582853E-2</v>
      </c>
      <c r="J13" s="9">
        <f t="shared" si="2"/>
        <v>0.11907413329772024</v>
      </c>
      <c r="K13" s="9">
        <f t="shared" si="3"/>
        <v>1.4397408912759473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212519170.56</v>
      </c>
      <c r="D14" s="50">
        <f>IF('County Data'!E9&gt;9,'County Data'!D9,"*")</f>
        <v>69806110.379999995</v>
      </c>
      <c r="E14" s="51">
        <f>IF('County Data'!G9&gt;9,'County Data'!F9,"*")</f>
        <v>1868284.833333333</v>
      </c>
      <c r="F14" s="50">
        <f>IF('County Data'!I9&gt;9,'County Data'!H9,"*")</f>
        <v>195119931.36000001</v>
      </c>
      <c r="G14" s="50">
        <f>IF('County Data'!K9&gt;9,'County Data'!J9,"*")</f>
        <v>66754506.359999999</v>
      </c>
      <c r="H14" s="51">
        <f>IF('County Data'!M9&gt;9,'County Data'!L9,"*")</f>
        <v>3141771.3333333363</v>
      </c>
      <c r="I14" s="22">
        <f t="shared" si="1"/>
        <v>8.9172023989174426E-2</v>
      </c>
      <c r="J14" s="22">
        <f t="shared" si="2"/>
        <v>4.5713827970549549E-2</v>
      </c>
      <c r="K14" s="22">
        <f t="shared" si="3"/>
        <v>-0.40534028892830587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114304409.34</v>
      </c>
      <c r="D15" s="56">
        <f>IF('County Data'!E10&gt;9,'County Data'!D10,"*")</f>
        <v>18205590.940000001</v>
      </c>
      <c r="E15" s="55">
        <f>IF('County Data'!G10&gt;9,'County Data'!F10,"*")</f>
        <v>903656.66666666663</v>
      </c>
      <c r="F15" s="56">
        <f>IF('County Data'!I10&gt;9,'County Data'!H10,"*")</f>
        <v>110339035.98</v>
      </c>
      <c r="G15" s="56">
        <f>IF('County Data'!K10&gt;9,'County Data'!J10,"*")</f>
        <v>17717916.960000001</v>
      </c>
      <c r="H15" s="55">
        <f>IF('County Data'!M10&gt;9,'County Data'!L10,"*")</f>
        <v>714759.83333333372</v>
      </c>
      <c r="I15" s="23">
        <f t="shared" si="1"/>
        <v>3.5938082336687813E-2</v>
      </c>
      <c r="J15" s="23">
        <f t="shared" si="2"/>
        <v>2.7524340536247801E-2</v>
      </c>
      <c r="K15" s="23">
        <f t="shared" si="3"/>
        <v>0.26428014631488034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227931364.41</v>
      </c>
      <c r="D16" s="50">
        <f>IF('County Data'!E11&gt;9,'County Data'!D11,"*")</f>
        <v>54509306.969999999</v>
      </c>
      <c r="E16" s="51">
        <f>IF('County Data'!G11&gt;9,'County Data'!F11,"*")</f>
        <v>1762353.333333333</v>
      </c>
      <c r="F16" s="50">
        <f>IF('County Data'!I11&gt;9,'County Data'!H11,"*")</f>
        <v>224979890.19999999</v>
      </c>
      <c r="G16" s="50">
        <f>IF('County Data'!K11&gt;9,'County Data'!J11,"*")</f>
        <v>48263873.490000002</v>
      </c>
      <c r="H16" s="51">
        <f>IF('County Data'!M11&gt;9,'County Data'!L11,"*")</f>
        <v>1894792.5000000002</v>
      </c>
      <c r="I16" s="22">
        <f t="shared" si="1"/>
        <v>1.3118835676274183E-2</v>
      </c>
      <c r="J16" s="22">
        <f t="shared" si="2"/>
        <v>0.1294018284979554</v>
      </c>
      <c r="K16" s="22">
        <f t="shared" si="3"/>
        <v>-6.989639586744574E-2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3809911461.3499999</v>
      </c>
      <c r="D17" s="46">
        <f>IF('County Data'!E12&gt;9,'County Data'!D12,"*")</f>
        <v>837422017.29999995</v>
      </c>
      <c r="E17" s="47">
        <f>IF('County Data'!G12&gt;9,'County Data'!F12,"*")</f>
        <v>14156550.000000004</v>
      </c>
      <c r="F17" s="48">
        <f>IF('County Data'!I12&gt;9,'County Data'!H12,"*")</f>
        <v>4815721941.5799999</v>
      </c>
      <c r="G17" s="46">
        <f>IF('County Data'!K12&gt;9,'County Data'!J12,"*")</f>
        <v>663324186.20000005</v>
      </c>
      <c r="H17" s="47">
        <f>IF('County Data'!M12&gt;9,'County Data'!L12,"*")</f>
        <v>15216649.166666668</v>
      </c>
      <c r="I17" s="9">
        <f t="shared" si="1"/>
        <v>-0.20885974988414752</v>
      </c>
      <c r="J17" s="9">
        <f t="shared" si="2"/>
        <v>0.26246266112706973</v>
      </c>
      <c r="K17" s="9">
        <f t="shared" si="3"/>
        <v>-6.9667057119835507E-2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374383467.14999998</v>
      </c>
      <c r="D18" s="50">
        <f>IF('County Data'!E13&gt;9,'County Data'!D13,"*")</f>
        <v>134594590</v>
      </c>
      <c r="E18" s="51">
        <f>IF('County Data'!G13&gt;9,'County Data'!F13,"*")</f>
        <v>9101163.9999999944</v>
      </c>
      <c r="F18" s="50">
        <f>IF('County Data'!I13&gt;9,'County Data'!H13,"*")</f>
        <v>373699849.49000001</v>
      </c>
      <c r="G18" s="50">
        <f>IF('County Data'!K13&gt;9,'County Data'!J13,"*")</f>
        <v>128612993.55</v>
      </c>
      <c r="H18" s="51">
        <f>IF('County Data'!M13&gt;9,'County Data'!L13,"*")</f>
        <v>6200735.9999999925</v>
      </c>
      <c r="I18" s="22">
        <f t="shared" si="1"/>
        <v>1.8293228133030325E-3</v>
      </c>
      <c r="J18" s="22">
        <f t="shared" si="2"/>
        <v>4.6508492531701924E-2</v>
      </c>
      <c r="K18" s="22">
        <f t="shared" si="3"/>
        <v>0.46775544064446628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668344015.07000005</v>
      </c>
      <c r="D19" s="46">
        <f>IF('County Data'!E14&gt;9,'County Data'!D14,"*")</f>
        <v>124152908.43000001</v>
      </c>
      <c r="E19" s="47">
        <f>IF('County Data'!G14&gt;9,'County Data'!F14,"*")</f>
        <v>4815481.9999999972</v>
      </c>
      <c r="F19" s="48">
        <f>IF('County Data'!I14&gt;9,'County Data'!H14,"*")</f>
        <v>714590985.02999997</v>
      </c>
      <c r="G19" s="46">
        <f>IF('County Data'!K14&gt;9,'County Data'!J14,"*")</f>
        <v>113459407.7</v>
      </c>
      <c r="H19" s="47">
        <f>IF('County Data'!M14&gt;9,'County Data'!L14,"*")</f>
        <v>4250868.1666666679</v>
      </c>
      <c r="I19" s="9">
        <f t="shared" si="1"/>
        <v>-6.4718098784941114E-2</v>
      </c>
      <c r="J19" s="9">
        <f t="shared" si="2"/>
        <v>9.4249573012710197E-2</v>
      </c>
      <c r="K19" s="9">
        <f t="shared" si="3"/>
        <v>0.13282318133523136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287851704.67000002</v>
      </c>
      <c r="D20" s="50">
        <f>IF('County Data'!E15&gt;9,'County Data'!D15,"*")</f>
        <v>69610767.659999996</v>
      </c>
      <c r="E20" s="51">
        <f>IF('County Data'!G15&gt;9,'County Data'!F15,"*")</f>
        <v>1983348.1666666667</v>
      </c>
      <c r="F20" s="50">
        <f>IF('County Data'!I15&gt;9,'County Data'!H15,"*")</f>
        <v>305485253.94999999</v>
      </c>
      <c r="G20" s="50">
        <f>IF('County Data'!K15&gt;9,'County Data'!J15,"*")</f>
        <v>67452939.170000002</v>
      </c>
      <c r="H20" s="51">
        <f>IF('County Data'!M15&gt;9,'County Data'!L15,"*")</f>
        <v>3656396.833333333</v>
      </c>
      <c r="I20" s="22">
        <f t="shared" si="1"/>
        <v>-5.7723078453031075E-2</v>
      </c>
      <c r="J20" s="22">
        <f t="shared" si="2"/>
        <v>3.1990132921586589E-2</v>
      </c>
      <c r="K20" s="22">
        <f t="shared" si="3"/>
        <v>-0.45756758440834805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332598097.31999999</v>
      </c>
      <c r="D21" s="46">
        <f>IF('County Data'!E16&gt;9,'County Data'!D16,"*")</f>
        <v>75431215.859999999</v>
      </c>
      <c r="E21" s="47">
        <f>IF('County Data'!G16&gt;9,'County Data'!F16,"*")</f>
        <v>2923027.333333333</v>
      </c>
      <c r="F21" s="48">
        <f>IF('County Data'!I16&gt;9,'County Data'!H16,"*")</f>
        <v>309073365.76999998</v>
      </c>
      <c r="G21" s="46">
        <f>IF('County Data'!K16&gt;9,'County Data'!J16,"*")</f>
        <v>75479149.409999996</v>
      </c>
      <c r="H21" s="47">
        <f>IF('County Data'!M16&gt;9,'County Data'!L16,"*")</f>
        <v>3028941.1666666674</v>
      </c>
      <c r="I21" s="9">
        <f t="shared" si="1"/>
        <v>7.6113745651918044E-2</v>
      </c>
      <c r="J21" s="9">
        <f t="shared" si="2"/>
        <v>-6.3505683853992201E-4</v>
      </c>
      <c r="K21" s="9">
        <f t="shared" si="3"/>
        <v>-3.4967279820060683E-2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21" sqref="D2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10/01/2020 - 12/31/2020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1111385.5</v>
      </c>
      <c r="D6" s="43">
        <f>IF('Town Data'!E2&gt;9,'Town Data'!D2,"*")</f>
        <v>352327.64</v>
      </c>
      <c r="E6" s="44" t="str">
        <f>IF('Town Data'!G2&gt;9,'Town Data'!F2,"*")</f>
        <v>*</v>
      </c>
      <c r="F6" s="43">
        <f>IF('Town Data'!I2&gt;9,'Town Data'!H2,"*")</f>
        <v>1154935.3999999999</v>
      </c>
      <c r="G6" s="43">
        <f>IF('Town Data'!K2&gt;9,'Town Data'!J2,"*")</f>
        <v>345362.52</v>
      </c>
      <c r="H6" s="44" t="str">
        <f>IF('Town Data'!M2&gt;9,'Town Data'!L2,"*")</f>
        <v>*</v>
      </c>
      <c r="I6" s="20">
        <f t="shared" ref="I6:I69" si="0">IFERROR((C6-F6)/F6,"")</f>
        <v>-3.7707650142163721E-2</v>
      </c>
      <c r="J6" s="20">
        <f t="shared" ref="J6:J69" si="1">IFERROR((D6-G6)/G6,"")</f>
        <v>2.0167561899884199E-2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3737489.64</v>
      </c>
      <c r="D7" s="46">
        <f>IF('Town Data'!E3&gt;9,'Town Data'!D3,"*")</f>
        <v>1153029.32</v>
      </c>
      <c r="E7" s="47" t="str">
        <f>IF('Town Data'!G3&gt;9,'Town Data'!F3,"*")</f>
        <v>*</v>
      </c>
      <c r="F7" s="48">
        <f>IF('Town Data'!I3&gt;9,'Town Data'!H3,"*")</f>
        <v>4750693.28</v>
      </c>
      <c r="G7" s="46">
        <f>IF('Town Data'!K3&gt;9,'Town Data'!J3,"*")</f>
        <v>986993.92</v>
      </c>
      <c r="H7" s="47" t="str">
        <f>IF('Town Data'!M3&gt;9,'Town Data'!L3,"*")</f>
        <v>*</v>
      </c>
      <c r="I7" s="9">
        <f t="shared" si="0"/>
        <v>-0.2132749012161021</v>
      </c>
      <c r="J7" s="9">
        <f t="shared" si="1"/>
        <v>0.16822332603629414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41231360.200000003</v>
      </c>
      <c r="D8" s="50">
        <f>IF('Town Data'!E4&gt;9,'Town Data'!D4,"*")</f>
        <v>1625904.52</v>
      </c>
      <c r="E8" s="51" t="str">
        <f>IF('Town Data'!G4&gt;9,'Town Data'!F4,"*")</f>
        <v>*</v>
      </c>
      <c r="F8" s="50">
        <f>IF('Town Data'!I4&gt;9,'Town Data'!H4,"*")</f>
        <v>43237397.789999999</v>
      </c>
      <c r="G8" s="50">
        <f>IF('Town Data'!K4&gt;9,'Town Data'!J4,"*")</f>
        <v>1469573.62</v>
      </c>
      <c r="H8" s="51" t="str">
        <f>IF('Town Data'!M4&gt;9,'Town Data'!L4,"*")</f>
        <v>*</v>
      </c>
      <c r="I8" s="22">
        <f t="shared" si="0"/>
        <v>-4.6395890884625694E-2</v>
      </c>
      <c r="J8" s="22">
        <f t="shared" si="1"/>
        <v>0.10637840654760794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427717.16</v>
      </c>
      <c r="D9" s="46">
        <f>IF('Town Data'!E5&gt;9,'Town Data'!D5,"*")</f>
        <v>147826.94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1699619.14</v>
      </c>
      <c r="D10" s="50">
        <f>IF('Town Data'!E6&gt;9,'Town Data'!D6,"*")</f>
        <v>414417.46</v>
      </c>
      <c r="E10" s="51" t="str">
        <f>IF('Town Data'!G6&gt;9,'Town Data'!F6,"*")</f>
        <v>*</v>
      </c>
      <c r="F10" s="50">
        <f>IF('Town Data'!I6&gt;9,'Town Data'!H6,"*")</f>
        <v>1488473.61</v>
      </c>
      <c r="G10" s="50">
        <f>IF('Town Data'!K6&gt;9,'Town Data'!J6,"*")</f>
        <v>370885.73</v>
      </c>
      <c r="H10" s="51" t="str">
        <f>IF('Town Data'!M6&gt;9,'Town Data'!L6,"*")</f>
        <v>*</v>
      </c>
      <c r="I10" s="22">
        <f t="shared" si="0"/>
        <v>0.14185372759144838</v>
      </c>
      <c r="J10" s="22">
        <f t="shared" si="1"/>
        <v>0.11737235077769113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117819769.06</v>
      </c>
      <c r="D11" s="46">
        <f>IF('Town Data'!E7&gt;9,'Town Data'!D7,"*")</f>
        <v>42002032.829999998</v>
      </c>
      <c r="E11" s="47">
        <f>IF('Town Data'!G7&gt;9,'Town Data'!F7,"*")</f>
        <v>1216633.4999999998</v>
      </c>
      <c r="F11" s="48">
        <f>IF('Town Data'!I7&gt;9,'Town Data'!H7,"*")</f>
        <v>145976157.58000001</v>
      </c>
      <c r="G11" s="46">
        <f>IF('Town Data'!K7&gt;9,'Town Data'!J7,"*")</f>
        <v>33670698.469999999</v>
      </c>
      <c r="H11" s="47">
        <f>IF('Town Data'!M7&gt;9,'Town Data'!L7,"*")</f>
        <v>1087833.6666666674</v>
      </c>
      <c r="I11" s="9">
        <f t="shared" si="0"/>
        <v>-0.19288347485492163</v>
      </c>
      <c r="J11" s="9">
        <f t="shared" si="1"/>
        <v>0.24743574498233448</v>
      </c>
      <c r="K11" s="9">
        <f t="shared" si="2"/>
        <v>0.11840030078127652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31636228.16</v>
      </c>
      <c r="D12" s="50">
        <f>IF('Town Data'!E8&gt;9,'Town Data'!D8,"*")</f>
        <v>3300870.06</v>
      </c>
      <c r="E12" s="51">
        <f>IF('Town Data'!G8&gt;9,'Town Data'!F8,"*")</f>
        <v>165085.83333333331</v>
      </c>
      <c r="F12" s="50">
        <f>IF('Town Data'!I8&gt;9,'Town Data'!H8,"*")</f>
        <v>32842814.920000002</v>
      </c>
      <c r="G12" s="50">
        <f>IF('Town Data'!K8&gt;9,'Town Data'!J8,"*")</f>
        <v>3538578.85</v>
      </c>
      <c r="H12" s="51" t="str">
        <f>IF('Town Data'!M8&gt;9,'Town Data'!L8,"*")</f>
        <v>*</v>
      </c>
      <c r="I12" s="22">
        <f t="shared" si="0"/>
        <v>-3.6738226091127077E-2</v>
      </c>
      <c r="J12" s="22">
        <f t="shared" si="1"/>
        <v>-6.7176343972100566E-2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53056370.530000001</v>
      </c>
      <c r="D13" s="46">
        <f>IF('Town Data'!E9&gt;9,'Town Data'!D9,"*")</f>
        <v>4894897.18</v>
      </c>
      <c r="E13" s="47">
        <f>IF('Town Data'!G9&gt;9,'Town Data'!F9,"*")</f>
        <v>195526.16666666701</v>
      </c>
      <c r="F13" s="48">
        <f>IF('Town Data'!I9&gt;9,'Town Data'!H9,"*")</f>
        <v>57684632.130000003</v>
      </c>
      <c r="G13" s="46">
        <f>IF('Town Data'!K9&gt;9,'Town Data'!J9,"*")</f>
        <v>3880017.28</v>
      </c>
      <c r="H13" s="47">
        <f>IF('Town Data'!M9&gt;9,'Town Data'!L9,"*")</f>
        <v>262867.1666666664</v>
      </c>
      <c r="I13" s="9">
        <f t="shared" si="0"/>
        <v>-8.0233875628600654E-2</v>
      </c>
      <c r="J13" s="9">
        <f t="shared" si="1"/>
        <v>0.26156581962439096</v>
      </c>
      <c r="K13" s="9">
        <f t="shared" si="2"/>
        <v>-0.25617881781863006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125547497.94</v>
      </c>
      <c r="D14" s="50">
        <f>IF('Town Data'!E10&gt;9,'Town Data'!D10,"*")</f>
        <v>40965747.579999998</v>
      </c>
      <c r="E14" s="51">
        <f>IF('Town Data'!G10&gt;9,'Town Data'!F10,"*")</f>
        <v>551878.33333333372</v>
      </c>
      <c r="F14" s="50">
        <f>IF('Town Data'!I10&gt;9,'Town Data'!H10,"*")</f>
        <v>128393738.48</v>
      </c>
      <c r="G14" s="50">
        <f>IF('Town Data'!K10&gt;9,'Town Data'!J10,"*")</f>
        <v>37245506.689999998</v>
      </c>
      <c r="H14" s="51">
        <f>IF('Town Data'!M10&gt;9,'Town Data'!L10,"*")</f>
        <v>589467.1666666664</v>
      </c>
      <c r="I14" s="22">
        <f t="shared" si="0"/>
        <v>-2.2168063440596582E-2</v>
      </c>
      <c r="J14" s="22">
        <f t="shared" si="1"/>
        <v>9.988428727696283E-2</v>
      </c>
      <c r="K14" s="22">
        <f t="shared" si="2"/>
        <v>-6.3767475881465877E-2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634631.87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655388.39</v>
      </c>
      <c r="G15" s="46">
        <f>IF('Town Data'!K11&gt;9,'Town Data'!J11,"*")</f>
        <v>260920.1</v>
      </c>
      <c r="H15" s="47" t="str">
        <f>IF('Town Data'!M11&gt;9,'Town Data'!L11,"*")</f>
        <v>*</v>
      </c>
      <c r="I15" s="9">
        <f t="shared" si="0"/>
        <v>-3.1670564075753645E-2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51508506.359999999</v>
      </c>
      <c r="D16" s="53">
        <f>IF('Town Data'!E12&gt;9,'Town Data'!D12,"*")</f>
        <v>20381199.59</v>
      </c>
      <c r="E16" s="54">
        <f>IF('Town Data'!G12&gt;9,'Town Data'!F12,"*")</f>
        <v>289682.66666666715</v>
      </c>
      <c r="F16" s="53">
        <f>IF('Town Data'!I12&gt;9,'Town Data'!H12,"*")</f>
        <v>58234900.18</v>
      </c>
      <c r="G16" s="53">
        <f>IF('Town Data'!K12&gt;9,'Town Data'!J12,"*")</f>
        <v>20727539.219999999</v>
      </c>
      <c r="H16" s="54">
        <f>IF('Town Data'!M12&gt;9,'Town Data'!L12,"*")</f>
        <v>307590.83333333343</v>
      </c>
      <c r="I16" s="26">
        <f t="shared" si="0"/>
        <v>-0.11550451360282558</v>
      </c>
      <c r="J16" s="26">
        <f t="shared" si="1"/>
        <v>-1.6709153282692426E-2</v>
      </c>
      <c r="K16" s="26">
        <f t="shared" si="2"/>
        <v>-5.8220742382330229E-2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11576426.83</v>
      </c>
      <c r="D17" s="50">
        <f>IF('Town Data'!E13&gt;9,'Town Data'!D13,"*")</f>
        <v>1452020.53</v>
      </c>
      <c r="E17" s="51">
        <f>IF('Town Data'!G13&gt;9,'Town Data'!F13,"*")</f>
        <v>427161.49999999965</v>
      </c>
      <c r="F17" s="50">
        <f>IF('Town Data'!I13&gt;9,'Town Data'!H13,"*")</f>
        <v>10907521.6</v>
      </c>
      <c r="G17" s="50">
        <f>IF('Town Data'!K13&gt;9,'Town Data'!J13,"*")</f>
        <v>1351999.11</v>
      </c>
      <c r="H17" s="51">
        <f>IF('Town Data'!M13&gt;9,'Town Data'!L13,"*")</f>
        <v>262095.66666666701</v>
      </c>
      <c r="I17" s="22">
        <f t="shared" si="0"/>
        <v>6.1325134575025773E-2</v>
      </c>
      <c r="J17" s="22">
        <f t="shared" si="1"/>
        <v>7.3980388936794428E-2</v>
      </c>
      <c r="K17" s="22">
        <f t="shared" si="2"/>
        <v>0.62979230230182781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25878162.52</v>
      </c>
      <c r="D18" s="46">
        <f>IF('Town Data'!E14&gt;9,'Town Data'!D14,"*")</f>
        <v>5105161.09</v>
      </c>
      <c r="E18" s="47">
        <f>IF('Town Data'!G14&gt;9,'Town Data'!F14,"*")</f>
        <v>258492.49999999997</v>
      </c>
      <c r="F18" s="48">
        <f>IF('Town Data'!I14&gt;9,'Town Data'!H14,"*")</f>
        <v>25695020.23</v>
      </c>
      <c r="G18" s="46">
        <f>IF('Town Data'!K14&gt;9,'Town Data'!J14,"*")</f>
        <v>5318601.58</v>
      </c>
      <c r="H18" s="47">
        <f>IF('Town Data'!M14&gt;9,'Town Data'!L14,"*")</f>
        <v>312163.00000000035</v>
      </c>
      <c r="I18" s="9">
        <f t="shared" si="0"/>
        <v>7.1275402144331803E-3</v>
      </c>
      <c r="J18" s="9">
        <f t="shared" si="1"/>
        <v>-4.0130941712689862E-2</v>
      </c>
      <c r="K18" s="9">
        <f t="shared" si="2"/>
        <v>-0.17193101040161812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25132545.129999999</v>
      </c>
      <c r="D19" s="50">
        <f>IF('Town Data'!E15&gt;9,'Town Data'!D15,"*")</f>
        <v>3772601.95</v>
      </c>
      <c r="E19" s="51">
        <f>IF('Town Data'!G15&gt;9,'Town Data'!F15,"*")</f>
        <v>260034.83333333334</v>
      </c>
      <c r="F19" s="50">
        <f>IF('Town Data'!I15&gt;9,'Town Data'!H15,"*")</f>
        <v>22692053.120000001</v>
      </c>
      <c r="G19" s="50">
        <f>IF('Town Data'!K15&gt;9,'Town Data'!J15,"*")</f>
        <v>3325603.43</v>
      </c>
      <c r="H19" s="51">
        <f>IF('Town Data'!M15&gt;9,'Town Data'!L15,"*")</f>
        <v>308971.66666666628</v>
      </c>
      <c r="I19" s="22">
        <f t="shared" si="0"/>
        <v>0.10754831204978238</v>
      </c>
      <c r="J19" s="22">
        <f t="shared" si="1"/>
        <v>0.13441125179498628</v>
      </c>
      <c r="K19" s="22">
        <f t="shared" si="2"/>
        <v>-0.15838615191252595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134274204.12</v>
      </c>
      <c r="D20" s="46">
        <f>IF('Town Data'!E16&gt;9,'Town Data'!D16,"*")</f>
        <v>25543443.57</v>
      </c>
      <c r="E20" s="47">
        <f>IF('Town Data'!G16&gt;9,'Town Data'!F16,"*")</f>
        <v>685754.83333333302</v>
      </c>
      <c r="F20" s="48">
        <f>IF('Town Data'!I16&gt;9,'Town Data'!H16,"*")</f>
        <v>163518805.91999999</v>
      </c>
      <c r="G20" s="46">
        <f>IF('Town Data'!K16&gt;9,'Town Data'!J16,"*")</f>
        <v>25202996.800000001</v>
      </c>
      <c r="H20" s="47">
        <f>IF('Town Data'!M16&gt;9,'Town Data'!L16,"*")</f>
        <v>1292552.1666666663</v>
      </c>
      <c r="I20" s="9">
        <f t="shared" si="0"/>
        <v>-0.178845495082123</v>
      </c>
      <c r="J20" s="9">
        <f t="shared" si="1"/>
        <v>1.3508186058254769E-2</v>
      </c>
      <c r="K20" s="9">
        <f t="shared" si="2"/>
        <v>-0.46945674533058829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1329995.54</v>
      </c>
      <c r="D21" s="50">
        <f>IF('Town Data'!E17&gt;9,'Town Data'!D17,"*")</f>
        <v>428014.99</v>
      </c>
      <c r="E21" s="51" t="str">
        <f>IF('Town Data'!G17&gt;9,'Town Data'!F17,"*")</f>
        <v>*</v>
      </c>
      <c r="F21" s="50">
        <f>IF('Town Data'!I17&gt;9,'Town Data'!H17,"*")</f>
        <v>1397667.12</v>
      </c>
      <c r="G21" s="50">
        <f>IF('Town Data'!K17&gt;9,'Town Data'!J17,"*")</f>
        <v>543934.11</v>
      </c>
      <c r="H21" s="51" t="str">
        <f>IF('Town Data'!M17&gt;9,'Town Data'!L17,"*")</f>
        <v>*</v>
      </c>
      <c r="I21" s="22">
        <f t="shared" si="0"/>
        <v>-4.8417523050839219E-2</v>
      </c>
      <c r="J21" s="22">
        <f t="shared" si="1"/>
        <v>-0.2131124301066539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4253069.84</v>
      </c>
      <c r="D22" s="46">
        <f>IF('Town Data'!E18&gt;9,'Town Data'!D18,"*")</f>
        <v>1015862.86</v>
      </c>
      <c r="E22" s="47" t="str">
        <f>IF('Town Data'!G18&gt;9,'Town Data'!F18,"*")</f>
        <v>*</v>
      </c>
      <c r="F22" s="48">
        <f>IF('Town Data'!I18&gt;9,'Town Data'!H18,"*")</f>
        <v>4468411.4000000004</v>
      </c>
      <c r="G22" s="46">
        <f>IF('Town Data'!K18&gt;9,'Town Data'!J18,"*")</f>
        <v>928731.25</v>
      </c>
      <c r="H22" s="47" t="str">
        <f>IF('Town Data'!M18&gt;9,'Town Data'!L18,"*")</f>
        <v>*</v>
      </c>
      <c r="I22" s="9">
        <f t="shared" si="0"/>
        <v>-4.819197265497991E-2</v>
      </c>
      <c r="J22" s="9">
        <f t="shared" si="1"/>
        <v>9.3817894035545787E-2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2282533.13</v>
      </c>
      <c r="D23" s="50">
        <f>IF('Town Data'!E19&gt;9,'Town Data'!D19,"*")</f>
        <v>1127064.53</v>
      </c>
      <c r="E23" s="51" t="str">
        <f>IF('Town Data'!G19&gt;9,'Town Data'!F19,"*")</f>
        <v>*</v>
      </c>
      <c r="F23" s="50">
        <f>IF('Town Data'!I19&gt;9,'Town Data'!H19,"*")</f>
        <v>1628359.38</v>
      </c>
      <c r="G23" s="50">
        <f>IF('Town Data'!K19&gt;9,'Town Data'!J19,"*")</f>
        <v>824403.01</v>
      </c>
      <c r="H23" s="51" t="str">
        <f>IF('Town Data'!M19&gt;9,'Town Data'!L19,"*")</f>
        <v>*</v>
      </c>
      <c r="I23" s="22">
        <f t="shared" si="0"/>
        <v>0.40173794435967819</v>
      </c>
      <c r="J23" s="22">
        <f t="shared" si="1"/>
        <v>0.36712811128625067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16977621.780000001</v>
      </c>
      <c r="D24" s="46">
        <f>IF('Town Data'!E20&gt;9,'Town Data'!D20,"*")</f>
        <v>4937726.29</v>
      </c>
      <c r="E24" s="47">
        <f>IF('Town Data'!G20&gt;9,'Town Data'!F20,"*")</f>
        <v>200276.66666666701</v>
      </c>
      <c r="F24" s="48">
        <f>IF('Town Data'!I20&gt;9,'Town Data'!H20,"*")</f>
        <v>15952274.890000001</v>
      </c>
      <c r="G24" s="46">
        <f>IF('Town Data'!K20&gt;9,'Town Data'!J20,"*")</f>
        <v>4283126.6500000004</v>
      </c>
      <c r="H24" s="47">
        <f>IF('Town Data'!M20&gt;9,'Town Data'!L20,"*")</f>
        <v>196261.16666666672</v>
      </c>
      <c r="I24" s="9">
        <f t="shared" si="0"/>
        <v>6.4275904036906958E-2</v>
      </c>
      <c r="J24" s="9">
        <f t="shared" si="1"/>
        <v>0.15283219327637665</v>
      </c>
      <c r="K24" s="9">
        <f t="shared" si="2"/>
        <v>2.0459982319478841E-2</v>
      </c>
      <c r="L24" s="15"/>
    </row>
    <row r="25" spans="1:12" x14ac:dyDescent="0.25">
      <c r="A25" s="15"/>
      <c r="B25" s="27" t="str">
        <f>'Town Data'!A21</f>
        <v>BROOKFIELD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12102419.35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BROWNINGTON</v>
      </c>
      <c r="C26" s="45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>
        <f>IF('Town Data'!I22&gt;9,'Town Data'!H22,"*")</f>
        <v>462933.88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2579317.11</v>
      </c>
      <c r="D27" s="50">
        <f>IF('Town Data'!E23&gt;9,'Town Data'!D23,"*")</f>
        <v>1297714.25</v>
      </c>
      <c r="E27" s="51" t="str">
        <f>IF('Town Data'!G23&gt;9,'Town Data'!F23,"*")</f>
        <v>*</v>
      </c>
      <c r="F27" s="50">
        <f>IF('Town Data'!I23&gt;9,'Town Data'!H23,"*")</f>
        <v>2517691.46</v>
      </c>
      <c r="G27" s="50">
        <f>IF('Town Data'!K23&gt;9,'Town Data'!J23,"*")</f>
        <v>1211410.32</v>
      </c>
      <c r="H27" s="51" t="str">
        <f>IF('Town Data'!M23&gt;9,'Town Data'!L23,"*")</f>
        <v>*</v>
      </c>
      <c r="I27" s="22">
        <f t="shared" si="0"/>
        <v>2.44770461270103E-2</v>
      </c>
      <c r="J27" s="22">
        <f t="shared" si="1"/>
        <v>7.1242524993513287E-2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263254330.53</v>
      </c>
      <c r="D28" s="46">
        <f>IF('Town Data'!E24&gt;9,'Town Data'!D24,"*")</f>
        <v>64515495.68</v>
      </c>
      <c r="E28" s="47">
        <f>IF('Town Data'!G24&gt;9,'Town Data'!F24,"*")</f>
        <v>2144640.5</v>
      </c>
      <c r="F28" s="48">
        <f>IF('Town Data'!I24&gt;9,'Town Data'!H24,"*")</f>
        <v>247168906.55000001</v>
      </c>
      <c r="G28" s="46">
        <f>IF('Town Data'!K24&gt;9,'Town Data'!J24,"*")</f>
        <v>66341607.5</v>
      </c>
      <c r="H28" s="47">
        <f>IF('Town Data'!M24&gt;9,'Town Data'!L24,"*")</f>
        <v>2200986.5000000005</v>
      </c>
      <c r="I28" s="9">
        <f t="shared" si="0"/>
        <v>6.5078671118149134E-2</v>
      </c>
      <c r="J28" s="9">
        <f t="shared" si="1"/>
        <v>-2.7525890445147871E-2</v>
      </c>
      <c r="K28" s="9">
        <f t="shared" si="2"/>
        <v>-2.5600338757189312E-2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278585375.81999999</v>
      </c>
      <c r="D29" s="50">
        <f>IF('Town Data'!E25&gt;9,'Town Data'!D25,"*")</f>
        <v>615636.42000000004</v>
      </c>
      <c r="E29" s="51" t="str">
        <f>IF('Town Data'!G25&gt;9,'Town Data'!F25,"*")</f>
        <v>*</v>
      </c>
      <c r="F29" s="50">
        <f>IF('Town Data'!I25&gt;9,'Town Data'!H25,"*")</f>
        <v>278479503.38999999</v>
      </c>
      <c r="G29" s="50">
        <f>IF('Town Data'!K25&gt;9,'Town Data'!J25,"*")</f>
        <v>631597.75</v>
      </c>
      <c r="H29" s="51" t="str">
        <f>IF('Town Data'!M25&gt;9,'Town Data'!L25,"*")</f>
        <v>*</v>
      </c>
      <c r="I29" s="22">
        <f t="shared" si="0"/>
        <v>3.8018033180609642E-4</v>
      </c>
      <c r="J29" s="22">
        <f t="shared" si="1"/>
        <v>-2.5271353484080585E-2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569287.14</v>
      </c>
      <c r="D30" s="46">
        <f>IF('Town Data'!E26&gt;9,'Town Data'!D26,"*")</f>
        <v>76352.14</v>
      </c>
      <c r="E30" s="47" t="str">
        <f>IF('Town Data'!G26&gt;9,'Town Data'!F26,"*")</f>
        <v>*</v>
      </c>
      <c r="F30" s="48">
        <f>IF('Town Data'!I26&gt;9,'Town Data'!H26,"*")</f>
        <v>440484.69</v>
      </c>
      <c r="G30" s="46">
        <f>IF('Town Data'!K26&gt;9,'Town Data'!J26,"*")</f>
        <v>99166.95</v>
      </c>
      <c r="H30" s="47" t="str">
        <f>IF('Town Data'!M26&gt;9,'Town Data'!L26,"*")</f>
        <v>*</v>
      </c>
      <c r="I30" s="9">
        <f t="shared" si="0"/>
        <v>0.29241073055229233</v>
      </c>
      <c r="J30" s="9">
        <f t="shared" si="1"/>
        <v>-0.23006465359678802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22614702.43</v>
      </c>
      <c r="D31" s="50">
        <f>IF('Town Data'!E27&gt;9,'Town Data'!D27,"*")</f>
        <v>6287536.3200000003</v>
      </c>
      <c r="E31" s="51">
        <f>IF('Town Data'!G27&gt;9,'Town Data'!F27,"*")</f>
        <v>207992.66666666698</v>
      </c>
      <c r="F31" s="50">
        <f>IF('Town Data'!I27&gt;9,'Town Data'!H27,"*")</f>
        <v>16204159.689999999</v>
      </c>
      <c r="G31" s="50">
        <f>IF('Town Data'!K27&gt;9,'Town Data'!J27,"*")</f>
        <v>6455787.29</v>
      </c>
      <c r="H31" s="51">
        <f>IF('Town Data'!M27&gt;9,'Town Data'!L27,"*")</f>
        <v>292810.33333333296</v>
      </c>
      <c r="I31" s="22">
        <f t="shared" si="0"/>
        <v>0.39561093340471765</v>
      </c>
      <c r="J31" s="22">
        <f t="shared" si="1"/>
        <v>-2.6062037431223938E-2</v>
      </c>
      <c r="K31" s="22">
        <f t="shared" si="2"/>
        <v>-0.28966760052866791</v>
      </c>
      <c r="L31" s="15"/>
    </row>
    <row r="32" spans="1:12" x14ac:dyDescent="0.25">
      <c r="A32" s="15"/>
      <c r="B32" s="15" t="str">
        <f>'Town Data'!A28</f>
        <v>CANAAN</v>
      </c>
      <c r="C32" s="45">
        <f>IF('Town Data'!C28&gt;9,'Town Data'!B28,"*")</f>
        <v>1338032.6000000001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1187653.55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0.12661861702008978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CASTLETON</v>
      </c>
      <c r="C33" s="49">
        <f>IF('Town Data'!C29&gt;9,'Town Data'!B29,"*")</f>
        <v>16100532.279999999</v>
      </c>
      <c r="D33" s="50">
        <f>IF('Town Data'!E29&gt;9,'Town Data'!D29,"*")</f>
        <v>5136544.78</v>
      </c>
      <c r="E33" s="51" t="str">
        <f>IF('Town Data'!G29&gt;9,'Town Data'!F29,"*")</f>
        <v>*</v>
      </c>
      <c r="F33" s="50">
        <f>IF('Town Data'!I29&gt;9,'Town Data'!H29,"*")</f>
        <v>15237780.82</v>
      </c>
      <c r="G33" s="50">
        <f>IF('Town Data'!K29&gt;9,'Town Data'!J29,"*")</f>
        <v>4429813.2</v>
      </c>
      <c r="H33" s="51">
        <f>IF('Town Data'!M29&gt;9,'Town Data'!L29,"*")</f>
        <v>47430.666666666635</v>
      </c>
      <c r="I33" s="22">
        <f t="shared" si="0"/>
        <v>5.6619232826056555E-2</v>
      </c>
      <c r="J33" s="22">
        <f t="shared" si="1"/>
        <v>0.15953981535835418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CAVENDISH</v>
      </c>
      <c r="C34" s="45">
        <f>IF('Town Data'!C30&gt;9,'Town Data'!B30,"*")</f>
        <v>2004560.97</v>
      </c>
      <c r="D34" s="46">
        <f>IF('Town Data'!E30&gt;9,'Town Data'!D30,"*")</f>
        <v>431163.47</v>
      </c>
      <c r="E34" s="47" t="str">
        <f>IF('Town Data'!G30&gt;9,'Town Data'!F30,"*")</f>
        <v>*</v>
      </c>
      <c r="F34" s="48">
        <f>IF('Town Data'!I30&gt;9,'Town Data'!H30,"*")</f>
        <v>1726944.93</v>
      </c>
      <c r="G34" s="46">
        <f>IF('Town Data'!K30&gt;9,'Town Data'!J30,"*")</f>
        <v>366537.95</v>
      </c>
      <c r="H34" s="47" t="str">
        <f>IF('Town Data'!M30&gt;9,'Town Data'!L30,"*")</f>
        <v>*</v>
      </c>
      <c r="I34" s="9">
        <f t="shared" si="0"/>
        <v>0.16075558356108091</v>
      </c>
      <c r="J34" s="9">
        <f t="shared" si="1"/>
        <v>0.17631331216863072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CHARLESTON</v>
      </c>
      <c r="C35" s="49">
        <f>IF('Town Data'!C31&gt;9,'Town Data'!B31,"*")</f>
        <v>611584.15</v>
      </c>
      <c r="D35" s="50">
        <f>IF('Town Data'!E31&gt;9,'Town Data'!D31,"*")</f>
        <v>261445.52</v>
      </c>
      <c r="E35" s="51" t="str">
        <f>IF('Town Data'!G31&gt;9,'Town Data'!F31,"*")</f>
        <v>*</v>
      </c>
      <c r="F35" s="50">
        <f>IF('Town Data'!I31&gt;9,'Town Data'!H31,"*")</f>
        <v>431807.55</v>
      </c>
      <c r="G35" s="50">
        <f>IF('Town Data'!K31&gt;9,'Town Data'!J31,"*")</f>
        <v>212940.12</v>
      </c>
      <c r="H35" s="51" t="str">
        <f>IF('Town Data'!M31&gt;9,'Town Data'!L31,"*")</f>
        <v>*</v>
      </c>
      <c r="I35" s="22">
        <f t="shared" si="0"/>
        <v>0.41633500850089361</v>
      </c>
      <c r="J35" s="22">
        <f t="shared" si="1"/>
        <v>0.22778892019033331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CHARLOTTE</v>
      </c>
      <c r="C36" s="45">
        <f>IF('Town Data'!C32&gt;9,'Town Data'!B32,"*")</f>
        <v>5547470.9199999999</v>
      </c>
      <c r="D36" s="46">
        <f>IF('Town Data'!E32&gt;9,'Town Data'!D32,"*")</f>
        <v>1392635.72</v>
      </c>
      <c r="E36" s="47" t="str">
        <f>IF('Town Data'!G32&gt;9,'Town Data'!F32,"*")</f>
        <v>*</v>
      </c>
      <c r="F36" s="48">
        <f>IF('Town Data'!I32&gt;9,'Town Data'!H32,"*")</f>
        <v>5101201.04</v>
      </c>
      <c r="G36" s="46">
        <f>IF('Town Data'!K32&gt;9,'Town Data'!J32,"*")</f>
        <v>1410602.39</v>
      </c>
      <c r="H36" s="47" t="str">
        <f>IF('Town Data'!M32&gt;9,'Town Data'!L32,"*")</f>
        <v>*</v>
      </c>
      <c r="I36" s="9">
        <f t="shared" si="0"/>
        <v>8.7483295894568366E-2</v>
      </c>
      <c r="J36" s="9">
        <f t="shared" si="1"/>
        <v>-1.2736877611557092E-2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CHELSEA</v>
      </c>
      <c r="C37" s="49">
        <f>IF('Town Data'!C33&gt;9,'Town Data'!B33,"*")</f>
        <v>2056399.62</v>
      </c>
      <c r="D37" s="50">
        <f>IF('Town Data'!E33&gt;9,'Town Data'!D33,"*")</f>
        <v>360974.33</v>
      </c>
      <c r="E37" s="51" t="str">
        <f>IF('Town Data'!G33&gt;9,'Town Data'!F33,"*")</f>
        <v>*</v>
      </c>
      <c r="F37" s="50">
        <f>IF('Town Data'!I33&gt;9,'Town Data'!H33,"*")</f>
        <v>2037710.65</v>
      </c>
      <c r="G37" s="50">
        <f>IF('Town Data'!K33&gt;9,'Town Data'!J33,"*")</f>
        <v>287259.57</v>
      </c>
      <c r="H37" s="51" t="str">
        <f>IF('Town Data'!M33&gt;9,'Town Data'!L33,"*")</f>
        <v>*</v>
      </c>
      <c r="I37" s="22">
        <f t="shared" si="0"/>
        <v>9.1715523987668246E-3</v>
      </c>
      <c r="J37" s="22">
        <f t="shared" si="1"/>
        <v>0.25661376573111211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CHESTER</v>
      </c>
      <c r="C38" s="45">
        <f>IF('Town Data'!C34&gt;9,'Town Data'!B34,"*")</f>
        <v>23070968.16</v>
      </c>
      <c r="D38" s="46">
        <f>IF('Town Data'!E34&gt;9,'Town Data'!D34,"*")</f>
        <v>2582913.4900000002</v>
      </c>
      <c r="E38" s="47">
        <f>IF('Town Data'!G34&gt;9,'Town Data'!F34,"*")</f>
        <v>151453.50000000003</v>
      </c>
      <c r="F38" s="48">
        <f>IF('Town Data'!I34&gt;9,'Town Data'!H34,"*")</f>
        <v>9274457.2799999993</v>
      </c>
      <c r="G38" s="46">
        <f>IF('Town Data'!K34&gt;9,'Town Data'!J34,"*")</f>
        <v>2310634.92</v>
      </c>
      <c r="H38" s="47">
        <f>IF('Town Data'!M34&gt;9,'Town Data'!L34,"*")</f>
        <v>146456.00000000009</v>
      </c>
      <c r="I38" s="9">
        <f t="shared" si="0"/>
        <v>1.4875814792690492</v>
      </c>
      <c r="J38" s="9">
        <f t="shared" si="1"/>
        <v>0.11783712244771247</v>
      </c>
      <c r="K38" s="9">
        <f t="shared" si="2"/>
        <v>3.4122876495329239E-2</v>
      </c>
      <c r="L38" s="15"/>
    </row>
    <row r="39" spans="1:12" x14ac:dyDescent="0.25">
      <c r="A39" s="15"/>
      <c r="B39" s="27" t="str">
        <f>'Town Data'!A35</f>
        <v>CLARENDON</v>
      </c>
      <c r="C39" s="49">
        <f>IF('Town Data'!C35&gt;9,'Town Data'!B35,"*")</f>
        <v>20415189.739999998</v>
      </c>
      <c r="D39" s="50">
        <f>IF('Town Data'!E35&gt;9,'Town Data'!D35,"*")</f>
        <v>5043062.3</v>
      </c>
      <c r="E39" s="51" t="str">
        <f>IF('Town Data'!G35&gt;9,'Town Data'!F35,"*")</f>
        <v>*</v>
      </c>
      <c r="F39" s="50">
        <f>IF('Town Data'!I35&gt;9,'Town Data'!H35,"*")</f>
        <v>23551645.469999999</v>
      </c>
      <c r="G39" s="50">
        <f>IF('Town Data'!K35&gt;9,'Town Data'!J35,"*")</f>
        <v>4888092.46</v>
      </c>
      <c r="H39" s="51" t="str">
        <f>IF('Town Data'!M35&gt;9,'Town Data'!L35,"*")</f>
        <v>*</v>
      </c>
      <c r="I39" s="22">
        <f t="shared" si="0"/>
        <v>-0.13317352853307879</v>
      </c>
      <c r="J39" s="22">
        <f t="shared" si="1"/>
        <v>3.1703541057813756E-2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COLCHESTER</v>
      </c>
      <c r="C40" s="45">
        <f>IF('Town Data'!C36&gt;9,'Town Data'!B36,"*")</f>
        <v>425573123.08999997</v>
      </c>
      <c r="D40" s="46">
        <f>IF('Town Data'!E36&gt;9,'Town Data'!D36,"*")</f>
        <v>92721651.189999998</v>
      </c>
      <c r="E40" s="47">
        <f>IF('Town Data'!G36&gt;9,'Town Data'!F36,"*")</f>
        <v>2843950.0000000023</v>
      </c>
      <c r="F40" s="48">
        <f>IF('Town Data'!I36&gt;9,'Town Data'!H36,"*")</f>
        <v>416740373.69999999</v>
      </c>
      <c r="G40" s="46">
        <f>IF('Town Data'!K36&gt;9,'Town Data'!J36,"*")</f>
        <v>93640328.950000003</v>
      </c>
      <c r="H40" s="47">
        <f>IF('Town Data'!M36&gt;9,'Town Data'!L36,"*")</f>
        <v>2888733.8333333298</v>
      </c>
      <c r="I40" s="9">
        <f t="shared" si="0"/>
        <v>2.1194849233298525E-2</v>
      </c>
      <c r="J40" s="9">
        <f t="shared" si="1"/>
        <v>-9.8107062448546146E-3</v>
      </c>
      <c r="K40" s="9">
        <f t="shared" si="2"/>
        <v>-1.5502928243704289E-2</v>
      </c>
      <c r="L40" s="15"/>
    </row>
    <row r="41" spans="1:12" x14ac:dyDescent="0.25">
      <c r="A41" s="15"/>
      <c r="B41" s="27" t="str">
        <f>'Town Data'!A37</f>
        <v>CORINTH</v>
      </c>
      <c r="C41" s="49">
        <f>IF('Town Data'!C37&gt;9,'Town Data'!B37,"*")</f>
        <v>1380645.11</v>
      </c>
      <c r="D41" s="50">
        <f>IF('Town Data'!E37&gt;9,'Town Data'!D37,"*")</f>
        <v>536197.54</v>
      </c>
      <c r="E41" s="51" t="str">
        <f>IF('Town Data'!G37&gt;9,'Town Data'!F37,"*")</f>
        <v>*</v>
      </c>
      <c r="F41" s="50">
        <f>IF('Town Data'!I37&gt;9,'Town Data'!H37,"*")</f>
        <v>1213444.67</v>
      </c>
      <c r="G41" s="50">
        <f>IF('Town Data'!K37&gt;9,'Town Data'!J37,"*")</f>
        <v>463536.16</v>
      </c>
      <c r="H41" s="51" t="str">
        <f>IF('Town Data'!M37&gt;9,'Town Data'!L37,"*")</f>
        <v>*</v>
      </c>
      <c r="I41" s="22">
        <f t="shared" si="0"/>
        <v>0.13778991670052843</v>
      </c>
      <c r="J41" s="22">
        <f t="shared" si="1"/>
        <v>0.15675450217303449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CORNWALL</v>
      </c>
      <c r="C42" s="45">
        <f>IF('Town Data'!C38&gt;9,'Town Data'!B38,"*")</f>
        <v>1286026.98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1112619.69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0.1558549534567378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COVENTRY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2045231.61</v>
      </c>
      <c r="G43" s="50">
        <f>IF('Town Data'!K39&gt;9,'Town Data'!J39,"*")</f>
        <v>788927.69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CRAFTSBURY</v>
      </c>
      <c r="C44" s="45">
        <f>IF('Town Data'!C40&gt;9,'Town Data'!B40,"*")</f>
        <v>1854544.93</v>
      </c>
      <c r="D44" s="46">
        <f>IF('Town Data'!E40&gt;9,'Town Data'!D40,"*")</f>
        <v>845723.69</v>
      </c>
      <c r="E44" s="47" t="str">
        <f>IF('Town Data'!G40&gt;9,'Town Data'!F40,"*")</f>
        <v>*</v>
      </c>
      <c r="F44" s="48">
        <f>IF('Town Data'!I40&gt;9,'Town Data'!H40,"*")</f>
        <v>1921227.14</v>
      </c>
      <c r="G44" s="46">
        <f>IF('Town Data'!K40&gt;9,'Town Data'!J40,"*")</f>
        <v>866842.15</v>
      </c>
      <c r="H44" s="47" t="str">
        <f>IF('Town Data'!M40&gt;9,'Town Data'!L40,"*")</f>
        <v>*</v>
      </c>
      <c r="I44" s="9">
        <f t="shared" si="0"/>
        <v>-3.4708134510321335E-2</v>
      </c>
      <c r="J44" s="9">
        <f t="shared" si="1"/>
        <v>-2.4362520904180857E-2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DANBY</v>
      </c>
      <c r="C45" s="49">
        <f>IF('Town Data'!C41&gt;9,'Town Data'!B41,"*")</f>
        <v>2424011.85</v>
      </c>
      <c r="D45" s="50">
        <f>IF('Town Data'!E41&gt;9,'Town Data'!D41,"*")</f>
        <v>369772.95</v>
      </c>
      <c r="E45" s="51" t="str">
        <f>IF('Town Data'!G41&gt;9,'Town Data'!F41,"*")</f>
        <v>*</v>
      </c>
      <c r="F45" s="50">
        <f>IF('Town Data'!I41&gt;9,'Town Data'!H41,"*")</f>
        <v>3815647.83</v>
      </c>
      <c r="G45" s="50">
        <f>IF('Town Data'!K41&gt;9,'Town Data'!J41,"*")</f>
        <v>615581.03</v>
      </c>
      <c r="H45" s="51" t="str">
        <f>IF('Town Data'!M41&gt;9,'Town Data'!L41,"*")</f>
        <v>*</v>
      </c>
      <c r="I45" s="22">
        <f t="shared" si="0"/>
        <v>-0.36471814014345239</v>
      </c>
      <c r="J45" s="22">
        <f t="shared" si="1"/>
        <v>-0.3993106805126857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DANVILLE</v>
      </c>
      <c r="C46" s="45">
        <f>IF('Town Data'!C42&gt;9,'Town Data'!B42,"*")</f>
        <v>3585072.7</v>
      </c>
      <c r="D46" s="46">
        <f>IF('Town Data'!E42&gt;9,'Town Data'!D42,"*")</f>
        <v>1788588.89</v>
      </c>
      <c r="E46" s="47" t="str">
        <f>IF('Town Data'!G42&gt;9,'Town Data'!F42,"*")</f>
        <v>*</v>
      </c>
      <c r="F46" s="48">
        <f>IF('Town Data'!I42&gt;9,'Town Data'!H42,"*")</f>
        <v>4448352.91</v>
      </c>
      <c r="G46" s="46">
        <f>IF('Town Data'!K42&gt;9,'Town Data'!J42,"*")</f>
        <v>1569025.32</v>
      </c>
      <c r="H46" s="47" t="str">
        <f>IF('Town Data'!M42&gt;9,'Town Data'!L42,"*")</f>
        <v>*</v>
      </c>
      <c r="I46" s="9">
        <f t="shared" si="0"/>
        <v>-0.19406738347115537</v>
      </c>
      <c r="J46" s="9">
        <f t="shared" si="1"/>
        <v>0.13993628222647153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DERBY</v>
      </c>
      <c r="C47" s="49">
        <f>IF('Town Data'!C43&gt;9,'Town Data'!B43,"*")</f>
        <v>68860530.069999993</v>
      </c>
      <c r="D47" s="50">
        <f>IF('Town Data'!E43&gt;9,'Town Data'!D43,"*")</f>
        <v>27512731.649999999</v>
      </c>
      <c r="E47" s="51">
        <f>IF('Town Data'!G43&gt;9,'Town Data'!F43,"*")</f>
        <v>356443.83333333308</v>
      </c>
      <c r="F47" s="50">
        <f>IF('Town Data'!I43&gt;9,'Town Data'!H43,"*")</f>
        <v>70219525.030000001</v>
      </c>
      <c r="G47" s="50">
        <f>IF('Town Data'!K43&gt;9,'Town Data'!J43,"*")</f>
        <v>23548973.140000001</v>
      </c>
      <c r="H47" s="51">
        <f>IF('Town Data'!M43&gt;9,'Town Data'!L43,"*")</f>
        <v>265151.00000000012</v>
      </c>
      <c r="I47" s="22">
        <f t="shared" si="0"/>
        <v>-1.9353519685862339E-2</v>
      </c>
      <c r="J47" s="22">
        <f t="shared" si="1"/>
        <v>0.16831980258481868</v>
      </c>
      <c r="K47" s="22">
        <f t="shared" si="2"/>
        <v>0.34430506893556095</v>
      </c>
      <c r="L47" s="15"/>
    </row>
    <row r="48" spans="1:12" x14ac:dyDescent="0.25">
      <c r="A48" s="15"/>
      <c r="B48" s="15" t="str">
        <f>'Town Data'!A44</f>
        <v>DORSET</v>
      </c>
      <c r="C48" s="45">
        <f>IF('Town Data'!C44&gt;9,'Town Data'!B44,"*")</f>
        <v>7937515.46</v>
      </c>
      <c r="D48" s="46">
        <f>IF('Town Data'!E44&gt;9,'Town Data'!D44,"*")</f>
        <v>2060118.56</v>
      </c>
      <c r="E48" s="47" t="str">
        <f>IF('Town Data'!G44&gt;9,'Town Data'!F44,"*")</f>
        <v>*</v>
      </c>
      <c r="F48" s="48">
        <f>IF('Town Data'!I44&gt;9,'Town Data'!H44,"*")</f>
        <v>7779650</v>
      </c>
      <c r="G48" s="46">
        <f>IF('Town Data'!K44&gt;9,'Town Data'!J44,"*")</f>
        <v>1848816.14</v>
      </c>
      <c r="H48" s="47" t="str">
        <f>IF('Town Data'!M44&gt;9,'Town Data'!L44,"*")</f>
        <v>*</v>
      </c>
      <c r="I48" s="9">
        <f t="shared" si="0"/>
        <v>2.0292103115178699E-2</v>
      </c>
      <c r="J48" s="9">
        <f t="shared" si="1"/>
        <v>0.1142906616987886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DOVER</v>
      </c>
      <c r="C49" s="49">
        <f>IF('Town Data'!C45&gt;9,'Town Data'!B45,"*")</f>
        <v>10524954.57</v>
      </c>
      <c r="D49" s="50">
        <f>IF('Town Data'!E45&gt;9,'Town Data'!D45,"*")</f>
        <v>6322525.2999999998</v>
      </c>
      <c r="E49" s="51" t="str">
        <f>IF('Town Data'!G45&gt;9,'Town Data'!F45,"*")</f>
        <v>*</v>
      </c>
      <c r="F49" s="50">
        <f>IF('Town Data'!I45&gt;9,'Town Data'!H45,"*")</f>
        <v>12954654.060000001</v>
      </c>
      <c r="G49" s="50">
        <f>IF('Town Data'!K45&gt;9,'Town Data'!J45,"*")</f>
        <v>10148425.52</v>
      </c>
      <c r="H49" s="51" t="str">
        <f>IF('Town Data'!M45&gt;9,'Town Data'!L45,"*")</f>
        <v>*</v>
      </c>
      <c r="I49" s="22">
        <f t="shared" si="0"/>
        <v>-0.18755417773000727</v>
      </c>
      <c r="J49" s="22">
        <f t="shared" si="1"/>
        <v>-0.3769944620926774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DUMMERSTON</v>
      </c>
      <c r="C50" s="45">
        <f>IF('Town Data'!C46&gt;9,'Town Data'!B46,"*")</f>
        <v>5431413.7199999997</v>
      </c>
      <c r="D50" s="46">
        <f>IF('Town Data'!E46&gt;9,'Town Data'!D46,"*")</f>
        <v>1048578.8999999999</v>
      </c>
      <c r="E50" s="47">
        <f>IF('Town Data'!G46&gt;9,'Town Data'!F46,"*")</f>
        <v>212595.49999999994</v>
      </c>
      <c r="F50" s="48">
        <f>IF('Town Data'!I46&gt;9,'Town Data'!H46,"*")</f>
        <v>4817994.9800000004</v>
      </c>
      <c r="G50" s="46">
        <f>IF('Town Data'!K46&gt;9,'Town Data'!J46,"*")</f>
        <v>844159.25</v>
      </c>
      <c r="H50" s="47" t="str">
        <f>IF('Town Data'!M46&gt;9,'Town Data'!L46,"*")</f>
        <v>*</v>
      </c>
      <c r="I50" s="9">
        <f t="shared" si="0"/>
        <v>0.12731826051010109</v>
      </c>
      <c r="J50" s="9">
        <f t="shared" si="1"/>
        <v>0.2421576852945696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DUXBURY</v>
      </c>
      <c r="C51" s="49">
        <f>IF('Town Data'!C47&gt;9,'Town Data'!B47,"*")</f>
        <v>517416.77</v>
      </c>
      <c r="D51" s="50">
        <f>IF('Town Data'!E47&gt;9,'Town Data'!D47,"*")</f>
        <v>294395.24</v>
      </c>
      <c r="E51" s="51" t="str">
        <f>IF('Town Data'!G47&gt;9,'Town Data'!F47,"*")</f>
        <v>*</v>
      </c>
      <c r="F51" s="50">
        <f>IF('Town Data'!I47&gt;9,'Town Data'!H47,"*")</f>
        <v>491529.36</v>
      </c>
      <c r="G51" s="50">
        <f>IF('Town Data'!K47&gt;9,'Town Data'!J47,"*")</f>
        <v>275763.38</v>
      </c>
      <c r="H51" s="51" t="str">
        <f>IF('Town Data'!M47&gt;9,'Town Data'!L47,"*")</f>
        <v>*</v>
      </c>
      <c r="I51" s="22">
        <f t="shared" si="0"/>
        <v>5.2667067537939205E-2</v>
      </c>
      <c r="J51" s="22">
        <f t="shared" si="1"/>
        <v>6.7564663589487428E-2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EAST MONTPELIER</v>
      </c>
      <c r="C52" s="45">
        <f>IF('Town Data'!C48&gt;9,'Town Data'!B48,"*")</f>
        <v>16279511.220000001</v>
      </c>
      <c r="D52" s="46">
        <f>IF('Town Data'!E48&gt;9,'Town Data'!D48,"*")</f>
        <v>4889937.1100000003</v>
      </c>
      <c r="E52" s="47" t="str">
        <f>IF('Town Data'!G48&gt;9,'Town Data'!F48,"*")</f>
        <v>*</v>
      </c>
      <c r="F52" s="48">
        <f>IF('Town Data'!I48&gt;9,'Town Data'!H48,"*")</f>
        <v>13124798.4</v>
      </c>
      <c r="G52" s="46">
        <f>IF('Town Data'!K48&gt;9,'Town Data'!J48,"*")</f>
        <v>3705284.45</v>
      </c>
      <c r="H52" s="47">
        <f>IF('Town Data'!M48&gt;9,'Town Data'!L48,"*")</f>
        <v>225535.50000000003</v>
      </c>
      <c r="I52" s="9">
        <f t="shared" si="0"/>
        <v>0.24036276397205464</v>
      </c>
      <c r="J52" s="9">
        <f t="shared" si="1"/>
        <v>0.31971976132628632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EDEN</v>
      </c>
      <c r="C53" s="49">
        <f>IF('Town Data'!C49&gt;9,'Town Data'!B49,"*")</f>
        <v>1440633.68</v>
      </c>
      <c r="D53" s="50">
        <f>IF('Town Data'!E49&gt;9,'Town Data'!D49,"*")</f>
        <v>451380.18</v>
      </c>
      <c r="E53" s="51" t="str">
        <f>IF('Town Data'!G49&gt;9,'Town Data'!F49,"*")</f>
        <v>*</v>
      </c>
      <c r="F53" s="50">
        <f>IF('Town Data'!I49&gt;9,'Town Data'!H49,"*")</f>
        <v>1272950.3500000001</v>
      </c>
      <c r="G53" s="50">
        <f>IF('Town Data'!K49&gt;9,'Town Data'!J49,"*")</f>
        <v>455711.57</v>
      </c>
      <c r="H53" s="51" t="str">
        <f>IF('Town Data'!M49&gt;9,'Town Data'!L49,"*")</f>
        <v>*</v>
      </c>
      <c r="I53" s="22">
        <f t="shared" si="0"/>
        <v>0.13172809921455289</v>
      </c>
      <c r="J53" s="22">
        <f t="shared" si="1"/>
        <v>-9.5046741955663178E-3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ENOSBURG</v>
      </c>
      <c r="C54" s="45">
        <f>IF('Town Data'!C50&gt;9,'Town Data'!B50,"*")</f>
        <v>19346487.440000001</v>
      </c>
      <c r="D54" s="46">
        <f>IF('Town Data'!E50&gt;9,'Town Data'!D50,"*")</f>
        <v>5847539.3899999997</v>
      </c>
      <c r="E54" s="47">
        <f>IF('Town Data'!G50&gt;9,'Town Data'!F50,"*")</f>
        <v>89505.83333333327</v>
      </c>
      <c r="F54" s="48">
        <f>IF('Town Data'!I50&gt;9,'Town Data'!H50,"*")</f>
        <v>18016173.969999999</v>
      </c>
      <c r="G54" s="46">
        <f>IF('Town Data'!K50&gt;9,'Town Data'!J50,"*")</f>
        <v>5190023.57</v>
      </c>
      <c r="H54" s="47">
        <f>IF('Town Data'!M50&gt;9,'Town Data'!L50,"*")</f>
        <v>161889.16666666698</v>
      </c>
      <c r="I54" s="9">
        <f t="shared" si="0"/>
        <v>7.3839954710428604E-2</v>
      </c>
      <c r="J54" s="9">
        <f t="shared" si="1"/>
        <v>0.1266884073129555</v>
      </c>
      <c r="K54" s="9">
        <f t="shared" si="2"/>
        <v>-0.44711659726047287</v>
      </c>
      <c r="L54" s="15"/>
    </row>
    <row r="55" spans="1:12" x14ac:dyDescent="0.25">
      <c r="A55" s="15"/>
      <c r="B55" s="27" t="str">
        <f>'Town Data'!A51</f>
        <v>ESSEX</v>
      </c>
      <c r="C55" s="49">
        <f>IF('Town Data'!C51&gt;9,'Town Data'!B51,"*")</f>
        <v>154351765.19</v>
      </c>
      <c r="D55" s="50">
        <f>IF('Town Data'!E51&gt;9,'Town Data'!D51,"*")</f>
        <v>44299333.869999997</v>
      </c>
      <c r="E55" s="51">
        <f>IF('Town Data'!G51&gt;9,'Town Data'!F51,"*")</f>
        <v>499652.83333333285</v>
      </c>
      <c r="F55" s="50">
        <f>IF('Town Data'!I51&gt;9,'Town Data'!H51,"*")</f>
        <v>159708326.52000001</v>
      </c>
      <c r="G55" s="50">
        <f>IF('Town Data'!K51&gt;9,'Town Data'!J51,"*")</f>
        <v>40182842.719999999</v>
      </c>
      <c r="H55" s="51">
        <f>IF('Town Data'!M51&gt;9,'Town Data'!L51,"*")</f>
        <v>1019150.6666666673</v>
      </c>
      <c r="I55" s="22">
        <f t="shared" si="0"/>
        <v>-3.3539649727212059E-2</v>
      </c>
      <c r="J55" s="22">
        <f t="shared" si="1"/>
        <v>0.10244400025862577</v>
      </c>
      <c r="K55" s="22">
        <f t="shared" si="2"/>
        <v>-0.50973604818652996</v>
      </c>
      <c r="L55" s="15"/>
    </row>
    <row r="56" spans="1:12" x14ac:dyDescent="0.25">
      <c r="A56" s="15"/>
      <c r="B56" s="15" t="str">
        <f>'Town Data'!A52</f>
        <v>FAIR HAVEN</v>
      </c>
      <c r="C56" s="45">
        <f>IF('Town Data'!C52&gt;9,'Town Data'!B52,"*")</f>
        <v>16876043.550000001</v>
      </c>
      <c r="D56" s="46">
        <f>IF('Town Data'!E52&gt;9,'Town Data'!D52,"*")</f>
        <v>3964671.25</v>
      </c>
      <c r="E56" s="47" t="str">
        <f>IF('Town Data'!G52&gt;9,'Town Data'!F52,"*")</f>
        <v>*</v>
      </c>
      <c r="F56" s="48">
        <f>IF('Town Data'!I52&gt;9,'Town Data'!H52,"*")</f>
        <v>17506322.149999999</v>
      </c>
      <c r="G56" s="46">
        <f>IF('Town Data'!K52&gt;9,'Town Data'!J52,"*")</f>
        <v>3454527.19</v>
      </c>
      <c r="H56" s="47" t="str">
        <f>IF('Town Data'!M52&gt;9,'Town Data'!L52,"*")</f>
        <v>*</v>
      </c>
      <c r="I56" s="9">
        <f t="shared" si="0"/>
        <v>-3.6002913381780639E-2</v>
      </c>
      <c r="J56" s="9">
        <f t="shared" si="1"/>
        <v>0.14767406129462252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FAIRFAX</v>
      </c>
      <c r="C57" s="49">
        <f>IF('Town Data'!C53&gt;9,'Town Data'!B53,"*")</f>
        <v>14596268.880000001</v>
      </c>
      <c r="D57" s="50">
        <f>IF('Town Data'!E53&gt;9,'Town Data'!D53,"*")</f>
        <v>4534519.32</v>
      </c>
      <c r="E57" s="51" t="str">
        <f>IF('Town Data'!G53&gt;9,'Town Data'!F53,"*")</f>
        <v>*</v>
      </c>
      <c r="F57" s="50">
        <f>IF('Town Data'!I53&gt;9,'Town Data'!H53,"*")</f>
        <v>11101121.220000001</v>
      </c>
      <c r="G57" s="50">
        <f>IF('Town Data'!K53&gt;9,'Town Data'!J53,"*")</f>
        <v>3715024.59</v>
      </c>
      <c r="H57" s="51" t="str">
        <f>IF('Town Data'!M53&gt;9,'Town Data'!L53,"*")</f>
        <v>*</v>
      </c>
      <c r="I57" s="22">
        <f t="shared" si="0"/>
        <v>0.31484636468099031</v>
      </c>
      <c r="J57" s="22">
        <f t="shared" si="1"/>
        <v>0.22058931513021304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FAIRFIELD</v>
      </c>
      <c r="C58" s="45">
        <f>IF('Town Data'!C54&gt;9,'Town Data'!B54,"*")</f>
        <v>2206166.87</v>
      </c>
      <c r="D58" s="46">
        <f>IF('Town Data'!E54&gt;9,'Town Data'!D54,"*")</f>
        <v>589739.31999999995</v>
      </c>
      <c r="E58" s="47" t="str">
        <f>IF('Town Data'!G54&gt;9,'Town Data'!F54,"*")</f>
        <v>*</v>
      </c>
      <c r="F58" s="48">
        <f>IF('Town Data'!I54&gt;9,'Town Data'!H54,"*")</f>
        <v>2077441.24</v>
      </c>
      <c r="G58" s="46">
        <f>IF('Town Data'!K54&gt;9,'Town Data'!J54,"*")</f>
        <v>550554.03</v>
      </c>
      <c r="H58" s="47" t="str">
        <f>IF('Town Data'!M54&gt;9,'Town Data'!L54,"*")</f>
        <v>*</v>
      </c>
      <c r="I58" s="9">
        <f t="shared" si="0"/>
        <v>6.1963548003889687E-2</v>
      </c>
      <c r="J58" s="9">
        <f t="shared" si="1"/>
        <v>7.1174286018758082E-2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FAIRLEE</v>
      </c>
      <c r="C59" s="49">
        <f>IF('Town Data'!C55&gt;9,'Town Data'!B55,"*")</f>
        <v>12404044.77</v>
      </c>
      <c r="D59" s="50">
        <f>IF('Town Data'!E55&gt;9,'Town Data'!D55,"*")</f>
        <v>1158400.8799999999</v>
      </c>
      <c r="E59" s="51">
        <f>IF('Town Data'!G55&gt;9,'Town Data'!F55,"*")</f>
        <v>250981.33333333337</v>
      </c>
      <c r="F59" s="50">
        <f>IF('Town Data'!I55&gt;9,'Town Data'!H55,"*")</f>
        <v>11079510.859999999</v>
      </c>
      <c r="G59" s="50">
        <f>IF('Town Data'!K55&gt;9,'Town Data'!J55,"*")</f>
        <v>1555423.87</v>
      </c>
      <c r="H59" s="51">
        <f>IF('Town Data'!M55&gt;9,'Town Data'!L55,"*")</f>
        <v>88691</v>
      </c>
      <c r="I59" s="22">
        <f t="shared" si="0"/>
        <v>0.11954804925386392</v>
      </c>
      <c r="J59" s="22">
        <f t="shared" si="1"/>
        <v>-0.25525067324574374</v>
      </c>
      <c r="K59" s="22">
        <f t="shared" si="2"/>
        <v>1.8298399311467157</v>
      </c>
      <c r="L59" s="15"/>
    </row>
    <row r="60" spans="1:12" x14ac:dyDescent="0.25">
      <c r="A60" s="15"/>
      <c r="B60" s="15" t="str">
        <f>'Town Data'!A56</f>
        <v>FERRISBURGH</v>
      </c>
      <c r="C60" s="45">
        <f>IF('Town Data'!C56&gt;9,'Town Data'!B56,"*")</f>
        <v>9984339.7300000004</v>
      </c>
      <c r="D60" s="46">
        <f>IF('Town Data'!E56&gt;9,'Town Data'!D56,"*")</f>
        <v>1796915.28</v>
      </c>
      <c r="E60" s="47">
        <f>IF('Town Data'!G56&gt;9,'Town Data'!F56,"*")</f>
        <v>131846.16666666669</v>
      </c>
      <c r="F60" s="48">
        <f>IF('Town Data'!I56&gt;9,'Town Data'!H56,"*")</f>
        <v>7058242.8600000003</v>
      </c>
      <c r="G60" s="46">
        <f>IF('Town Data'!K56&gt;9,'Town Data'!J56,"*")</f>
        <v>1895642.36</v>
      </c>
      <c r="H60" s="47">
        <f>IF('Town Data'!M56&gt;9,'Town Data'!L56,"*")</f>
        <v>111267.49999999997</v>
      </c>
      <c r="I60" s="9">
        <f t="shared" si="0"/>
        <v>0.41456449261367578</v>
      </c>
      <c r="J60" s="9">
        <f t="shared" si="1"/>
        <v>-5.2081068709606208E-2</v>
      </c>
      <c r="K60" s="9">
        <f t="shared" si="2"/>
        <v>0.18494768613177001</v>
      </c>
      <c r="L60" s="15"/>
    </row>
    <row r="61" spans="1:12" x14ac:dyDescent="0.25">
      <c r="A61" s="15"/>
      <c r="B61" s="27" t="str">
        <f>'Town Data'!A57</f>
        <v>FRANKLIN</v>
      </c>
      <c r="C61" s="49">
        <f>IF('Town Data'!C57&gt;9,'Town Data'!B57,"*")</f>
        <v>2523523.58</v>
      </c>
      <c r="D61" s="50">
        <f>IF('Town Data'!E57&gt;9,'Town Data'!D57,"*")</f>
        <v>551099.75</v>
      </c>
      <c r="E61" s="51" t="str">
        <f>IF('Town Data'!G57&gt;9,'Town Data'!F57,"*")</f>
        <v>*</v>
      </c>
      <c r="F61" s="50" t="str">
        <f>IF('Town Data'!I57&gt;9,'Town Data'!H57,"*")</f>
        <v>*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GEORGIA</v>
      </c>
      <c r="C62" s="45">
        <f>IF('Town Data'!C58&gt;9,'Town Data'!B58,"*")</f>
        <v>4450853.41</v>
      </c>
      <c r="D62" s="46">
        <f>IF('Town Data'!E58&gt;9,'Town Data'!D58,"*")</f>
        <v>1903169.84</v>
      </c>
      <c r="E62" s="47" t="str">
        <f>IF('Town Data'!G58&gt;9,'Town Data'!F58,"*")</f>
        <v>*</v>
      </c>
      <c r="F62" s="48">
        <f>IF('Town Data'!I58&gt;9,'Town Data'!H58,"*")</f>
        <v>3350332.6</v>
      </c>
      <c r="G62" s="46">
        <f>IF('Town Data'!K58&gt;9,'Town Data'!J58,"*")</f>
        <v>1547545.21</v>
      </c>
      <c r="H62" s="47" t="str">
        <f>IF('Town Data'!M58&gt;9,'Town Data'!L58,"*")</f>
        <v>*</v>
      </c>
      <c r="I62" s="9">
        <f t="shared" si="0"/>
        <v>0.32848106185039661</v>
      </c>
      <c r="J62" s="9">
        <f t="shared" si="1"/>
        <v>0.22979918628677745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GLOVER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261834.43</v>
      </c>
      <c r="G63" s="50">
        <f>IF('Town Data'!K59&gt;9,'Town Data'!J59,"*")</f>
        <v>180127.16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GRAND ISLE</v>
      </c>
      <c r="C64" s="45">
        <f>IF('Town Data'!C60&gt;9,'Town Data'!B60,"*")</f>
        <v>2587266.13</v>
      </c>
      <c r="D64" s="46">
        <f>IF('Town Data'!E60&gt;9,'Town Data'!D60,"*")</f>
        <v>603373.5</v>
      </c>
      <c r="E64" s="47" t="str">
        <f>IF('Town Data'!G60&gt;9,'Town Data'!F60,"*")</f>
        <v>*</v>
      </c>
      <c r="F64" s="48">
        <f>IF('Town Data'!I60&gt;9,'Town Data'!H60,"*")</f>
        <v>1366212.85</v>
      </c>
      <c r="G64" s="46">
        <f>IF('Town Data'!K60&gt;9,'Town Data'!J60,"*")</f>
        <v>652666.80000000005</v>
      </c>
      <c r="H64" s="47" t="str">
        <f>IF('Town Data'!M60&gt;9,'Town Data'!L60,"*")</f>
        <v>*</v>
      </c>
      <c r="I64" s="9">
        <f t="shared" si="0"/>
        <v>0.89375039914168553</v>
      </c>
      <c r="J64" s="9">
        <f t="shared" si="1"/>
        <v>-7.5525980484988736E-2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GREENSBORO</v>
      </c>
      <c r="C65" s="49">
        <f>IF('Town Data'!C61&gt;9,'Town Data'!B61,"*")</f>
        <v>2626094.58</v>
      </c>
      <c r="D65" s="50">
        <f>IF('Town Data'!E61&gt;9,'Town Data'!D61,"*")</f>
        <v>1745551.26</v>
      </c>
      <c r="E65" s="51" t="str">
        <f>IF('Town Data'!G61&gt;9,'Town Data'!F61,"*")</f>
        <v>*</v>
      </c>
      <c r="F65" s="50">
        <f>IF('Town Data'!I61&gt;9,'Town Data'!H61,"*")</f>
        <v>2559319.4700000002</v>
      </c>
      <c r="G65" s="50">
        <f>IF('Town Data'!K61&gt;9,'Town Data'!J61,"*")</f>
        <v>1775002.56</v>
      </c>
      <c r="H65" s="51" t="str">
        <f>IF('Town Data'!M61&gt;9,'Town Data'!L61,"*")</f>
        <v>*</v>
      </c>
      <c r="I65" s="22">
        <f t="shared" si="0"/>
        <v>2.6090963157483368E-2</v>
      </c>
      <c r="J65" s="22">
        <f t="shared" si="1"/>
        <v>-1.6592257759898692E-2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GROTON</v>
      </c>
      <c r="C66" s="45">
        <f>IF('Town Data'!C62&gt;9,'Town Data'!B62,"*")</f>
        <v>4874995.22</v>
      </c>
      <c r="D66" s="46">
        <f>IF('Town Data'!E62&gt;9,'Town Data'!D62,"*")</f>
        <v>1097869.92</v>
      </c>
      <c r="E66" s="47" t="str">
        <f>IF('Town Data'!G62&gt;9,'Town Data'!F62,"*")</f>
        <v>*</v>
      </c>
      <c r="F66" s="48">
        <f>IF('Town Data'!I62&gt;9,'Town Data'!H62,"*")</f>
        <v>1989298.51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1.4506102002760761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GUILFORD</v>
      </c>
      <c r="C67" s="49">
        <f>IF('Town Data'!C63&gt;9,'Town Data'!B63,"*")</f>
        <v>777150.26</v>
      </c>
      <c r="D67" s="50">
        <f>IF('Town Data'!E63&gt;9,'Town Data'!D63,"*")</f>
        <v>390931.74</v>
      </c>
      <c r="E67" s="51" t="str">
        <f>IF('Town Data'!G63&gt;9,'Town Data'!F63,"*")</f>
        <v>*</v>
      </c>
      <c r="F67" s="50">
        <f>IF('Town Data'!I63&gt;9,'Town Data'!H63,"*")</f>
        <v>725299.67</v>
      </c>
      <c r="G67" s="50">
        <f>IF('Town Data'!K63&gt;9,'Town Data'!J63,"*")</f>
        <v>378007.05</v>
      </c>
      <c r="H67" s="51" t="str">
        <f>IF('Town Data'!M63&gt;9,'Town Data'!L63,"*")</f>
        <v>*</v>
      </c>
      <c r="I67" s="22">
        <f t="shared" si="0"/>
        <v>7.1488506261143017E-2</v>
      </c>
      <c r="J67" s="22">
        <f t="shared" si="1"/>
        <v>3.4191663885633883E-2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HALIFAX</v>
      </c>
      <c r="C68" s="45">
        <f>IF('Town Data'!C64&gt;9,'Town Data'!B64,"*")</f>
        <v>510396.88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451575.42</v>
      </c>
      <c r="G68" s="46">
        <f>IF('Town Data'!K64&gt;9,'Town Data'!J64,"*")</f>
        <v>157975.16</v>
      </c>
      <c r="H68" s="47" t="str">
        <f>IF('Town Data'!M64&gt;9,'Town Data'!L64,"*")</f>
        <v>*</v>
      </c>
      <c r="I68" s="9">
        <f t="shared" si="0"/>
        <v>0.13025832982672092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HARDWICK</v>
      </c>
      <c r="C69" s="49">
        <f>IF('Town Data'!C65&gt;9,'Town Data'!B65,"*")</f>
        <v>26990284.350000001</v>
      </c>
      <c r="D69" s="50">
        <f>IF('Town Data'!E65&gt;9,'Town Data'!D65,"*")</f>
        <v>5355980.32</v>
      </c>
      <c r="E69" s="51">
        <f>IF('Town Data'!G65&gt;9,'Town Data'!F65,"*")</f>
        <v>17341.166666666657</v>
      </c>
      <c r="F69" s="50">
        <f>IF('Town Data'!I65&gt;9,'Town Data'!H65,"*")</f>
        <v>24833378.199999999</v>
      </c>
      <c r="G69" s="50">
        <f>IF('Town Data'!K65&gt;9,'Town Data'!J65,"*")</f>
        <v>4355356.0999999996</v>
      </c>
      <c r="H69" s="51">
        <f>IF('Town Data'!M65&gt;9,'Town Data'!L65,"*")</f>
        <v>22846.999999999964</v>
      </c>
      <c r="I69" s="22">
        <f t="shared" si="0"/>
        <v>8.6855124285909774E-2</v>
      </c>
      <c r="J69" s="22">
        <f t="shared" si="1"/>
        <v>0.22974567337903801</v>
      </c>
      <c r="K69" s="22">
        <f t="shared" si="2"/>
        <v>-0.24098714637953847</v>
      </c>
      <c r="L69" s="15"/>
    </row>
    <row r="70" spans="1:12" x14ac:dyDescent="0.25">
      <c r="A70" s="15"/>
      <c r="B70" s="15" t="str">
        <f>'Town Data'!A66</f>
        <v>HARTFORD</v>
      </c>
      <c r="C70" s="45">
        <f>IF('Town Data'!C66&gt;9,'Town Data'!B66,"*")</f>
        <v>152886929.66999999</v>
      </c>
      <c r="D70" s="46">
        <f>IF('Town Data'!E66&gt;9,'Town Data'!D66,"*")</f>
        <v>23170234.920000002</v>
      </c>
      <c r="E70" s="47">
        <f>IF('Town Data'!G66&gt;9,'Town Data'!F66,"*")</f>
        <v>346151.83333333349</v>
      </c>
      <c r="F70" s="48">
        <f>IF('Town Data'!I66&gt;9,'Town Data'!H66,"*")</f>
        <v>115655869.63</v>
      </c>
      <c r="G70" s="46">
        <f>IF('Town Data'!K66&gt;9,'Town Data'!J66,"*")</f>
        <v>22387054.390000001</v>
      </c>
      <c r="H70" s="47">
        <f>IF('Town Data'!M66&gt;9,'Town Data'!L66,"*")</f>
        <v>571468.83333333337</v>
      </c>
      <c r="I70" s="9">
        <f t="shared" ref="I70:I133" si="3">IFERROR((C70-F70)/F70,"")</f>
        <v>0.32191241273882237</v>
      </c>
      <c r="J70" s="9">
        <f t="shared" ref="J70:J133" si="4">IFERROR((D70-G70)/G70,"")</f>
        <v>3.4983634575428448E-2</v>
      </c>
      <c r="K70" s="9">
        <f t="shared" ref="K70:K133" si="5">IFERROR((E70-H70)/H70,"")</f>
        <v>-0.39427696990182876</v>
      </c>
      <c r="L70" s="15"/>
    </row>
    <row r="71" spans="1:12" x14ac:dyDescent="0.25">
      <c r="A71" s="15"/>
      <c r="B71" s="27" t="str">
        <f>'Town Data'!A67</f>
        <v>HARTLAND</v>
      </c>
      <c r="C71" s="49">
        <f>IF('Town Data'!C67&gt;9,'Town Data'!B67,"*")</f>
        <v>3819662.6</v>
      </c>
      <c r="D71" s="50">
        <f>IF('Town Data'!E67&gt;9,'Town Data'!D67,"*")</f>
        <v>1292754.31</v>
      </c>
      <c r="E71" s="51">
        <f>IF('Town Data'!G67&gt;9,'Town Data'!F67,"*")</f>
        <v>77058.000000000073</v>
      </c>
      <c r="F71" s="50">
        <f>IF('Town Data'!I67&gt;9,'Town Data'!H67,"*")</f>
        <v>4006050.36</v>
      </c>
      <c r="G71" s="50">
        <f>IF('Town Data'!K67&gt;9,'Town Data'!J67,"*")</f>
        <v>1560380.92</v>
      </c>
      <c r="H71" s="51">
        <f>IF('Town Data'!M67&gt;9,'Town Data'!L67,"*")</f>
        <v>67519.166666666802</v>
      </c>
      <c r="I71" s="22">
        <f t="shared" si="3"/>
        <v>-4.6526564383978383E-2</v>
      </c>
      <c r="J71" s="22">
        <f t="shared" si="4"/>
        <v>-0.17151363911832496</v>
      </c>
      <c r="K71" s="22">
        <f t="shared" si="5"/>
        <v>0.14127593399404986</v>
      </c>
      <c r="L71" s="15"/>
    </row>
    <row r="72" spans="1:12" x14ac:dyDescent="0.25">
      <c r="A72" s="15"/>
      <c r="B72" s="15" t="str">
        <f>'Town Data'!A68</f>
        <v>HIGHGATE</v>
      </c>
      <c r="C72" s="45">
        <f>IF('Town Data'!C68&gt;9,'Town Data'!B68,"*")</f>
        <v>6544089.7599999998</v>
      </c>
      <c r="D72" s="46">
        <f>IF('Town Data'!E68&gt;9,'Town Data'!D68,"*")</f>
        <v>2338018.11</v>
      </c>
      <c r="E72" s="47" t="str">
        <f>IF('Town Data'!G68&gt;9,'Town Data'!F68,"*")</f>
        <v>*</v>
      </c>
      <c r="F72" s="48">
        <f>IF('Town Data'!I68&gt;9,'Town Data'!H68,"*")</f>
        <v>5991066.9699999997</v>
      </c>
      <c r="G72" s="46">
        <f>IF('Town Data'!K68&gt;9,'Town Data'!J68,"*")</f>
        <v>1718501.34</v>
      </c>
      <c r="H72" s="47" t="str">
        <f>IF('Town Data'!M68&gt;9,'Town Data'!L68,"*")</f>
        <v>*</v>
      </c>
      <c r="I72" s="9">
        <f t="shared" si="3"/>
        <v>9.230789653483043E-2</v>
      </c>
      <c r="J72" s="9">
        <f t="shared" si="4"/>
        <v>0.36049827578254884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HINESBURG</v>
      </c>
      <c r="C73" s="49">
        <f>IF('Town Data'!C69&gt;9,'Town Data'!B69,"*")</f>
        <v>21116305.91</v>
      </c>
      <c r="D73" s="50">
        <f>IF('Town Data'!E69&gt;9,'Town Data'!D69,"*")</f>
        <v>5330723.4000000004</v>
      </c>
      <c r="E73" s="51">
        <f>IF('Town Data'!G69&gt;9,'Town Data'!F69,"*")</f>
        <v>183260.66666666674</v>
      </c>
      <c r="F73" s="50">
        <f>IF('Town Data'!I69&gt;9,'Town Data'!H69,"*")</f>
        <v>24132144.73</v>
      </c>
      <c r="G73" s="50">
        <f>IF('Town Data'!K69&gt;9,'Town Data'!J69,"*")</f>
        <v>4860381.3099999996</v>
      </c>
      <c r="H73" s="51">
        <f>IF('Town Data'!M69&gt;9,'Town Data'!L69,"*")</f>
        <v>64706.833333333328</v>
      </c>
      <c r="I73" s="22">
        <f t="shared" si="3"/>
        <v>-0.12497185201491207</v>
      </c>
      <c r="J73" s="22">
        <f t="shared" si="4"/>
        <v>9.6770615307958385E-2</v>
      </c>
      <c r="K73" s="22">
        <f t="shared" si="5"/>
        <v>1.8321686787330564</v>
      </c>
      <c r="L73" s="15"/>
    </row>
    <row r="74" spans="1:12" x14ac:dyDescent="0.25">
      <c r="A74" s="15"/>
      <c r="B74" s="15" t="str">
        <f>'Town Data'!A70</f>
        <v>HUNTINGTON</v>
      </c>
      <c r="C74" s="45">
        <f>IF('Town Data'!C70&gt;9,'Town Data'!B70,"*")</f>
        <v>968211.58</v>
      </c>
      <c r="D74" s="46">
        <f>IF('Town Data'!E70&gt;9,'Town Data'!D70,"*")</f>
        <v>458692.5</v>
      </c>
      <c r="E74" s="47" t="str">
        <f>IF('Town Data'!G70&gt;9,'Town Data'!F70,"*")</f>
        <v>*</v>
      </c>
      <c r="F74" s="48">
        <f>IF('Town Data'!I70&gt;9,'Town Data'!H70,"*")</f>
        <v>732864.65</v>
      </c>
      <c r="G74" s="46">
        <f>IF('Town Data'!K70&gt;9,'Town Data'!J70,"*")</f>
        <v>374364.77</v>
      </c>
      <c r="H74" s="47" t="str">
        <f>IF('Town Data'!M70&gt;9,'Town Data'!L70,"*")</f>
        <v>*</v>
      </c>
      <c r="I74" s="9">
        <f t="shared" si="3"/>
        <v>0.32113287221589953</v>
      </c>
      <c r="J74" s="9">
        <f t="shared" si="4"/>
        <v>0.22525551749968348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HYDE PARK</v>
      </c>
      <c r="C75" s="49">
        <f>IF('Town Data'!C71&gt;9,'Town Data'!B71,"*")</f>
        <v>13374383.539999999</v>
      </c>
      <c r="D75" s="50">
        <f>IF('Town Data'!E71&gt;9,'Town Data'!D71,"*")</f>
        <v>1339749.44</v>
      </c>
      <c r="E75" s="51" t="str">
        <f>IF('Town Data'!G71&gt;9,'Town Data'!F71,"*")</f>
        <v>*</v>
      </c>
      <c r="F75" s="50">
        <f>IF('Town Data'!I71&gt;9,'Town Data'!H71,"*")</f>
        <v>10456922.76</v>
      </c>
      <c r="G75" s="50">
        <f>IF('Town Data'!K71&gt;9,'Town Data'!J71,"*")</f>
        <v>1065463.95</v>
      </c>
      <c r="H75" s="51" t="str">
        <f>IF('Town Data'!M71&gt;9,'Town Data'!L71,"*")</f>
        <v>*</v>
      </c>
      <c r="I75" s="22">
        <f t="shared" si="3"/>
        <v>0.27899802331522616</v>
      </c>
      <c r="J75" s="22">
        <f t="shared" si="4"/>
        <v>0.25743291455332673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IRASBURG</v>
      </c>
      <c r="C76" s="45">
        <f>IF('Town Data'!C72&gt;9,'Town Data'!B72,"*")</f>
        <v>5887889.9100000001</v>
      </c>
      <c r="D76" s="46">
        <f>IF('Town Data'!E72&gt;9,'Town Data'!D72,"*")</f>
        <v>1283938.1299999999</v>
      </c>
      <c r="E76" s="47" t="str">
        <f>IF('Town Data'!G72&gt;9,'Town Data'!F72,"*")</f>
        <v>*</v>
      </c>
      <c r="F76" s="48">
        <f>IF('Town Data'!I72&gt;9,'Town Data'!H72,"*")</f>
        <v>3409104.99</v>
      </c>
      <c r="G76" s="46">
        <f>IF('Town Data'!K72&gt;9,'Town Data'!J72,"*")</f>
        <v>639852.30000000005</v>
      </c>
      <c r="H76" s="47" t="str">
        <f>IF('Town Data'!M72&gt;9,'Town Data'!L72,"*")</f>
        <v>*</v>
      </c>
      <c r="I76" s="9">
        <f t="shared" si="3"/>
        <v>0.72710723995625604</v>
      </c>
      <c r="J76" s="9">
        <f t="shared" si="4"/>
        <v>1.0066164175701171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JAMAICA</v>
      </c>
      <c r="C77" s="49">
        <f>IF('Town Data'!C73&gt;9,'Town Data'!B73,"*")</f>
        <v>5417822.5</v>
      </c>
      <c r="D77" s="50">
        <f>IF('Town Data'!E73&gt;9,'Town Data'!D73,"*")</f>
        <v>1459662.73</v>
      </c>
      <c r="E77" s="51" t="str">
        <f>IF('Town Data'!G73&gt;9,'Town Data'!F73,"*")</f>
        <v>*</v>
      </c>
      <c r="F77" s="50">
        <f>IF('Town Data'!I73&gt;9,'Town Data'!H73,"*")</f>
        <v>5153663.8899999997</v>
      </c>
      <c r="G77" s="50">
        <f>IF('Town Data'!K73&gt;9,'Town Data'!J73,"*")</f>
        <v>1385048.93</v>
      </c>
      <c r="H77" s="51" t="str">
        <f>IF('Town Data'!M73&gt;9,'Town Data'!L73,"*")</f>
        <v>*</v>
      </c>
      <c r="I77" s="22">
        <f t="shared" si="3"/>
        <v>5.1256468337519068E-2</v>
      </c>
      <c r="J77" s="22">
        <f t="shared" si="4"/>
        <v>5.3870876605059757E-2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JAY</v>
      </c>
      <c r="C78" s="45">
        <f>IF('Town Data'!C74&gt;9,'Town Data'!B74,"*")</f>
        <v>4401495.9800000004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6735586.6299999999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-0.34653116027103931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JERICHO</v>
      </c>
      <c r="C79" s="49">
        <f>IF('Town Data'!C75&gt;9,'Town Data'!B75,"*")</f>
        <v>9907287.3000000007</v>
      </c>
      <c r="D79" s="50">
        <f>IF('Town Data'!E75&gt;9,'Town Data'!D75,"*")</f>
        <v>3049125.31</v>
      </c>
      <c r="E79" s="51" t="str">
        <f>IF('Town Data'!G75&gt;9,'Town Data'!F75,"*")</f>
        <v>*</v>
      </c>
      <c r="F79" s="50">
        <f>IF('Town Data'!I75&gt;9,'Town Data'!H75,"*")</f>
        <v>8367905.3899999997</v>
      </c>
      <c r="G79" s="50">
        <f>IF('Town Data'!K75&gt;9,'Town Data'!J75,"*")</f>
        <v>2558923.83</v>
      </c>
      <c r="H79" s="51">
        <f>IF('Town Data'!M75&gt;9,'Town Data'!L75,"*")</f>
        <v>52655.166666666672</v>
      </c>
      <c r="I79" s="22">
        <f t="shared" si="3"/>
        <v>0.18396263321041217</v>
      </c>
      <c r="J79" s="22">
        <f t="shared" si="4"/>
        <v>0.19156548321330846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JOHNSON</v>
      </c>
      <c r="C80" s="45">
        <f>IF('Town Data'!C76&gt;9,'Town Data'!B76,"*")</f>
        <v>29799655.949999999</v>
      </c>
      <c r="D80" s="46">
        <f>IF('Town Data'!E76&gt;9,'Town Data'!D76,"*")</f>
        <v>8107836.5700000003</v>
      </c>
      <c r="E80" s="47" t="str">
        <f>IF('Town Data'!G76&gt;9,'Town Data'!F76,"*")</f>
        <v>*</v>
      </c>
      <c r="F80" s="48">
        <f>IF('Town Data'!I76&gt;9,'Town Data'!H76,"*")</f>
        <v>27753905.98</v>
      </c>
      <c r="G80" s="46">
        <f>IF('Town Data'!K76&gt;9,'Town Data'!J76,"*")</f>
        <v>7320765.96</v>
      </c>
      <c r="H80" s="47" t="str">
        <f>IF('Town Data'!M76&gt;9,'Town Data'!L76,"*")</f>
        <v>*</v>
      </c>
      <c r="I80" s="9">
        <f t="shared" si="3"/>
        <v>7.3710344463738031E-2</v>
      </c>
      <c r="J80" s="9">
        <f t="shared" si="4"/>
        <v>0.10751205738586408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KILLINGTON</v>
      </c>
      <c r="C81" s="49">
        <f>IF('Town Data'!C77&gt;9,'Town Data'!B77,"*")</f>
        <v>20310085.960000001</v>
      </c>
      <c r="D81" s="50">
        <f>IF('Town Data'!E77&gt;9,'Town Data'!D77,"*")</f>
        <v>16515935.460000001</v>
      </c>
      <c r="E81" s="51" t="str">
        <f>IF('Town Data'!G77&gt;9,'Town Data'!F77,"*")</f>
        <v>*</v>
      </c>
      <c r="F81" s="50">
        <f>IF('Town Data'!I77&gt;9,'Town Data'!H77,"*")</f>
        <v>22773869.039999999</v>
      </c>
      <c r="G81" s="50">
        <f>IF('Town Data'!K77&gt;9,'Town Data'!J77,"*")</f>
        <v>18682455.670000002</v>
      </c>
      <c r="H81" s="51" t="str">
        <f>IF('Town Data'!M77&gt;9,'Town Data'!L77,"*")</f>
        <v>*</v>
      </c>
      <c r="I81" s="22">
        <f t="shared" si="3"/>
        <v>-0.10818465126292824</v>
      </c>
      <c r="J81" s="22">
        <f t="shared" si="4"/>
        <v>-0.11596549448683909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LEICESTER</v>
      </c>
      <c r="C82" s="45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1033933.52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LINCOLN</v>
      </c>
      <c r="C83" s="49">
        <f>IF('Town Data'!C79&gt;9,'Town Data'!B79,"*")</f>
        <v>968775.89</v>
      </c>
      <c r="D83" s="50">
        <f>IF('Town Data'!E79&gt;9,'Town Data'!D79,"*")</f>
        <v>295589.5</v>
      </c>
      <c r="E83" s="51" t="str">
        <f>IF('Town Data'!G79&gt;9,'Town Data'!F79,"*")</f>
        <v>*</v>
      </c>
      <c r="F83" s="50">
        <f>IF('Town Data'!I79&gt;9,'Town Data'!H79,"*")</f>
        <v>826613.11</v>
      </c>
      <c r="G83" s="50" t="str">
        <f>IF('Town Data'!K79&gt;9,'Town Data'!J79,"*")</f>
        <v>*</v>
      </c>
      <c r="H83" s="51" t="str">
        <f>IF('Town Data'!M79&gt;9,'Town Data'!L79,"*")</f>
        <v>*</v>
      </c>
      <c r="I83" s="22">
        <f t="shared" si="3"/>
        <v>0.17198224693048969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LONDONDERRY</v>
      </c>
      <c r="C84" s="45">
        <f>IF('Town Data'!C80&gt;9,'Town Data'!B80,"*")</f>
        <v>15652853.9</v>
      </c>
      <c r="D84" s="48">
        <f>IF('Town Data'!E80&gt;9,'Town Data'!D80,"*")</f>
        <v>6856302.4100000001</v>
      </c>
      <c r="E84" s="55">
        <f>IF('Town Data'!G80&gt;9,'Town Data'!F80,"*")</f>
        <v>176757</v>
      </c>
      <c r="F84" s="48">
        <f>IF('Town Data'!I80&gt;9,'Town Data'!H80,"*")</f>
        <v>13092107.16</v>
      </c>
      <c r="G84" s="46">
        <f>IF('Town Data'!K80&gt;9,'Town Data'!J80,"*")</f>
        <v>4141056.21</v>
      </c>
      <c r="H84" s="47" t="str">
        <f>IF('Town Data'!M80&gt;9,'Town Data'!L80,"*")</f>
        <v>*</v>
      </c>
      <c r="I84" s="9">
        <f t="shared" si="3"/>
        <v>0.19559469753072203</v>
      </c>
      <c r="J84" s="9">
        <f t="shared" si="4"/>
        <v>0.65568928850642194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LUDLOW</v>
      </c>
      <c r="C85" s="49">
        <f>IF('Town Data'!C81&gt;9,'Town Data'!B81,"*")</f>
        <v>22072493.960000001</v>
      </c>
      <c r="D85" s="50">
        <f>IF('Town Data'!E81&gt;9,'Town Data'!D81,"*")</f>
        <v>11345035.73</v>
      </c>
      <c r="E85" s="51" t="str">
        <f>IF('Town Data'!G81&gt;9,'Town Data'!F81,"*")</f>
        <v>*</v>
      </c>
      <c r="F85" s="50">
        <f>IF('Town Data'!I81&gt;9,'Town Data'!H81,"*")</f>
        <v>20626922.98</v>
      </c>
      <c r="G85" s="50">
        <f>IF('Town Data'!K81&gt;9,'Town Data'!J81,"*")</f>
        <v>10507033.939999999</v>
      </c>
      <c r="H85" s="51">
        <f>IF('Town Data'!M81&gt;9,'Town Data'!L81,"*")</f>
        <v>68873.5</v>
      </c>
      <c r="I85" s="22">
        <f t="shared" si="3"/>
        <v>7.0081755839280321E-2</v>
      </c>
      <c r="J85" s="22">
        <f t="shared" si="4"/>
        <v>7.975626563932095E-2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LUNENBURG</v>
      </c>
      <c r="C86" s="45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604137.41</v>
      </c>
      <c r="G86" s="46">
        <f>IF('Town Data'!K82&gt;9,'Town Data'!J82,"*")</f>
        <v>197768.23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LYNDON</v>
      </c>
      <c r="C87" s="49">
        <f>IF('Town Data'!C83&gt;9,'Town Data'!B83,"*")</f>
        <v>35188566.289999999</v>
      </c>
      <c r="D87" s="50">
        <f>IF('Town Data'!E83&gt;9,'Town Data'!D83,"*")</f>
        <v>9635356.7699999996</v>
      </c>
      <c r="E87" s="51">
        <f>IF('Town Data'!G83&gt;9,'Town Data'!F83,"*")</f>
        <v>144323.5</v>
      </c>
      <c r="F87" s="50">
        <f>IF('Town Data'!I83&gt;9,'Town Data'!H83,"*")</f>
        <v>33311042.539999999</v>
      </c>
      <c r="G87" s="50">
        <f>IF('Town Data'!K83&gt;9,'Town Data'!J83,"*")</f>
        <v>9302475.0700000003</v>
      </c>
      <c r="H87" s="51">
        <f>IF('Town Data'!M83&gt;9,'Town Data'!L83,"*")</f>
        <v>159536.83333333343</v>
      </c>
      <c r="I87" s="22">
        <f t="shared" si="3"/>
        <v>5.6363404049737074E-2</v>
      </c>
      <c r="J87" s="22">
        <f t="shared" si="4"/>
        <v>3.5784207696887622E-2</v>
      </c>
      <c r="K87" s="22">
        <f t="shared" si="5"/>
        <v>-9.5359378868621281E-2</v>
      </c>
      <c r="L87" s="15"/>
    </row>
    <row r="88" spans="1:12" x14ac:dyDescent="0.25">
      <c r="A88" s="15"/>
      <c r="B88" s="15" t="str">
        <f>'Town Data'!A84</f>
        <v>MANCHESTER</v>
      </c>
      <c r="C88" s="45">
        <f>IF('Town Data'!C84&gt;9,'Town Data'!B84,"*")</f>
        <v>77140415.829999998</v>
      </c>
      <c r="D88" s="46">
        <f>IF('Town Data'!E84&gt;9,'Town Data'!D84,"*")</f>
        <v>34051472.659999996</v>
      </c>
      <c r="E88" s="47">
        <f>IF('Town Data'!G84&gt;9,'Town Data'!F84,"*")</f>
        <v>1061950.8333333333</v>
      </c>
      <c r="F88" s="48">
        <f>IF('Town Data'!I84&gt;9,'Town Data'!H84,"*")</f>
        <v>70866004.329999998</v>
      </c>
      <c r="G88" s="46">
        <f>IF('Town Data'!K84&gt;9,'Town Data'!J84,"*")</f>
        <v>27209641.690000001</v>
      </c>
      <c r="H88" s="47">
        <f>IF('Town Data'!M84&gt;9,'Town Data'!L84,"*")</f>
        <v>1169645.333333333</v>
      </c>
      <c r="I88" s="9">
        <f t="shared" si="3"/>
        <v>8.8539089501675591E-2</v>
      </c>
      <c r="J88" s="9">
        <f t="shared" si="4"/>
        <v>0.25144877128295601</v>
      </c>
      <c r="K88" s="9">
        <f t="shared" si="5"/>
        <v>-9.207449209674938E-2</v>
      </c>
      <c r="L88" s="15"/>
    </row>
    <row r="89" spans="1:12" x14ac:dyDescent="0.25">
      <c r="A89" s="15"/>
      <c r="B89" s="27" t="str">
        <f>'Town Data'!A85</f>
        <v>MARLBORO</v>
      </c>
      <c r="C89" s="49">
        <f>IF('Town Data'!C85&gt;9,'Town Data'!B85,"*")</f>
        <v>430892.93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438624.32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>
        <f t="shared" si="3"/>
        <v>-1.7626450808746797E-2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MARSHFIELD</v>
      </c>
      <c r="C90" s="45">
        <f>IF('Town Data'!C86&gt;9,'Town Data'!B86,"*")</f>
        <v>2395469.87</v>
      </c>
      <c r="D90" s="46">
        <f>IF('Town Data'!E86&gt;9,'Town Data'!D86,"*")</f>
        <v>605672.04</v>
      </c>
      <c r="E90" s="47" t="str">
        <f>IF('Town Data'!G86&gt;9,'Town Data'!F86,"*")</f>
        <v>*</v>
      </c>
      <c r="F90" s="48">
        <f>IF('Town Data'!I86&gt;9,'Town Data'!H86,"*")</f>
        <v>2706462.67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-0.11490747810683818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MENDON</v>
      </c>
      <c r="C91" s="49">
        <f>IF('Town Data'!C87&gt;9,'Town Data'!B87,"*")</f>
        <v>7408528.3799999999</v>
      </c>
      <c r="D91" s="50">
        <f>IF('Town Data'!E87&gt;9,'Town Data'!D87,"*")</f>
        <v>1380099.54</v>
      </c>
      <c r="E91" s="51" t="str">
        <f>IF('Town Data'!G87&gt;9,'Town Data'!F87,"*")</f>
        <v>*</v>
      </c>
      <c r="F91" s="50">
        <f>IF('Town Data'!I87&gt;9,'Town Data'!H87,"*")</f>
        <v>7825050.0899999999</v>
      </c>
      <c r="G91" s="50">
        <f>IF('Town Data'!K87&gt;9,'Town Data'!J87,"*")</f>
        <v>1237411.43</v>
      </c>
      <c r="H91" s="51" t="str">
        <f>IF('Town Data'!M87&gt;9,'Town Data'!L87,"*")</f>
        <v>*</v>
      </c>
      <c r="I91" s="22">
        <f t="shared" si="3"/>
        <v>-5.3229270766239907E-2</v>
      </c>
      <c r="J91" s="22">
        <f t="shared" si="4"/>
        <v>0.11531177629416281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MIDDLEBURY</v>
      </c>
      <c r="C92" s="45">
        <f>IF('Town Data'!C88&gt;9,'Town Data'!B88,"*")</f>
        <v>105133868.20999999</v>
      </c>
      <c r="D92" s="46">
        <f>IF('Town Data'!E88&gt;9,'Town Data'!D88,"*")</f>
        <v>32135591.5</v>
      </c>
      <c r="E92" s="47">
        <f>IF('Town Data'!G88&gt;9,'Town Data'!F88,"*")</f>
        <v>300512.16666666663</v>
      </c>
      <c r="F92" s="48">
        <f>IF('Town Data'!I88&gt;9,'Town Data'!H88,"*")</f>
        <v>108317581.23</v>
      </c>
      <c r="G92" s="46">
        <f>IF('Town Data'!K88&gt;9,'Town Data'!J88,"*")</f>
        <v>30672396.34</v>
      </c>
      <c r="H92" s="47">
        <f>IF('Town Data'!M88&gt;9,'Town Data'!L88,"*")</f>
        <v>337530.66666666674</v>
      </c>
      <c r="I92" s="9">
        <f t="shared" si="3"/>
        <v>-2.9392393957170811E-2</v>
      </c>
      <c r="J92" s="9">
        <f t="shared" si="4"/>
        <v>4.770397277671589E-2</v>
      </c>
      <c r="K92" s="9">
        <f t="shared" si="5"/>
        <v>-0.10967447896092436</v>
      </c>
      <c r="L92" s="15"/>
    </row>
    <row r="93" spans="1:12" x14ac:dyDescent="0.25">
      <c r="A93" s="15"/>
      <c r="B93" s="27" t="str">
        <f>'Town Data'!A89</f>
        <v>MIDDLESEX</v>
      </c>
      <c r="C93" s="49">
        <f>IF('Town Data'!C89&gt;9,'Town Data'!B89,"*")</f>
        <v>13427111</v>
      </c>
      <c r="D93" s="50">
        <f>IF('Town Data'!E89&gt;9,'Town Data'!D89,"*")</f>
        <v>616420.25</v>
      </c>
      <c r="E93" s="51" t="str">
        <f>IF('Town Data'!G89&gt;9,'Town Data'!F89,"*")</f>
        <v>*</v>
      </c>
      <c r="F93" s="50">
        <f>IF('Town Data'!I89&gt;9,'Town Data'!H89,"*")</f>
        <v>16523099.76</v>
      </c>
      <c r="G93" s="50">
        <f>IF('Town Data'!K89&gt;9,'Town Data'!J89,"*")</f>
        <v>646654.59</v>
      </c>
      <c r="H93" s="51" t="str">
        <f>IF('Town Data'!M89&gt;9,'Town Data'!L89,"*")</f>
        <v>*</v>
      </c>
      <c r="I93" s="22">
        <f t="shared" si="3"/>
        <v>-0.18737336244225397</v>
      </c>
      <c r="J93" s="22">
        <f t="shared" si="4"/>
        <v>-4.67550071824279E-2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MIDDLETOWN SPRINGS</v>
      </c>
      <c r="C94" s="45">
        <f>IF('Town Data'!C90&gt;9,'Town Data'!B90,"*")</f>
        <v>745542.05</v>
      </c>
      <c r="D94" s="46">
        <f>IF('Town Data'!E90&gt;9,'Town Data'!D90,"*")</f>
        <v>103190.68</v>
      </c>
      <c r="E94" s="47" t="str">
        <f>IF('Town Data'!G90&gt;9,'Town Data'!F90,"*")</f>
        <v>*</v>
      </c>
      <c r="F94" s="48">
        <f>IF('Town Data'!I90&gt;9,'Town Data'!H90,"*")</f>
        <v>572899.80000000005</v>
      </c>
      <c r="G94" s="46">
        <f>IF('Town Data'!K90&gt;9,'Town Data'!J90,"*")</f>
        <v>134480.92000000001</v>
      </c>
      <c r="H94" s="47" t="str">
        <f>IF('Town Data'!M90&gt;9,'Town Data'!L90,"*")</f>
        <v>*</v>
      </c>
      <c r="I94" s="9">
        <f t="shared" si="3"/>
        <v>0.30134807168723043</v>
      </c>
      <c r="J94" s="9">
        <f t="shared" si="4"/>
        <v>-0.23267419645850146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MILTON</v>
      </c>
      <c r="C95" s="49">
        <f>IF('Town Data'!C91&gt;9,'Town Data'!B91,"*")</f>
        <v>51591345.619999997</v>
      </c>
      <c r="D95" s="50">
        <f>IF('Town Data'!E91&gt;9,'Town Data'!D91,"*")</f>
        <v>12798921.5</v>
      </c>
      <c r="E95" s="51">
        <f>IF('Town Data'!G91&gt;9,'Town Data'!F91,"*")</f>
        <v>1231990.5</v>
      </c>
      <c r="F95" s="50">
        <f>IF('Town Data'!I91&gt;9,'Town Data'!H91,"*")</f>
        <v>53383745.439999998</v>
      </c>
      <c r="G95" s="50">
        <f>IF('Town Data'!K91&gt;9,'Town Data'!J91,"*")</f>
        <v>11373705.890000001</v>
      </c>
      <c r="H95" s="51">
        <f>IF('Town Data'!M91&gt;9,'Town Data'!L91,"*")</f>
        <v>1852380.1666666665</v>
      </c>
      <c r="I95" s="22">
        <f t="shared" si="3"/>
        <v>-3.357575991018738E-2</v>
      </c>
      <c r="J95" s="22">
        <f t="shared" si="4"/>
        <v>0.12530793602224924</v>
      </c>
      <c r="K95" s="22">
        <f t="shared" si="5"/>
        <v>-0.33491487213612825</v>
      </c>
      <c r="L95" s="15"/>
    </row>
    <row r="96" spans="1:12" x14ac:dyDescent="0.25">
      <c r="A96" s="15"/>
      <c r="B96" s="15" t="str">
        <f>'Town Data'!A92</f>
        <v>MONKTON</v>
      </c>
      <c r="C96" s="45">
        <f>IF('Town Data'!C92&gt;9,'Town Data'!B92,"*")</f>
        <v>746649.4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1273633.3500000001</v>
      </c>
      <c r="G96" s="46">
        <f>IF('Town Data'!K92&gt;9,'Town Data'!J92,"*")</f>
        <v>113134.7</v>
      </c>
      <c r="H96" s="47" t="str">
        <f>IF('Town Data'!M92&gt;9,'Town Data'!L92,"*")</f>
        <v>*</v>
      </c>
      <c r="I96" s="9">
        <f t="shared" si="3"/>
        <v>-0.41376425169771192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MONTGOMERY</v>
      </c>
      <c r="C97" s="49">
        <f>IF('Town Data'!C93&gt;9,'Town Data'!B93,"*")</f>
        <v>2188680.15</v>
      </c>
      <c r="D97" s="50">
        <f>IF('Town Data'!E93&gt;9,'Town Data'!D93,"*")</f>
        <v>655149.43999999994</v>
      </c>
      <c r="E97" s="51" t="str">
        <f>IF('Town Data'!G93&gt;9,'Town Data'!F93,"*")</f>
        <v>*</v>
      </c>
      <c r="F97" s="50">
        <f>IF('Town Data'!I93&gt;9,'Town Data'!H93,"*")</f>
        <v>2640739.77</v>
      </c>
      <c r="G97" s="50">
        <f>IF('Town Data'!K93&gt;9,'Town Data'!J93,"*")</f>
        <v>673674.36</v>
      </c>
      <c r="H97" s="51" t="str">
        <f>IF('Town Data'!M93&gt;9,'Town Data'!L93,"*")</f>
        <v>*</v>
      </c>
      <c r="I97" s="22">
        <f t="shared" si="3"/>
        <v>-0.17118673529879852</v>
      </c>
      <c r="J97" s="22">
        <f t="shared" si="4"/>
        <v>-2.7498330202146988E-2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MONTPELIER</v>
      </c>
      <c r="C98" s="45">
        <f>IF('Town Data'!C94&gt;9,'Town Data'!B94,"*")</f>
        <v>55601928.289999999</v>
      </c>
      <c r="D98" s="46">
        <f>IF('Town Data'!E94&gt;9,'Town Data'!D94,"*")</f>
        <v>18357960.789999999</v>
      </c>
      <c r="E98" s="47">
        <f>IF('Town Data'!G94&gt;9,'Town Data'!F94,"*")</f>
        <v>654330.83333333372</v>
      </c>
      <c r="F98" s="48">
        <f>IF('Town Data'!I94&gt;9,'Town Data'!H94,"*")</f>
        <v>56268223.060000002</v>
      </c>
      <c r="G98" s="46">
        <f>IF('Town Data'!K94&gt;9,'Town Data'!J94,"*")</f>
        <v>18346713.640000001</v>
      </c>
      <c r="H98" s="47">
        <f>IF('Town Data'!M94&gt;9,'Town Data'!L94,"*")</f>
        <v>622262.1666666664</v>
      </c>
      <c r="I98" s="9">
        <f t="shared" si="3"/>
        <v>-1.1841404149008207E-2</v>
      </c>
      <c r="J98" s="9">
        <f t="shared" si="4"/>
        <v>6.1303349584511803E-4</v>
      </c>
      <c r="K98" s="9">
        <f t="shared" si="5"/>
        <v>5.1535620168670609E-2</v>
      </c>
      <c r="L98" s="15"/>
    </row>
    <row r="99" spans="1:12" x14ac:dyDescent="0.25">
      <c r="A99" s="15"/>
      <c r="B99" s="27" t="str">
        <f>'Town Data'!A95</f>
        <v>MORETOWN</v>
      </c>
      <c r="C99" s="49">
        <f>IF('Town Data'!C95&gt;9,'Town Data'!B95,"*")</f>
        <v>1424999.6</v>
      </c>
      <c r="D99" s="50">
        <f>IF('Town Data'!E95&gt;9,'Town Data'!D95,"*")</f>
        <v>636333.03</v>
      </c>
      <c r="E99" s="51" t="str">
        <f>IF('Town Data'!G95&gt;9,'Town Data'!F95,"*")</f>
        <v>*</v>
      </c>
      <c r="F99" s="50">
        <f>IF('Town Data'!I95&gt;9,'Town Data'!H95,"*")</f>
        <v>1529915.2</v>
      </c>
      <c r="G99" s="50">
        <f>IF('Town Data'!K95&gt;9,'Town Data'!J95,"*")</f>
        <v>463036.24</v>
      </c>
      <c r="H99" s="51" t="str">
        <f>IF('Town Data'!M95&gt;9,'Town Data'!L95,"*")</f>
        <v>*</v>
      </c>
      <c r="I99" s="22">
        <f t="shared" si="3"/>
        <v>-6.8576088400193594E-2</v>
      </c>
      <c r="J99" s="22">
        <f t="shared" si="4"/>
        <v>0.37426182883655079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MORRISTOWN</v>
      </c>
      <c r="C100" s="49">
        <f>IF('Town Data'!C96&gt;9,'Town Data'!B96,"*")</f>
        <v>86977160.439999998</v>
      </c>
      <c r="D100" s="50">
        <f>IF('Town Data'!E96&gt;9,'Town Data'!D96,"*")</f>
        <v>26282131.32</v>
      </c>
      <c r="E100" s="51">
        <f>IF('Town Data'!G96&gt;9,'Town Data'!F96,"*")</f>
        <v>613094.16666666663</v>
      </c>
      <c r="F100" s="50">
        <f>IF('Town Data'!I96&gt;9,'Town Data'!H96,"*")</f>
        <v>79328239.640000001</v>
      </c>
      <c r="G100" s="50">
        <f>IF('Town Data'!K96&gt;9,'Town Data'!J96,"*")</f>
        <v>22651767.379999999</v>
      </c>
      <c r="H100" s="51">
        <f>IF('Town Data'!M96&gt;9,'Town Data'!L96,"*")</f>
        <v>569176.66666666674</v>
      </c>
      <c r="I100" s="22">
        <f t="shared" si="3"/>
        <v>9.6421158905222334E-2</v>
      </c>
      <c r="J100" s="22">
        <f t="shared" si="4"/>
        <v>0.16026846290172356</v>
      </c>
      <c r="K100" s="22">
        <f t="shared" si="5"/>
        <v>7.715969851188538E-2</v>
      </c>
      <c r="L100" s="15"/>
    </row>
    <row r="101" spans="1:12" x14ac:dyDescent="0.25">
      <c r="A101" s="15"/>
      <c r="B101" s="27" t="str">
        <f>'Town Data'!A97</f>
        <v>MOUNT HOLLY</v>
      </c>
      <c r="C101" s="49" t="str">
        <f>IF('Town Data'!C97&gt;9,'Town Data'!B97,"*")</f>
        <v>*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1325039.32</v>
      </c>
      <c r="G101" s="50">
        <f>IF('Town Data'!K97&gt;9,'Town Data'!J97,"*")</f>
        <v>372564.69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NEW HAVEN</v>
      </c>
      <c r="C102" s="49">
        <f>IF('Town Data'!C98&gt;9,'Town Data'!B98,"*")</f>
        <v>34478220.609999999</v>
      </c>
      <c r="D102" s="50">
        <f>IF('Town Data'!E98&gt;9,'Town Data'!D98,"*")</f>
        <v>2453273.79</v>
      </c>
      <c r="E102" s="51" t="str">
        <f>IF('Town Data'!G98&gt;9,'Town Data'!F98,"*")</f>
        <v>*</v>
      </c>
      <c r="F102" s="50">
        <f>IF('Town Data'!I98&gt;9,'Town Data'!H98,"*")</f>
        <v>32954300.039999999</v>
      </c>
      <c r="G102" s="50">
        <f>IF('Town Data'!K98&gt;9,'Town Data'!J98,"*")</f>
        <v>1669607.49</v>
      </c>
      <c r="H102" s="51" t="str">
        <f>IF('Town Data'!M98&gt;9,'Town Data'!L98,"*")</f>
        <v>*</v>
      </c>
      <c r="I102" s="22">
        <f t="shared" si="3"/>
        <v>4.6243451329576482E-2</v>
      </c>
      <c r="J102" s="22">
        <f t="shared" si="4"/>
        <v>0.46937157666919671</v>
      </c>
      <c r="K102" s="22" t="str">
        <f t="shared" si="5"/>
        <v/>
      </c>
      <c r="L102" s="15"/>
    </row>
    <row r="103" spans="1:12" x14ac:dyDescent="0.25">
      <c r="B103" s="27" t="str">
        <f>'Town Data'!A99</f>
        <v>NEWBURY</v>
      </c>
      <c r="C103" s="49">
        <f>IF('Town Data'!C99&gt;9,'Town Data'!B99,"*")</f>
        <v>9368868.6999999993</v>
      </c>
      <c r="D103" s="50">
        <f>IF('Town Data'!E99&gt;9,'Town Data'!D99,"*")</f>
        <v>1014608.28</v>
      </c>
      <c r="E103" s="51" t="str">
        <f>IF('Town Data'!G99&gt;9,'Town Data'!F99,"*")</f>
        <v>*</v>
      </c>
      <c r="F103" s="50">
        <f>IF('Town Data'!I99&gt;9,'Town Data'!H99,"*")</f>
        <v>9920963.6400000006</v>
      </c>
      <c r="G103" s="50">
        <f>IF('Town Data'!K99&gt;9,'Town Data'!J99,"*")</f>
        <v>822894.43</v>
      </c>
      <c r="H103" s="51" t="str">
        <f>IF('Town Data'!M99&gt;9,'Town Data'!L99,"*")</f>
        <v>*</v>
      </c>
      <c r="I103" s="22">
        <f t="shared" si="3"/>
        <v>-5.5649326016479719E-2</v>
      </c>
      <c r="J103" s="22">
        <f t="shared" si="4"/>
        <v>0.23297502451195345</v>
      </c>
      <c r="K103" s="22" t="str">
        <f t="shared" si="5"/>
        <v/>
      </c>
      <c r="L103" s="15"/>
    </row>
    <row r="104" spans="1:12" x14ac:dyDescent="0.25">
      <c r="B104" s="27" t="str">
        <f>'Town Data'!A100</f>
        <v>NEWFANE</v>
      </c>
      <c r="C104" s="49">
        <f>IF('Town Data'!C100&gt;9,'Town Data'!B100,"*")</f>
        <v>3828178.27</v>
      </c>
      <c r="D104" s="50">
        <f>IF('Town Data'!E100&gt;9,'Town Data'!D100,"*")</f>
        <v>2991422.56</v>
      </c>
      <c r="E104" s="51" t="str">
        <f>IF('Town Data'!G100&gt;9,'Town Data'!F100,"*")</f>
        <v>*</v>
      </c>
      <c r="F104" s="50">
        <f>IF('Town Data'!I100&gt;9,'Town Data'!H100,"*")</f>
        <v>2529326.4900000002</v>
      </c>
      <c r="G104" s="50">
        <f>IF('Town Data'!K100&gt;9,'Town Data'!J100,"*")</f>
        <v>1689920.63</v>
      </c>
      <c r="H104" s="51" t="str">
        <f>IF('Town Data'!M100&gt;9,'Town Data'!L100,"*")</f>
        <v>*</v>
      </c>
      <c r="I104" s="22">
        <f t="shared" si="3"/>
        <v>0.51351685325527097</v>
      </c>
      <c r="J104" s="22">
        <f t="shared" si="4"/>
        <v>0.77015565518008988</v>
      </c>
      <c r="K104" s="22" t="str">
        <f t="shared" si="5"/>
        <v/>
      </c>
      <c r="L104" s="15"/>
    </row>
    <row r="105" spans="1:12" x14ac:dyDescent="0.25">
      <c r="B105" s="27" t="str">
        <f>'Town Data'!A101</f>
        <v>NEWPORT</v>
      </c>
      <c r="C105" s="49">
        <f>IF('Town Data'!C101&gt;9,'Town Data'!B101,"*")</f>
        <v>72007637.090000004</v>
      </c>
      <c r="D105" s="50">
        <f>IF('Town Data'!E101&gt;9,'Town Data'!D101,"*")</f>
        <v>13372168.6</v>
      </c>
      <c r="E105" s="51">
        <f>IF('Town Data'!G101&gt;9,'Town Data'!F101,"*")</f>
        <v>214079.49999999994</v>
      </c>
      <c r="F105" s="50">
        <f>IF('Town Data'!I101&gt;9,'Town Data'!H101,"*")</f>
        <v>65666078.119999997</v>
      </c>
      <c r="G105" s="50">
        <f>IF('Town Data'!K101&gt;9,'Town Data'!J101,"*")</f>
        <v>12195039.98</v>
      </c>
      <c r="H105" s="51">
        <f>IF('Town Data'!M101&gt;9,'Town Data'!L101,"*")</f>
        <v>185879.00000000006</v>
      </c>
      <c r="I105" s="22">
        <f t="shared" si="3"/>
        <v>9.657282955761827E-2</v>
      </c>
      <c r="J105" s="22">
        <f t="shared" si="4"/>
        <v>9.6525195647615997E-2</v>
      </c>
      <c r="K105" s="22">
        <f t="shared" si="5"/>
        <v>0.15171428725138328</v>
      </c>
      <c r="L105" s="15"/>
    </row>
    <row r="106" spans="1:12" x14ac:dyDescent="0.25">
      <c r="B106" s="27" t="str">
        <f>'Town Data'!A102</f>
        <v>NEWPORT TOWN</v>
      </c>
      <c r="C106" s="49">
        <f>IF('Town Data'!C102&gt;9,'Town Data'!B102,"*")</f>
        <v>2047806.35</v>
      </c>
      <c r="D106" s="50">
        <f>IF('Town Data'!E102&gt;9,'Town Data'!D102,"*")</f>
        <v>625196.13</v>
      </c>
      <c r="E106" s="51" t="str">
        <f>IF('Town Data'!G102&gt;9,'Town Data'!F102,"*")</f>
        <v>*</v>
      </c>
      <c r="F106" s="50">
        <f>IF('Town Data'!I102&gt;9,'Town Data'!H102,"*")</f>
        <v>1596918.31</v>
      </c>
      <c r="G106" s="50">
        <f>IF('Town Data'!K102&gt;9,'Town Data'!J102,"*")</f>
        <v>347325.66</v>
      </c>
      <c r="H106" s="51" t="str">
        <f>IF('Town Data'!M102&gt;9,'Town Data'!L102,"*")</f>
        <v>*</v>
      </c>
      <c r="I106" s="22">
        <f t="shared" si="3"/>
        <v>0.28234884475712474</v>
      </c>
      <c r="J106" s="22">
        <f t="shared" si="4"/>
        <v>0.80002862443275868</v>
      </c>
      <c r="K106" s="22" t="str">
        <f t="shared" si="5"/>
        <v/>
      </c>
      <c r="L106" s="15"/>
    </row>
    <row r="107" spans="1:12" x14ac:dyDescent="0.25">
      <c r="B107" s="27" t="str">
        <f>'Town Data'!A103</f>
        <v>NORTH HERO</v>
      </c>
      <c r="C107" s="49">
        <f>IF('Town Data'!C103&gt;9,'Town Data'!B103,"*")</f>
        <v>1359127.7</v>
      </c>
      <c r="D107" s="50">
        <f>IF('Town Data'!E103&gt;9,'Town Data'!D103,"*")</f>
        <v>318169.15999999997</v>
      </c>
      <c r="E107" s="51" t="str">
        <f>IF('Town Data'!G103&gt;9,'Town Data'!F103,"*")</f>
        <v>*</v>
      </c>
      <c r="F107" s="50">
        <f>IF('Town Data'!I103&gt;9,'Town Data'!H103,"*")</f>
        <v>1031081.75</v>
      </c>
      <c r="G107" s="50">
        <f>IF('Town Data'!K103&gt;9,'Town Data'!J103,"*")</f>
        <v>240590.6</v>
      </c>
      <c r="H107" s="51" t="str">
        <f>IF('Town Data'!M103&gt;9,'Town Data'!L103,"*")</f>
        <v>*</v>
      </c>
      <c r="I107" s="22">
        <f t="shared" si="3"/>
        <v>0.31815707144462596</v>
      </c>
      <c r="J107" s="22">
        <f t="shared" si="4"/>
        <v>0.32245050305373513</v>
      </c>
      <c r="K107" s="22" t="str">
        <f t="shared" si="5"/>
        <v/>
      </c>
      <c r="L107" s="15"/>
    </row>
    <row r="108" spans="1:12" x14ac:dyDescent="0.25">
      <c r="B108" s="27" t="str">
        <f>'Town Data'!A104</f>
        <v>NORTHFIELD</v>
      </c>
      <c r="C108" s="49">
        <f>IF('Town Data'!C104&gt;9,'Town Data'!B104,"*")</f>
        <v>16785083.050000001</v>
      </c>
      <c r="D108" s="50">
        <f>IF('Town Data'!E104&gt;9,'Town Data'!D104,"*")</f>
        <v>4444558.43</v>
      </c>
      <c r="E108" s="51" t="str">
        <f>IF('Town Data'!G104&gt;9,'Town Data'!F104,"*")</f>
        <v>*</v>
      </c>
      <c r="F108" s="50">
        <f>IF('Town Data'!I104&gt;9,'Town Data'!H104,"*")</f>
        <v>20532038.48</v>
      </c>
      <c r="G108" s="50">
        <f>IF('Town Data'!K104&gt;9,'Town Data'!J104,"*")</f>
        <v>4088605.99</v>
      </c>
      <c r="H108" s="51" t="str">
        <f>IF('Town Data'!M104&gt;9,'Town Data'!L104,"*")</f>
        <v>*</v>
      </c>
      <c r="I108" s="22">
        <f t="shared" si="3"/>
        <v>-0.18249310382161332</v>
      </c>
      <c r="J108" s="22">
        <f t="shared" si="4"/>
        <v>8.7059609282624822E-2</v>
      </c>
      <c r="K108" s="22" t="str">
        <f t="shared" si="5"/>
        <v/>
      </c>
      <c r="L108" s="15"/>
    </row>
    <row r="109" spans="1:12" x14ac:dyDescent="0.25">
      <c r="B109" s="27" t="str">
        <f>'Town Data'!A105</f>
        <v>NORWICH</v>
      </c>
      <c r="C109" s="49">
        <f>IF('Town Data'!C105&gt;9,'Town Data'!B105,"*")</f>
        <v>8329665.0499999998</v>
      </c>
      <c r="D109" s="50">
        <f>IF('Town Data'!E105&gt;9,'Town Data'!D105,"*")</f>
        <v>1693758.31</v>
      </c>
      <c r="E109" s="51">
        <f>IF('Town Data'!G105&gt;9,'Town Data'!F105,"*")</f>
        <v>100604.16666666663</v>
      </c>
      <c r="F109" s="50">
        <f>IF('Town Data'!I105&gt;9,'Town Data'!H105,"*")</f>
        <v>35300324.390000001</v>
      </c>
      <c r="G109" s="50">
        <f>IF('Town Data'!K105&gt;9,'Town Data'!J105,"*")</f>
        <v>3851207.44</v>
      </c>
      <c r="H109" s="51">
        <f>IF('Town Data'!M105&gt;9,'Town Data'!L105,"*")</f>
        <v>120622.1666666667</v>
      </c>
      <c r="I109" s="22">
        <f t="shared" si="3"/>
        <v>-0.76403431996903526</v>
      </c>
      <c r="J109" s="22">
        <f t="shared" si="4"/>
        <v>-0.56020070682040435</v>
      </c>
      <c r="K109" s="22">
        <f t="shared" si="5"/>
        <v>-0.16595622971454999</v>
      </c>
      <c r="L109" s="15"/>
    </row>
    <row r="110" spans="1:12" x14ac:dyDescent="0.25">
      <c r="B110" s="27" t="str">
        <f>'Town Data'!A106</f>
        <v>ORWELL</v>
      </c>
      <c r="C110" s="49">
        <f>IF('Town Data'!C106&gt;9,'Town Data'!B106,"*")</f>
        <v>5082363.05</v>
      </c>
      <c r="D110" s="50">
        <f>IF('Town Data'!E106&gt;9,'Town Data'!D106,"*")</f>
        <v>1031454.78</v>
      </c>
      <c r="E110" s="51" t="str">
        <f>IF('Town Data'!G106&gt;9,'Town Data'!F106,"*")</f>
        <v>*</v>
      </c>
      <c r="F110" s="50">
        <f>IF('Town Data'!I106&gt;9,'Town Data'!H106,"*")</f>
        <v>5398476.6399999997</v>
      </c>
      <c r="G110" s="50">
        <f>IF('Town Data'!K106&gt;9,'Town Data'!J106,"*")</f>
        <v>1024582.02</v>
      </c>
      <c r="H110" s="51" t="str">
        <f>IF('Town Data'!M106&gt;9,'Town Data'!L106,"*")</f>
        <v>*</v>
      </c>
      <c r="I110" s="22">
        <f t="shared" si="3"/>
        <v>-5.8556072588655285E-2</v>
      </c>
      <c r="J110" s="22">
        <f t="shared" si="4"/>
        <v>6.7078670773473162E-3</v>
      </c>
      <c r="K110" s="22" t="str">
        <f t="shared" si="5"/>
        <v/>
      </c>
      <c r="L110" s="15"/>
    </row>
    <row r="111" spans="1:12" x14ac:dyDescent="0.25">
      <c r="B111" s="27" t="str">
        <f>'Town Data'!A107</f>
        <v>PAWLET</v>
      </c>
      <c r="C111" s="49">
        <f>IF('Town Data'!C107&gt;9,'Town Data'!B107,"*")</f>
        <v>1802139.81</v>
      </c>
      <c r="D111" s="50">
        <f>IF('Town Data'!E107&gt;9,'Town Data'!D107,"*")</f>
        <v>612343.76</v>
      </c>
      <c r="E111" s="51" t="str">
        <f>IF('Town Data'!G107&gt;9,'Town Data'!F107,"*")</f>
        <v>*</v>
      </c>
      <c r="F111" s="50">
        <f>IF('Town Data'!I107&gt;9,'Town Data'!H107,"*")</f>
        <v>1925548.84</v>
      </c>
      <c r="G111" s="50">
        <f>IF('Town Data'!K107&gt;9,'Town Data'!J107,"*")</f>
        <v>587154.02</v>
      </c>
      <c r="H111" s="51" t="str">
        <f>IF('Town Data'!M107&gt;9,'Town Data'!L107,"*")</f>
        <v>*</v>
      </c>
      <c r="I111" s="22">
        <f t="shared" si="3"/>
        <v>-6.4090314115325175E-2</v>
      </c>
      <c r="J111" s="22">
        <f t="shared" si="4"/>
        <v>4.2901417927786629E-2</v>
      </c>
      <c r="K111" s="22" t="str">
        <f t="shared" si="5"/>
        <v/>
      </c>
      <c r="L111" s="15"/>
    </row>
    <row r="112" spans="1:12" x14ac:dyDescent="0.25">
      <c r="B112" s="27" t="str">
        <f>'Town Data'!A108</f>
        <v>PERU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2346477.4700000002</v>
      </c>
      <c r="G112" s="50">
        <f>IF('Town Data'!K108&gt;9,'Town Data'!J108,"*")</f>
        <v>2076593.05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PITTSFIELD</v>
      </c>
      <c r="C113" s="49">
        <f>IF('Town Data'!C109&gt;9,'Town Data'!B109,"*")</f>
        <v>4114318.04</v>
      </c>
      <c r="D113" s="50">
        <f>IF('Town Data'!E109&gt;9,'Town Data'!D109,"*")</f>
        <v>1382924.85</v>
      </c>
      <c r="E113" s="51" t="str">
        <f>IF('Town Data'!G109&gt;9,'Town Data'!F109,"*")</f>
        <v>*</v>
      </c>
      <c r="F113" s="50">
        <f>IF('Town Data'!I109&gt;9,'Town Data'!H109,"*")</f>
        <v>4491027.41</v>
      </c>
      <c r="G113" s="50">
        <f>IF('Town Data'!K109&gt;9,'Town Data'!J109,"*")</f>
        <v>1312061.31</v>
      </c>
      <c r="H113" s="51" t="str">
        <f>IF('Town Data'!M109&gt;9,'Town Data'!L109,"*")</f>
        <v>*</v>
      </c>
      <c r="I113" s="22">
        <f t="shared" si="3"/>
        <v>-8.3880443294822846E-2</v>
      </c>
      <c r="J113" s="22">
        <f t="shared" si="4"/>
        <v>5.4009320646761574E-2</v>
      </c>
      <c r="K113" s="22" t="str">
        <f t="shared" si="5"/>
        <v/>
      </c>
      <c r="L113" s="15"/>
    </row>
    <row r="114" spans="2:12" x14ac:dyDescent="0.25">
      <c r="B114" s="27" t="str">
        <f>'Town Data'!A110</f>
        <v>PITTSFORD</v>
      </c>
      <c r="C114" s="49">
        <f>IF('Town Data'!C110&gt;9,'Town Data'!B110,"*")</f>
        <v>8678504.2699999996</v>
      </c>
      <c r="D114" s="50">
        <f>IF('Town Data'!E110&gt;9,'Town Data'!D110,"*")</f>
        <v>2122312.81</v>
      </c>
      <c r="E114" s="51" t="str">
        <f>IF('Town Data'!G110&gt;9,'Town Data'!F110,"*")</f>
        <v>*</v>
      </c>
      <c r="F114" s="50">
        <f>IF('Town Data'!I110&gt;9,'Town Data'!H110,"*")</f>
        <v>10513592.35</v>
      </c>
      <c r="G114" s="50">
        <f>IF('Town Data'!K110&gt;9,'Town Data'!J110,"*")</f>
        <v>1978209.73</v>
      </c>
      <c r="H114" s="51" t="str">
        <f>IF('Town Data'!M110&gt;9,'Town Data'!L110,"*")</f>
        <v>*</v>
      </c>
      <c r="I114" s="22">
        <f t="shared" si="3"/>
        <v>-0.17454434401767538</v>
      </c>
      <c r="J114" s="22">
        <f t="shared" si="4"/>
        <v>7.2845198269245237E-2</v>
      </c>
      <c r="K114" s="22" t="str">
        <f t="shared" si="5"/>
        <v/>
      </c>
      <c r="L114" s="15"/>
    </row>
    <row r="115" spans="2:12" x14ac:dyDescent="0.25">
      <c r="B115" s="27" t="str">
        <f>'Town Data'!A111</f>
        <v>PLAINFIELD</v>
      </c>
      <c r="C115" s="49">
        <f>IF('Town Data'!C111&gt;9,'Town Data'!B111,"*")</f>
        <v>1622867.18</v>
      </c>
      <c r="D115" s="50">
        <f>IF('Town Data'!E111&gt;9,'Town Data'!D111,"*")</f>
        <v>480481.96</v>
      </c>
      <c r="E115" s="51" t="str">
        <f>IF('Town Data'!G111&gt;9,'Town Data'!F111,"*")</f>
        <v>*</v>
      </c>
      <c r="F115" s="50">
        <f>IF('Town Data'!I111&gt;9,'Town Data'!H111,"*")</f>
        <v>1231554.7</v>
      </c>
      <c r="G115" s="50">
        <f>IF('Town Data'!K111&gt;9,'Town Data'!J111,"*")</f>
        <v>346116.63</v>
      </c>
      <c r="H115" s="51" t="str">
        <f>IF('Town Data'!M111&gt;9,'Town Data'!L111,"*")</f>
        <v>*</v>
      </c>
      <c r="I115" s="22">
        <f t="shared" si="3"/>
        <v>0.31773861120419578</v>
      </c>
      <c r="J115" s="22">
        <f t="shared" si="4"/>
        <v>0.38820824645149243</v>
      </c>
      <c r="K115" s="22" t="str">
        <f t="shared" si="5"/>
        <v/>
      </c>
      <c r="L115" s="15"/>
    </row>
    <row r="116" spans="2:12" x14ac:dyDescent="0.25">
      <c r="B116" s="27" t="str">
        <f>'Town Data'!A112</f>
        <v>POMFRET</v>
      </c>
      <c r="C116" s="49">
        <f>IF('Town Data'!C112&gt;9,'Town Data'!B112,"*")</f>
        <v>701866.49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782282.97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-0.10279717580966895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POULTNEY</v>
      </c>
      <c r="C117" s="49">
        <f>IF('Town Data'!C113&gt;9,'Town Data'!B113,"*")</f>
        <v>12740913.710000001</v>
      </c>
      <c r="D117" s="50">
        <f>IF('Town Data'!E113&gt;9,'Town Data'!D113,"*")</f>
        <v>2276175.17</v>
      </c>
      <c r="E117" s="51" t="str">
        <f>IF('Town Data'!G113&gt;9,'Town Data'!F113,"*")</f>
        <v>*</v>
      </c>
      <c r="F117" s="50">
        <f>IF('Town Data'!I113&gt;9,'Town Data'!H113,"*")</f>
        <v>11286814.029999999</v>
      </c>
      <c r="G117" s="50">
        <f>IF('Town Data'!K113&gt;9,'Town Data'!J113,"*")</f>
        <v>1896351.75</v>
      </c>
      <c r="H117" s="51" t="str">
        <f>IF('Town Data'!M113&gt;9,'Town Data'!L113,"*")</f>
        <v>*</v>
      </c>
      <c r="I117" s="22">
        <f t="shared" si="3"/>
        <v>0.12883172134625856</v>
      </c>
      <c r="J117" s="22">
        <f t="shared" si="4"/>
        <v>0.20029164947905889</v>
      </c>
      <c r="K117" s="22" t="str">
        <f t="shared" si="5"/>
        <v/>
      </c>
      <c r="L117" s="15"/>
    </row>
    <row r="118" spans="2:12" x14ac:dyDescent="0.25">
      <c r="B118" s="27" t="str">
        <f>'Town Data'!A114</f>
        <v>POWNAL</v>
      </c>
      <c r="C118" s="49">
        <f>IF('Town Data'!C114&gt;9,'Town Data'!B114,"*")</f>
        <v>4035462.69</v>
      </c>
      <c r="D118" s="50">
        <f>IF('Town Data'!E114&gt;9,'Town Data'!D114,"*")</f>
        <v>2176210.94</v>
      </c>
      <c r="E118" s="51" t="str">
        <f>IF('Town Data'!G114&gt;9,'Town Data'!F114,"*")</f>
        <v>*</v>
      </c>
      <c r="F118" s="50">
        <f>IF('Town Data'!I114&gt;9,'Town Data'!H114,"*")</f>
        <v>5306887.3600000003</v>
      </c>
      <c r="G118" s="50">
        <f>IF('Town Data'!K114&gt;9,'Town Data'!J114,"*")</f>
        <v>1585787.94</v>
      </c>
      <c r="H118" s="51" t="str">
        <f>IF('Town Data'!M114&gt;9,'Town Data'!L114,"*")</f>
        <v>*</v>
      </c>
      <c r="I118" s="22">
        <f t="shared" si="3"/>
        <v>-0.23958011236175933</v>
      </c>
      <c r="J118" s="22">
        <f t="shared" si="4"/>
        <v>0.37232153499666548</v>
      </c>
      <c r="K118" s="22" t="str">
        <f t="shared" si="5"/>
        <v/>
      </c>
      <c r="L118" s="15"/>
    </row>
    <row r="119" spans="2:12" x14ac:dyDescent="0.25">
      <c r="B119" s="27" t="str">
        <f>'Town Data'!A115</f>
        <v>PROCTOR</v>
      </c>
      <c r="C119" s="49">
        <f>IF('Town Data'!C115&gt;9,'Town Data'!B115,"*")</f>
        <v>2514605.91</v>
      </c>
      <c r="D119" s="50">
        <f>IF('Town Data'!E115&gt;9,'Town Data'!D115,"*")</f>
        <v>281379.76</v>
      </c>
      <c r="E119" s="51" t="str">
        <f>IF('Town Data'!G115&gt;9,'Town Data'!F115,"*")</f>
        <v>*</v>
      </c>
      <c r="F119" s="50">
        <f>IF('Town Data'!I115&gt;9,'Town Data'!H115,"*")</f>
        <v>3191721.19</v>
      </c>
      <c r="G119" s="50">
        <f>IF('Town Data'!K115&gt;9,'Town Data'!J115,"*")</f>
        <v>408661.66</v>
      </c>
      <c r="H119" s="51" t="str">
        <f>IF('Town Data'!M115&gt;9,'Town Data'!L115,"*")</f>
        <v>*</v>
      </c>
      <c r="I119" s="22">
        <f t="shared" si="3"/>
        <v>-0.21214737744683765</v>
      </c>
      <c r="J119" s="22">
        <f t="shared" si="4"/>
        <v>-0.31146034105572806</v>
      </c>
      <c r="K119" s="22" t="str">
        <f t="shared" si="5"/>
        <v/>
      </c>
      <c r="L119" s="15"/>
    </row>
    <row r="120" spans="2:12" x14ac:dyDescent="0.25">
      <c r="B120" s="27" t="str">
        <f>'Town Data'!A116</f>
        <v>PUTNEY</v>
      </c>
      <c r="C120" s="49">
        <f>IF('Town Data'!C116&gt;9,'Town Data'!B116,"*")</f>
        <v>13828036.26</v>
      </c>
      <c r="D120" s="50">
        <f>IF('Town Data'!E116&gt;9,'Town Data'!D116,"*")</f>
        <v>912637.11</v>
      </c>
      <c r="E120" s="51">
        <f>IF('Town Data'!G116&gt;9,'Town Data'!F116,"*")</f>
        <v>95465.000000000073</v>
      </c>
      <c r="F120" s="50">
        <f>IF('Town Data'!I116&gt;9,'Town Data'!H116,"*")</f>
        <v>16580818.67</v>
      </c>
      <c r="G120" s="50">
        <f>IF('Town Data'!K116&gt;9,'Town Data'!J116,"*")</f>
        <v>934659.59</v>
      </c>
      <c r="H120" s="51">
        <f>IF('Town Data'!M116&gt;9,'Town Data'!L116,"*")</f>
        <v>91508.666666666672</v>
      </c>
      <c r="I120" s="22">
        <f t="shared" si="3"/>
        <v>-0.16602210450444543</v>
      </c>
      <c r="J120" s="22">
        <f t="shared" si="4"/>
        <v>-2.3562032889428739E-2</v>
      </c>
      <c r="K120" s="22">
        <f t="shared" si="5"/>
        <v>4.3234520591857249E-2</v>
      </c>
      <c r="L120" s="15"/>
    </row>
    <row r="121" spans="2:12" x14ac:dyDescent="0.25">
      <c r="B121" s="27" t="str">
        <f>'Town Data'!A117</f>
        <v>RANDOLPH</v>
      </c>
      <c r="C121" s="49">
        <f>IF('Town Data'!C117&gt;9,'Town Data'!B117,"*")</f>
        <v>37022059.710000001</v>
      </c>
      <c r="D121" s="50">
        <f>IF('Town Data'!E117&gt;9,'Town Data'!D117,"*")</f>
        <v>5528108.79</v>
      </c>
      <c r="E121" s="51">
        <f>IF('Town Data'!G117&gt;9,'Town Data'!F117,"*")</f>
        <v>86538.833333333285</v>
      </c>
      <c r="F121" s="50">
        <f>IF('Town Data'!I117&gt;9,'Town Data'!H117,"*")</f>
        <v>36379771.770000003</v>
      </c>
      <c r="G121" s="50">
        <f>IF('Town Data'!K117&gt;9,'Town Data'!J117,"*")</f>
        <v>5087537.3</v>
      </c>
      <c r="H121" s="51">
        <f>IF('Town Data'!M117&gt;9,'Town Data'!L117,"*")</f>
        <v>109051.33333333333</v>
      </c>
      <c r="I121" s="22">
        <f t="shared" si="3"/>
        <v>1.7655084371080362E-2</v>
      </c>
      <c r="J121" s="22">
        <f t="shared" si="4"/>
        <v>8.65981837617191E-2</v>
      </c>
      <c r="K121" s="22">
        <f t="shared" si="5"/>
        <v>-0.20643947498731524</v>
      </c>
      <c r="L121" s="15"/>
    </row>
    <row r="122" spans="2:12" x14ac:dyDescent="0.25">
      <c r="B122" s="27" t="str">
        <f>'Town Data'!A118</f>
        <v>READING</v>
      </c>
      <c r="C122" s="49">
        <f>IF('Town Data'!C118&gt;9,'Town Data'!B118,"*")</f>
        <v>407379.9</v>
      </c>
      <c r="D122" s="50">
        <f>IF('Town Data'!E118&gt;9,'Town Data'!D118,"*")</f>
        <v>176753.89</v>
      </c>
      <c r="E122" s="51" t="str">
        <f>IF('Town Data'!G118&gt;9,'Town Data'!F118,"*")</f>
        <v>*</v>
      </c>
      <c r="F122" s="50">
        <f>IF('Town Data'!I118&gt;9,'Town Data'!H118,"*")</f>
        <v>328068.14</v>
      </c>
      <c r="G122" s="50">
        <f>IF('Town Data'!K118&gt;9,'Town Data'!J118,"*")</f>
        <v>157899.54999999999</v>
      </c>
      <c r="H122" s="51" t="str">
        <f>IF('Town Data'!M118&gt;9,'Town Data'!L118,"*")</f>
        <v>*</v>
      </c>
      <c r="I122" s="22">
        <f t="shared" si="3"/>
        <v>0.24175392343797847</v>
      </c>
      <c r="J122" s="22">
        <f t="shared" si="4"/>
        <v>0.11940718007112767</v>
      </c>
      <c r="K122" s="22" t="str">
        <f t="shared" si="5"/>
        <v/>
      </c>
      <c r="L122" s="15"/>
    </row>
    <row r="123" spans="2:12" x14ac:dyDescent="0.25">
      <c r="B123" s="27" t="str">
        <f>'Town Data'!A119</f>
        <v>RICHFORD</v>
      </c>
      <c r="C123" s="49">
        <f>IF('Town Data'!C119&gt;9,'Town Data'!B119,"*")</f>
        <v>20926817.120000001</v>
      </c>
      <c r="D123" s="50">
        <f>IF('Town Data'!E119&gt;9,'Town Data'!D119,"*")</f>
        <v>969703.83</v>
      </c>
      <c r="E123" s="51" t="str">
        <f>IF('Town Data'!G119&gt;9,'Town Data'!F119,"*")</f>
        <v>*</v>
      </c>
      <c r="F123" s="50">
        <f>IF('Town Data'!I119&gt;9,'Town Data'!H119,"*")</f>
        <v>18499078.93</v>
      </c>
      <c r="G123" s="50">
        <f>IF('Town Data'!K119&gt;9,'Town Data'!J119,"*")</f>
        <v>897312.49</v>
      </c>
      <c r="H123" s="51" t="str">
        <f>IF('Town Data'!M119&gt;9,'Town Data'!L119,"*")</f>
        <v>*</v>
      </c>
      <c r="I123" s="22">
        <f t="shared" si="3"/>
        <v>0.13123562525391103</v>
      </c>
      <c r="J123" s="22">
        <f t="shared" si="4"/>
        <v>8.067572981180722E-2</v>
      </c>
      <c r="K123" s="22" t="str">
        <f t="shared" si="5"/>
        <v/>
      </c>
      <c r="L123" s="15"/>
    </row>
    <row r="124" spans="2:12" x14ac:dyDescent="0.25">
      <c r="B124" s="27" t="str">
        <f>'Town Data'!A120</f>
        <v>RICHMOND</v>
      </c>
      <c r="C124" s="49">
        <f>IF('Town Data'!C120&gt;9,'Town Data'!B120,"*")</f>
        <v>35114363.390000001</v>
      </c>
      <c r="D124" s="50">
        <f>IF('Town Data'!E120&gt;9,'Town Data'!D120,"*")</f>
        <v>7719442.5099999998</v>
      </c>
      <c r="E124" s="51">
        <f>IF('Town Data'!G120&gt;9,'Town Data'!F120,"*")</f>
        <v>221737.33333333294</v>
      </c>
      <c r="F124" s="50">
        <f>IF('Town Data'!I120&gt;9,'Town Data'!H120,"*")</f>
        <v>32705668.239999998</v>
      </c>
      <c r="G124" s="50">
        <f>IF('Town Data'!K120&gt;9,'Town Data'!J120,"*")</f>
        <v>7678201.3499999996</v>
      </c>
      <c r="H124" s="51">
        <f>IF('Town Data'!M120&gt;9,'Town Data'!L120,"*")</f>
        <v>265189.83333333331</v>
      </c>
      <c r="I124" s="22">
        <f t="shared" si="3"/>
        <v>7.3647636009898029E-2</v>
      </c>
      <c r="J124" s="22">
        <f t="shared" si="4"/>
        <v>5.3712006393268332E-3</v>
      </c>
      <c r="K124" s="22">
        <f t="shared" si="5"/>
        <v>-0.16385432070988284</v>
      </c>
      <c r="L124" s="15"/>
    </row>
    <row r="125" spans="2:12" x14ac:dyDescent="0.25">
      <c r="B125" s="27" t="str">
        <f>'Town Data'!A121</f>
        <v>ROCHESTER</v>
      </c>
      <c r="C125" s="49">
        <f>IF('Town Data'!C121&gt;9,'Town Data'!B121,"*")</f>
        <v>5489268.8399999999</v>
      </c>
      <c r="D125" s="50">
        <f>IF('Town Data'!E121&gt;9,'Town Data'!D121,"*")</f>
        <v>795695.58</v>
      </c>
      <c r="E125" s="51" t="str">
        <f>IF('Town Data'!G121&gt;9,'Town Data'!F121,"*")</f>
        <v>*</v>
      </c>
      <c r="F125" s="50">
        <f>IF('Town Data'!I121&gt;9,'Town Data'!H121,"*")</f>
        <v>4620032.0199999996</v>
      </c>
      <c r="G125" s="50">
        <f>IF('Town Data'!K121&gt;9,'Town Data'!J121,"*")</f>
        <v>660764.11</v>
      </c>
      <c r="H125" s="51" t="str">
        <f>IF('Town Data'!M121&gt;9,'Town Data'!L121,"*")</f>
        <v>*</v>
      </c>
      <c r="I125" s="22">
        <f t="shared" si="3"/>
        <v>0.18814519385084269</v>
      </c>
      <c r="J125" s="22">
        <f t="shared" si="4"/>
        <v>0.2042052041839863</v>
      </c>
      <c r="K125" s="22" t="str">
        <f t="shared" si="5"/>
        <v/>
      </c>
      <c r="L125" s="15"/>
    </row>
    <row r="126" spans="2:12" x14ac:dyDescent="0.25">
      <c r="B126" s="27" t="str">
        <f>'Town Data'!A122</f>
        <v>ROCKINGHAM</v>
      </c>
      <c r="C126" s="49">
        <f>IF('Town Data'!C122&gt;9,'Town Data'!B122,"*")</f>
        <v>26065619</v>
      </c>
      <c r="D126" s="50">
        <f>IF('Town Data'!E122&gt;9,'Town Data'!D122,"*")</f>
        <v>3812078.59</v>
      </c>
      <c r="E126" s="51">
        <f>IF('Town Data'!G122&gt;9,'Town Data'!F122,"*")</f>
        <v>219043.00000000029</v>
      </c>
      <c r="F126" s="50">
        <f>IF('Town Data'!I122&gt;9,'Town Data'!H122,"*")</f>
        <v>30561797.27</v>
      </c>
      <c r="G126" s="50">
        <f>IF('Town Data'!K122&gt;9,'Town Data'!J122,"*")</f>
        <v>4282079.78</v>
      </c>
      <c r="H126" s="51">
        <f>IF('Town Data'!M122&gt;9,'Town Data'!L122,"*")</f>
        <v>221020.49999999968</v>
      </c>
      <c r="I126" s="22">
        <f t="shared" si="3"/>
        <v>-0.1471176001292806</v>
      </c>
      <c r="J126" s="22">
        <f t="shared" si="4"/>
        <v>-0.10976002647012811</v>
      </c>
      <c r="K126" s="22">
        <f t="shared" si="5"/>
        <v>-8.9471338631456881E-3</v>
      </c>
      <c r="L126" s="15"/>
    </row>
    <row r="127" spans="2:12" x14ac:dyDescent="0.25">
      <c r="B127" s="27" t="str">
        <f>'Town Data'!A123</f>
        <v>ROYALTON</v>
      </c>
      <c r="C127" s="49">
        <f>IF('Town Data'!C123&gt;9,'Town Data'!B123,"*")</f>
        <v>18370903.07</v>
      </c>
      <c r="D127" s="50">
        <f>IF('Town Data'!E123&gt;9,'Town Data'!D123,"*")</f>
        <v>3051009.47</v>
      </c>
      <c r="E127" s="51" t="str">
        <f>IF('Town Data'!G123&gt;9,'Town Data'!F123,"*")</f>
        <v>*</v>
      </c>
      <c r="F127" s="50">
        <f>IF('Town Data'!I123&gt;9,'Town Data'!H123,"*")</f>
        <v>19151641.699999999</v>
      </c>
      <c r="G127" s="50">
        <f>IF('Town Data'!K123&gt;9,'Town Data'!J123,"*")</f>
        <v>3857410.06</v>
      </c>
      <c r="H127" s="51" t="str">
        <f>IF('Town Data'!M123&gt;9,'Town Data'!L123,"*")</f>
        <v>*</v>
      </c>
      <c r="I127" s="22">
        <f t="shared" si="3"/>
        <v>-4.0766146434328868E-2</v>
      </c>
      <c r="J127" s="22">
        <f t="shared" si="4"/>
        <v>-0.20905233756765798</v>
      </c>
      <c r="K127" s="22" t="str">
        <f t="shared" si="5"/>
        <v/>
      </c>
    </row>
    <row r="128" spans="2:12" x14ac:dyDescent="0.25">
      <c r="B128" s="27" t="str">
        <f>'Town Data'!A124</f>
        <v>RUTLAND</v>
      </c>
      <c r="C128" s="49">
        <f>IF('Town Data'!C124&gt;9,'Town Data'!B124,"*")</f>
        <v>133673209.09</v>
      </c>
      <c r="D128" s="50">
        <f>IF('Town Data'!E124&gt;9,'Town Data'!D124,"*")</f>
        <v>47734418.68</v>
      </c>
      <c r="E128" s="51">
        <f>IF('Town Data'!G124&gt;9,'Town Data'!F124,"*")</f>
        <v>2196791.6666666642</v>
      </c>
      <c r="F128" s="50">
        <f>IF('Town Data'!I124&gt;9,'Town Data'!H124,"*")</f>
        <v>130234035.70999999</v>
      </c>
      <c r="G128" s="50">
        <f>IF('Town Data'!K124&gt;9,'Town Data'!J124,"*")</f>
        <v>46531139.289999999</v>
      </c>
      <c r="H128" s="51">
        <f>IF('Town Data'!M124&gt;9,'Town Data'!L124,"*")</f>
        <v>1603497.3333333335</v>
      </c>
      <c r="I128" s="22">
        <f t="shared" si="3"/>
        <v>2.6407638842262597E-2</v>
      </c>
      <c r="J128" s="22">
        <f t="shared" si="4"/>
        <v>2.5859658894244981E-2</v>
      </c>
      <c r="K128" s="22">
        <f t="shared" si="5"/>
        <v>0.37000019956378516</v>
      </c>
    </row>
    <row r="129" spans="2:11" x14ac:dyDescent="0.25">
      <c r="B129" s="27" t="str">
        <f>'Town Data'!A125</f>
        <v>RUTLAND TOWN</v>
      </c>
      <c r="C129" s="49">
        <f>IF('Town Data'!C125&gt;9,'Town Data'!B125,"*")</f>
        <v>76586158.349999994</v>
      </c>
      <c r="D129" s="50">
        <f>IF('Town Data'!E125&gt;9,'Town Data'!D125,"*")</f>
        <v>38108338.759999998</v>
      </c>
      <c r="E129" s="51">
        <f>IF('Town Data'!G125&gt;9,'Town Data'!F125,"*")</f>
        <v>3915598.6666666642</v>
      </c>
      <c r="F129" s="50">
        <f>IF('Town Data'!I125&gt;9,'Town Data'!H125,"*")</f>
        <v>75319810.659999996</v>
      </c>
      <c r="G129" s="50">
        <f>IF('Town Data'!K125&gt;9,'Town Data'!J125,"*")</f>
        <v>34212856.229999997</v>
      </c>
      <c r="H129" s="51">
        <f>IF('Town Data'!M125&gt;9,'Town Data'!L125,"*")</f>
        <v>2059641.999999996</v>
      </c>
      <c r="I129" s="22">
        <f t="shared" si="3"/>
        <v>1.6812943087661205E-2</v>
      </c>
      <c r="J129" s="22">
        <f t="shared" si="4"/>
        <v>0.11386019640722646</v>
      </c>
      <c r="K129" s="22">
        <f t="shared" si="5"/>
        <v>0.90110643823862191</v>
      </c>
    </row>
    <row r="130" spans="2:11" x14ac:dyDescent="0.25">
      <c r="B130" s="27" t="str">
        <f>'Town Data'!A126</f>
        <v>RYEGATE</v>
      </c>
      <c r="C130" s="49">
        <f>IF('Town Data'!C126&gt;9,'Town Data'!B126,"*")</f>
        <v>2332074.9700000002</v>
      </c>
      <c r="D130" s="50">
        <f>IF('Town Data'!E126&gt;9,'Town Data'!D126,"*")</f>
        <v>292323.43</v>
      </c>
      <c r="E130" s="51" t="str">
        <f>IF('Town Data'!G126&gt;9,'Town Data'!F126,"*")</f>
        <v>*</v>
      </c>
      <c r="F130" s="50">
        <f>IF('Town Data'!I126&gt;9,'Town Data'!H126,"*")</f>
        <v>3027480.24</v>
      </c>
      <c r="G130" s="50">
        <f>IF('Town Data'!K126&gt;9,'Town Data'!J126,"*")</f>
        <v>188629.05</v>
      </c>
      <c r="H130" s="51" t="str">
        <f>IF('Town Data'!M126&gt;9,'Town Data'!L126,"*")</f>
        <v>*</v>
      </c>
      <c r="I130" s="22">
        <f t="shared" si="3"/>
        <v>-0.22969770729205485</v>
      </c>
      <c r="J130" s="22">
        <f t="shared" si="4"/>
        <v>0.5497264604789136</v>
      </c>
      <c r="K130" s="22" t="str">
        <f t="shared" si="5"/>
        <v/>
      </c>
    </row>
    <row r="131" spans="2:11" x14ac:dyDescent="0.25">
      <c r="B131" s="27" t="str">
        <f>'Town Data'!A127</f>
        <v>SALISBURY</v>
      </c>
      <c r="C131" s="49">
        <f>IF('Town Data'!C127&gt;9,'Town Data'!B127,"*")</f>
        <v>378956.99</v>
      </c>
      <c r="D131" s="50">
        <f>IF('Town Data'!E127&gt;9,'Town Data'!D127,"*")</f>
        <v>117145.17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SHAFTSBURY</v>
      </c>
      <c r="C132" s="49">
        <f>IF('Town Data'!C128&gt;9,'Town Data'!B128,"*")</f>
        <v>20679230</v>
      </c>
      <c r="D132" s="50">
        <f>IF('Town Data'!E128&gt;9,'Town Data'!D128,"*")</f>
        <v>1638825.72</v>
      </c>
      <c r="E132" s="51" t="str">
        <f>IF('Town Data'!G128&gt;9,'Town Data'!F128,"*")</f>
        <v>*</v>
      </c>
      <c r="F132" s="50">
        <f>IF('Town Data'!I128&gt;9,'Town Data'!H128,"*")</f>
        <v>15577651.140000001</v>
      </c>
      <c r="G132" s="50">
        <f>IF('Town Data'!K128&gt;9,'Town Data'!J128,"*")</f>
        <v>1596773.76</v>
      </c>
      <c r="H132" s="51" t="str">
        <f>IF('Town Data'!M128&gt;9,'Town Data'!L128,"*")</f>
        <v>*</v>
      </c>
      <c r="I132" s="22">
        <f t="shared" si="3"/>
        <v>0.32749345932521629</v>
      </c>
      <c r="J132" s="22">
        <f t="shared" si="4"/>
        <v>2.6335578059599352E-2</v>
      </c>
      <c r="K132" s="22" t="str">
        <f t="shared" si="5"/>
        <v/>
      </c>
    </row>
    <row r="133" spans="2:11" x14ac:dyDescent="0.25">
      <c r="B133" s="27" t="str">
        <f>'Town Data'!A129</f>
        <v>SHARON</v>
      </c>
      <c r="C133" s="49">
        <f>IF('Town Data'!C129&gt;9,'Town Data'!B129,"*")</f>
        <v>1242281.26</v>
      </c>
      <c r="D133" s="50">
        <f>IF('Town Data'!E129&gt;9,'Town Data'!D129,"*")</f>
        <v>331293.67</v>
      </c>
      <c r="E133" s="51" t="str">
        <f>IF('Town Data'!G129&gt;9,'Town Data'!F129,"*")</f>
        <v>*</v>
      </c>
      <c r="F133" s="50">
        <f>IF('Town Data'!I129&gt;9,'Town Data'!H129,"*")</f>
        <v>1351792.91</v>
      </c>
      <c r="G133" s="50">
        <f>IF('Town Data'!K129&gt;9,'Town Data'!J129,"*")</f>
        <v>426283.75</v>
      </c>
      <c r="H133" s="51" t="str">
        <f>IF('Town Data'!M129&gt;9,'Town Data'!L129,"*")</f>
        <v>*</v>
      </c>
      <c r="I133" s="22">
        <f t="shared" si="3"/>
        <v>-8.1012150004544647E-2</v>
      </c>
      <c r="J133" s="22">
        <f t="shared" si="4"/>
        <v>-0.22283298389863562</v>
      </c>
      <c r="K133" s="22" t="str">
        <f t="shared" si="5"/>
        <v/>
      </c>
    </row>
    <row r="134" spans="2:11" x14ac:dyDescent="0.25">
      <c r="B134" s="27" t="str">
        <f>'Town Data'!A130</f>
        <v>SHELBURNE</v>
      </c>
      <c r="C134" s="49">
        <f>IF('Town Data'!C130&gt;9,'Town Data'!B130,"*")</f>
        <v>89266294.909999996</v>
      </c>
      <c r="D134" s="50">
        <f>IF('Town Data'!E130&gt;9,'Town Data'!D130,"*")</f>
        <v>21890938.93</v>
      </c>
      <c r="E134" s="51">
        <f>IF('Town Data'!G130&gt;9,'Town Data'!F130,"*")</f>
        <v>162430.83333333334</v>
      </c>
      <c r="F134" s="50">
        <f>IF('Town Data'!I130&gt;9,'Town Data'!H130,"*")</f>
        <v>68005887.370000005</v>
      </c>
      <c r="G134" s="50">
        <f>IF('Town Data'!K130&gt;9,'Town Data'!J130,"*")</f>
        <v>18185213.039999999</v>
      </c>
      <c r="H134" s="51">
        <f>IF('Town Data'!M130&gt;9,'Town Data'!L130,"*")</f>
        <v>180968.00000000003</v>
      </c>
      <c r="I134" s="22">
        <f t="shared" ref="I134:I197" si="6">IFERROR((C134-F134)/F134,"")</f>
        <v>0.31262598522284368</v>
      </c>
      <c r="J134" s="22">
        <f t="shared" ref="J134:J197" si="7">IFERROR((D134-G134)/G134,"")</f>
        <v>0.20377687530241884</v>
      </c>
      <c r="K134" s="22">
        <f t="shared" ref="K134:K197" si="8">IFERROR((E134-H134)/H134,"")</f>
        <v>-0.10243339522272824</v>
      </c>
    </row>
    <row r="135" spans="2:11" x14ac:dyDescent="0.25">
      <c r="B135" s="27" t="str">
        <f>'Town Data'!A131</f>
        <v>SHELDON</v>
      </c>
      <c r="C135" s="49">
        <f>IF('Town Data'!C131&gt;9,'Town Data'!B131,"*")</f>
        <v>10990883.24</v>
      </c>
      <c r="D135" s="50">
        <f>IF('Town Data'!E131&gt;9,'Town Data'!D131,"*")</f>
        <v>689570.93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 t="str">
        <f>'Town Data'!A132</f>
        <v>SHOREHAM</v>
      </c>
      <c r="C136" s="49">
        <f>IF('Town Data'!C132&gt;9,'Town Data'!B132,"*")</f>
        <v>21896283.809999999</v>
      </c>
      <c r="D136" s="50">
        <f>IF('Town Data'!E132&gt;9,'Town Data'!D132,"*")</f>
        <v>601625.05000000005</v>
      </c>
      <c r="E136" s="51" t="str">
        <f>IF('Town Data'!G132&gt;9,'Town Data'!F132,"*")</f>
        <v>*</v>
      </c>
      <c r="F136" s="50">
        <f>IF('Town Data'!I132&gt;9,'Town Data'!H132,"*")</f>
        <v>22279685.199999999</v>
      </c>
      <c r="G136" s="50">
        <f>IF('Town Data'!K132&gt;9,'Town Data'!J132,"*")</f>
        <v>622499.30000000005</v>
      </c>
      <c r="H136" s="51" t="str">
        <f>IF('Town Data'!M132&gt;9,'Town Data'!L132,"*")</f>
        <v>*</v>
      </c>
      <c r="I136" s="22">
        <f t="shared" si="6"/>
        <v>-1.7208564059962596E-2</v>
      </c>
      <c r="J136" s="22">
        <f t="shared" si="7"/>
        <v>-3.3532969434664425E-2</v>
      </c>
      <c r="K136" s="22" t="str">
        <f t="shared" si="8"/>
        <v/>
      </c>
    </row>
    <row r="137" spans="2:11" x14ac:dyDescent="0.25">
      <c r="B137" s="27" t="str">
        <f>'Town Data'!A133</f>
        <v>SHREWSBURY</v>
      </c>
      <c r="C137" s="49">
        <f>IF('Town Data'!C133&gt;9,'Town Data'!B133,"*")</f>
        <v>459911.5</v>
      </c>
      <c r="D137" s="50">
        <f>IF('Town Data'!E133&gt;9,'Town Data'!D133,"*")</f>
        <v>368582.2</v>
      </c>
      <c r="E137" s="51" t="str">
        <f>IF('Town Data'!G133&gt;9,'Town Data'!F133,"*")</f>
        <v>*</v>
      </c>
      <c r="F137" s="50">
        <f>IF('Town Data'!I133&gt;9,'Town Data'!H133,"*")</f>
        <v>416135.65</v>
      </c>
      <c r="G137" s="50">
        <f>IF('Town Data'!K133&gt;9,'Town Data'!J133,"*")</f>
        <v>339761.39</v>
      </c>
      <c r="H137" s="51" t="str">
        <f>IF('Town Data'!M133&gt;9,'Town Data'!L133,"*")</f>
        <v>*</v>
      </c>
      <c r="I137" s="22">
        <f t="shared" si="6"/>
        <v>0.1051961061254905</v>
      </c>
      <c r="J137" s="22">
        <f t="shared" si="7"/>
        <v>8.4826619057568595E-2</v>
      </c>
      <c r="K137" s="22" t="str">
        <f t="shared" si="8"/>
        <v/>
      </c>
    </row>
    <row r="138" spans="2:11" x14ac:dyDescent="0.25">
      <c r="B138" s="27" t="str">
        <f>'Town Data'!A134</f>
        <v>SOUTH BURLINGTON</v>
      </c>
      <c r="C138" s="49">
        <f>IF('Town Data'!C134&gt;9,'Town Data'!B134,"*")</f>
        <v>383553343.97000003</v>
      </c>
      <c r="D138" s="50">
        <f>IF('Town Data'!E134&gt;9,'Town Data'!D134,"*")</f>
        <v>91736534.620000005</v>
      </c>
      <c r="E138" s="51">
        <f>IF('Town Data'!G134&gt;9,'Town Data'!F134,"*")</f>
        <v>6116730.8333333284</v>
      </c>
      <c r="F138" s="50">
        <f>IF('Town Data'!I134&gt;9,'Town Data'!H134,"*")</f>
        <v>419420751.52999997</v>
      </c>
      <c r="G138" s="50">
        <f>IF('Town Data'!K134&gt;9,'Town Data'!J134,"*")</f>
        <v>91030084.109999999</v>
      </c>
      <c r="H138" s="51">
        <f>IF('Town Data'!M134&gt;9,'Town Data'!L134,"*")</f>
        <v>3475676.666666667</v>
      </c>
      <c r="I138" s="22">
        <f t="shared" si="6"/>
        <v>-8.5516530665589757E-2</v>
      </c>
      <c r="J138" s="22">
        <f t="shared" si="7"/>
        <v>7.760626796151659E-3</v>
      </c>
      <c r="K138" s="22">
        <f t="shared" si="8"/>
        <v>0.7598676228993283</v>
      </c>
    </row>
    <row r="139" spans="2:11" x14ac:dyDescent="0.25">
      <c r="B139" s="27" t="str">
        <f>'Town Data'!A135</f>
        <v>SOUTH HERO</v>
      </c>
      <c r="C139" s="49">
        <f>IF('Town Data'!C135&gt;9,'Town Data'!B135,"*")</f>
        <v>3802264.59</v>
      </c>
      <c r="D139" s="50">
        <f>IF('Town Data'!E135&gt;9,'Town Data'!D135,"*")</f>
        <v>1414964.51</v>
      </c>
      <c r="E139" s="51" t="str">
        <f>IF('Town Data'!G135&gt;9,'Town Data'!F135,"*")</f>
        <v>*</v>
      </c>
      <c r="F139" s="50">
        <f>IF('Town Data'!I135&gt;9,'Town Data'!H135,"*")</f>
        <v>4192489.47</v>
      </c>
      <c r="G139" s="50">
        <f>IF('Town Data'!K135&gt;9,'Town Data'!J135,"*")</f>
        <v>1229499.19</v>
      </c>
      <c r="H139" s="51" t="str">
        <f>IF('Town Data'!M135&gt;9,'Town Data'!L135,"*")</f>
        <v>*</v>
      </c>
      <c r="I139" s="22">
        <f t="shared" si="6"/>
        <v>-9.3077128229495668E-2</v>
      </c>
      <c r="J139" s="22">
        <f t="shared" si="7"/>
        <v>0.15084623195237734</v>
      </c>
      <c r="K139" s="22" t="str">
        <f t="shared" si="8"/>
        <v/>
      </c>
    </row>
    <row r="140" spans="2:11" x14ac:dyDescent="0.25">
      <c r="B140" s="27" t="str">
        <f>'Town Data'!A136</f>
        <v>SPRINGFIELD</v>
      </c>
      <c r="C140" s="49">
        <f>IF('Town Data'!C136&gt;9,'Town Data'!B136,"*")</f>
        <v>37353637.93</v>
      </c>
      <c r="D140" s="50">
        <f>IF('Town Data'!E136&gt;9,'Town Data'!D136,"*")</f>
        <v>15222621.890000001</v>
      </c>
      <c r="E140" s="51">
        <f>IF('Town Data'!G136&gt;9,'Town Data'!F136,"*")</f>
        <v>612869.83333333302</v>
      </c>
      <c r="F140" s="50">
        <f>IF('Town Data'!I136&gt;9,'Town Data'!H136,"*")</f>
        <v>36944561.490000002</v>
      </c>
      <c r="G140" s="50">
        <f>IF('Town Data'!K136&gt;9,'Town Data'!J136,"*")</f>
        <v>14120632.949999999</v>
      </c>
      <c r="H140" s="51">
        <f>IF('Town Data'!M136&gt;9,'Town Data'!L136,"*")</f>
        <v>474775</v>
      </c>
      <c r="I140" s="22">
        <f t="shared" si="6"/>
        <v>1.1072710664348383E-2</v>
      </c>
      <c r="J140" s="22">
        <f t="shared" si="7"/>
        <v>7.804104418704555E-2</v>
      </c>
      <c r="K140" s="22">
        <f t="shared" si="8"/>
        <v>0.29086374247450481</v>
      </c>
    </row>
    <row r="141" spans="2:11" x14ac:dyDescent="0.25">
      <c r="B141" s="27" t="str">
        <f>'Town Data'!A137</f>
        <v>ST ALBANS</v>
      </c>
      <c r="C141" s="49">
        <f>IF('Town Data'!C137&gt;9,'Town Data'!B137,"*")</f>
        <v>143554932.06</v>
      </c>
      <c r="D141" s="50">
        <f>IF('Town Data'!E137&gt;9,'Town Data'!D137,"*")</f>
        <v>28140507.379999999</v>
      </c>
      <c r="E141" s="51">
        <f>IF('Town Data'!G137&gt;9,'Town Data'!F137,"*")</f>
        <v>988240.00000000035</v>
      </c>
      <c r="F141" s="50">
        <f>IF('Town Data'!I137&gt;9,'Town Data'!H137,"*")</f>
        <v>172870132.41</v>
      </c>
      <c r="G141" s="50">
        <f>IF('Town Data'!K137&gt;9,'Town Data'!J137,"*")</f>
        <v>21285188.199999999</v>
      </c>
      <c r="H141" s="51">
        <f>IF('Town Data'!M137&gt;9,'Town Data'!L137,"*")</f>
        <v>676606.8333333336</v>
      </c>
      <c r="I141" s="22">
        <f t="shared" si="6"/>
        <v>-0.16957932490311556</v>
      </c>
      <c r="J141" s="22">
        <f t="shared" si="7"/>
        <v>0.32206993499827263</v>
      </c>
      <c r="K141" s="22">
        <f t="shared" si="8"/>
        <v>0.46058235198629627</v>
      </c>
    </row>
    <row r="142" spans="2:11" x14ac:dyDescent="0.25">
      <c r="B142" s="27" t="str">
        <f>'Town Data'!A138</f>
        <v>ST ALBANS TOWN</v>
      </c>
      <c r="C142" s="49">
        <f>IF('Town Data'!C138&gt;9,'Town Data'!B138,"*")</f>
        <v>99468477.530000001</v>
      </c>
      <c r="D142" s="50">
        <f>IF('Town Data'!E138&gt;9,'Town Data'!D138,"*")</f>
        <v>27688124.109999999</v>
      </c>
      <c r="E142" s="51">
        <f>IF('Town Data'!G138&gt;9,'Town Data'!F138,"*")</f>
        <v>149602.66666666669</v>
      </c>
      <c r="F142" s="50">
        <f>IF('Town Data'!I138&gt;9,'Town Data'!H138,"*")</f>
        <v>89904177.459999993</v>
      </c>
      <c r="G142" s="50">
        <f>IF('Town Data'!K138&gt;9,'Town Data'!J138,"*")</f>
        <v>24924001.559999999</v>
      </c>
      <c r="H142" s="51">
        <f>IF('Town Data'!M138&gt;9,'Town Data'!L138,"*")</f>
        <v>253180.5</v>
      </c>
      <c r="I142" s="22">
        <f t="shared" si="6"/>
        <v>0.10638326649788148</v>
      </c>
      <c r="J142" s="22">
        <f t="shared" si="7"/>
        <v>0.1109020372730229</v>
      </c>
      <c r="K142" s="22">
        <f t="shared" si="8"/>
        <v>-0.40910667817360863</v>
      </c>
    </row>
    <row r="143" spans="2:11" x14ac:dyDescent="0.25">
      <c r="B143" s="27" t="str">
        <f>'Town Data'!A139</f>
        <v>ST JOHNSBURY</v>
      </c>
      <c r="C143" s="49">
        <f>IF('Town Data'!C139&gt;9,'Town Data'!B139,"*")</f>
        <v>83153529.730000004</v>
      </c>
      <c r="D143" s="50">
        <f>IF('Town Data'!E139&gt;9,'Town Data'!D139,"*")</f>
        <v>21881304.91</v>
      </c>
      <c r="E143" s="51">
        <f>IF('Town Data'!G139&gt;9,'Town Data'!F139,"*")</f>
        <v>351688.33333333331</v>
      </c>
      <c r="F143" s="50">
        <f>IF('Town Data'!I139&gt;9,'Town Data'!H139,"*")</f>
        <v>81735245.670000002</v>
      </c>
      <c r="G143" s="50">
        <f>IF('Town Data'!K139&gt;9,'Town Data'!J139,"*")</f>
        <v>21631632.199999999</v>
      </c>
      <c r="H143" s="51">
        <f>IF('Town Data'!M139&gt;9,'Town Data'!L139,"*")</f>
        <v>657314.99999999977</v>
      </c>
      <c r="I143" s="22">
        <f t="shared" si="6"/>
        <v>1.7352172228443763E-2</v>
      </c>
      <c r="J143" s="22">
        <f t="shared" si="7"/>
        <v>1.1542019006776608E-2</v>
      </c>
      <c r="K143" s="22">
        <f t="shared" si="8"/>
        <v>-0.46496225807514902</v>
      </c>
    </row>
    <row r="144" spans="2:11" x14ac:dyDescent="0.25">
      <c r="B144" s="27" t="str">
        <f>'Town Data'!A140</f>
        <v>STARKSBORO</v>
      </c>
      <c r="C144" s="49">
        <f>IF('Town Data'!C140&gt;9,'Town Data'!B140,"*")</f>
        <v>723655.84</v>
      </c>
      <c r="D144" s="50">
        <f>IF('Town Data'!E140&gt;9,'Town Data'!D140,"*")</f>
        <v>264376.43</v>
      </c>
      <c r="E144" s="51" t="str">
        <f>IF('Town Data'!G140&gt;9,'Town Data'!F140,"*")</f>
        <v>*</v>
      </c>
      <c r="F144" s="50">
        <f>IF('Town Data'!I140&gt;9,'Town Data'!H140,"*")</f>
        <v>682327.82</v>
      </c>
      <c r="G144" s="50">
        <f>IF('Town Data'!K140&gt;9,'Town Data'!J140,"*")</f>
        <v>277950.23</v>
      </c>
      <c r="H144" s="51" t="str">
        <f>IF('Town Data'!M140&gt;9,'Town Data'!L140,"*")</f>
        <v>*</v>
      </c>
      <c r="I144" s="22">
        <f t="shared" si="6"/>
        <v>6.0569155746866693E-2</v>
      </c>
      <c r="J144" s="22">
        <f t="shared" si="7"/>
        <v>-4.8835361640103658E-2</v>
      </c>
      <c r="K144" s="22" t="str">
        <f t="shared" si="8"/>
        <v/>
      </c>
    </row>
    <row r="145" spans="2:11" x14ac:dyDescent="0.25">
      <c r="B145" s="27" t="str">
        <f>'Town Data'!A141</f>
        <v>STOWE</v>
      </c>
      <c r="C145" s="49">
        <f>IF('Town Data'!C141&gt;9,'Town Data'!B141,"*")</f>
        <v>55645694.890000001</v>
      </c>
      <c r="D145" s="50">
        <f>IF('Town Data'!E141&gt;9,'Town Data'!D141,"*")</f>
        <v>26135406.77</v>
      </c>
      <c r="E145" s="51">
        <f>IF('Town Data'!G141&gt;9,'Town Data'!F141,"*")</f>
        <v>583383.66666666605</v>
      </c>
      <c r="F145" s="50">
        <f>IF('Town Data'!I141&gt;9,'Town Data'!H141,"*")</f>
        <v>57365756.82</v>
      </c>
      <c r="G145" s="50">
        <f>IF('Town Data'!K141&gt;9,'Town Data'!J141,"*")</f>
        <v>28017683.039999999</v>
      </c>
      <c r="H145" s="51">
        <f>IF('Town Data'!M141&gt;9,'Town Data'!L141,"*")</f>
        <v>1983927.6666666695</v>
      </c>
      <c r="I145" s="22">
        <f t="shared" si="6"/>
        <v>-2.9984123375154659E-2</v>
      </c>
      <c r="J145" s="22">
        <f t="shared" si="7"/>
        <v>-6.7181724745501992E-2</v>
      </c>
      <c r="K145" s="22">
        <f t="shared" si="8"/>
        <v>-0.70594509242020487</v>
      </c>
    </row>
    <row r="146" spans="2:11" x14ac:dyDescent="0.25">
      <c r="B146" s="27" t="str">
        <f>'Town Data'!A142</f>
        <v>STRAFFORD</v>
      </c>
      <c r="C146" s="49">
        <f>IF('Town Data'!C142&gt;9,'Town Data'!B142,"*")</f>
        <v>1018454.22</v>
      </c>
      <c r="D146" s="50">
        <f>IF('Town Data'!E142&gt;9,'Town Data'!D142,"*")</f>
        <v>213412.19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 t="str">
        <f>'Town Data'!A143</f>
        <v>SWANTON</v>
      </c>
      <c r="C147" s="49">
        <f>IF('Town Data'!C143&gt;9,'Town Data'!B143,"*")</f>
        <v>41562508.32</v>
      </c>
      <c r="D147" s="50">
        <f>IF('Town Data'!E143&gt;9,'Town Data'!D143,"*")</f>
        <v>6905989.8799999999</v>
      </c>
      <c r="E147" s="51">
        <f>IF('Town Data'!G143&gt;9,'Town Data'!F143,"*")</f>
        <v>70490.000000000058</v>
      </c>
      <c r="F147" s="50">
        <f>IF('Town Data'!I143&gt;9,'Town Data'!H143,"*")</f>
        <v>42979806.840000004</v>
      </c>
      <c r="G147" s="50">
        <f>IF('Town Data'!K143&gt;9,'Town Data'!J143,"*")</f>
        <v>5854766.3300000001</v>
      </c>
      <c r="H147" s="51">
        <f>IF('Town Data'!M143&gt;9,'Town Data'!L143,"*")</f>
        <v>126721.6666666667</v>
      </c>
      <c r="I147" s="22">
        <f t="shared" si="6"/>
        <v>-3.2975916464123484E-2</v>
      </c>
      <c r="J147" s="22">
        <f t="shared" si="7"/>
        <v>0.17955004363086166</v>
      </c>
      <c r="K147" s="22">
        <f t="shared" si="8"/>
        <v>-0.4437415332816011</v>
      </c>
    </row>
    <row r="148" spans="2:11" x14ac:dyDescent="0.25">
      <c r="B148" s="27" t="str">
        <f>'Town Data'!A144</f>
        <v>THETFORD</v>
      </c>
      <c r="C148" s="49">
        <f>IF('Town Data'!C144&gt;9,'Town Data'!B144,"*")</f>
        <v>3627195.74</v>
      </c>
      <c r="D148" s="50">
        <f>IF('Town Data'!E144&gt;9,'Town Data'!D144,"*")</f>
        <v>1700613.26</v>
      </c>
      <c r="E148" s="51">
        <f>IF('Town Data'!G144&gt;9,'Town Data'!F144,"*")</f>
        <v>28062.999999999989</v>
      </c>
      <c r="F148" s="50">
        <f>IF('Town Data'!I144&gt;9,'Town Data'!H144,"*")</f>
        <v>3849996.5</v>
      </c>
      <c r="G148" s="50">
        <f>IF('Town Data'!K144&gt;9,'Town Data'!J144,"*")</f>
        <v>1603590.9</v>
      </c>
      <c r="H148" s="51">
        <f>IF('Town Data'!M144&gt;9,'Town Data'!L144,"*")</f>
        <v>27160.5</v>
      </c>
      <c r="I148" s="22">
        <f t="shared" si="6"/>
        <v>-5.7870379882163474E-2</v>
      </c>
      <c r="J148" s="22">
        <f t="shared" si="7"/>
        <v>6.0503186941257968E-2</v>
      </c>
      <c r="K148" s="22">
        <f t="shared" si="8"/>
        <v>3.3228401538999246E-2</v>
      </c>
    </row>
    <row r="149" spans="2:11" x14ac:dyDescent="0.25">
      <c r="B149" s="27" t="str">
        <f>'Town Data'!A145</f>
        <v>TOWNSHEND</v>
      </c>
      <c r="C149" s="49">
        <f>IF('Town Data'!C145&gt;9,'Town Data'!B145,"*")</f>
        <v>4088134.53</v>
      </c>
      <c r="D149" s="50">
        <f>IF('Town Data'!E145&gt;9,'Town Data'!D145,"*")</f>
        <v>792632.06</v>
      </c>
      <c r="E149" s="51" t="str">
        <f>IF('Town Data'!G145&gt;9,'Town Data'!F145,"*")</f>
        <v>*</v>
      </c>
      <c r="F149" s="50">
        <f>IF('Town Data'!I145&gt;9,'Town Data'!H145,"*")</f>
        <v>3603531.12</v>
      </c>
      <c r="G149" s="50">
        <f>IF('Town Data'!K145&gt;9,'Town Data'!J145,"*")</f>
        <v>682442.16</v>
      </c>
      <c r="H149" s="51" t="str">
        <f>IF('Town Data'!M145&gt;9,'Town Data'!L145,"*")</f>
        <v>*</v>
      </c>
      <c r="I149" s="22">
        <f t="shared" si="6"/>
        <v>0.1344801512356579</v>
      </c>
      <c r="J149" s="22">
        <f t="shared" si="7"/>
        <v>0.16146408656815694</v>
      </c>
      <c r="K149" s="22" t="str">
        <f t="shared" si="8"/>
        <v/>
      </c>
    </row>
    <row r="150" spans="2:11" x14ac:dyDescent="0.25">
      <c r="B150" s="27" t="str">
        <f>'Town Data'!A146</f>
        <v>TROY</v>
      </c>
      <c r="C150" s="49">
        <f>IF('Town Data'!C146&gt;9,'Town Data'!B146,"*")</f>
        <v>9453119.6999999993</v>
      </c>
      <c r="D150" s="50">
        <f>IF('Town Data'!E146&gt;9,'Town Data'!D146,"*")</f>
        <v>1021510.34</v>
      </c>
      <c r="E150" s="51" t="str">
        <f>IF('Town Data'!G146&gt;9,'Town Data'!F146,"*")</f>
        <v>*</v>
      </c>
      <c r="F150" s="50">
        <f>IF('Town Data'!I146&gt;9,'Town Data'!H146,"*")</f>
        <v>8877604.9000000004</v>
      </c>
      <c r="G150" s="50">
        <f>IF('Town Data'!K146&gt;9,'Town Data'!J146,"*")</f>
        <v>948575.75</v>
      </c>
      <c r="H150" s="51">
        <f>IF('Town Data'!M146&gt;9,'Town Data'!L146,"*")</f>
        <v>278751.16666666634</v>
      </c>
      <c r="I150" s="22">
        <f t="shared" si="6"/>
        <v>6.4827710456003607E-2</v>
      </c>
      <c r="J150" s="22">
        <f t="shared" si="7"/>
        <v>7.6888524717187809E-2</v>
      </c>
      <c r="K150" s="22" t="str">
        <f t="shared" si="8"/>
        <v/>
      </c>
    </row>
    <row r="151" spans="2:11" x14ac:dyDescent="0.25">
      <c r="B151" s="27" t="str">
        <f>'Town Data'!A147</f>
        <v>TUNBRIDGE</v>
      </c>
      <c r="C151" s="49">
        <f>IF('Town Data'!C147&gt;9,'Town Data'!B147,"*")</f>
        <v>704999.01</v>
      </c>
      <c r="D151" s="50">
        <f>IF('Town Data'!E147&gt;9,'Town Data'!D147,"*")</f>
        <v>372543.82</v>
      </c>
      <c r="E151" s="51" t="str">
        <f>IF('Town Data'!G147&gt;9,'Town Data'!F147,"*")</f>
        <v>*</v>
      </c>
      <c r="F151" s="50">
        <f>IF('Town Data'!I147&gt;9,'Town Data'!H147,"*")</f>
        <v>489154.88</v>
      </c>
      <c r="G151" s="50">
        <f>IF('Town Data'!K147&gt;9,'Town Data'!J147,"*")</f>
        <v>277337.93</v>
      </c>
      <c r="H151" s="51" t="str">
        <f>IF('Town Data'!M147&gt;9,'Town Data'!L147,"*")</f>
        <v>*</v>
      </c>
      <c r="I151" s="22">
        <f t="shared" si="6"/>
        <v>0.44125927967845274</v>
      </c>
      <c r="J151" s="22">
        <f t="shared" si="7"/>
        <v>0.3432847789698294</v>
      </c>
      <c r="K151" s="22" t="str">
        <f t="shared" si="8"/>
        <v/>
      </c>
    </row>
    <row r="152" spans="2:11" x14ac:dyDescent="0.25">
      <c r="B152" s="27" t="str">
        <f>'Town Data'!A148</f>
        <v>UNDERHILL</v>
      </c>
      <c r="C152" s="49">
        <f>IF('Town Data'!C148&gt;9,'Town Data'!B148,"*")</f>
        <v>10132859.82</v>
      </c>
      <c r="D152" s="50">
        <f>IF('Town Data'!E148&gt;9,'Town Data'!D148,"*")</f>
        <v>954629.13</v>
      </c>
      <c r="E152" s="51" t="str">
        <f>IF('Town Data'!G148&gt;9,'Town Data'!F148,"*")</f>
        <v>*</v>
      </c>
      <c r="F152" s="50">
        <f>IF('Town Data'!I148&gt;9,'Town Data'!H148,"*")</f>
        <v>7609832.0300000003</v>
      </c>
      <c r="G152" s="50">
        <f>IF('Town Data'!K148&gt;9,'Town Data'!J148,"*")</f>
        <v>860594.51</v>
      </c>
      <c r="H152" s="51" t="str">
        <f>IF('Town Data'!M148&gt;9,'Town Data'!L148,"*")</f>
        <v>*</v>
      </c>
      <c r="I152" s="22">
        <f t="shared" si="6"/>
        <v>0.33154842052407296</v>
      </c>
      <c r="J152" s="22">
        <f t="shared" si="7"/>
        <v>0.1092670461028156</v>
      </c>
      <c r="K152" s="22" t="str">
        <f t="shared" si="8"/>
        <v/>
      </c>
    </row>
    <row r="153" spans="2:11" x14ac:dyDescent="0.25">
      <c r="B153" s="27" t="str">
        <f>'Town Data'!A149</f>
        <v>VERGENNES</v>
      </c>
      <c r="C153" s="49">
        <f>IF('Town Data'!C149&gt;9,'Town Data'!B149,"*")</f>
        <v>25011989.899999999</v>
      </c>
      <c r="D153" s="50">
        <f>IF('Town Data'!E149&gt;9,'Town Data'!D149,"*")</f>
        <v>4534639.9000000004</v>
      </c>
      <c r="E153" s="51">
        <f>IF('Town Data'!G149&gt;9,'Town Data'!F149,"*")</f>
        <v>766369.66666666744</v>
      </c>
      <c r="F153" s="50">
        <f>IF('Town Data'!I149&gt;9,'Town Data'!H149,"*")</f>
        <v>22432964.25</v>
      </c>
      <c r="G153" s="50">
        <f>IF('Town Data'!K149&gt;9,'Town Data'!J149,"*")</f>
        <v>3892269.68</v>
      </c>
      <c r="H153" s="51">
        <f>IF('Town Data'!M149&gt;9,'Town Data'!L149,"*")</f>
        <v>264263.16666666669</v>
      </c>
      <c r="I153" s="22">
        <f t="shared" si="6"/>
        <v>0.11496588775600614</v>
      </c>
      <c r="J153" s="22">
        <f t="shared" si="7"/>
        <v>0.16503743902966153</v>
      </c>
      <c r="K153" s="22">
        <f t="shared" si="8"/>
        <v>1.9000245336246282</v>
      </c>
    </row>
    <row r="154" spans="2:11" x14ac:dyDescent="0.25">
      <c r="B154" s="27" t="str">
        <f>'Town Data'!A150</f>
        <v>VERNON</v>
      </c>
      <c r="C154" s="49">
        <f>IF('Town Data'!C150&gt;9,'Town Data'!B150,"*")</f>
        <v>5943860.9299999997</v>
      </c>
      <c r="D154" s="50">
        <f>IF('Town Data'!E150&gt;9,'Town Data'!D150,"*")</f>
        <v>1370687.78</v>
      </c>
      <c r="E154" s="51" t="str">
        <f>IF('Town Data'!G150&gt;9,'Town Data'!F150,"*")</f>
        <v>*</v>
      </c>
      <c r="F154" s="50">
        <f>IF('Town Data'!I150&gt;9,'Town Data'!H150,"*")</f>
        <v>4967381.05</v>
      </c>
      <c r="G154" s="50">
        <f>IF('Town Data'!K150&gt;9,'Town Data'!J150,"*")</f>
        <v>996355.62</v>
      </c>
      <c r="H154" s="51" t="str">
        <f>IF('Town Data'!M150&gt;9,'Town Data'!L150,"*")</f>
        <v>*</v>
      </c>
      <c r="I154" s="22">
        <f t="shared" si="6"/>
        <v>0.19657841228024975</v>
      </c>
      <c r="J154" s="22">
        <f t="shared" si="7"/>
        <v>0.37570135851695202</v>
      </c>
      <c r="K154" s="22" t="str">
        <f t="shared" si="8"/>
        <v/>
      </c>
    </row>
    <row r="155" spans="2:11" x14ac:dyDescent="0.25">
      <c r="B155" s="27" t="str">
        <f>'Town Data'!A151</f>
        <v>WAITSFIELD</v>
      </c>
      <c r="C155" s="49">
        <f>IF('Town Data'!C151&gt;9,'Town Data'!B151,"*")</f>
        <v>27620399.539999999</v>
      </c>
      <c r="D155" s="50">
        <f>IF('Town Data'!E151&gt;9,'Town Data'!D151,"*")</f>
        <v>10449674.640000001</v>
      </c>
      <c r="E155" s="51">
        <f>IF('Town Data'!G151&gt;9,'Town Data'!F151,"*")</f>
        <v>390774.66666666628</v>
      </c>
      <c r="F155" s="50">
        <f>IF('Town Data'!I151&gt;9,'Town Data'!H151,"*")</f>
        <v>36004575.310000002</v>
      </c>
      <c r="G155" s="50">
        <f>IF('Town Data'!K151&gt;9,'Town Data'!J151,"*")</f>
        <v>9495980.3699999992</v>
      </c>
      <c r="H155" s="51">
        <f>IF('Town Data'!M151&gt;9,'Town Data'!L151,"*")</f>
        <v>139472.16666666666</v>
      </c>
      <c r="I155" s="22">
        <f t="shared" si="6"/>
        <v>-0.2328641762279407</v>
      </c>
      <c r="J155" s="22">
        <f t="shared" si="7"/>
        <v>0.10043136493973202</v>
      </c>
      <c r="K155" s="22">
        <f t="shared" si="8"/>
        <v>1.801811114045452</v>
      </c>
    </row>
    <row r="156" spans="2:11" x14ac:dyDescent="0.25">
      <c r="B156" s="27" t="str">
        <f>'Town Data'!A152</f>
        <v>WALLINGFORD</v>
      </c>
      <c r="C156" s="49">
        <f>IF('Town Data'!C152&gt;9,'Town Data'!B152,"*")</f>
        <v>2682576.2999999998</v>
      </c>
      <c r="D156" s="50">
        <f>IF('Town Data'!E152&gt;9,'Town Data'!D152,"*")</f>
        <v>1167721</v>
      </c>
      <c r="E156" s="51" t="str">
        <f>IF('Town Data'!G152&gt;9,'Town Data'!F152,"*")</f>
        <v>*</v>
      </c>
      <c r="F156" s="50">
        <f>IF('Town Data'!I152&gt;9,'Town Data'!H152,"*")</f>
        <v>2430059.38</v>
      </c>
      <c r="G156" s="50">
        <f>IF('Town Data'!K152&gt;9,'Town Data'!J152,"*")</f>
        <v>1036247.88</v>
      </c>
      <c r="H156" s="51" t="str">
        <f>IF('Town Data'!M152&gt;9,'Town Data'!L152,"*")</f>
        <v>*</v>
      </c>
      <c r="I156" s="22">
        <f t="shared" si="6"/>
        <v>0.10391388872151755</v>
      </c>
      <c r="J156" s="22">
        <f t="shared" si="7"/>
        <v>0.12687419925047277</v>
      </c>
      <c r="K156" s="22" t="str">
        <f t="shared" si="8"/>
        <v/>
      </c>
    </row>
    <row r="157" spans="2:11" x14ac:dyDescent="0.25">
      <c r="B157" s="27" t="str">
        <f>'Town Data'!A153</f>
        <v>WARDSBORO</v>
      </c>
      <c r="C157" s="49">
        <f>IF('Town Data'!C153&gt;9,'Town Data'!B153,"*")</f>
        <v>513335.45</v>
      </c>
      <c r="D157" s="50">
        <f>IF('Town Data'!E153&gt;9,'Town Data'!D153,"*")</f>
        <v>245391.7</v>
      </c>
      <c r="E157" s="51" t="str">
        <f>IF('Town Data'!G153&gt;9,'Town Data'!F153,"*")</f>
        <v>*</v>
      </c>
      <c r="F157" s="50">
        <f>IF('Town Data'!I153&gt;9,'Town Data'!H153,"*")</f>
        <v>615286.27</v>
      </c>
      <c r="G157" s="50">
        <f>IF('Town Data'!K153&gt;9,'Town Data'!J153,"*")</f>
        <v>278536.90000000002</v>
      </c>
      <c r="H157" s="51" t="str">
        <f>IF('Town Data'!M153&gt;9,'Town Data'!L153,"*")</f>
        <v>*</v>
      </c>
      <c r="I157" s="22">
        <f t="shared" si="6"/>
        <v>-0.16569656267480176</v>
      </c>
      <c r="J157" s="22">
        <f t="shared" si="7"/>
        <v>-0.11899751882066616</v>
      </c>
      <c r="K157" s="22" t="str">
        <f t="shared" si="8"/>
        <v/>
      </c>
    </row>
    <row r="158" spans="2:11" x14ac:dyDescent="0.25">
      <c r="B158" s="27" t="str">
        <f>'Town Data'!A154</f>
        <v>WARREN</v>
      </c>
      <c r="C158" s="49">
        <f>IF('Town Data'!C154&gt;9,'Town Data'!B154,"*")</f>
        <v>13782148.869999999</v>
      </c>
      <c r="D158" s="50">
        <f>IF('Town Data'!E154&gt;9,'Town Data'!D154,"*")</f>
        <v>5703875.0700000003</v>
      </c>
      <c r="E158" s="51" t="str">
        <f>IF('Town Data'!G154&gt;9,'Town Data'!F154,"*")</f>
        <v>*</v>
      </c>
      <c r="F158" s="50">
        <f>IF('Town Data'!I154&gt;9,'Town Data'!H154,"*")</f>
        <v>14858422.18</v>
      </c>
      <c r="G158" s="50">
        <f>IF('Town Data'!K154&gt;9,'Town Data'!J154,"*")</f>
        <v>6578283.25</v>
      </c>
      <c r="H158" s="51" t="str">
        <f>IF('Town Data'!M154&gt;9,'Town Data'!L154,"*")</f>
        <v>*</v>
      </c>
      <c r="I158" s="22">
        <f t="shared" si="6"/>
        <v>-7.2435235515699997E-2</v>
      </c>
      <c r="J158" s="22">
        <f t="shared" si="7"/>
        <v>-0.13292346145173967</v>
      </c>
      <c r="K158" s="22" t="str">
        <f t="shared" si="8"/>
        <v/>
      </c>
    </row>
    <row r="159" spans="2:11" x14ac:dyDescent="0.25">
      <c r="B159" s="27" t="str">
        <f>'Town Data'!A155</f>
        <v>WATERBURY</v>
      </c>
      <c r="C159" s="49">
        <f>IF('Town Data'!C155&gt;9,'Town Data'!B155,"*")</f>
        <v>37919135.479999997</v>
      </c>
      <c r="D159" s="50">
        <f>IF('Town Data'!E155&gt;9,'Town Data'!D155,"*")</f>
        <v>10805447.24</v>
      </c>
      <c r="E159" s="51">
        <f>IF('Town Data'!G155&gt;9,'Town Data'!F155,"*")</f>
        <v>1041637.33333333</v>
      </c>
      <c r="F159" s="50">
        <f>IF('Town Data'!I155&gt;9,'Town Data'!H155,"*")</f>
        <v>34500248.210000001</v>
      </c>
      <c r="G159" s="50">
        <f>IF('Town Data'!K155&gt;9,'Town Data'!J155,"*")</f>
        <v>9762009.9800000004</v>
      </c>
      <c r="H159" s="51">
        <f>IF('Town Data'!M155&gt;9,'Town Data'!L155,"*")</f>
        <v>889588.50000000035</v>
      </c>
      <c r="I159" s="22">
        <f t="shared" si="6"/>
        <v>9.9097468783109252E-2</v>
      </c>
      <c r="J159" s="22">
        <f t="shared" si="7"/>
        <v>0.1068875428459662</v>
      </c>
      <c r="K159" s="22">
        <f t="shared" si="8"/>
        <v>0.1709204124528696</v>
      </c>
    </row>
    <row r="160" spans="2:11" x14ac:dyDescent="0.25">
      <c r="B160" s="27" t="str">
        <f>'Town Data'!A156</f>
        <v>WATERFORD</v>
      </c>
      <c r="C160" s="49">
        <f>IF('Town Data'!C156&gt;9,'Town Data'!B156,"*")</f>
        <v>3553507.12</v>
      </c>
      <c r="D160" s="50">
        <f>IF('Town Data'!E156&gt;9,'Town Data'!D156,"*")</f>
        <v>763545.85</v>
      </c>
      <c r="E160" s="51" t="str">
        <f>IF('Town Data'!G156&gt;9,'Town Data'!F156,"*")</f>
        <v>*</v>
      </c>
      <c r="F160" s="50">
        <f>IF('Town Data'!I156&gt;9,'Town Data'!H156,"*")</f>
        <v>4096093.71</v>
      </c>
      <c r="G160" s="50">
        <f>IF('Town Data'!K156&gt;9,'Town Data'!J156,"*")</f>
        <v>343533.85</v>
      </c>
      <c r="H160" s="51" t="str">
        <f>IF('Town Data'!M156&gt;9,'Town Data'!L156,"*")</f>
        <v>*</v>
      </c>
      <c r="I160" s="22">
        <f t="shared" si="6"/>
        <v>-0.13246439862334103</v>
      </c>
      <c r="J160" s="22">
        <f t="shared" si="7"/>
        <v>1.2226218755444334</v>
      </c>
      <c r="K160" s="22" t="str">
        <f t="shared" si="8"/>
        <v/>
      </c>
    </row>
    <row r="161" spans="2:11" x14ac:dyDescent="0.25">
      <c r="B161" s="27" t="str">
        <f>'Town Data'!A157</f>
        <v>WEATHERSFIELD</v>
      </c>
      <c r="C161" s="49">
        <f>IF('Town Data'!C157&gt;9,'Town Data'!B157,"*")</f>
        <v>4275649.8</v>
      </c>
      <c r="D161" s="50">
        <f>IF('Town Data'!E157&gt;9,'Town Data'!D157,"*")</f>
        <v>1125708.6399999999</v>
      </c>
      <c r="E161" s="51">
        <f>IF('Town Data'!G157&gt;9,'Town Data'!F157,"*")</f>
        <v>159139.50000000006</v>
      </c>
      <c r="F161" s="50">
        <f>IF('Town Data'!I157&gt;9,'Town Data'!H157,"*")</f>
        <v>4754996.7</v>
      </c>
      <c r="G161" s="50">
        <f>IF('Town Data'!K157&gt;9,'Town Data'!J157,"*")</f>
        <v>1045953.24</v>
      </c>
      <c r="H161" s="51">
        <f>IF('Town Data'!M157&gt;9,'Town Data'!L157,"*")</f>
        <v>119770.49999999994</v>
      </c>
      <c r="I161" s="22">
        <f t="shared" si="6"/>
        <v>-0.1008090920441649</v>
      </c>
      <c r="J161" s="22">
        <f t="shared" si="7"/>
        <v>7.6251401066456767E-2</v>
      </c>
      <c r="K161" s="22">
        <f t="shared" si="8"/>
        <v>0.32870364572244531</v>
      </c>
    </row>
    <row r="162" spans="2:11" x14ac:dyDescent="0.25">
      <c r="B162" s="27" t="str">
        <f>'Town Data'!A158</f>
        <v>WELLS</v>
      </c>
      <c r="C162" s="49">
        <f>IF('Town Data'!C158&gt;9,'Town Data'!B158,"*")</f>
        <v>693622.92</v>
      </c>
      <c r="D162" s="50">
        <f>IF('Town Data'!E158&gt;9,'Town Data'!D158,"*")</f>
        <v>155846.78</v>
      </c>
      <c r="E162" s="51" t="str">
        <f>IF('Town Data'!G158&gt;9,'Town Data'!F158,"*")</f>
        <v>*</v>
      </c>
      <c r="F162" s="50">
        <f>IF('Town Data'!I158&gt;9,'Town Data'!H158,"*")</f>
        <v>562836.04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>
        <f t="shared" si="6"/>
        <v>0.23237118930763567</v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 t="str">
        <f>'Town Data'!A159</f>
        <v>WEST RUTLAND</v>
      </c>
      <c r="C163" s="49">
        <f>IF('Town Data'!C159&gt;9,'Town Data'!B159,"*")</f>
        <v>18317899.030000001</v>
      </c>
      <c r="D163" s="50">
        <f>IF('Town Data'!E159&gt;9,'Town Data'!D159,"*")</f>
        <v>3025144.76</v>
      </c>
      <c r="E163" s="51">
        <f>IF('Town Data'!G159&gt;9,'Town Data'!F159,"*")</f>
        <v>58784.666666666686</v>
      </c>
      <c r="F163" s="50">
        <f>IF('Town Data'!I159&gt;9,'Town Data'!H159,"*")</f>
        <v>16213453.5</v>
      </c>
      <c r="G163" s="50">
        <f>IF('Town Data'!K159&gt;9,'Town Data'!J159,"*")</f>
        <v>2318936.83</v>
      </c>
      <c r="H163" s="51">
        <f>IF('Town Data'!M159&gt;9,'Town Data'!L159,"*")</f>
        <v>57081.166666666672</v>
      </c>
      <c r="I163" s="22">
        <f t="shared" si="6"/>
        <v>0.12979625407998371</v>
      </c>
      <c r="J163" s="22">
        <f t="shared" si="7"/>
        <v>0.30453952900476366</v>
      </c>
      <c r="K163" s="22">
        <f t="shared" si="8"/>
        <v>2.9843468511213816E-2</v>
      </c>
    </row>
    <row r="164" spans="2:11" x14ac:dyDescent="0.25">
      <c r="B164" s="27" t="str">
        <f>'Town Data'!A160</f>
        <v>WEST WINDSOR</v>
      </c>
      <c r="C164" s="49">
        <f>IF('Town Data'!C160&gt;9,'Town Data'!B160,"*")</f>
        <v>874764.24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582319.66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0.50220626245042099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WESTFIELD</v>
      </c>
      <c r="C165" s="49">
        <f>IF('Town Data'!C161&gt;9,'Town Data'!B161,"*")</f>
        <v>2968743.53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1657340.58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>
        <f t="shared" si="6"/>
        <v>0.79126943841560893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WESTFORD</v>
      </c>
      <c r="C166" s="49">
        <f>IF('Town Data'!C162&gt;9,'Town Data'!B162,"*")</f>
        <v>4514530.3099999996</v>
      </c>
      <c r="D166" s="50">
        <f>IF('Town Data'!E162&gt;9,'Town Data'!D162,"*")</f>
        <v>236621.87</v>
      </c>
      <c r="E166" s="51" t="str">
        <f>IF('Town Data'!G162&gt;9,'Town Data'!F162,"*")</f>
        <v>*</v>
      </c>
      <c r="F166" s="50">
        <f>IF('Town Data'!I162&gt;9,'Town Data'!H162,"*")</f>
        <v>3616088.35</v>
      </c>
      <c r="G166" s="50">
        <f>IF('Town Data'!K162&gt;9,'Town Data'!J162,"*")</f>
        <v>202058.66</v>
      </c>
      <c r="H166" s="51" t="str">
        <f>IF('Town Data'!M162&gt;9,'Town Data'!L162,"*")</f>
        <v>*</v>
      </c>
      <c r="I166" s="22">
        <f t="shared" si="6"/>
        <v>0.24845686085075866</v>
      </c>
      <c r="J166" s="22">
        <f t="shared" si="7"/>
        <v>0.1710553262107152</v>
      </c>
      <c r="K166" s="22" t="str">
        <f t="shared" si="8"/>
        <v/>
      </c>
    </row>
    <row r="167" spans="2:11" x14ac:dyDescent="0.25">
      <c r="B167" s="27" t="str">
        <f>'Town Data'!A163</f>
        <v>WESTMINSTER</v>
      </c>
      <c r="C167" s="49">
        <f>IF('Town Data'!C163&gt;9,'Town Data'!B163,"*")</f>
        <v>28094012.550000001</v>
      </c>
      <c r="D167" s="50">
        <f>IF('Town Data'!E163&gt;9,'Town Data'!D163,"*")</f>
        <v>1875111.58</v>
      </c>
      <c r="E167" s="51" t="str">
        <f>IF('Town Data'!G163&gt;9,'Town Data'!F163,"*")</f>
        <v>*</v>
      </c>
      <c r="F167" s="50">
        <f>IF('Town Data'!I163&gt;9,'Town Data'!H163,"*")</f>
        <v>12211702.65</v>
      </c>
      <c r="G167" s="50">
        <f>IF('Town Data'!K163&gt;9,'Town Data'!J163,"*")</f>
        <v>1776383.45</v>
      </c>
      <c r="H167" s="51">
        <f>IF('Town Data'!M163&gt;9,'Town Data'!L163,"*")</f>
        <v>140398.99999999988</v>
      </c>
      <c r="I167" s="22">
        <f t="shared" si="6"/>
        <v>1.3005811192102683</v>
      </c>
      <c r="J167" s="22">
        <f t="shared" si="7"/>
        <v>5.557816359975664E-2</v>
      </c>
      <c r="K167" s="22" t="str">
        <f t="shared" si="8"/>
        <v/>
      </c>
    </row>
    <row r="168" spans="2:11" x14ac:dyDescent="0.25">
      <c r="B168" s="27" t="str">
        <f>'Town Data'!A164</f>
        <v>WESTON</v>
      </c>
      <c r="C168" s="49">
        <f>IF('Town Data'!C164&gt;9,'Town Data'!B164,"*")</f>
        <v>2466371.09</v>
      </c>
      <c r="D168" s="50">
        <f>IF('Town Data'!E164&gt;9,'Town Data'!D164,"*")</f>
        <v>1122024.32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WEYBRIDGE</v>
      </c>
      <c r="C169" s="49">
        <f>IF('Town Data'!C165&gt;9,'Town Data'!B165,"*")</f>
        <v>418681.16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 t="str">
        <f>'Town Data'!A166</f>
        <v>WHITING</v>
      </c>
      <c r="C170" s="49">
        <f>IF('Town Data'!C166&gt;9,'Town Data'!B166,"*")</f>
        <v>1361967.6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 t="str">
        <f>'Town Data'!A167</f>
        <v>WHITINGHAM</v>
      </c>
      <c r="C171" s="49">
        <f>IF('Town Data'!C167&gt;9,'Town Data'!B167,"*")</f>
        <v>1124012.75</v>
      </c>
      <c r="D171" s="50">
        <f>IF('Town Data'!E167&gt;9,'Town Data'!D167,"*")</f>
        <v>230426.1</v>
      </c>
      <c r="E171" s="51" t="str">
        <f>IF('Town Data'!G167&gt;9,'Town Data'!F167,"*")</f>
        <v>*</v>
      </c>
      <c r="F171" s="50">
        <f>IF('Town Data'!I167&gt;9,'Town Data'!H167,"*")</f>
        <v>1581511.54</v>
      </c>
      <c r="G171" s="50">
        <f>IF('Town Data'!K167&gt;9,'Town Data'!J167,"*")</f>
        <v>404664.32000000001</v>
      </c>
      <c r="H171" s="51">
        <f>IF('Town Data'!M167&gt;9,'Town Data'!L167,"*")</f>
        <v>89498.000000000029</v>
      </c>
      <c r="I171" s="22">
        <f t="shared" si="6"/>
        <v>-0.28927945097384494</v>
      </c>
      <c r="J171" s="22">
        <f t="shared" si="7"/>
        <v>-0.43057470448593044</v>
      </c>
      <c r="K171" s="22" t="str">
        <f t="shared" si="8"/>
        <v/>
      </c>
    </row>
    <row r="172" spans="2:11" x14ac:dyDescent="0.25">
      <c r="B172" s="27" t="str">
        <f>'Town Data'!A168</f>
        <v>WILLIAMSTOWN</v>
      </c>
      <c r="C172" s="49">
        <f>IF('Town Data'!C168&gt;9,'Town Data'!B168,"*")</f>
        <v>4110901.85</v>
      </c>
      <c r="D172" s="50">
        <f>IF('Town Data'!E168&gt;9,'Town Data'!D168,"*")</f>
        <v>1410408.97</v>
      </c>
      <c r="E172" s="51" t="str">
        <f>IF('Town Data'!G168&gt;9,'Town Data'!F168,"*")</f>
        <v>*</v>
      </c>
      <c r="F172" s="50">
        <f>IF('Town Data'!I168&gt;9,'Town Data'!H168,"*")</f>
        <v>5049329.79</v>
      </c>
      <c r="G172" s="50">
        <f>IF('Town Data'!K168&gt;9,'Town Data'!J168,"*")</f>
        <v>1303519.57</v>
      </c>
      <c r="H172" s="51" t="str">
        <f>IF('Town Data'!M168&gt;9,'Town Data'!L168,"*")</f>
        <v>*</v>
      </c>
      <c r="I172" s="22">
        <f t="shared" si="6"/>
        <v>-0.18585198016943155</v>
      </c>
      <c r="J172" s="22">
        <f t="shared" si="7"/>
        <v>8.2000610086736092E-2</v>
      </c>
      <c r="K172" s="22" t="str">
        <f t="shared" si="8"/>
        <v/>
      </c>
    </row>
    <row r="173" spans="2:11" x14ac:dyDescent="0.25">
      <c r="B173" s="27" t="str">
        <f>'Town Data'!A169</f>
        <v>WILLISTON</v>
      </c>
      <c r="C173" s="49">
        <f>IF('Town Data'!C169&gt;9,'Town Data'!B169,"*")</f>
        <v>283719032.75999999</v>
      </c>
      <c r="D173" s="50">
        <f>IF('Town Data'!E169&gt;9,'Town Data'!D169,"*")</f>
        <v>117030191.08</v>
      </c>
      <c r="E173" s="51">
        <f>IF('Town Data'!G169&gt;9,'Town Data'!F169,"*")</f>
        <v>6168701.8333333386</v>
      </c>
      <c r="F173" s="50">
        <f>IF('Town Data'!I169&gt;9,'Town Data'!H169,"*")</f>
        <v>314747610.83999997</v>
      </c>
      <c r="G173" s="50">
        <f>IF('Town Data'!K169&gt;9,'Town Data'!J169,"*")</f>
        <v>112249968.36</v>
      </c>
      <c r="H173" s="51">
        <f>IF('Town Data'!M169&gt;9,'Town Data'!L169,"*")</f>
        <v>6380010.0000000047</v>
      </c>
      <c r="I173" s="22">
        <f t="shared" si="6"/>
        <v>-9.8582410195873327E-2</v>
      </c>
      <c r="J173" s="22">
        <f t="shared" si="7"/>
        <v>4.2585515077110878E-2</v>
      </c>
      <c r="K173" s="22">
        <f t="shared" si="8"/>
        <v>-3.3120350386075553E-2</v>
      </c>
    </row>
    <row r="174" spans="2:11" x14ac:dyDescent="0.25">
      <c r="B174" s="27" t="str">
        <f>'Town Data'!A170</f>
        <v>WILMINGTON</v>
      </c>
      <c r="C174" s="49">
        <f>IF('Town Data'!C170&gt;9,'Town Data'!B170,"*")</f>
        <v>17396393.890000001</v>
      </c>
      <c r="D174" s="50">
        <f>IF('Town Data'!E170&gt;9,'Town Data'!D170,"*")</f>
        <v>8148306.8399999999</v>
      </c>
      <c r="E174" s="51">
        <f>IF('Town Data'!G170&gt;9,'Town Data'!F170,"*")</f>
        <v>55159.166666666672</v>
      </c>
      <c r="F174" s="50">
        <f>IF('Town Data'!I170&gt;9,'Town Data'!H170,"*")</f>
        <v>14551659.85</v>
      </c>
      <c r="G174" s="50">
        <f>IF('Town Data'!K170&gt;9,'Town Data'!J170,"*")</f>
        <v>6283852.1900000004</v>
      </c>
      <c r="H174" s="51" t="str">
        <f>IF('Town Data'!M170&gt;9,'Town Data'!L170,"*")</f>
        <v>*</v>
      </c>
      <c r="I174" s="22">
        <f t="shared" si="6"/>
        <v>0.19549206546358361</v>
      </c>
      <c r="J174" s="22">
        <f t="shared" si="7"/>
        <v>0.29670568206029035</v>
      </c>
      <c r="K174" s="22" t="str">
        <f t="shared" si="8"/>
        <v/>
      </c>
    </row>
    <row r="175" spans="2:11" x14ac:dyDescent="0.25">
      <c r="B175" s="27" t="str">
        <f>'Town Data'!A171</f>
        <v>WINDSOR</v>
      </c>
      <c r="C175" s="49">
        <f>IF('Town Data'!C171&gt;9,'Town Data'!B171,"*")</f>
        <v>10270029.84</v>
      </c>
      <c r="D175" s="50">
        <f>IF('Town Data'!E171&gt;9,'Town Data'!D171,"*")</f>
        <v>3422411.32</v>
      </c>
      <c r="E175" s="51">
        <f>IF('Town Data'!G171&gt;9,'Town Data'!F171,"*")</f>
        <v>135514.16666666674</v>
      </c>
      <c r="F175" s="50">
        <f>IF('Town Data'!I171&gt;9,'Town Data'!H171,"*")</f>
        <v>10469267.02</v>
      </c>
      <c r="G175" s="50">
        <f>IF('Town Data'!K171&gt;9,'Town Data'!J171,"*")</f>
        <v>3016783.33</v>
      </c>
      <c r="H175" s="51">
        <f>IF('Town Data'!M171&gt;9,'Town Data'!L171,"*")</f>
        <v>120153.16666666676</v>
      </c>
      <c r="I175" s="22">
        <f t="shared" si="6"/>
        <v>-1.903067135639833E-2</v>
      </c>
      <c r="J175" s="22">
        <f t="shared" si="7"/>
        <v>0.13445711727663245</v>
      </c>
      <c r="K175" s="22">
        <f t="shared" si="8"/>
        <v>0.12784515320028997</v>
      </c>
    </row>
    <row r="176" spans="2:11" x14ac:dyDescent="0.25">
      <c r="B176" s="27" t="str">
        <f>'Town Data'!A172</f>
        <v>WINHALL</v>
      </c>
      <c r="C176" s="49">
        <f>IF('Town Data'!C172&gt;9,'Town Data'!B172,"*")</f>
        <v>3634072.05</v>
      </c>
      <c r="D176" s="50">
        <f>IF('Town Data'!E172&gt;9,'Town Data'!D172,"*")</f>
        <v>2007917.25</v>
      </c>
      <c r="E176" s="51" t="str">
        <f>IF('Town Data'!G172&gt;9,'Town Data'!F172,"*")</f>
        <v>*</v>
      </c>
      <c r="F176" s="50">
        <f>IF('Town Data'!I172&gt;9,'Town Data'!H172,"*")</f>
        <v>3140031.06</v>
      </c>
      <c r="G176" s="50">
        <f>IF('Town Data'!K172&gt;9,'Town Data'!J172,"*")</f>
        <v>1928657.38</v>
      </c>
      <c r="H176" s="51" t="str">
        <f>IF('Town Data'!M172&gt;9,'Town Data'!L172,"*")</f>
        <v>*</v>
      </c>
      <c r="I176" s="22">
        <f t="shared" si="6"/>
        <v>0.15733633857749157</v>
      </c>
      <c r="J176" s="22">
        <f t="shared" si="7"/>
        <v>4.1095878833595688E-2</v>
      </c>
      <c r="K176" s="22" t="str">
        <f t="shared" si="8"/>
        <v/>
      </c>
    </row>
    <row r="177" spans="2:11" x14ac:dyDescent="0.25">
      <c r="B177" s="27" t="str">
        <f>'Town Data'!A173</f>
        <v>WINOOSKI</v>
      </c>
      <c r="C177" s="49">
        <f>IF('Town Data'!C173&gt;9,'Town Data'!B173,"*")</f>
        <v>35666105.200000003</v>
      </c>
      <c r="D177" s="50">
        <f>IF('Town Data'!E173&gt;9,'Town Data'!D173,"*")</f>
        <v>3838082.55</v>
      </c>
      <c r="E177" s="51">
        <f>IF('Town Data'!G173&gt;9,'Town Data'!F173,"*")</f>
        <v>801272.1666666664</v>
      </c>
      <c r="F177" s="50">
        <f>IF('Town Data'!I173&gt;9,'Town Data'!H173,"*")</f>
        <v>31840915</v>
      </c>
      <c r="G177" s="50">
        <f>IF('Town Data'!K173&gt;9,'Town Data'!J173,"*")</f>
        <v>4296566.24</v>
      </c>
      <c r="H177" s="51">
        <f>IF('Town Data'!M173&gt;9,'Town Data'!L173,"*")</f>
        <v>773273.83333333372</v>
      </c>
      <c r="I177" s="22">
        <f t="shared" si="6"/>
        <v>0.12013443081016996</v>
      </c>
      <c r="J177" s="22">
        <f t="shared" si="7"/>
        <v>-0.10670932656213404</v>
      </c>
      <c r="K177" s="22">
        <f t="shared" si="8"/>
        <v>3.6207527173964887E-2</v>
      </c>
    </row>
    <row r="178" spans="2:11" x14ac:dyDescent="0.25">
      <c r="B178" s="27" t="str">
        <f>'Town Data'!A174</f>
        <v>WOLCOTT</v>
      </c>
      <c r="C178" s="49">
        <f>IF('Town Data'!C174&gt;9,'Town Data'!B174,"*")</f>
        <v>2046841.81</v>
      </c>
      <c r="D178" s="50">
        <f>IF('Town Data'!E174&gt;9,'Town Data'!D174,"*")</f>
        <v>1010853.32</v>
      </c>
      <c r="E178" s="51" t="str">
        <f>IF('Town Data'!G174&gt;9,'Town Data'!F174,"*")</f>
        <v>*</v>
      </c>
      <c r="F178" s="50">
        <f>IF('Town Data'!I174&gt;9,'Town Data'!H174,"*")</f>
        <v>2077636.95</v>
      </c>
      <c r="G178" s="50">
        <f>IF('Town Data'!K174&gt;9,'Town Data'!J174,"*")</f>
        <v>616653.25</v>
      </c>
      <c r="H178" s="51" t="str">
        <f>IF('Town Data'!M174&gt;9,'Town Data'!L174,"*")</f>
        <v>*</v>
      </c>
      <c r="I178" s="22">
        <f t="shared" si="6"/>
        <v>-1.4822194994173501E-2</v>
      </c>
      <c r="J178" s="22">
        <f t="shared" si="7"/>
        <v>0.63925726492157453</v>
      </c>
      <c r="K178" s="22" t="str">
        <f t="shared" si="8"/>
        <v/>
      </c>
    </row>
    <row r="179" spans="2:11" x14ac:dyDescent="0.25">
      <c r="B179" s="27" t="str">
        <f>'Town Data'!A175</f>
        <v>WOODSTOCK</v>
      </c>
      <c r="C179" s="49">
        <f>IF('Town Data'!C175&gt;9,'Town Data'!B175,"*")</f>
        <v>23739626.969999999</v>
      </c>
      <c r="D179" s="50">
        <f>IF('Town Data'!E175&gt;9,'Town Data'!D175,"*")</f>
        <v>6630672.9199999999</v>
      </c>
      <c r="E179" s="51">
        <f>IF('Town Data'!G175&gt;9,'Town Data'!F175,"*")</f>
        <v>294067.49999999965</v>
      </c>
      <c r="F179" s="50">
        <f>IF('Town Data'!I175&gt;9,'Town Data'!H175,"*")</f>
        <v>24763176.98</v>
      </c>
      <c r="G179" s="50">
        <f>IF('Town Data'!K175&gt;9,'Town Data'!J175,"*")</f>
        <v>6596435.7300000004</v>
      </c>
      <c r="H179" s="51">
        <f>IF('Town Data'!M175&gt;9,'Town Data'!L175,"*")</f>
        <v>605253.83333333407</v>
      </c>
      <c r="I179" s="22">
        <f t="shared" si="6"/>
        <v>-4.1333549844055656E-2</v>
      </c>
      <c r="J179" s="22">
        <f t="shared" si="7"/>
        <v>5.1902559808612702E-3</v>
      </c>
      <c r="K179" s="22">
        <f t="shared" si="8"/>
        <v>-0.51414186279420626</v>
      </c>
    </row>
    <row r="180" spans="2:11" x14ac:dyDescent="0.25">
      <c r="B180" s="27" t="str">
        <f>'Town Data'!A176</f>
        <v>WORCESTER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>
        <f>IF('Town Data'!I176&gt;9,'Town Data'!H176,"*")</f>
        <v>553136.13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1111385.5</v>
      </c>
      <c r="C2" s="38">
        <v>20</v>
      </c>
      <c r="D2" s="41">
        <v>352327.64</v>
      </c>
      <c r="E2" s="38">
        <v>17</v>
      </c>
      <c r="F2" s="38">
        <v>0</v>
      </c>
      <c r="G2" s="38">
        <v>0</v>
      </c>
      <c r="H2" s="41">
        <v>1154935.3999999999</v>
      </c>
      <c r="I2" s="38">
        <v>19</v>
      </c>
      <c r="J2" s="41">
        <v>345362.52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3737489.64</v>
      </c>
      <c r="C3" s="38">
        <v>21</v>
      </c>
      <c r="D3" s="41">
        <v>1153029.32</v>
      </c>
      <c r="E3" s="38">
        <v>19</v>
      </c>
      <c r="F3" s="38">
        <v>0</v>
      </c>
      <c r="G3" s="38">
        <v>0</v>
      </c>
      <c r="H3" s="41">
        <v>4750693.28</v>
      </c>
      <c r="I3" s="38">
        <v>22</v>
      </c>
      <c r="J3" s="41">
        <v>986993.92</v>
      </c>
      <c r="K3" s="38">
        <v>20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41231360.200000003</v>
      </c>
      <c r="C4" s="38">
        <v>41</v>
      </c>
      <c r="D4" s="41">
        <v>1625904.52</v>
      </c>
      <c r="E4" s="38">
        <v>38</v>
      </c>
      <c r="F4" s="41">
        <v>0</v>
      </c>
      <c r="G4" s="38">
        <v>0</v>
      </c>
      <c r="H4" s="41">
        <v>43237397.789999999</v>
      </c>
      <c r="I4" s="38">
        <v>42</v>
      </c>
      <c r="J4" s="41">
        <v>1469573.62</v>
      </c>
      <c r="K4" s="38">
        <v>40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427717.16</v>
      </c>
      <c r="C5" s="38">
        <v>12</v>
      </c>
      <c r="D5" s="41">
        <v>147826.94</v>
      </c>
      <c r="E5" s="38">
        <v>11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1699619.14</v>
      </c>
      <c r="C6" s="38">
        <v>23</v>
      </c>
      <c r="D6" s="41">
        <v>414417.46</v>
      </c>
      <c r="E6" s="38">
        <v>19</v>
      </c>
      <c r="F6" s="41">
        <v>0</v>
      </c>
      <c r="G6" s="38">
        <v>0</v>
      </c>
      <c r="H6" s="41">
        <v>1488473.61</v>
      </c>
      <c r="I6" s="38">
        <v>22</v>
      </c>
      <c r="J6" s="41">
        <v>370885.73</v>
      </c>
      <c r="K6" s="38">
        <v>18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117819769.06</v>
      </c>
      <c r="C7" s="38">
        <v>246</v>
      </c>
      <c r="D7" s="41">
        <v>42002032.829999998</v>
      </c>
      <c r="E7" s="38">
        <v>223</v>
      </c>
      <c r="F7" s="41">
        <v>1216633.4999999998</v>
      </c>
      <c r="G7" s="38">
        <v>64</v>
      </c>
      <c r="H7" s="41">
        <v>145976157.58000001</v>
      </c>
      <c r="I7" s="38">
        <v>263</v>
      </c>
      <c r="J7" s="41">
        <v>33670698.469999999</v>
      </c>
      <c r="K7" s="38">
        <v>240</v>
      </c>
      <c r="L7" s="41">
        <v>1087833.6666666674</v>
      </c>
      <c r="M7" s="38">
        <v>57</v>
      </c>
      <c r="N7" s="34"/>
      <c r="O7" s="34"/>
      <c r="P7" s="34"/>
      <c r="Q7" s="34"/>
    </row>
    <row r="8" spans="1:17" x14ac:dyDescent="0.25">
      <c r="A8" s="37" t="s">
        <v>58</v>
      </c>
      <c r="B8" s="41">
        <v>31636228.16</v>
      </c>
      <c r="C8" s="38">
        <v>41</v>
      </c>
      <c r="D8" s="41">
        <v>3300870.06</v>
      </c>
      <c r="E8" s="38">
        <v>38</v>
      </c>
      <c r="F8" s="41">
        <v>165085.83333333331</v>
      </c>
      <c r="G8" s="38">
        <v>11</v>
      </c>
      <c r="H8" s="41">
        <v>32842814.920000002</v>
      </c>
      <c r="I8" s="38">
        <v>45</v>
      </c>
      <c r="J8" s="41">
        <v>3538578.85</v>
      </c>
      <c r="K8" s="38">
        <v>42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53056370.530000001</v>
      </c>
      <c r="C9" s="38">
        <v>55</v>
      </c>
      <c r="D9" s="41">
        <v>4894897.18</v>
      </c>
      <c r="E9" s="38">
        <v>46</v>
      </c>
      <c r="F9" s="38">
        <v>195526.16666666701</v>
      </c>
      <c r="G9" s="38">
        <v>17</v>
      </c>
      <c r="H9" s="41">
        <v>57684632.130000003</v>
      </c>
      <c r="I9" s="38">
        <v>55</v>
      </c>
      <c r="J9" s="41">
        <v>3880017.28</v>
      </c>
      <c r="K9" s="38">
        <v>47</v>
      </c>
      <c r="L9" s="38">
        <v>262867.1666666664</v>
      </c>
      <c r="M9" s="38">
        <v>17</v>
      </c>
      <c r="N9" s="34"/>
      <c r="O9" s="34"/>
      <c r="P9" s="34"/>
      <c r="Q9" s="34"/>
    </row>
    <row r="10" spans="1:17" x14ac:dyDescent="0.25">
      <c r="A10" s="37" t="s">
        <v>60</v>
      </c>
      <c r="B10" s="41">
        <v>125547497.94</v>
      </c>
      <c r="C10" s="38">
        <v>264</v>
      </c>
      <c r="D10" s="41">
        <v>40965747.579999998</v>
      </c>
      <c r="E10" s="38">
        <v>239</v>
      </c>
      <c r="F10" s="41">
        <v>551878.33333333372</v>
      </c>
      <c r="G10" s="38">
        <v>62</v>
      </c>
      <c r="H10" s="41">
        <v>128393738.48</v>
      </c>
      <c r="I10" s="38">
        <v>269</v>
      </c>
      <c r="J10" s="41">
        <v>37245506.689999998</v>
      </c>
      <c r="K10" s="38">
        <v>243</v>
      </c>
      <c r="L10" s="41">
        <v>589467.1666666664</v>
      </c>
      <c r="M10" s="38">
        <v>62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634631.87</v>
      </c>
      <c r="C11" s="38">
        <v>10</v>
      </c>
      <c r="D11" s="41">
        <v>0</v>
      </c>
      <c r="E11" s="38">
        <v>0</v>
      </c>
      <c r="F11" s="38">
        <v>0</v>
      </c>
      <c r="G11" s="38">
        <v>0</v>
      </c>
      <c r="H11" s="41">
        <v>655388.39</v>
      </c>
      <c r="I11" s="38">
        <v>11</v>
      </c>
      <c r="J11" s="41">
        <v>260920.1</v>
      </c>
      <c r="K11" s="38">
        <v>11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51508506.359999999</v>
      </c>
      <c r="C12" s="38">
        <v>65</v>
      </c>
      <c r="D12" s="41">
        <v>20381199.59</v>
      </c>
      <c r="E12" s="38">
        <v>61</v>
      </c>
      <c r="F12" s="41">
        <v>289682.66666666715</v>
      </c>
      <c r="G12" s="38">
        <v>29</v>
      </c>
      <c r="H12" s="41">
        <v>58234900.18</v>
      </c>
      <c r="I12" s="38">
        <v>67</v>
      </c>
      <c r="J12" s="41">
        <v>20727539.219999999</v>
      </c>
      <c r="K12" s="38">
        <v>65</v>
      </c>
      <c r="L12" s="41">
        <v>307590.83333333343</v>
      </c>
      <c r="M12" s="38">
        <v>33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11576426.83</v>
      </c>
      <c r="C13" s="38">
        <v>45</v>
      </c>
      <c r="D13" s="41">
        <v>1452020.53</v>
      </c>
      <c r="E13" s="38">
        <v>40</v>
      </c>
      <c r="F13" s="38">
        <v>427161.49999999965</v>
      </c>
      <c r="G13" s="38">
        <v>14</v>
      </c>
      <c r="H13" s="38">
        <v>10907521.6</v>
      </c>
      <c r="I13" s="38">
        <v>44</v>
      </c>
      <c r="J13" s="38">
        <v>1351999.11</v>
      </c>
      <c r="K13" s="38">
        <v>38</v>
      </c>
      <c r="L13" s="38">
        <v>262095.66666666701</v>
      </c>
      <c r="M13" s="38">
        <v>18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25878162.52</v>
      </c>
      <c r="C14" s="38">
        <v>48</v>
      </c>
      <c r="D14" s="41">
        <v>5105161.09</v>
      </c>
      <c r="E14" s="38">
        <v>43</v>
      </c>
      <c r="F14" s="38">
        <v>258492.49999999997</v>
      </c>
      <c r="G14" s="38">
        <v>21</v>
      </c>
      <c r="H14" s="41">
        <v>25695020.23</v>
      </c>
      <c r="I14" s="38">
        <v>48</v>
      </c>
      <c r="J14" s="41">
        <v>5318601.58</v>
      </c>
      <c r="K14" s="38">
        <v>42</v>
      </c>
      <c r="L14" s="38">
        <v>312163.00000000035</v>
      </c>
      <c r="M14" s="38">
        <v>22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25132545.129999999</v>
      </c>
      <c r="C15" s="38">
        <v>87</v>
      </c>
      <c r="D15" s="41">
        <v>3772601.95</v>
      </c>
      <c r="E15" s="38">
        <v>81</v>
      </c>
      <c r="F15" s="38">
        <v>260034.83333333334</v>
      </c>
      <c r="G15" s="38">
        <v>11</v>
      </c>
      <c r="H15" s="41">
        <v>22692053.120000001</v>
      </c>
      <c r="I15" s="38">
        <v>88</v>
      </c>
      <c r="J15" s="41">
        <v>3325603.43</v>
      </c>
      <c r="K15" s="38">
        <v>82</v>
      </c>
      <c r="L15" s="38">
        <v>308971.66666666628</v>
      </c>
      <c r="M15" s="38">
        <v>13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134274204.12</v>
      </c>
      <c r="C16" s="38">
        <v>305</v>
      </c>
      <c r="D16" s="41">
        <v>25543443.57</v>
      </c>
      <c r="E16" s="38">
        <v>268</v>
      </c>
      <c r="F16" s="38">
        <v>685754.83333333302</v>
      </c>
      <c r="G16" s="38">
        <v>77</v>
      </c>
      <c r="H16" s="41">
        <v>163518805.91999999</v>
      </c>
      <c r="I16" s="38">
        <v>318</v>
      </c>
      <c r="J16" s="41">
        <v>25202996.800000001</v>
      </c>
      <c r="K16" s="38">
        <v>280</v>
      </c>
      <c r="L16" s="38">
        <v>1292552.1666666663</v>
      </c>
      <c r="M16" s="38">
        <v>80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1329995.54</v>
      </c>
      <c r="C17" s="38">
        <v>13</v>
      </c>
      <c r="D17" s="41">
        <v>428014.99</v>
      </c>
      <c r="E17" s="38">
        <v>11</v>
      </c>
      <c r="F17" s="41">
        <v>0</v>
      </c>
      <c r="G17" s="38">
        <v>0</v>
      </c>
      <c r="H17" s="41">
        <v>1397667.12</v>
      </c>
      <c r="I17" s="38">
        <v>13</v>
      </c>
      <c r="J17" s="41">
        <v>543934.11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4253069.84</v>
      </c>
      <c r="C18" s="38">
        <v>18</v>
      </c>
      <c r="D18" s="41">
        <v>1015862.86</v>
      </c>
      <c r="E18" s="38">
        <v>15</v>
      </c>
      <c r="F18" s="38">
        <v>0</v>
      </c>
      <c r="G18" s="38">
        <v>0</v>
      </c>
      <c r="H18" s="41">
        <v>4468411.4000000004</v>
      </c>
      <c r="I18" s="38">
        <v>14</v>
      </c>
      <c r="J18" s="41">
        <v>928731.25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2282533.13</v>
      </c>
      <c r="C19" s="38">
        <v>21</v>
      </c>
      <c r="D19" s="41">
        <v>1127064.53</v>
      </c>
      <c r="E19" s="38">
        <v>17</v>
      </c>
      <c r="F19" s="38">
        <v>0</v>
      </c>
      <c r="G19" s="38">
        <v>0</v>
      </c>
      <c r="H19" s="41">
        <v>1628359.38</v>
      </c>
      <c r="I19" s="38">
        <v>21</v>
      </c>
      <c r="J19" s="41">
        <v>824403.01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16977621.780000001</v>
      </c>
      <c r="C20" s="38">
        <v>84</v>
      </c>
      <c r="D20" s="41">
        <v>4937726.29</v>
      </c>
      <c r="E20" s="38">
        <v>71</v>
      </c>
      <c r="F20" s="38">
        <v>200276.66666666701</v>
      </c>
      <c r="G20" s="38">
        <v>12</v>
      </c>
      <c r="H20" s="41">
        <v>15952274.890000001</v>
      </c>
      <c r="I20" s="38">
        <v>85</v>
      </c>
      <c r="J20" s="41">
        <v>4283126.6500000004</v>
      </c>
      <c r="K20" s="38">
        <v>75</v>
      </c>
      <c r="L20" s="38">
        <v>196261.16666666672</v>
      </c>
      <c r="M20" s="38">
        <v>11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12102419.35</v>
      </c>
      <c r="I21" s="38">
        <v>11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0</v>
      </c>
      <c r="C22" s="38">
        <v>0</v>
      </c>
      <c r="D22" s="41">
        <v>0</v>
      </c>
      <c r="E22" s="38">
        <v>0</v>
      </c>
      <c r="F22" s="38">
        <v>0</v>
      </c>
      <c r="G22" s="38">
        <v>0</v>
      </c>
      <c r="H22" s="41">
        <v>462933.88</v>
      </c>
      <c r="I22" s="38">
        <v>10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2579317.11</v>
      </c>
      <c r="C23" s="38">
        <v>32</v>
      </c>
      <c r="D23" s="41">
        <v>1297714.25</v>
      </c>
      <c r="E23" s="38">
        <v>29</v>
      </c>
      <c r="F23" s="41">
        <v>0</v>
      </c>
      <c r="G23" s="38">
        <v>0</v>
      </c>
      <c r="H23" s="41">
        <v>2517691.46</v>
      </c>
      <c r="I23" s="38">
        <v>30</v>
      </c>
      <c r="J23" s="41">
        <v>1211410.32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263254330.53</v>
      </c>
      <c r="C24" s="38">
        <v>575</v>
      </c>
      <c r="D24" s="41">
        <v>64515495.68</v>
      </c>
      <c r="E24" s="38">
        <v>504</v>
      </c>
      <c r="F24" s="38">
        <v>2144640.5</v>
      </c>
      <c r="G24" s="38">
        <v>107</v>
      </c>
      <c r="H24" s="41">
        <v>247168906.55000001</v>
      </c>
      <c r="I24" s="38">
        <v>626</v>
      </c>
      <c r="J24" s="41">
        <v>66341607.5</v>
      </c>
      <c r="K24" s="38">
        <v>549</v>
      </c>
      <c r="L24" s="38">
        <v>2200986.5000000005</v>
      </c>
      <c r="M24" s="38">
        <v>121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278585375.81999999</v>
      </c>
      <c r="C25" s="38">
        <v>17</v>
      </c>
      <c r="D25" s="38">
        <v>615636.42000000004</v>
      </c>
      <c r="E25" s="38">
        <v>15</v>
      </c>
      <c r="F25" s="38">
        <v>0</v>
      </c>
      <c r="G25" s="38">
        <v>0</v>
      </c>
      <c r="H25" s="41">
        <v>278479503.38999999</v>
      </c>
      <c r="I25" s="38">
        <v>20</v>
      </c>
      <c r="J25" s="41">
        <v>631597.75</v>
      </c>
      <c r="K25" s="38">
        <v>15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569287.14</v>
      </c>
      <c r="C26" s="38">
        <v>13</v>
      </c>
      <c r="D26" s="41">
        <v>76352.14</v>
      </c>
      <c r="E26" s="38">
        <v>11</v>
      </c>
      <c r="F26" s="38">
        <v>0</v>
      </c>
      <c r="G26" s="38">
        <v>0</v>
      </c>
      <c r="H26" s="41">
        <v>440484.69</v>
      </c>
      <c r="I26" s="38">
        <v>16</v>
      </c>
      <c r="J26" s="41">
        <v>99166.95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22614702.43</v>
      </c>
      <c r="C27" s="38">
        <v>76</v>
      </c>
      <c r="D27" s="41">
        <v>6287536.3200000003</v>
      </c>
      <c r="E27" s="38">
        <v>70</v>
      </c>
      <c r="F27" s="41">
        <v>207992.66666666698</v>
      </c>
      <c r="G27" s="38">
        <v>13</v>
      </c>
      <c r="H27" s="41">
        <v>16204159.689999999</v>
      </c>
      <c r="I27" s="38">
        <v>76</v>
      </c>
      <c r="J27" s="41">
        <v>6455787.29</v>
      </c>
      <c r="K27" s="38">
        <v>68</v>
      </c>
      <c r="L27" s="41">
        <v>292810.33333333296</v>
      </c>
      <c r="M27" s="38">
        <v>12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1338032.6000000001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1187653.55</v>
      </c>
      <c r="I28" s="38">
        <v>10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16100532.279999999</v>
      </c>
      <c r="C29" s="38">
        <v>55</v>
      </c>
      <c r="D29" s="41">
        <v>5136544.78</v>
      </c>
      <c r="E29" s="38">
        <v>51</v>
      </c>
      <c r="F29" s="38">
        <v>0</v>
      </c>
      <c r="G29" s="38">
        <v>0</v>
      </c>
      <c r="H29" s="41">
        <v>15237780.82</v>
      </c>
      <c r="I29" s="38">
        <v>61</v>
      </c>
      <c r="J29" s="41">
        <v>4429813.2</v>
      </c>
      <c r="K29" s="38">
        <v>56</v>
      </c>
      <c r="L29" s="38">
        <v>47430.666666666635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2004560.97</v>
      </c>
      <c r="C30" s="38">
        <v>15</v>
      </c>
      <c r="D30" s="41">
        <v>431163.47</v>
      </c>
      <c r="E30" s="38">
        <v>14</v>
      </c>
      <c r="F30" s="38">
        <v>0</v>
      </c>
      <c r="G30" s="38">
        <v>0</v>
      </c>
      <c r="H30" s="41">
        <v>1726944.93</v>
      </c>
      <c r="I30" s="38">
        <v>16</v>
      </c>
      <c r="J30" s="41">
        <v>366537.95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611584.15</v>
      </c>
      <c r="C31" s="38">
        <v>13</v>
      </c>
      <c r="D31" s="41">
        <v>261445.52</v>
      </c>
      <c r="E31" s="38">
        <v>11</v>
      </c>
      <c r="F31" s="38">
        <v>0</v>
      </c>
      <c r="G31" s="38">
        <v>0</v>
      </c>
      <c r="H31" s="41">
        <v>431807.55</v>
      </c>
      <c r="I31" s="38">
        <v>15</v>
      </c>
      <c r="J31" s="41">
        <v>212940.12</v>
      </c>
      <c r="K31" s="38">
        <v>12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5547470.9199999999</v>
      </c>
      <c r="C32" s="38">
        <v>54</v>
      </c>
      <c r="D32" s="41">
        <v>1392635.72</v>
      </c>
      <c r="E32" s="38">
        <v>42</v>
      </c>
      <c r="F32" s="41">
        <v>0</v>
      </c>
      <c r="G32" s="38">
        <v>0</v>
      </c>
      <c r="H32" s="41">
        <v>5101201.04</v>
      </c>
      <c r="I32" s="38">
        <v>49</v>
      </c>
      <c r="J32" s="41">
        <v>1410602.39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2056399.62</v>
      </c>
      <c r="C33" s="38">
        <v>17</v>
      </c>
      <c r="D33" s="41">
        <v>360974.33</v>
      </c>
      <c r="E33" s="38">
        <v>17</v>
      </c>
      <c r="F33" s="41">
        <v>0</v>
      </c>
      <c r="G33" s="38">
        <v>0</v>
      </c>
      <c r="H33" s="41">
        <v>2037710.65</v>
      </c>
      <c r="I33" s="38">
        <v>20</v>
      </c>
      <c r="J33" s="41">
        <v>287259.57</v>
      </c>
      <c r="K33" s="38">
        <v>20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23070968.16</v>
      </c>
      <c r="C34" s="38">
        <v>67</v>
      </c>
      <c r="D34" s="41">
        <v>2582913.4900000002</v>
      </c>
      <c r="E34" s="38">
        <v>62</v>
      </c>
      <c r="F34" s="38">
        <v>151453.50000000003</v>
      </c>
      <c r="G34" s="38">
        <v>13</v>
      </c>
      <c r="H34" s="41">
        <v>9274457.2799999993</v>
      </c>
      <c r="I34" s="38">
        <v>60</v>
      </c>
      <c r="J34" s="41">
        <v>2310634.92</v>
      </c>
      <c r="K34" s="38">
        <v>55</v>
      </c>
      <c r="L34" s="38">
        <v>146456.00000000009</v>
      </c>
      <c r="M34" s="38">
        <v>14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20415189.739999998</v>
      </c>
      <c r="C35" s="38">
        <v>41</v>
      </c>
      <c r="D35" s="41">
        <v>5043062.3</v>
      </c>
      <c r="E35" s="38">
        <v>37</v>
      </c>
      <c r="F35" s="38">
        <v>0</v>
      </c>
      <c r="G35" s="38">
        <v>0</v>
      </c>
      <c r="H35" s="41">
        <v>23551645.469999999</v>
      </c>
      <c r="I35" s="38">
        <v>47</v>
      </c>
      <c r="J35" s="41">
        <v>4888092.46</v>
      </c>
      <c r="K35" s="38">
        <v>42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425573123.08999997</v>
      </c>
      <c r="C36" s="38">
        <v>240</v>
      </c>
      <c r="D36" s="41">
        <v>92721651.189999998</v>
      </c>
      <c r="E36" s="38">
        <v>206</v>
      </c>
      <c r="F36" s="38">
        <v>2843950.0000000023</v>
      </c>
      <c r="G36" s="38">
        <v>57</v>
      </c>
      <c r="H36" s="41">
        <v>416740373.69999999</v>
      </c>
      <c r="I36" s="38">
        <v>243</v>
      </c>
      <c r="J36" s="41">
        <v>93640328.950000003</v>
      </c>
      <c r="K36" s="38">
        <v>212</v>
      </c>
      <c r="L36" s="38">
        <v>2888733.8333333298</v>
      </c>
      <c r="M36" s="38">
        <v>58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1380645.11</v>
      </c>
      <c r="C37" s="38">
        <v>14</v>
      </c>
      <c r="D37" s="41">
        <v>536197.54</v>
      </c>
      <c r="E37" s="38">
        <v>14</v>
      </c>
      <c r="F37" s="38">
        <v>0</v>
      </c>
      <c r="G37" s="38">
        <v>0</v>
      </c>
      <c r="H37" s="41">
        <v>1213444.67</v>
      </c>
      <c r="I37" s="38">
        <v>12</v>
      </c>
      <c r="J37" s="41">
        <v>463536.16</v>
      </c>
      <c r="K37" s="38">
        <v>11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1286026.98</v>
      </c>
      <c r="C38" s="38">
        <v>10</v>
      </c>
      <c r="D38" s="41">
        <v>0</v>
      </c>
      <c r="E38" s="38">
        <v>0</v>
      </c>
      <c r="F38" s="38">
        <v>0</v>
      </c>
      <c r="G38" s="38">
        <v>0</v>
      </c>
      <c r="H38" s="41">
        <v>1112619.69</v>
      </c>
      <c r="I38" s="38">
        <v>11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2045231.61</v>
      </c>
      <c r="I39" s="38">
        <v>10</v>
      </c>
      <c r="J39" s="41">
        <v>788927.69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1854544.93</v>
      </c>
      <c r="C40" s="38">
        <v>25</v>
      </c>
      <c r="D40" s="41">
        <v>845723.69</v>
      </c>
      <c r="E40" s="38">
        <v>22</v>
      </c>
      <c r="F40" s="41">
        <v>0</v>
      </c>
      <c r="G40" s="38">
        <v>0</v>
      </c>
      <c r="H40" s="41">
        <v>1921227.14</v>
      </c>
      <c r="I40" s="38">
        <v>28</v>
      </c>
      <c r="J40" s="41">
        <v>866842.15</v>
      </c>
      <c r="K40" s="38">
        <v>27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2424011.85</v>
      </c>
      <c r="C41" s="38">
        <v>15</v>
      </c>
      <c r="D41" s="41">
        <v>369772.95</v>
      </c>
      <c r="E41" s="38">
        <v>14</v>
      </c>
      <c r="F41" s="38">
        <v>0</v>
      </c>
      <c r="G41" s="38">
        <v>0</v>
      </c>
      <c r="H41" s="41">
        <v>3815647.83</v>
      </c>
      <c r="I41" s="38">
        <v>14</v>
      </c>
      <c r="J41" s="41">
        <v>615581.03</v>
      </c>
      <c r="K41" s="38">
        <v>11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3585072.7</v>
      </c>
      <c r="C42" s="38">
        <v>35</v>
      </c>
      <c r="D42" s="41">
        <v>1788588.89</v>
      </c>
      <c r="E42" s="38">
        <v>33</v>
      </c>
      <c r="F42" s="38">
        <v>0</v>
      </c>
      <c r="G42" s="38">
        <v>0</v>
      </c>
      <c r="H42" s="41">
        <v>4448352.91</v>
      </c>
      <c r="I42" s="38">
        <v>39</v>
      </c>
      <c r="J42" s="41">
        <v>1569025.32</v>
      </c>
      <c r="K42" s="38">
        <v>35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68860530.069999993</v>
      </c>
      <c r="C43" s="38">
        <v>84</v>
      </c>
      <c r="D43" s="41">
        <v>27512731.649999999</v>
      </c>
      <c r="E43" s="38">
        <v>74</v>
      </c>
      <c r="F43" s="38">
        <v>356443.83333333308</v>
      </c>
      <c r="G43" s="38">
        <v>36</v>
      </c>
      <c r="H43" s="41">
        <v>70219525.030000001</v>
      </c>
      <c r="I43" s="38">
        <v>89</v>
      </c>
      <c r="J43" s="41">
        <v>23548973.140000001</v>
      </c>
      <c r="K43" s="38">
        <v>81</v>
      </c>
      <c r="L43" s="38">
        <v>265151.00000000012</v>
      </c>
      <c r="M43" s="38">
        <v>37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7937515.46</v>
      </c>
      <c r="C44" s="38">
        <v>52</v>
      </c>
      <c r="D44" s="41">
        <v>2060118.56</v>
      </c>
      <c r="E44" s="38">
        <v>45</v>
      </c>
      <c r="F44" s="38">
        <v>0</v>
      </c>
      <c r="G44" s="38">
        <v>0</v>
      </c>
      <c r="H44" s="41">
        <v>7779650</v>
      </c>
      <c r="I44" s="38">
        <v>53</v>
      </c>
      <c r="J44" s="41">
        <v>1848816.14</v>
      </c>
      <c r="K44" s="38">
        <v>45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10524954.57</v>
      </c>
      <c r="C45" s="38">
        <v>46</v>
      </c>
      <c r="D45" s="41">
        <v>6322525.2999999998</v>
      </c>
      <c r="E45" s="38">
        <v>40</v>
      </c>
      <c r="F45" s="38">
        <v>0</v>
      </c>
      <c r="G45" s="38">
        <v>0</v>
      </c>
      <c r="H45" s="41">
        <v>12954654.060000001</v>
      </c>
      <c r="I45" s="38">
        <v>45</v>
      </c>
      <c r="J45" s="41">
        <v>10148425.52</v>
      </c>
      <c r="K45" s="38">
        <v>42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5431413.7199999997</v>
      </c>
      <c r="C46" s="38">
        <v>30</v>
      </c>
      <c r="D46" s="41">
        <v>1048578.8999999999</v>
      </c>
      <c r="E46" s="38">
        <v>28</v>
      </c>
      <c r="F46" s="38">
        <v>212595.49999999994</v>
      </c>
      <c r="G46" s="38">
        <v>10</v>
      </c>
      <c r="H46" s="41">
        <v>4817994.9800000004</v>
      </c>
      <c r="I46" s="38">
        <v>27</v>
      </c>
      <c r="J46" s="41">
        <v>844159.25</v>
      </c>
      <c r="K46" s="38">
        <v>24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517416.77</v>
      </c>
      <c r="C47" s="38">
        <v>10</v>
      </c>
      <c r="D47" s="41">
        <v>294395.24</v>
      </c>
      <c r="E47" s="38">
        <v>10</v>
      </c>
      <c r="F47" s="38">
        <v>0</v>
      </c>
      <c r="G47" s="38">
        <v>0</v>
      </c>
      <c r="H47" s="41">
        <v>491529.36</v>
      </c>
      <c r="I47" s="38">
        <v>12</v>
      </c>
      <c r="J47" s="41">
        <v>275763.38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16279511.220000001</v>
      </c>
      <c r="C48" s="38">
        <v>41</v>
      </c>
      <c r="D48" s="41">
        <v>4889937.1100000003</v>
      </c>
      <c r="E48" s="38">
        <v>36</v>
      </c>
      <c r="F48" s="38">
        <v>0</v>
      </c>
      <c r="G48" s="38">
        <v>0</v>
      </c>
      <c r="H48" s="41">
        <v>13124798.4</v>
      </c>
      <c r="I48" s="38">
        <v>39</v>
      </c>
      <c r="J48" s="41">
        <v>3705284.45</v>
      </c>
      <c r="K48" s="38">
        <v>34</v>
      </c>
      <c r="L48" s="38">
        <v>225535.50000000003</v>
      </c>
      <c r="M48" s="38">
        <v>10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1440633.68</v>
      </c>
      <c r="C49" s="38">
        <v>14</v>
      </c>
      <c r="D49" s="41">
        <v>451380.18</v>
      </c>
      <c r="E49" s="38">
        <v>13</v>
      </c>
      <c r="F49" s="38">
        <v>0</v>
      </c>
      <c r="G49" s="38">
        <v>0</v>
      </c>
      <c r="H49" s="41">
        <v>1272950.3500000001</v>
      </c>
      <c r="I49" s="38">
        <v>14</v>
      </c>
      <c r="J49" s="41">
        <v>455711.57</v>
      </c>
      <c r="K49" s="38">
        <v>12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19346487.440000001</v>
      </c>
      <c r="C50" s="38">
        <v>71</v>
      </c>
      <c r="D50" s="41">
        <v>5847539.3899999997</v>
      </c>
      <c r="E50" s="38">
        <v>65</v>
      </c>
      <c r="F50" s="38">
        <v>89505.83333333327</v>
      </c>
      <c r="G50" s="38">
        <v>13</v>
      </c>
      <c r="H50" s="41">
        <v>18016173.969999999</v>
      </c>
      <c r="I50" s="38">
        <v>67</v>
      </c>
      <c r="J50" s="41">
        <v>5190023.57</v>
      </c>
      <c r="K50" s="38">
        <v>60</v>
      </c>
      <c r="L50" s="38">
        <v>161889.16666666698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154351765.19</v>
      </c>
      <c r="C51" s="38">
        <v>290</v>
      </c>
      <c r="D51" s="41">
        <v>44299333.869999997</v>
      </c>
      <c r="E51" s="38">
        <v>262</v>
      </c>
      <c r="F51" s="41">
        <v>499652.83333333285</v>
      </c>
      <c r="G51" s="38">
        <v>68</v>
      </c>
      <c r="H51" s="41">
        <v>159708326.52000001</v>
      </c>
      <c r="I51" s="38">
        <v>299</v>
      </c>
      <c r="J51" s="41">
        <v>40182842.719999999</v>
      </c>
      <c r="K51" s="38">
        <v>269</v>
      </c>
      <c r="L51" s="41">
        <v>1019150.6666666673</v>
      </c>
      <c r="M51" s="38">
        <v>70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16876043.550000001</v>
      </c>
      <c r="C52" s="38">
        <v>53</v>
      </c>
      <c r="D52" s="41">
        <v>3964671.25</v>
      </c>
      <c r="E52" s="38">
        <v>50</v>
      </c>
      <c r="F52" s="41">
        <v>0</v>
      </c>
      <c r="G52" s="38">
        <v>0</v>
      </c>
      <c r="H52" s="41">
        <v>17506322.149999999</v>
      </c>
      <c r="I52" s="38">
        <v>53</v>
      </c>
      <c r="J52" s="41">
        <v>3454527.19</v>
      </c>
      <c r="K52" s="38">
        <v>50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14596268.880000001</v>
      </c>
      <c r="C53" s="38">
        <v>44</v>
      </c>
      <c r="D53" s="41">
        <v>4534519.32</v>
      </c>
      <c r="E53" s="38">
        <v>41</v>
      </c>
      <c r="F53" s="41">
        <v>0</v>
      </c>
      <c r="G53" s="38">
        <v>0</v>
      </c>
      <c r="H53" s="41">
        <v>11101121.220000001</v>
      </c>
      <c r="I53" s="38">
        <v>49</v>
      </c>
      <c r="J53" s="41">
        <v>3715024.59</v>
      </c>
      <c r="K53" s="38">
        <v>47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2206166.87</v>
      </c>
      <c r="C54" s="38">
        <v>22</v>
      </c>
      <c r="D54" s="41">
        <v>589739.31999999995</v>
      </c>
      <c r="E54" s="38">
        <v>20</v>
      </c>
      <c r="F54" s="41">
        <v>0</v>
      </c>
      <c r="G54" s="38">
        <v>0</v>
      </c>
      <c r="H54" s="41">
        <v>2077441.24</v>
      </c>
      <c r="I54" s="38">
        <v>21</v>
      </c>
      <c r="J54" s="41">
        <v>550554.03</v>
      </c>
      <c r="K54" s="38">
        <v>18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12404044.77</v>
      </c>
      <c r="C55" s="38">
        <v>32</v>
      </c>
      <c r="D55" s="41">
        <v>1158400.8799999999</v>
      </c>
      <c r="E55" s="38">
        <v>30</v>
      </c>
      <c r="F55" s="41">
        <v>250981.33333333337</v>
      </c>
      <c r="G55" s="38">
        <v>11</v>
      </c>
      <c r="H55" s="41">
        <v>11079510.859999999</v>
      </c>
      <c r="I55" s="38">
        <v>32</v>
      </c>
      <c r="J55" s="41">
        <v>1555423.87</v>
      </c>
      <c r="K55" s="38">
        <v>28</v>
      </c>
      <c r="L55" s="41">
        <v>88691</v>
      </c>
      <c r="M55" s="38">
        <v>10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9984339.7300000004</v>
      </c>
      <c r="C56" s="38">
        <v>33</v>
      </c>
      <c r="D56" s="41">
        <v>1796915.28</v>
      </c>
      <c r="E56" s="38">
        <v>29</v>
      </c>
      <c r="F56" s="41">
        <v>131846.16666666669</v>
      </c>
      <c r="G56" s="38">
        <v>11</v>
      </c>
      <c r="H56" s="41">
        <v>7058242.8600000003</v>
      </c>
      <c r="I56" s="38">
        <v>35</v>
      </c>
      <c r="J56" s="41">
        <v>1895642.36</v>
      </c>
      <c r="K56" s="38">
        <v>28</v>
      </c>
      <c r="L56" s="41">
        <v>111267.49999999997</v>
      </c>
      <c r="M56" s="38">
        <v>10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2523523.58</v>
      </c>
      <c r="C57" s="38">
        <v>11</v>
      </c>
      <c r="D57" s="41">
        <v>551099.75</v>
      </c>
      <c r="E57" s="38">
        <v>11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4450853.41</v>
      </c>
      <c r="C58" s="38">
        <v>28</v>
      </c>
      <c r="D58" s="41">
        <v>1903169.84</v>
      </c>
      <c r="E58" s="38">
        <v>24</v>
      </c>
      <c r="F58" s="38">
        <v>0</v>
      </c>
      <c r="G58" s="38">
        <v>0</v>
      </c>
      <c r="H58" s="41">
        <v>3350332.6</v>
      </c>
      <c r="I58" s="38">
        <v>28</v>
      </c>
      <c r="J58" s="41">
        <v>1547545.21</v>
      </c>
      <c r="K58" s="38">
        <v>23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261834.43</v>
      </c>
      <c r="I59" s="38">
        <v>10</v>
      </c>
      <c r="J59" s="41">
        <v>180127.16</v>
      </c>
      <c r="K59" s="38">
        <v>10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2587266.13</v>
      </c>
      <c r="C60" s="38">
        <v>17</v>
      </c>
      <c r="D60" s="41">
        <v>603373.5</v>
      </c>
      <c r="E60" s="38">
        <v>15</v>
      </c>
      <c r="F60" s="38">
        <v>0</v>
      </c>
      <c r="G60" s="38">
        <v>0</v>
      </c>
      <c r="H60" s="41">
        <v>1366212.85</v>
      </c>
      <c r="I60" s="38">
        <v>20</v>
      </c>
      <c r="J60" s="41">
        <v>652666.80000000005</v>
      </c>
      <c r="K60" s="38">
        <v>19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2626094.58</v>
      </c>
      <c r="C61" s="38">
        <v>21</v>
      </c>
      <c r="D61" s="41">
        <v>1745551.26</v>
      </c>
      <c r="E61" s="38">
        <v>20</v>
      </c>
      <c r="F61" s="38">
        <v>0</v>
      </c>
      <c r="G61" s="38">
        <v>0</v>
      </c>
      <c r="H61" s="41">
        <v>2559319.4700000002</v>
      </c>
      <c r="I61" s="38">
        <v>18</v>
      </c>
      <c r="J61" s="41">
        <v>1775002.56</v>
      </c>
      <c r="K61" s="38">
        <v>17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4874995.22</v>
      </c>
      <c r="C62" s="38">
        <v>13</v>
      </c>
      <c r="D62" s="41">
        <v>1097869.92</v>
      </c>
      <c r="E62" s="38">
        <v>10</v>
      </c>
      <c r="F62" s="38">
        <v>0</v>
      </c>
      <c r="G62" s="38">
        <v>0</v>
      </c>
      <c r="H62" s="41">
        <v>1989298.51</v>
      </c>
      <c r="I62" s="38">
        <v>12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777150.26</v>
      </c>
      <c r="C63" s="38">
        <v>21</v>
      </c>
      <c r="D63" s="41">
        <v>390931.74</v>
      </c>
      <c r="E63" s="38">
        <v>19</v>
      </c>
      <c r="F63" s="38">
        <v>0</v>
      </c>
      <c r="G63" s="38">
        <v>0</v>
      </c>
      <c r="H63" s="41">
        <v>725299.67</v>
      </c>
      <c r="I63" s="38">
        <v>21</v>
      </c>
      <c r="J63" s="41">
        <v>378007.05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510396.88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451575.42</v>
      </c>
      <c r="I64" s="38">
        <v>12</v>
      </c>
      <c r="J64" s="41">
        <v>157975.16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26990284.350000001</v>
      </c>
      <c r="C65" s="38">
        <v>61</v>
      </c>
      <c r="D65" s="41">
        <v>5355980.32</v>
      </c>
      <c r="E65" s="38">
        <v>57</v>
      </c>
      <c r="F65" s="41">
        <v>17341.166666666657</v>
      </c>
      <c r="G65" s="38">
        <v>12</v>
      </c>
      <c r="H65" s="41">
        <v>24833378.199999999</v>
      </c>
      <c r="I65" s="38">
        <v>60</v>
      </c>
      <c r="J65" s="41">
        <v>4355356.0999999996</v>
      </c>
      <c r="K65" s="38">
        <v>56</v>
      </c>
      <c r="L65" s="41">
        <v>22846.999999999964</v>
      </c>
      <c r="M65" s="38">
        <v>12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152886929.66999999</v>
      </c>
      <c r="C66" s="38">
        <v>215</v>
      </c>
      <c r="D66" s="41">
        <v>23170234.920000002</v>
      </c>
      <c r="E66" s="38">
        <v>195</v>
      </c>
      <c r="F66" s="38">
        <v>346151.83333333349</v>
      </c>
      <c r="G66" s="38">
        <v>73</v>
      </c>
      <c r="H66" s="41">
        <v>115655869.63</v>
      </c>
      <c r="I66" s="38">
        <v>215</v>
      </c>
      <c r="J66" s="41">
        <v>22387054.390000001</v>
      </c>
      <c r="K66" s="38">
        <v>195</v>
      </c>
      <c r="L66" s="38">
        <v>571468.83333333337</v>
      </c>
      <c r="M66" s="38">
        <v>83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3819662.6</v>
      </c>
      <c r="C67" s="38">
        <v>35</v>
      </c>
      <c r="D67" s="41">
        <v>1292754.31</v>
      </c>
      <c r="E67" s="38">
        <v>30</v>
      </c>
      <c r="F67" s="38">
        <v>77058.000000000073</v>
      </c>
      <c r="G67" s="38">
        <v>11</v>
      </c>
      <c r="H67" s="41">
        <v>4006050.36</v>
      </c>
      <c r="I67" s="38">
        <v>39</v>
      </c>
      <c r="J67" s="41">
        <v>1560380.92</v>
      </c>
      <c r="K67" s="38">
        <v>34</v>
      </c>
      <c r="L67" s="38">
        <v>67519.166666666802</v>
      </c>
      <c r="M67" s="38">
        <v>11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6544089.7599999998</v>
      </c>
      <c r="C68" s="38">
        <v>23</v>
      </c>
      <c r="D68" s="41">
        <v>2338018.11</v>
      </c>
      <c r="E68" s="38">
        <v>22</v>
      </c>
      <c r="F68" s="38">
        <v>0</v>
      </c>
      <c r="G68" s="38">
        <v>0</v>
      </c>
      <c r="H68" s="41">
        <v>5991066.9699999997</v>
      </c>
      <c r="I68" s="38">
        <v>23</v>
      </c>
      <c r="J68" s="41">
        <v>1718501.34</v>
      </c>
      <c r="K68" s="38">
        <v>21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21116305.91</v>
      </c>
      <c r="C69" s="38">
        <v>62</v>
      </c>
      <c r="D69" s="41">
        <v>5330723.4000000004</v>
      </c>
      <c r="E69" s="38">
        <v>53</v>
      </c>
      <c r="F69" s="38">
        <v>183260.66666666674</v>
      </c>
      <c r="G69" s="38">
        <v>13</v>
      </c>
      <c r="H69" s="41">
        <v>24132144.73</v>
      </c>
      <c r="I69" s="38">
        <v>71</v>
      </c>
      <c r="J69" s="41">
        <v>4860381.3099999996</v>
      </c>
      <c r="K69" s="38">
        <v>57</v>
      </c>
      <c r="L69" s="38">
        <v>64706.833333333328</v>
      </c>
      <c r="M69" s="38">
        <v>14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968211.58</v>
      </c>
      <c r="C70" s="38">
        <v>21</v>
      </c>
      <c r="D70" s="41">
        <v>458692.5</v>
      </c>
      <c r="E70" s="38">
        <v>19</v>
      </c>
      <c r="F70" s="38">
        <v>0</v>
      </c>
      <c r="G70" s="38">
        <v>0</v>
      </c>
      <c r="H70" s="41">
        <v>732864.65</v>
      </c>
      <c r="I70" s="38">
        <v>23</v>
      </c>
      <c r="J70" s="41">
        <v>374364.77</v>
      </c>
      <c r="K70" s="38">
        <v>20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13374383.539999999</v>
      </c>
      <c r="C71" s="38">
        <v>49</v>
      </c>
      <c r="D71" s="41">
        <v>1339749.44</v>
      </c>
      <c r="E71" s="38">
        <v>40</v>
      </c>
      <c r="F71" s="41">
        <v>0</v>
      </c>
      <c r="G71" s="38">
        <v>0</v>
      </c>
      <c r="H71" s="41">
        <v>10456922.76</v>
      </c>
      <c r="I71" s="38">
        <v>42</v>
      </c>
      <c r="J71" s="41">
        <v>1065463.95</v>
      </c>
      <c r="K71" s="38">
        <v>34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5887889.9100000001</v>
      </c>
      <c r="C72" s="38">
        <v>22</v>
      </c>
      <c r="D72" s="41">
        <v>1283938.1299999999</v>
      </c>
      <c r="E72" s="38">
        <v>17</v>
      </c>
      <c r="F72" s="41">
        <v>0</v>
      </c>
      <c r="G72" s="38">
        <v>0</v>
      </c>
      <c r="H72" s="41">
        <v>3409104.99</v>
      </c>
      <c r="I72" s="38">
        <v>20</v>
      </c>
      <c r="J72" s="41">
        <v>639852.30000000005</v>
      </c>
      <c r="K72" s="38">
        <v>16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5417822.5</v>
      </c>
      <c r="C73" s="38">
        <v>20</v>
      </c>
      <c r="D73" s="38">
        <v>1459662.73</v>
      </c>
      <c r="E73" s="38">
        <v>20</v>
      </c>
      <c r="F73" s="38">
        <v>0</v>
      </c>
      <c r="G73" s="38">
        <v>0</v>
      </c>
      <c r="H73" s="41">
        <v>5153663.8899999997</v>
      </c>
      <c r="I73" s="38">
        <v>19</v>
      </c>
      <c r="J73" s="38">
        <v>1385048.93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4401495.9800000004</v>
      </c>
      <c r="C74" s="38">
        <v>10</v>
      </c>
      <c r="D74" s="41">
        <v>0</v>
      </c>
      <c r="E74" s="38">
        <v>0</v>
      </c>
      <c r="F74" s="41">
        <v>0</v>
      </c>
      <c r="G74" s="38">
        <v>0</v>
      </c>
      <c r="H74" s="41">
        <v>6735586.6299999999</v>
      </c>
      <c r="I74" s="38">
        <v>10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9907287.3000000007</v>
      </c>
      <c r="C75" s="38">
        <v>52</v>
      </c>
      <c r="D75" s="41">
        <v>3049125.31</v>
      </c>
      <c r="E75" s="38">
        <v>46</v>
      </c>
      <c r="F75" s="41">
        <v>0</v>
      </c>
      <c r="G75" s="38">
        <v>0</v>
      </c>
      <c r="H75" s="41">
        <v>8367905.3899999997</v>
      </c>
      <c r="I75" s="38">
        <v>54</v>
      </c>
      <c r="J75" s="41">
        <v>2558923.83</v>
      </c>
      <c r="K75" s="38">
        <v>49</v>
      </c>
      <c r="L75" s="41">
        <v>52655.166666666672</v>
      </c>
      <c r="M75" s="38">
        <v>11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29799655.949999999</v>
      </c>
      <c r="C76" s="38">
        <v>40</v>
      </c>
      <c r="D76" s="41">
        <v>8107836.5700000003</v>
      </c>
      <c r="E76" s="38">
        <v>38</v>
      </c>
      <c r="F76" s="38">
        <v>0</v>
      </c>
      <c r="G76" s="38">
        <v>0</v>
      </c>
      <c r="H76" s="41">
        <v>27753905.98</v>
      </c>
      <c r="I76" s="38">
        <v>39</v>
      </c>
      <c r="J76" s="41">
        <v>7320765.96</v>
      </c>
      <c r="K76" s="38">
        <v>36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20310085.960000001</v>
      </c>
      <c r="C77" s="34">
        <v>49</v>
      </c>
      <c r="D77" s="39">
        <v>16515935.460000001</v>
      </c>
      <c r="E77" s="34">
        <v>47</v>
      </c>
      <c r="F77" s="39">
        <v>0</v>
      </c>
      <c r="G77" s="34">
        <v>0</v>
      </c>
      <c r="H77" s="39">
        <v>22773869.039999999</v>
      </c>
      <c r="I77" s="34">
        <v>56</v>
      </c>
      <c r="J77" s="39">
        <v>18682455.670000002</v>
      </c>
      <c r="K77" s="34">
        <v>51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0</v>
      </c>
      <c r="C78" s="34">
        <v>0</v>
      </c>
      <c r="D78" s="39">
        <v>0</v>
      </c>
      <c r="E78" s="34">
        <v>0</v>
      </c>
      <c r="F78" s="39">
        <v>0</v>
      </c>
      <c r="G78" s="34">
        <v>0</v>
      </c>
      <c r="H78" s="39">
        <v>1033933.52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968775.89</v>
      </c>
      <c r="C79" s="34">
        <v>13</v>
      </c>
      <c r="D79" s="39">
        <v>295589.5</v>
      </c>
      <c r="E79" s="34">
        <v>12</v>
      </c>
      <c r="F79" s="39">
        <v>0</v>
      </c>
      <c r="G79" s="34">
        <v>0</v>
      </c>
      <c r="H79" s="39">
        <v>826613.11</v>
      </c>
      <c r="I79" s="34">
        <v>12</v>
      </c>
      <c r="J79" s="39">
        <v>0</v>
      </c>
      <c r="K79" s="34">
        <v>0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15652853.9</v>
      </c>
      <c r="C80" s="34">
        <v>42</v>
      </c>
      <c r="D80" s="39">
        <v>6856302.4100000001</v>
      </c>
      <c r="E80" s="34">
        <v>35</v>
      </c>
      <c r="F80" s="39">
        <v>176757</v>
      </c>
      <c r="G80" s="34">
        <v>10</v>
      </c>
      <c r="H80" s="39">
        <v>13092107.16</v>
      </c>
      <c r="I80" s="34">
        <v>43</v>
      </c>
      <c r="J80" s="39">
        <v>4141056.21</v>
      </c>
      <c r="K80" s="34">
        <v>38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22072493.960000001</v>
      </c>
      <c r="C81" s="34">
        <v>61</v>
      </c>
      <c r="D81" s="39">
        <v>11345035.73</v>
      </c>
      <c r="E81" s="34">
        <v>56</v>
      </c>
      <c r="F81" s="39">
        <v>0</v>
      </c>
      <c r="G81" s="34">
        <v>0</v>
      </c>
      <c r="H81" s="39">
        <v>20626922.98</v>
      </c>
      <c r="I81" s="34">
        <v>73</v>
      </c>
      <c r="J81" s="39">
        <v>10507033.939999999</v>
      </c>
      <c r="K81" s="34">
        <v>68</v>
      </c>
      <c r="L81" s="39">
        <v>68873.5</v>
      </c>
      <c r="M81" s="34">
        <v>11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0</v>
      </c>
      <c r="C82" s="34">
        <v>0</v>
      </c>
      <c r="D82" s="39">
        <v>0</v>
      </c>
      <c r="E82" s="34">
        <v>0</v>
      </c>
      <c r="F82" s="39">
        <v>0</v>
      </c>
      <c r="G82" s="34">
        <v>0</v>
      </c>
      <c r="H82" s="39">
        <v>604137.41</v>
      </c>
      <c r="I82" s="34">
        <v>12</v>
      </c>
      <c r="J82" s="39">
        <v>197768.23</v>
      </c>
      <c r="K82" s="34">
        <v>11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35188566.289999999</v>
      </c>
      <c r="C83" s="34">
        <v>94</v>
      </c>
      <c r="D83" s="39">
        <v>9635356.7699999996</v>
      </c>
      <c r="E83" s="34">
        <v>82</v>
      </c>
      <c r="F83" s="34">
        <v>144323.5</v>
      </c>
      <c r="G83" s="34">
        <v>27</v>
      </c>
      <c r="H83" s="39">
        <v>33311042.539999999</v>
      </c>
      <c r="I83" s="34">
        <v>101</v>
      </c>
      <c r="J83" s="39">
        <v>9302475.0700000003</v>
      </c>
      <c r="K83" s="34">
        <v>87</v>
      </c>
      <c r="L83" s="34">
        <v>159536.83333333343</v>
      </c>
      <c r="M83" s="34">
        <v>31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77140415.829999998</v>
      </c>
      <c r="C84" s="34">
        <v>199</v>
      </c>
      <c r="D84" s="39">
        <v>34051472.659999996</v>
      </c>
      <c r="E84" s="34">
        <v>188</v>
      </c>
      <c r="F84" s="34">
        <v>1061950.8333333333</v>
      </c>
      <c r="G84" s="34">
        <v>35</v>
      </c>
      <c r="H84" s="39">
        <v>70866004.329999998</v>
      </c>
      <c r="I84" s="34">
        <v>214</v>
      </c>
      <c r="J84" s="39">
        <v>27209641.690000001</v>
      </c>
      <c r="K84" s="34">
        <v>199</v>
      </c>
      <c r="L84" s="34">
        <v>1169645.333333333</v>
      </c>
      <c r="M84" s="34">
        <v>40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430892.93</v>
      </c>
      <c r="C85" s="34">
        <v>10</v>
      </c>
      <c r="D85" s="39">
        <v>0</v>
      </c>
      <c r="E85" s="34">
        <v>0</v>
      </c>
      <c r="F85" s="39">
        <v>0</v>
      </c>
      <c r="G85" s="34">
        <v>0</v>
      </c>
      <c r="H85" s="39">
        <v>438624.32</v>
      </c>
      <c r="I85" s="34">
        <v>10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2395469.87</v>
      </c>
      <c r="C86" s="34">
        <v>14</v>
      </c>
      <c r="D86" s="39">
        <v>605672.04</v>
      </c>
      <c r="E86" s="34">
        <v>13</v>
      </c>
      <c r="F86" s="34">
        <v>0</v>
      </c>
      <c r="G86" s="34">
        <v>0</v>
      </c>
      <c r="H86" s="39">
        <v>2706462.67</v>
      </c>
      <c r="I86" s="34">
        <v>12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7408528.3799999999</v>
      </c>
      <c r="C87" s="34">
        <v>21</v>
      </c>
      <c r="D87" s="39">
        <v>1380099.54</v>
      </c>
      <c r="E87" s="34">
        <v>20</v>
      </c>
      <c r="F87" s="34">
        <v>0</v>
      </c>
      <c r="G87" s="34">
        <v>0</v>
      </c>
      <c r="H87" s="39">
        <v>7825050.0899999999</v>
      </c>
      <c r="I87" s="34">
        <v>21</v>
      </c>
      <c r="J87" s="39">
        <v>1237411.43</v>
      </c>
      <c r="K87" s="34">
        <v>20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105133868.20999999</v>
      </c>
      <c r="C88" s="34">
        <v>182</v>
      </c>
      <c r="D88" s="39">
        <v>32135591.5</v>
      </c>
      <c r="E88" s="34">
        <v>175</v>
      </c>
      <c r="F88" s="39">
        <v>300512.16666666663</v>
      </c>
      <c r="G88" s="34">
        <v>42</v>
      </c>
      <c r="H88" s="39">
        <v>108317581.23</v>
      </c>
      <c r="I88" s="34">
        <v>194</v>
      </c>
      <c r="J88" s="39">
        <v>30672396.34</v>
      </c>
      <c r="K88" s="34">
        <v>185</v>
      </c>
      <c r="L88" s="39">
        <v>337530.66666666674</v>
      </c>
      <c r="M88" s="34">
        <v>49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13427111</v>
      </c>
      <c r="C89" s="34">
        <v>34</v>
      </c>
      <c r="D89" s="39">
        <v>616420.25</v>
      </c>
      <c r="E89" s="34">
        <v>29</v>
      </c>
      <c r="F89" s="34">
        <v>0</v>
      </c>
      <c r="G89" s="34">
        <v>0</v>
      </c>
      <c r="H89" s="39">
        <v>16523099.76</v>
      </c>
      <c r="I89" s="34">
        <v>35</v>
      </c>
      <c r="J89" s="39">
        <v>646654.59</v>
      </c>
      <c r="K89" s="34">
        <v>29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745542.05</v>
      </c>
      <c r="C90" s="34">
        <v>12</v>
      </c>
      <c r="D90" s="39">
        <v>103190.68</v>
      </c>
      <c r="E90" s="34">
        <v>10</v>
      </c>
      <c r="F90" s="34">
        <v>0</v>
      </c>
      <c r="G90" s="34">
        <v>0</v>
      </c>
      <c r="H90" s="39">
        <v>572899.80000000005</v>
      </c>
      <c r="I90" s="34">
        <v>12</v>
      </c>
      <c r="J90" s="39">
        <v>134480.92000000001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51591345.619999997</v>
      </c>
      <c r="C91" s="34">
        <v>135</v>
      </c>
      <c r="D91" s="39">
        <v>12798921.5</v>
      </c>
      <c r="E91" s="34">
        <v>124</v>
      </c>
      <c r="F91" s="34">
        <v>1231990.5</v>
      </c>
      <c r="G91" s="34">
        <v>27</v>
      </c>
      <c r="H91" s="39">
        <v>53383745.439999998</v>
      </c>
      <c r="I91" s="34">
        <v>143</v>
      </c>
      <c r="J91" s="39">
        <v>11373705.890000001</v>
      </c>
      <c r="K91" s="34">
        <v>128</v>
      </c>
      <c r="L91" s="34">
        <v>1852380.1666666665</v>
      </c>
      <c r="M91" s="34">
        <v>28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746649.4</v>
      </c>
      <c r="C92" s="34">
        <v>11</v>
      </c>
      <c r="D92" s="39">
        <v>0</v>
      </c>
      <c r="E92" s="34">
        <v>0</v>
      </c>
      <c r="F92" s="34">
        <v>0</v>
      </c>
      <c r="G92" s="34">
        <v>0</v>
      </c>
      <c r="H92" s="39">
        <v>1273633.3500000001</v>
      </c>
      <c r="I92" s="34">
        <v>14</v>
      </c>
      <c r="J92" s="39">
        <v>113134.7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2188680.15</v>
      </c>
      <c r="C93" s="34">
        <v>21</v>
      </c>
      <c r="D93" s="39">
        <v>655149.43999999994</v>
      </c>
      <c r="E93" s="34">
        <v>17</v>
      </c>
      <c r="F93" s="34">
        <v>0</v>
      </c>
      <c r="G93" s="34">
        <v>0</v>
      </c>
      <c r="H93" s="39">
        <v>2640739.77</v>
      </c>
      <c r="I93" s="34">
        <v>22</v>
      </c>
      <c r="J93" s="39">
        <v>673674.36</v>
      </c>
      <c r="K93" s="34">
        <v>21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55601928.289999999</v>
      </c>
      <c r="C94" s="34">
        <v>209</v>
      </c>
      <c r="D94" s="39">
        <v>18357960.789999999</v>
      </c>
      <c r="E94" s="34">
        <v>192</v>
      </c>
      <c r="F94" s="39">
        <v>654330.83333333372</v>
      </c>
      <c r="G94" s="34">
        <v>48</v>
      </c>
      <c r="H94" s="39">
        <v>56268223.060000002</v>
      </c>
      <c r="I94" s="34">
        <v>201</v>
      </c>
      <c r="J94" s="39">
        <v>18346713.640000001</v>
      </c>
      <c r="K94" s="34">
        <v>179</v>
      </c>
      <c r="L94" s="39">
        <v>622262.1666666664</v>
      </c>
      <c r="M94" s="34">
        <v>48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1424999.6</v>
      </c>
      <c r="C95" s="34">
        <v>23</v>
      </c>
      <c r="D95" s="39">
        <v>636333.03</v>
      </c>
      <c r="E95" s="34">
        <v>19</v>
      </c>
      <c r="F95" s="34">
        <v>0</v>
      </c>
      <c r="G95" s="34">
        <v>0</v>
      </c>
      <c r="H95" s="39">
        <v>1529915.2</v>
      </c>
      <c r="I95" s="34">
        <v>23</v>
      </c>
      <c r="J95" s="39">
        <v>463036.24</v>
      </c>
      <c r="K95" s="34">
        <v>19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86977160.439999998</v>
      </c>
      <c r="C96" s="34">
        <v>145</v>
      </c>
      <c r="D96" s="39">
        <v>26282131.32</v>
      </c>
      <c r="E96" s="34">
        <v>134</v>
      </c>
      <c r="F96" s="34">
        <v>613094.16666666663</v>
      </c>
      <c r="G96" s="34">
        <v>41</v>
      </c>
      <c r="H96" s="39">
        <v>79328239.640000001</v>
      </c>
      <c r="I96" s="34">
        <v>144</v>
      </c>
      <c r="J96" s="39">
        <v>22651767.379999999</v>
      </c>
      <c r="K96" s="34">
        <v>131</v>
      </c>
      <c r="L96" s="34">
        <v>569176.66666666674</v>
      </c>
      <c r="M96" s="34">
        <v>45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0</v>
      </c>
      <c r="C97" s="34">
        <v>0</v>
      </c>
      <c r="D97" s="39">
        <v>0</v>
      </c>
      <c r="E97" s="34">
        <v>0</v>
      </c>
      <c r="F97" s="34">
        <v>0</v>
      </c>
      <c r="G97" s="34">
        <v>0</v>
      </c>
      <c r="H97" s="39">
        <v>1325039.32</v>
      </c>
      <c r="I97" s="34">
        <v>12</v>
      </c>
      <c r="J97" s="39">
        <v>372564.69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34478220.609999999</v>
      </c>
      <c r="C98" s="34">
        <v>45</v>
      </c>
      <c r="D98" s="39">
        <v>2453273.79</v>
      </c>
      <c r="E98" s="34">
        <v>40</v>
      </c>
      <c r="F98" s="39">
        <v>0</v>
      </c>
      <c r="G98" s="34">
        <v>0</v>
      </c>
      <c r="H98" s="39">
        <v>32954300.039999999</v>
      </c>
      <c r="I98" s="34">
        <v>46</v>
      </c>
      <c r="J98" s="39">
        <v>1669607.49</v>
      </c>
      <c r="K98" s="34">
        <v>42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9368868.6999999993</v>
      </c>
      <c r="C99" s="34">
        <v>26</v>
      </c>
      <c r="D99" s="39">
        <v>1014608.28</v>
      </c>
      <c r="E99" s="34">
        <v>23</v>
      </c>
      <c r="F99" s="39">
        <v>0</v>
      </c>
      <c r="G99" s="34">
        <v>0</v>
      </c>
      <c r="H99" s="39">
        <v>9920963.6400000006</v>
      </c>
      <c r="I99" s="34">
        <v>30</v>
      </c>
      <c r="J99" s="39">
        <v>822894.43</v>
      </c>
      <c r="K99" s="34">
        <v>25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3828178.27</v>
      </c>
      <c r="C100" s="34">
        <v>22</v>
      </c>
      <c r="D100" s="34">
        <v>2991422.56</v>
      </c>
      <c r="E100" s="34">
        <v>20</v>
      </c>
      <c r="F100" s="34">
        <v>0</v>
      </c>
      <c r="G100" s="34">
        <v>0</v>
      </c>
      <c r="H100" s="34">
        <v>2529326.4900000002</v>
      </c>
      <c r="I100" s="34">
        <v>21</v>
      </c>
      <c r="J100" s="34">
        <v>1689920.63</v>
      </c>
      <c r="K100" s="34">
        <v>19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72007637.090000004</v>
      </c>
      <c r="C101" s="34">
        <v>151</v>
      </c>
      <c r="D101" s="34">
        <v>13372168.6</v>
      </c>
      <c r="E101" s="34">
        <v>128</v>
      </c>
      <c r="F101" s="34">
        <v>214079.49999999994</v>
      </c>
      <c r="G101" s="34">
        <v>52</v>
      </c>
      <c r="H101" s="34">
        <v>65666078.119999997</v>
      </c>
      <c r="I101" s="34">
        <v>147</v>
      </c>
      <c r="J101" s="34">
        <v>12195039.98</v>
      </c>
      <c r="K101" s="34">
        <v>127</v>
      </c>
      <c r="L101" s="34">
        <v>185879.00000000006</v>
      </c>
      <c r="M101" s="34">
        <v>47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2047806.35</v>
      </c>
      <c r="C102" s="34">
        <v>20</v>
      </c>
      <c r="D102" s="34">
        <v>625196.13</v>
      </c>
      <c r="E102" s="34">
        <v>19</v>
      </c>
      <c r="F102" s="34">
        <v>0</v>
      </c>
      <c r="G102" s="34">
        <v>0</v>
      </c>
      <c r="H102" s="34">
        <v>1596918.31</v>
      </c>
      <c r="I102" s="34">
        <v>17</v>
      </c>
      <c r="J102" s="34">
        <v>347325.66</v>
      </c>
      <c r="K102" s="34">
        <v>14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1359127.7</v>
      </c>
      <c r="C103" s="34">
        <v>20</v>
      </c>
      <c r="D103" s="34">
        <v>318169.15999999997</v>
      </c>
      <c r="E103" s="34">
        <v>17</v>
      </c>
      <c r="F103" s="34">
        <v>0</v>
      </c>
      <c r="G103" s="34">
        <v>0</v>
      </c>
      <c r="H103" s="34">
        <v>1031081.75</v>
      </c>
      <c r="I103" s="34">
        <v>17</v>
      </c>
      <c r="J103" s="34">
        <v>240590.6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16785083.050000001</v>
      </c>
      <c r="C104" s="34">
        <v>54</v>
      </c>
      <c r="D104" s="34">
        <v>4444558.43</v>
      </c>
      <c r="E104" s="34">
        <v>49</v>
      </c>
      <c r="F104" s="34">
        <v>0</v>
      </c>
      <c r="G104" s="34">
        <v>0</v>
      </c>
      <c r="H104" s="34">
        <v>20532038.48</v>
      </c>
      <c r="I104" s="34">
        <v>57</v>
      </c>
      <c r="J104" s="34">
        <v>4088605.99</v>
      </c>
      <c r="K104" s="34">
        <v>53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8329665.0499999998</v>
      </c>
      <c r="C105" s="34">
        <v>41</v>
      </c>
      <c r="D105" s="34">
        <v>1693758.31</v>
      </c>
      <c r="E105" s="34">
        <v>38</v>
      </c>
      <c r="F105" s="34">
        <v>100604.16666666663</v>
      </c>
      <c r="G105" s="34">
        <v>12</v>
      </c>
      <c r="H105" s="34">
        <v>35300324.390000001</v>
      </c>
      <c r="I105" s="34">
        <v>45</v>
      </c>
      <c r="J105" s="34">
        <v>3851207.44</v>
      </c>
      <c r="K105" s="34">
        <v>40</v>
      </c>
      <c r="L105" s="34">
        <v>120622.1666666667</v>
      </c>
      <c r="M105" s="34">
        <v>17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5082363.05</v>
      </c>
      <c r="C106" s="34">
        <v>15</v>
      </c>
      <c r="D106" s="34">
        <v>1031454.78</v>
      </c>
      <c r="E106" s="34">
        <v>15</v>
      </c>
      <c r="F106" s="34">
        <v>0</v>
      </c>
      <c r="G106" s="34">
        <v>0</v>
      </c>
      <c r="H106" s="34">
        <v>5398476.6399999997</v>
      </c>
      <c r="I106" s="34">
        <v>16</v>
      </c>
      <c r="J106" s="34">
        <v>1024582.02</v>
      </c>
      <c r="K106" s="34">
        <v>16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1802139.81</v>
      </c>
      <c r="C107" s="34">
        <v>26</v>
      </c>
      <c r="D107" s="34">
        <v>612343.76</v>
      </c>
      <c r="E107" s="34">
        <v>22</v>
      </c>
      <c r="F107" s="34">
        <v>0</v>
      </c>
      <c r="G107" s="34">
        <v>0</v>
      </c>
      <c r="H107" s="34">
        <v>1925548.84</v>
      </c>
      <c r="I107" s="34">
        <v>26</v>
      </c>
      <c r="J107" s="34">
        <v>587154.02</v>
      </c>
      <c r="K107" s="34">
        <v>23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2346477.4700000002</v>
      </c>
      <c r="I108" s="34">
        <v>11</v>
      </c>
      <c r="J108" s="34">
        <v>2076593.05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4114318.04</v>
      </c>
      <c r="C109" s="34">
        <v>10</v>
      </c>
      <c r="D109" s="34">
        <v>1382924.85</v>
      </c>
      <c r="E109" s="34">
        <v>10</v>
      </c>
      <c r="F109" s="34">
        <v>0</v>
      </c>
      <c r="G109" s="34">
        <v>0</v>
      </c>
      <c r="H109" s="34">
        <v>4491027.41</v>
      </c>
      <c r="I109" s="34">
        <v>10</v>
      </c>
      <c r="J109" s="34">
        <v>1312061.31</v>
      </c>
      <c r="K109" s="34">
        <v>10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8678504.2699999996</v>
      </c>
      <c r="C110" s="34">
        <v>46</v>
      </c>
      <c r="D110" s="34">
        <v>2122312.81</v>
      </c>
      <c r="E110" s="34">
        <v>42</v>
      </c>
      <c r="F110" s="34">
        <v>0</v>
      </c>
      <c r="G110" s="34">
        <v>0</v>
      </c>
      <c r="H110" s="34">
        <v>10513592.35</v>
      </c>
      <c r="I110" s="34">
        <v>52</v>
      </c>
      <c r="J110" s="34">
        <v>1978209.73</v>
      </c>
      <c r="K110" s="34">
        <v>46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1622867.18</v>
      </c>
      <c r="C111" s="34">
        <v>16</v>
      </c>
      <c r="D111" s="34">
        <v>480481.96</v>
      </c>
      <c r="E111" s="34">
        <v>13</v>
      </c>
      <c r="F111" s="34">
        <v>0</v>
      </c>
      <c r="G111" s="34">
        <v>0</v>
      </c>
      <c r="H111" s="34">
        <v>1231554.7</v>
      </c>
      <c r="I111" s="34">
        <v>18</v>
      </c>
      <c r="J111" s="34">
        <v>346116.63</v>
      </c>
      <c r="K111" s="34">
        <v>14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701866.49</v>
      </c>
      <c r="C112" s="34">
        <v>11</v>
      </c>
      <c r="D112" s="34">
        <v>0</v>
      </c>
      <c r="E112" s="34">
        <v>0</v>
      </c>
      <c r="F112" s="34">
        <v>0</v>
      </c>
      <c r="G112" s="34">
        <v>0</v>
      </c>
      <c r="H112" s="34">
        <v>782282.97</v>
      </c>
      <c r="I112" s="34">
        <v>12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12740913.710000001</v>
      </c>
      <c r="C113" s="34">
        <v>46</v>
      </c>
      <c r="D113" s="34">
        <v>2276175.17</v>
      </c>
      <c r="E113" s="34">
        <v>40</v>
      </c>
      <c r="F113" s="34">
        <v>0</v>
      </c>
      <c r="G113" s="34">
        <v>0</v>
      </c>
      <c r="H113" s="34">
        <v>11286814.029999999</v>
      </c>
      <c r="I113" s="34">
        <v>51</v>
      </c>
      <c r="J113" s="34">
        <v>1896351.75</v>
      </c>
      <c r="K113" s="34">
        <v>46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4035462.69</v>
      </c>
      <c r="C114" s="34">
        <v>18</v>
      </c>
      <c r="D114" s="34">
        <v>2176210.94</v>
      </c>
      <c r="E114" s="34">
        <v>14</v>
      </c>
      <c r="F114" s="34">
        <v>0</v>
      </c>
      <c r="G114" s="34">
        <v>0</v>
      </c>
      <c r="H114" s="34">
        <v>5306887.3600000003</v>
      </c>
      <c r="I114" s="34">
        <v>20</v>
      </c>
      <c r="J114" s="34">
        <v>1585787.94</v>
      </c>
      <c r="K114" s="34">
        <v>16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2514605.91</v>
      </c>
      <c r="C115" s="34">
        <v>13</v>
      </c>
      <c r="D115" s="34">
        <v>281379.76</v>
      </c>
      <c r="E115" s="34">
        <v>11</v>
      </c>
      <c r="F115" s="34">
        <v>0</v>
      </c>
      <c r="G115" s="34">
        <v>0</v>
      </c>
      <c r="H115" s="34">
        <v>3191721.19</v>
      </c>
      <c r="I115" s="34">
        <v>16</v>
      </c>
      <c r="J115" s="34">
        <v>408661.66</v>
      </c>
      <c r="K115" s="34">
        <v>14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13828036.26</v>
      </c>
      <c r="C116" s="34">
        <v>54</v>
      </c>
      <c r="D116" s="34">
        <v>912637.11</v>
      </c>
      <c r="E116" s="34">
        <v>48</v>
      </c>
      <c r="F116" s="34">
        <v>95465.000000000073</v>
      </c>
      <c r="G116" s="34">
        <v>12</v>
      </c>
      <c r="H116" s="34">
        <v>16580818.67</v>
      </c>
      <c r="I116" s="34">
        <v>63</v>
      </c>
      <c r="J116" s="34">
        <v>934659.59</v>
      </c>
      <c r="K116" s="34">
        <v>53</v>
      </c>
      <c r="L116" s="34">
        <v>91508.666666666672</v>
      </c>
      <c r="M116" s="34">
        <v>13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37022059.710000001</v>
      </c>
      <c r="C117" s="34">
        <v>98</v>
      </c>
      <c r="D117" s="34">
        <v>5528108.79</v>
      </c>
      <c r="E117" s="34">
        <v>88</v>
      </c>
      <c r="F117" s="34">
        <v>86538.833333333285</v>
      </c>
      <c r="G117" s="34">
        <v>23</v>
      </c>
      <c r="H117" s="34">
        <v>36379771.770000003</v>
      </c>
      <c r="I117" s="34">
        <v>105</v>
      </c>
      <c r="J117" s="34">
        <v>5087537.3</v>
      </c>
      <c r="K117" s="34">
        <v>95</v>
      </c>
      <c r="L117" s="34">
        <v>109051.33333333333</v>
      </c>
      <c r="M117" s="34">
        <v>27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407379.9</v>
      </c>
      <c r="C118" s="34">
        <v>11</v>
      </c>
      <c r="D118" s="34">
        <v>176753.89</v>
      </c>
      <c r="E118" s="34">
        <v>11</v>
      </c>
      <c r="F118" s="34">
        <v>0</v>
      </c>
      <c r="G118" s="34">
        <v>0</v>
      </c>
      <c r="H118" s="34">
        <v>328068.14</v>
      </c>
      <c r="I118" s="34">
        <v>15</v>
      </c>
      <c r="J118" s="34">
        <v>157899.54999999999</v>
      </c>
      <c r="K118" s="34">
        <v>13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20926817.120000001</v>
      </c>
      <c r="C119" s="34">
        <v>26</v>
      </c>
      <c r="D119" s="34">
        <v>969703.83</v>
      </c>
      <c r="E119" s="34">
        <v>22</v>
      </c>
      <c r="F119" s="34">
        <v>0</v>
      </c>
      <c r="G119" s="34">
        <v>0</v>
      </c>
      <c r="H119" s="34">
        <v>18499078.93</v>
      </c>
      <c r="I119" s="34">
        <v>28</v>
      </c>
      <c r="J119" s="34">
        <v>897312.49</v>
      </c>
      <c r="K119" s="34">
        <v>24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35114363.390000001</v>
      </c>
      <c r="C120" s="34">
        <v>66</v>
      </c>
      <c r="D120" s="34">
        <v>7719442.5099999998</v>
      </c>
      <c r="E120" s="34">
        <v>57</v>
      </c>
      <c r="F120" s="34">
        <v>221737.33333333294</v>
      </c>
      <c r="G120" s="34">
        <v>11</v>
      </c>
      <c r="H120" s="34">
        <v>32705668.239999998</v>
      </c>
      <c r="I120" s="34">
        <v>66</v>
      </c>
      <c r="J120" s="34">
        <v>7678201.3499999996</v>
      </c>
      <c r="K120" s="34">
        <v>59</v>
      </c>
      <c r="L120" s="34">
        <v>265189.83333333331</v>
      </c>
      <c r="M120" s="34">
        <v>12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5489268.8399999999</v>
      </c>
      <c r="C121" s="34">
        <v>23</v>
      </c>
      <c r="D121" s="34">
        <v>795695.58</v>
      </c>
      <c r="E121" s="34">
        <v>21</v>
      </c>
      <c r="F121" s="34">
        <v>0</v>
      </c>
      <c r="G121" s="34">
        <v>0</v>
      </c>
      <c r="H121" s="34">
        <v>4620032.0199999996</v>
      </c>
      <c r="I121" s="34">
        <v>23</v>
      </c>
      <c r="J121" s="34">
        <v>660764.11</v>
      </c>
      <c r="K121" s="34">
        <v>23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26065619</v>
      </c>
      <c r="C122" s="34">
        <v>79</v>
      </c>
      <c r="D122" s="34">
        <v>3812078.59</v>
      </c>
      <c r="E122" s="34">
        <v>67</v>
      </c>
      <c r="F122" s="34">
        <v>219043.00000000029</v>
      </c>
      <c r="G122" s="34">
        <v>21</v>
      </c>
      <c r="H122" s="34">
        <v>30561797.27</v>
      </c>
      <c r="I122" s="34">
        <v>83</v>
      </c>
      <c r="J122" s="34">
        <v>4282079.78</v>
      </c>
      <c r="K122" s="34">
        <v>72</v>
      </c>
      <c r="L122" s="34">
        <v>221020.49999999968</v>
      </c>
      <c r="M122" s="34">
        <v>21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18370903.07</v>
      </c>
      <c r="C123" s="34">
        <v>30</v>
      </c>
      <c r="D123" s="34">
        <v>3051009.47</v>
      </c>
      <c r="E123" s="34">
        <v>28</v>
      </c>
      <c r="F123" s="34">
        <v>0</v>
      </c>
      <c r="G123" s="34">
        <v>0</v>
      </c>
      <c r="H123" s="34">
        <v>19151641.699999999</v>
      </c>
      <c r="I123" s="34">
        <v>39</v>
      </c>
      <c r="J123" s="34">
        <v>3857410.06</v>
      </c>
      <c r="K123" s="34">
        <v>34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133673209.09</v>
      </c>
      <c r="C124" s="34">
        <v>338</v>
      </c>
      <c r="D124" s="34">
        <v>47734418.68</v>
      </c>
      <c r="E124" s="34">
        <v>306</v>
      </c>
      <c r="F124" s="34">
        <v>2196791.6666666642</v>
      </c>
      <c r="G124" s="34">
        <v>82</v>
      </c>
      <c r="H124" s="34">
        <v>130234035.70999999</v>
      </c>
      <c r="I124" s="34">
        <v>353</v>
      </c>
      <c r="J124" s="34">
        <v>46531139.289999999</v>
      </c>
      <c r="K124" s="34">
        <v>316</v>
      </c>
      <c r="L124" s="34">
        <v>1603497.3333333335</v>
      </c>
      <c r="M124" s="34">
        <v>83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76586158.349999994</v>
      </c>
      <c r="C125" s="34">
        <v>75</v>
      </c>
      <c r="D125" s="34">
        <v>38108338.759999998</v>
      </c>
      <c r="E125" s="34">
        <v>71</v>
      </c>
      <c r="F125" s="34">
        <v>3915598.6666666642</v>
      </c>
      <c r="G125" s="34">
        <v>29</v>
      </c>
      <c r="H125" s="34">
        <v>75319810.659999996</v>
      </c>
      <c r="I125" s="34">
        <v>75</v>
      </c>
      <c r="J125" s="34">
        <v>34212856.229999997</v>
      </c>
      <c r="K125" s="34">
        <v>73</v>
      </c>
      <c r="L125" s="34">
        <v>2059641.999999996</v>
      </c>
      <c r="M125" s="34">
        <v>27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2332074.9700000002</v>
      </c>
      <c r="C126" s="34">
        <v>12</v>
      </c>
      <c r="D126" s="34">
        <v>292323.43</v>
      </c>
      <c r="E126" s="34">
        <v>11</v>
      </c>
      <c r="F126" s="34">
        <v>0</v>
      </c>
      <c r="G126" s="34">
        <v>0</v>
      </c>
      <c r="H126" s="34">
        <v>3027480.24</v>
      </c>
      <c r="I126" s="34">
        <v>13</v>
      </c>
      <c r="J126" s="34">
        <v>188629.05</v>
      </c>
      <c r="K126" s="34">
        <v>11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378956.99</v>
      </c>
      <c r="C127" s="34">
        <v>12</v>
      </c>
      <c r="D127" s="34">
        <v>117145.17</v>
      </c>
      <c r="E127" s="34">
        <v>12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20679230</v>
      </c>
      <c r="C128" s="34">
        <v>20</v>
      </c>
      <c r="D128" s="34">
        <v>1638825.72</v>
      </c>
      <c r="E128" s="34">
        <v>15</v>
      </c>
      <c r="F128" s="34">
        <v>0</v>
      </c>
      <c r="G128" s="34">
        <v>0</v>
      </c>
      <c r="H128" s="34">
        <v>15577651.140000001</v>
      </c>
      <c r="I128" s="34">
        <v>25</v>
      </c>
      <c r="J128" s="34">
        <v>1596773.76</v>
      </c>
      <c r="K128" s="34">
        <v>19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1242281.26</v>
      </c>
      <c r="C129" s="34">
        <v>11</v>
      </c>
      <c r="D129" s="34">
        <v>331293.67</v>
      </c>
      <c r="E129" s="34">
        <v>10</v>
      </c>
      <c r="F129" s="34">
        <v>0</v>
      </c>
      <c r="G129" s="34">
        <v>0</v>
      </c>
      <c r="H129" s="34">
        <v>1351792.91</v>
      </c>
      <c r="I129" s="34">
        <v>11</v>
      </c>
      <c r="J129" s="34">
        <v>426283.75</v>
      </c>
      <c r="K129" s="34">
        <v>10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89266294.909999996</v>
      </c>
      <c r="C130" s="34">
        <v>139</v>
      </c>
      <c r="D130" s="34">
        <v>21890938.93</v>
      </c>
      <c r="E130" s="34">
        <v>124</v>
      </c>
      <c r="F130" s="34">
        <v>162430.83333333334</v>
      </c>
      <c r="G130" s="34">
        <v>20</v>
      </c>
      <c r="H130" s="34">
        <v>68005887.370000005</v>
      </c>
      <c r="I130" s="34">
        <v>150</v>
      </c>
      <c r="J130" s="34">
        <v>18185213.039999999</v>
      </c>
      <c r="K130" s="34">
        <v>140</v>
      </c>
      <c r="L130" s="34">
        <v>180968.00000000003</v>
      </c>
      <c r="M130" s="34">
        <v>23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10990883.24</v>
      </c>
      <c r="C131" s="34">
        <v>14</v>
      </c>
      <c r="D131" s="34">
        <v>689570.93</v>
      </c>
      <c r="E131" s="34">
        <v>14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21896283.809999999</v>
      </c>
      <c r="C132" s="34">
        <v>21</v>
      </c>
      <c r="D132" s="34">
        <v>601625.05000000005</v>
      </c>
      <c r="E132" s="34">
        <v>16</v>
      </c>
      <c r="F132" s="34">
        <v>0</v>
      </c>
      <c r="G132" s="34">
        <v>0</v>
      </c>
      <c r="H132" s="34">
        <v>22279685.199999999</v>
      </c>
      <c r="I132" s="34">
        <v>19</v>
      </c>
      <c r="J132" s="34">
        <v>622499.30000000005</v>
      </c>
      <c r="K132" s="34">
        <v>16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459911.5</v>
      </c>
      <c r="C133" s="34">
        <v>14</v>
      </c>
      <c r="D133" s="34">
        <v>368582.2</v>
      </c>
      <c r="E133" s="34">
        <v>14</v>
      </c>
      <c r="F133" s="34">
        <v>0</v>
      </c>
      <c r="G133" s="34">
        <v>0</v>
      </c>
      <c r="H133" s="34">
        <v>416135.65</v>
      </c>
      <c r="I133" s="34">
        <v>15</v>
      </c>
      <c r="J133" s="34">
        <v>339761.39</v>
      </c>
      <c r="K133" s="34">
        <v>14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383553343.97000003</v>
      </c>
      <c r="C134" s="34">
        <v>453</v>
      </c>
      <c r="D134" s="34">
        <v>91736534.620000005</v>
      </c>
      <c r="E134" s="34">
        <v>394</v>
      </c>
      <c r="F134" s="34">
        <v>6116730.8333333284</v>
      </c>
      <c r="G134" s="34">
        <v>152</v>
      </c>
      <c r="H134" s="34">
        <v>419420751.52999997</v>
      </c>
      <c r="I134" s="34">
        <v>461</v>
      </c>
      <c r="J134" s="34">
        <v>91030084.109999999</v>
      </c>
      <c r="K134" s="34">
        <v>416</v>
      </c>
      <c r="L134" s="34">
        <v>3475676.666666667</v>
      </c>
      <c r="M134" s="34">
        <v>175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3802264.59</v>
      </c>
      <c r="C135" s="34">
        <v>33</v>
      </c>
      <c r="D135" s="34">
        <v>1414964.51</v>
      </c>
      <c r="E135" s="34">
        <v>30</v>
      </c>
      <c r="F135" s="34">
        <v>0</v>
      </c>
      <c r="G135" s="34">
        <v>0</v>
      </c>
      <c r="H135" s="34">
        <v>4192489.47</v>
      </c>
      <c r="I135" s="34">
        <v>31</v>
      </c>
      <c r="J135" s="34">
        <v>1229499.19</v>
      </c>
      <c r="K135" s="34">
        <v>30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37353637.93</v>
      </c>
      <c r="C136" s="34">
        <v>121</v>
      </c>
      <c r="D136" s="34">
        <v>15222621.890000001</v>
      </c>
      <c r="E136" s="34">
        <v>105</v>
      </c>
      <c r="F136" s="34">
        <v>612869.83333333302</v>
      </c>
      <c r="G136" s="34">
        <v>35</v>
      </c>
      <c r="H136" s="34">
        <v>36944561.490000002</v>
      </c>
      <c r="I136" s="34">
        <v>127</v>
      </c>
      <c r="J136" s="34">
        <v>14120632.949999999</v>
      </c>
      <c r="K136" s="34">
        <v>118</v>
      </c>
      <c r="L136" s="34">
        <v>474775</v>
      </c>
      <c r="M136" s="34">
        <v>35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143554932.06</v>
      </c>
      <c r="C137" s="34">
        <v>145</v>
      </c>
      <c r="D137" s="34">
        <v>28140507.379999999</v>
      </c>
      <c r="E137" s="34">
        <v>129</v>
      </c>
      <c r="F137" s="34">
        <v>988240.00000000035</v>
      </c>
      <c r="G137" s="34">
        <v>39</v>
      </c>
      <c r="H137" s="34">
        <v>172870132.41</v>
      </c>
      <c r="I137" s="34">
        <v>145</v>
      </c>
      <c r="J137" s="34">
        <v>21285188.199999999</v>
      </c>
      <c r="K137" s="34">
        <v>132</v>
      </c>
      <c r="L137" s="34">
        <v>676606.8333333336</v>
      </c>
      <c r="M137" s="34">
        <v>33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99468477.530000001</v>
      </c>
      <c r="C138" s="34">
        <v>65</v>
      </c>
      <c r="D138" s="34">
        <v>27688124.109999999</v>
      </c>
      <c r="E138" s="34">
        <v>59</v>
      </c>
      <c r="F138" s="34">
        <v>149602.66666666669</v>
      </c>
      <c r="G138" s="34">
        <v>25</v>
      </c>
      <c r="H138" s="34">
        <v>89904177.459999993</v>
      </c>
      <c r="I138" s="34">
        <v>67</v>
      </c>
      <c r="J138" s="34">
        <v>24924001.559999999</v>
      </c>
      <c r="K138" s="34">
        <v>62</v>
      </c>
      <c r="L138" s="34">
        <v>253180.5</v>
      </c>
      <c r="M138" s="34">
        <v>24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83153529.730000004</v>
      </c>
      <c r="C139" s="34">
        <v>174</v>
      </c>
      <c r="D139" s="34">
        <v>21881304.91</v>
      </c>
      <c r="E139" s="34">
        <v>160</v>
      </c>
      <c r="F139" s="34">
        <v>351688.33333333331</v>
      </c>
      <c r="G139" s="34">
        <v>54</v>
      </c>
      <c r="H139" s="34">
        <v>81735245.670000002</v>
      </c>
      <c r="I139" s="34">
        <v>171</v>
      </c>
      <c r="J139" s="34">
        <v>21631632.199999999</v>
      </c>
      <c r="K139" s="34">
        <v>160</v>
      </c>
      <c r="L139" s="34">
        <v>657314.99999999977</v>
      </c>
      <c r="M139" s="34">
        <v>61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723655.84</v>
      </c>
      <c r="C140" s="34">
        <v>18</v>
      </c>
      <c r="D140" s="34">
        <v>264376.43</v>
      </c>
      <c r="E140" s="34">
        <v>12</v>
      </c>
      <c r="F140" s="34">
        <v>0</v>
      </c>
      <c r="G140" s="34">
        <v>0</v>
      </c>
      <c r="H140" s="34">
        <v>682327.82</v>
      </c>
      <c r="I140" s="34">
        <v>16</v>
      </c>
      <c r="J140" s="34">
        <v>277950.23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55645694.890000001</v>
      </c>
      <c r="C141" s="34">
        <v>171</v>
      </c>
      <c r="D141" s="34">
        <v>26135406.77</v>
      </c>
      <c r="E141" s="34">
        <v>160</v>
      </c>
      <c r="F141" s="34">
        <v>583383.66666666605</v>
      </c>
      <c r="G141" s="34">
        <v>38</v>
      </c>
      <c r="H141" s="34">
        <v>57365756.82</v>
      </c>
      <c r="I141" s="34">
        <v>173</v>
      </c>
      <c r="J141" s="34">
        <v>28017683.039999999</v>
      </c>
      <c r="K141" s="34">
        <v>162</v>
      </c>
      <c r="L141" s="34">
        <v>1983927.6666666695</v>
      </c>
      <c r="M141" s="34">
        <v>40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1018454.22</v>
      </c>
      <c r="C142" s="34">
        <v>16</v>
      </c>
      <c r="D142" s="34">
        <v>213412.19</v>
      </c>
      <c r="E142" s="34">
        <v>13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41562508.32</v>
      </c>
      <c r="C143" s="34">
        <v>90</v>
      </c>
      <c r="D143" s="34">
        <v>6905989.8799999999</v>
      </c>
      <c r="E143" s="34">
        <v>77</v>
      </c>
      <c r="F143" s="34">
        <v>70490.000000000058</v>
      </c>
      <c r="G143" s="34">
        <v>13</v>
      </c>
      <c r="H143" s="34">
        <v>42979806.840000004</v>
      </c>
      <c r="I143" s="34">
        <v>90</v>
      </c>
      <c r="J143" s="34">
        <v>5854766.3300000001</v>
      </c>
      <c r="K143" s="34">
        <v>77</v>
      </c>
      <c r="L143" s="34">
        <v>126721.6666666667</v>
      </c>
      <c r="M143" s="34">
        <v>14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3627195.74</v>
      </c>
      <c r="C144" s="34">
        <v>36</v>
      </c>
      <c r="D144" s="34">
        <v>1700613.26</v>
      </c>
      <c r="E144" s="34">
        <v>29</v>
      </c>
      <c r="F144" s="34">
        <v>28062.999999999989</v>
      </c>
      <c r="G144" s="34">
        <v>12</v>
      </c>
      <c r="H144" s="34">
        <v>3849996.5</v>
      </c>
      <c r="I144" s="34">
        <v>38</v>
      </c>
      <c r="J144" s="34">
        <v>1603590.9</v>
      </c>
      <c r="K144" s="34">
        <v>34</v>
      </c>
      <c r="L144" s="34">
        <v>27160.5</v>
      </c>
      <c r="M144" s="34">
        <v>12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4088134.53</v>
      </c>
      <c r="C145" s="34">
        <v>18</v>
      </c>
      <c r="D145" s="34">
        <v>792632.06</v>
      </c>
      <c r="E145" s="34">
        <v>18</v>
      </c>
      <c r="F145" s="34">
        <v>0</v>
      </c>
      <c r="G145" s="34">
        <v>0</v>
      </c>
      <c r="H145" s="34">
        <v>3603531.12</v>
      </c>
      <c r="I145" s="34">
        <v>20</v>
      </c>
      <c r="J145" s="34">
        <v>682442.16</v>
      </c>
      <c r="K145" s="34">
        <v>20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9453119.6999999993</v>
      </c>
      <c r="C146" s="34">
        <v>23</v>
      </c>
      <c r="D146" s="34">
        <v>1021510.34</v>
      </c>
      <c r="E146" s="34">
        <v>19</v>
      </c>
      <c r="F146" s="34">
        <v>0</v>
      </c>
      <c r="G146" s="34">
        <v>0</v>
      </c>
      <c r="H146" s="34">
        <v>8877604.9000000004</v>
      </c>
      <c r="I146" s="34">
        <v>27</v>
      </c>
      <c r="J146" s="34">
        <v>948575.75</v>
      </c>
      <c r="K146" s="34">
        <v>23</v>
      </c>
      <c r="L146" s="34">
        <v>278751.16666666634</v>
      </c>
      <c r="M146" s="34">
        <v>10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704999.01</v>
      </c>
      <c r="C147" s="34">
        <v>17</v>
      </c>
      <c r="D147" s="34">
        <v>372543.82</v>
      </c>
      <c r="E147" s="34">
        <v>16</v>
      </c>
      <c r="F147" s="34">
        <v>0</v>
      </c>
      <c r="G147" s="34">
        <v>0</v>
      </c>
      <c r="H147" s="34">
        <v>489154.88</v>
      </c>
      <c r="I147" s="34">
        <v>18</v>
      </c>
      <c r="J147" s="34">
        <v>277337.93</v>
      </c>
      <c r="K147" s="34">
        <v>17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10132859.82</v>
      </c>
      <c r="C148" s="34">
        <v>29</v>
      </c>
      <c r="D148" s="34">
        <v>954629.13</v>
      </c>
      <c r="E148" s="34">
        <v>26</v>
      </c>
      <c r="F148" s="34">
        <v>0</v>
      </c>
      <c r="G148" s="34">
        <v>0</v>
      </c>
      <c r="H148" s="34">
        <v>7609832.0300000003</v>
      </c>
      <c r="I148" s="34">
        <v>32</v>
      </c>
      <c r="J148" s="34">
        <v>860594.51</v>
      </c>
      <c r="K148" s="34">
        <v>28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25011989.899999999</v>
      </c>
      <c r="C149" s="34">
        <v>70</v>
      </c>
      <c r="D149" s="34">
        <v>4534639.9000000004</v>
      </c>
      <c r="E149" s="34">
        <v>61</v>
      </c>
      <c r="F149" s="34">
        <v>766369.66666666744</v>
      </c>
      <c r="G149" s="34">
        <v>12</v>
      </c>
      <c r="H149" s="34">
        <v>22432964.25</v>
      </c>
      <c r="I149" s="34">
        <v>69</v>
      </c>
      <c r="J149" s="34">
        <v>3892269.68</v>
      </c>
      <c r="K149" s="34">
        <v>62</v>
      </c>
      <c r="L149" s="34">
        <v>264263.16666666669</v>
      </c>
      <c r="M149" s="34">
        <v>15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5943860.9299999997</v>
      </c>
      <c r="C150" s="34">
        <v>23</v>
      </c>
      <c r="D150" s="34">
        <v>1370687.78</v>
      </c>
      <c r="E150" s="34">
        <v>19</v>
      </c>
      <c r="F150" s="34">
        <v>0</v>
      </c>
      <c r="G150" s="34">
        <v>0</v>
      </c>
      <c r="H150" s="34">
        <v>4967381.05</v>
      </c>
      <c r="I150" s="34">
        <v>22</v>
      </c>
      <c r="J150" s="34">
        <v>996355.62</v>
      </c>
      <c r="K150" s="34">
        <v>20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27620399.539999999</v>
      </c>
      <c r="C151" s="34">
        <v>97</v>
      </c>
      <c r="D151" s="34">
        <v>10449674.640000001</v>
      </c>
      <c r="E151" s="34">
        <v>86</v>
      </c>
      <c r="F151" s="34">
        <v>390774.66666666628</v>
      </c>
      <c r="G151" s="34">
        <v>16</v>
      </c>
      <c r="H151" s="34">
        <v>36004575.310000002</v>
      </c>
      <c r="I151" s="34">
        <v>109</v>
      </c>
      <c r="J151" s="34">
        <v>9495980.3699999992</v>
      </c>
      <c r="K151" s="34">
        <v>96</v>
      </c>
      <c r="L151" s="34">
        <v>139472.16666666666</v>
      </c>
      <c r="M151" s="34">
        <v>16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2682576.2999999998</v>
      </c>
      <c r="C152" s="34">
        <v>18</v>
      </c>
      <c r="D152" s="34">
        <v>1167721</v>
      </c>
      <c r="E152" s="34">
        <v>16</v>
      </c>
      <c r="F152" s="34">
        <v>0</v>
      </c>
      <c r="G152" s="34">
        <v>0</v>
      </c>
      <c r="H152" s="34">
        <v>2430059.38</v>
      </c>
      <c r="I152" s="34">
        <v>20</v>
      </c>
      <c r="J152" s="34">
        <v>1036247.88</v>
      </c>
      <c r="K152" s="34">
        <v>18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513335.45</v>
      </c>
      <c r="C153" s="34">
        <v>12</v>
      </c>
      <c r="D153" s="34">
        <v>245391.7</v>
      </c>
      <c r="E153" s="34">
        <v>12</v>
      </c>
      <c r="F153" s="34">
        <v>0</v>
      </c>
      <c r="G153" s="34">
        <v>0</v>
      </c>
      <c r="H153" s="34">
        <v>615286.27</v>
      </c>
      <c r="I153" s="34">
        <v>12</v>
      </c>
      <c r="J153" s="34">
        <v>278536.90000000002</v>
      </c>
      <c r="K153" s="34">
        <v>12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13782148.869999999</v>
      </c>
      <c r="C154" s="34">
        <v>45</v>
      </c>
      <c r="D154" s="34">
        <v>5703875.0700000003</v>
      </c>
      <c r="E154" s="34">
        <v>40</v>
      </c>
      <c r="F154" s="34">
        <v>0</v>
      </c>
      <c r="G154" s="34">
        <v>0</v>
      </c>
      <c r="H154" s="34">
        <v>14858422.18</v>
      </c>
      <c r="I154" s="34">
        <v>52</v>
      </c>
      <c r="J154" s="34">
        <v>6578283.25</v>
      </c>
      <c r="K154" s="34">
        <v>47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37919135.479999997</v>
      </c>
      <c r="C155" s="34">
        <v>133</v>
      </c>
      <c r="D155" s="34">
        <v>10805447.24</v>
      </c>
      <c r="E155" s="34">
        <v>122</v>
      </c>
      <c r="F155" s="34">
        <v>1041637.33333333</v>
      </c>
      <c r="G155" s="34">
        <v>19</v>
      </c>
      <c r="H155" s="34">
        <v>34500248.210000001</v>
      </c>
      <c r="I155" s="34">
        <v>135</v>
      </c>
      <c r="J155" s="34">
        <v>9762009.9800000004</v>
      </c>
      <c r="K155" s="34">
        <v>122</v>
      </c>
      <c r="L155" s="34">
        <v>889588.50000000035</v>
      </c>
      <c r="M155" s="34">
        <v>20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3553507.12</v>
      </c>
      <c r="C156" s="34">
        <v>13</v>
      </c>
      <c r="D156" s="34">
        <v>763545.85</v>
      </c>
      <c r="E156" s="34">
        <v>11</v>
      </c>
      <c r="F156" s="34">
        <v>0</v>
      </c>
      <c r="G156" s="34">
        <v>0</v>
      </c>
      <c r="H156" s="34">
        <v>4096093.71</v>
      </c>
      <c r="I156" s="34">
        <v>14</v>
      </c>
      <c r="J156" s="34">
        <v>343533.85</v>
      </c>
      <c r="K156" s="34">
        <v>13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4275649.8</v>
      </c>
      <c r="C157" s="34">
        <v>36</v>
      </c>
      <c r="D157" s="34">
        <v>1125708.6399999999</v>
      </c>
      <c r="E157" s="34">
        <v>32</v>
      </c>
      <c r="F157" s="34">
        <v>159139.50000000006</v>
      </c>
      <c r="G157" s="34">
        <v>12</v>
      </c>
      <c r="H157" s="34">
        <v>4754996.7</v>
      </c>
      <c r="I157" s="34">
        <v>41</v>
      </c>
      <c r="J157" s="34">
        <v>1045953.24</v>
      </c>
      <c r="K157" s="34">
        <v>37</v>
      </c>
      <c r="L157" s="34">
        <v>119770.49999999994</v>
      </c>
      <c r="M157" s="34">
        <v>11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693622.92</v>
      </c>
      <c r="C158" s="34">
        <v>14</v>
      </c>
      <c r="D158" s="34">
        <v>155846.78</v>
      </c>
      <c r="E158" s="34">
        <v>10</v>
      </c>
      <c r="F158" s="34">
        <v>0</v>
      </c>
      <c r="G158" s="34">
        <v>0</v>
      </c>
      <c r="H158" s="34">
        <v>562836.04</v>
      </c>
      <c r="I158" s="34">
        <v>12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18317899.030000001</v>
      </c>
      <c r="C159" s="34">
        <v>30</v>
      </c>
      <c r="D159" s="34">
        <v>3025144.76</v>
      </c>
      <c r="E159" s="34">
        <v>28</v>
      </c>
      <c r="F159" s="34">
        <v>58784.666666666686</v>
      </c>
      <c r="G159" s="34">
        <v>10</v>
      </c>
      <c r="H159" s="34">
        <v>16213453.5</v>
      </c>
      <c r="I159" s="34">
        <v>34</v>
      </c>
      <c r="J159" s="34">
        <v>2318936.83</v>
      </c>
      <c r="K159" s="34">
        <v>31</v>
      </c>
      <c r="L159" s="34">
        <v>57081.166666666672</v>
      </c>
      <c r="M159" s="34">
        <v>11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874764.24</v>
      </c>
      <c r="C160" s="34">
        <v>11</v>
      </c>
      <c r="D160" s="34">
        <v>0</v>
      </c>
      <c r="E160" s="34">
        <v>0</v>
      </c>
      <c r="F160" s="34">
        <v>0</v>
      </c>
      <c r="G160" s="34">
        <v>0</v>
      </c>
      <c r="H160" s="34">
        <v>582319.66</v>
      </c>
      <c r="I160" s="34">
        <v>11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2968743.53</v>
      </c>
      <c r="C161" s="34">
        <v>13</v>
      </c>
      <c r="D161" s="34">
        <v>0</v>
      </c>
      <c r="E161" s="34">
        <v>0</v>
      </c>
      <c r="F161" s="34">
        <v>0</v>
      </c>
      <c r="G161" s="34">
        <v>0</v>
      </c>
      <c r="H161" s="34">
        <v>1657340.58</v>
      </c>
      <c r="I161" s="34">
        <v>13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4514530.3099999996</v>
      </c>
      <c r="C162" s="34">
        <v>25</v>
      </c>
      <c r="D162" s="34">
        <v>236621.87</v>
      </c>
      <c r="E162" s="34">
        <v>21</v>
      </c>
      <c r="F162" s="34">
        <v>0</v>
      </c>
      <c r="G162" s="34">
        <v>0</v>
      </c>
      <c r="H162" s="34">
        <v>3616088.35</v>
      </c>
      <c r="I162" s="34">
        <v>25</v>
      </c>
      <c r="J162" s="34">
        <v>202058.66</v>
      </c>
      <c r="K162" s="34">
        <v>20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28094012.550000001</v>
      </c>
      <c r="C163" s="34">
        <v>32</v>
      </c>
      <c r="D163" s="34">
        <v>1875111.58</v>
      </c>
      <c r="E163" s="34">
        <v>29</v>
      </c>
      <c r="F163" s="34">
        <v>0</v>
      </c>
      <c r="G163" s="34">
        <v>0</v>
      </c>
      <c r="H163" s="34">
        <v>12211702.65</v>
      </c>
      <c r="I163" s="34">
        <v>37</v>
      </c>
      <c r="J163" s="34">
        <v>1776383.45</v>
      </c>
      <c r="K163" s="34">
        <v>33</v>
      </c>
      <c r="L163" s="34">
        <v>140398.99999999988</v>
      </c>
      <c r="M163" s="34">
        <v>11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2466371.09</v>
      </c>
      <c r="C164" s="34">
        <v>10</v>
      </c>
      <c r="D164" s="34">
        <v>1122024.32</v>
      </c>
      <c r="E164" s="34">
        <v>10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418681.16</v>
      </c>
      <c r="C165" s="34">
        <v>11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1361967.6</v>
      </c>
      <c r="C166" s="34">
        <v>12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1124012.75</v>
      </c>
      <c r="C167" s="34">
        <v>22</v>
      </c>
      <c r="D167" s="34">
        <v>230426.1</v>
      </c>
      <c r="E167" s="34">
        <v>16</v>
      </c>
      <c r="F167" s="34">
        <v>0</v>
      </c>
      <c r="G167" s="34">
        <v>0</v>
      </c>
      <c r="H167" s="34">
        <v>1581511.54</v>
      </c>
      <c r="I167" s="34">
        <v>29</v>
      </c>
      <c r="J167" s="34">
        <v>404664.32000000001</v>
      </c>
      <c r="K167" s="34">
        <v>27</v>
      </c>
      <c r="L167" s="34">
        <v>89498.000000000029</v>
      </c>
      <c r="M167" s="34">
        <v>11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4110901.85</v>
      </c>
      <c r="C168" s="34">
        <v>33</v>
      </c>
      <c r="D168" s="34">
        <v>1410408.97</v>
      </c>
      <c r="E168" s="34">
        <v>29</v>
      </c>
      <c r="F168" s="34">
        <v>0</v>
      </c>
      <c r="G168" s="34">
        <v>0</v>
      </c>
      <c r="H168" s="34">
        <v>5049329.79</v>
      </c>
      <c r="I168" s="34">
        <v>34</v>
      </c>
      <c r="J168" s="34">
        <v>1303519.57</v>
      </c>
      <c r="K168" s="34">
        <v>32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283719032.75999999</v>
      </c>
      <c r="C169" s="34">
        <v>370</v>
      </c>
      <c r="D169" s="34">
        <v>117030191.08</v>
      </c>
      <c r="E169" s="34">
        <v>324</v>
      </c>
      <c r="F169" s="34">
        <v>6168701.8333333386</v>
      </c>
      <c r="G169" s="34">
        <v>124</v>
      </c>
      <c r="H169" s="34">
        <v>314747610.83999997</v>
      </c>
      <c r="I169" s="34">
        <v>371</v>
      </c>
      <c r="J169" s="34">
        <v>112249968.36</v>
      </c>
      <c r="K169" s="34">
        <v>325</v>
      </c>
      <c r="L169" s="34">
        <v>6380010.0000000047</v>
      </c>
      <c r="M169" s="34">
        <v>124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17396393.890000001</v>
      </c>
      <c r="C170" s="34">
        <v>61</v>
      </c>
      <c r="D170" s="34">
        <v>8148306.8399999999</v>
      </c>
      <c r="E170" s="34">
        <v>58</v>
      </c>
      <c r="F170" s="34">
        <v>55159.166666666672</v>
      </c>
      <c r="G170" s="34">
        <v>11</v>
      </c>
      <c r="H170" s="34">
        <v>14551659.85</v>
      </c>
      <c r="I170" s="34">
        <v>59</v>
      </c>
      <c r="J170" s="34">
        <v>6283852.1900000004</v>
      </c>
      <c r="K170" s="34">
        <v>55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10270029.84</v>
      </c>
      <c r="C171" s="34">
        <v>50</v>
      </c>
      <c r="D171" s="34">
        <v>3422411.32</v>
      </c>
      <c r="E171" s="34">
        <v>42</v>
      </c>
      <c r="F171" s="34">
        <v>135514.16666666674</v>
      </c>
      <c r="G171" s="34">
        <v>22</v>
      </c>
      <c r="H171" s="34">
        <v>10469267.02</v>
      </c>
      <c r="I171" s="34">
        <v>59</v>
      </c>
      <c r="J171" s="34">
        <v>3016783.33</v>
      </c>
      <c r="K171" s="34">
        <v>51</v>
      </c>
      <c r="L171" s="34">
        <v>120153.16666666676</v>
      </c>
      <c r="M171" s="34">
        <v>23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3634072.05</v>
      </c>
      <c r="C172" s="34">
        <v>22</v>
      </c>
      <c r="D172" s="34">
        <v>2007917.25</v>
      </c>
      <c r="E172" s="34">
        <v>17</v>
      </c>
      <c r="F172" s="34">
        <v>0</v>
      </c>
      <c r="G172" s="34">
        <v>0</v>
      </c>
      <c r="H172" s="34">
        <v>3140031.06</v>
      </c>
      <c r="I172" s="34">
        <v>22</v>
      </c>
      <c r="J172" s="34">
        <v>1928657.38</v>
      </c>
      <c r="K172" s="34">
        <v>19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35666105.200000003</v>
      </c>
      <c r="C173" s="34">
        <v>83</v>
      </c>
      <c r="D173" s="34">
        <v>3838082.55</v>
      </c>
      <c r="E173" s="34">
        <v>71</v>
      </c>
      <c r="F173" s="34">
        <v>801272.1666666664</v>
      </c>
      <c r="G173" s="34">
        <v>14</v>
      </c>
      <c r="H173" s="34">
        <v>31840915</v>
      </c>
      <c r="I173" s="34">
        <v>82</v>
      </c>
      <c r="J173" s="34">
        <v>4296566.24</v>
      </c>
      <c r="K173" s="34">
        <v>72</v>
      </c>
      <c r="L173" s="34">
        <v>773273.83333333372</v>
      </c>
      <c r="M173" s="34">
        <v>17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2046841.81</v>
      </c>
      <c r="C174" s="34">
        <v>24</v>
      </c>
      <c r="D174" s="34">
        <v>1010853.32</v>
      </c>
      <c r="E174" s="34">
        <v>20</v>
      </c>
      <c r="F174" s="34">
        <v>0</v>
      </c>
      <c r="G174" s="34">
        <v>0</v>
      </c>
      <c r="H174" s="34">
        <v>2077636.95</v>
      </c>
      <c r="I174" s="34">
        <v>25</v>
      </c>
      <c r="J174" s="34">
        <v>616653.25</v>
      </c>
      <c r="K174" s="34">
        <v>19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23739626.969999999</v>
      </c>
      <c r="C175" s="34">
        <v>109</v>
      </c>
      <c r="D175" s="34">
        <v>6630672.9199999999</v>
      </c>
      <c r="E175" s="34">
        <v>96</v>
      </c>
      <c r="F175" s="34">
        <v>294067.49999999965</v>
      </c>
      <c r="G175" s="34">
        <v>28</v>
      </c>
      <c r="H175" s="34">
        <v>24763176.98</v>
      </c>
      <c r="I175" s="34">
        <v>109</v>
      </c>
      <c r="J175" s="34">
        <v>6596435.7300000004</v>
      </c>
      <c r="K175" s="34">
        <v>99</v>
      </c>
      <c r="L175" s="34">
        <v>605253.83333333407</v>
      </c>
      <c r="M175" s="34">
        <v>32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0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553136.13</v>
      </c>
      <c r="I176" s="34">
        <v>10</v>
      </c>
      <c r="J176" s="34">
        <v>0</v>
      </c>
      <c r="K176" s="34">
        <v>0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227</v>
      </c>
      <c r="B2" s="39">
        <v>233504385.84999999</v>
      </c>
      <c r="C2" s="35">
        <v>611</v>
      </c>
      <c r="D2" s="39">
        <v>50723265.020000003</v>
      </c>
      <c r="E2" s="35">
        <v>541</v>
      </c>
      <c r="F2" s="39">
        <v>1822814.1666666677</v>
      </c>
      <c r="G2" s="35">
        <v>96</v>
      </c>
      <c r="H2" s="39">
        <v>227816610.77000001</v>
      </c>
      <c r="I2" s="35">
        <v>615</v>
      </c>
      <c r="J2" s="39">
        <v>46899669.640000001</v>
      </c>
      <c r="K2" s="35">
        <v>548</v>
      </c>
      <c r="L2" s="39">
        <v>1301679.0000000005</v>
      </c>
      <c r="M2" s="36">
        <v>105</v>
      </c>
      <c r="N2" s="34"/>
    </row>
    <row r="3" spans="1:14" x14ac:dyDescent="0.25">
      <c r="A3" s="34" t="s">
        <v>228</v>
      </c>
      <c r="B3" s="39">
        <v>284814924.47000003</v>
      </c>
      <c r="C3" s="35">
        <v>667</v>
      </c>
      <c r="D3" s="39">
        <v>86975091.549999997</v>
      </c>
      <c r="E3" s="35">
        <v>598</v>
      </c>
      <c r="F3" s="39">
        <v>2164771.1666666674</v>
      </c>
      <c r="G3" s="35">
        <v>124</v>
      </c>
      <c r="H3" s="39">
        <v>279170201.27999997</v>
      </c>
      <c r="I3" s="35">
        <v>692</v>
      </c>
      <c r="J3" s="39">
        <v>75980993.049999997</v>
      </c>
      <c r="K3" s="35">
        <v>621</v>
      </c>
      <c r="L3" s="39">
        <v>2164483.666666666</v>
      </c>
      <c r="M3" s="36">
        <v>135</v>
      </c>
      <c r="N3" s="34"/>
    </row>
    <row r="4" spans="1:14" x14ac:dyDescent="0.25">
      <c r="A4" s="34" t="s">
        <v>229</v>
      </c>
      <c r="B4" s="39">
        <v>166926244.18000001</v>
      </c>
      <c r="C4" s="35">
        <v>497</v>
      </c>
      <c r="D4" s="39">
        <v>43657153.509999998</v>
      </c>
      <c r="E4" s="35">
        <v>451</v>
      </c>
      <c r="F4" s="39">
        <v>848920.49999999988</v>
      </c>
      <c r="G4" s="35">
        <v>121</v>
      </c>
      <c r="H4" s="39">
        <v>160230034.31</v>
      </c>
      <c r="I4" s="35">
        <v>510</v>
      </c>
      <c r="J4" s="39">
        <v>40904408.859999999</v>
      </c>
      <c r="K4" s="35">
        <v>461</v>
      </c>
      <c r="L4" s="39">
        <v>1318949.3333333333</v>
      </c>
      <c r="M4" s="36">
        <v>132</v>
      </c>
      <c r="N4" s="34"/>
    </row>
    <row r="5" spans="1:14" x14ac:dyDescent="0.25">
      <c r="A5" s="34" t="s">
        <v>230</v>
      </c>
      <c r="B5" s="39">
        <v>1776888119.0999999</v>
      </c>
      <c r="C5" s="40">
        <v>2603</v>
      </c>
      <c r="D5" s="39">
        <v>469731269.50999999</v>
      </c>
      <c r="E5" s="40">
        <v>2281</v>
      </c>
      <c r="F5" s="39">
        <v>20648819.166666668</v>
      </c>
      <c r="G5" s="35">
        <v>618</v>
      </c>
      <c r="H5" s="39">
        <v>1795497144.1300001</v>
      </c>
      <c r="I5" s="40">
        <v>2704</v>
      </c>
      <c r="J5" s="39">
        <v>457101828.98000002</v>
      </c>
      <c r="K5" s="40">
        <v>2391</v>
      </c>
      <c r="L5" s="39">
        <v>19512838.666666668</v>
      </c>
      <c r="M5" s="36">
        <v>667</v>
      </c>
      <c r="N5" s="34"/>
    </row>
    <row r="6" spans="1:14" x14ac:dyDescent="0.25">
      <c r="A6" s="34" t="s">
        <v>231</v>
      </c>
      <c r="B6" s="39">
        <v>5505706.46</v>
      </c>
      <c r="C6" s="35">
        <v>63</v>
      </c>
      <c r="D6" s="39">
        <v>2117845.21</v>
      </c>
      <c r="E6" s="35">
        <v>54</v>
      </c>
      <c r="F6" s="34">
        <v>19120.333333333336</v>
      </c>
      <c r="G6" s="35">
        <v>13</v>
      </c>
      <c r="H6" s="39">
        <v>5006599.63</v>
      </c>
      <c r="I6" s="35">
        <v>69</v>
      </c>
      <c r="J6" s="39">
        <v>1875090.1</v>
      </c>
      <c r="K6" s="35">
        <v>57</v>
      </c>
      <c r="L6" s="34">
        <v>37252.500000000007</v>
      </c>
      <c r="M6" s="36">
        <v>12</v>
      </c>
      <c r="N6" s="34"/>
    </row>
    <row r="7" spans="1:14" x14ac:dyDescent="0.25">
      <c r="A7" s="34" t="s">
        <v>232</v>
      </c>
      <c r="B7" s="39">
        <v>369708555.01999998</v>
      </c>
      <c r="C7" s="35">
        <v>573</v>
      </c>
      <c r="D7" s="39">
        <v>81392819.060000002</v>
      </c>
      <c r="E7" s="35">
        <v>514</v>
      </c>
      <c r="F7" s="39">
        <v>1956942.8333333335</v>
      </c>
      <c r="G7" s="35">
        <v>118</v>
      </c>
      <c r="H7" s="39">
        <v>380012926.23000002</v>
      </c>
      <c r="I7" s="35">
        <v>570</v>
      </c>
      <c r="J7" s="39">
        <v>67773130.390000001</v>
      </c>
      <c r="K7" s="35">
        <v>514</v>
      </c>
      <c r="L7" s="39">
        <v>1998165.3333333344</v>
      </c>
      <c r="M7" s="36">
        <v>114</v>
      </c>
      <c r="N7" s="34"/>
    </row>
    <row r="8" spans="1:14" x14ac:dyDescent="0.25">
      <c r="A8" s="34" t="s">
        <v>233</v>
      </c>
      <c r="B8" s="39">
        <v>11977980.869999999</v>
      </c>
      <c r="C8" s="35">
        <v>97</v>
      </c>
      <c r="D8" s="39">
        <v>3551557.77</v>
      </c>
      <c r="E8" s="35">
        <v>86</v>
      </c>
      <c r="F8" s="34">
        <v>22409.833333333336</v>
      </c>
      <c r="G8" s="35">
        <v>13</v>
      </c>
      <c r="H8" s="39">
        <v>11547665.58</v>
      </c>
      <c r="I8" s="35">
        <v>98</v>
      </c>
      <c r="J8" s="39">
        <v>3173657.28</v>
      </c>
      <c r="K8" s="35">
        <v>91</v>
      </c>
      <c r="L8" s="34">
        <v>9185.3333333333339</v>
      </c>
      <c r="M8" s="36">
        <v>12</v>
      </c>
      <c r="N8" s="34"/>
    </row>
    <row r="9" spans="1:14" x14ac:dyDescent="0.25">
      <c r="A9" s="34" t="s">
        <v>234</v>
      </c>
      <c r="B9" s="39">
        <v>212519170.56</v>
      </c>
      <c r="C9" s="35">
        <v>531</v>
      </c>
      <c r="D9" s="39">
        <v>69806110.379999995</v>
      </c>
      <c r="E9" s="35">
        <v>486</v>
      </c>
      <c r="F9" s="39">
        <v>1868284.833333333</v>
      </c>
      <c r="G9" s="35">
        <v>108</v>
      </c>
      <c r="H9" s="39">
        <v>195119931.36000001</v>
      </c>
      <c r="I9" s="35">
        <v>527</v>
      </c>
      <c r="J9" s="39">
        <v>66754506.359999999</v>
      </c>
      <c r="K9" s="35">
        <v>476</v>
      </c>
      <c r="L9" s="39">
        <v>3141771.3333333363</v>
      </c>
      <c r="M9" s="36">
        <v>116</v>
      </c>
      <c r="N9" s="34"/>
    </row>
    <row r="10" spans="1:14" x14ac:dyDescent="0.25">
      <c r="A10" s="34" t="s">
        <v>235</v>
      </c>
      <c r="B10" s="39">
        <v>114304409.34</v>
      </c>
      <c r="C10" s="35">
        <v>387</v>
      </c>
      <c r="D10" s="39">
        <v>18205590.940000001</v>
      </c>
      <c r="E10" s="35">
        <v>343</v>
      </c>
      <c r="F10" s="39">
        <v>903656.66666666663</v>
      </c>
      <c r="G10" s="35">
        <v>99</v>
      </c>
      <c r="H10" s="39">
        <v>110339035.98</v>
      </c>
      <c r="I10" s="35">
        <v>398</v>
      </c>
      <c r="J10" s="39">
        <v>17717916.960000001</v>
      </c>
      <c r="K10" s="35">
        <v>358</v>
      </c>
      <c r="L10" s="39">
        <v>714759.83333333372</v>
      </c>
      <c r="M10" s="36">
        <v>103</v>
      </c>
      <c r="N10" s="34"/>
    </row>
    <row r="11" spans="1:14" x14ac:dyDescent="0.25">
      <c r="A11" s="34" t="s">
        <v>236</v>
      </c>
      <c r="B11" s="39">
        <v>227931364.41</v>
      </c>
      <c r="C11" s="35">
        <v>488</v>
      </c>
      <c r="D11" s="39">
        <v>54509306.969999999</v>
      </c>
      <c r="E11" s="35">
        <v>424</v>
      </c>
      <c r="F11" s="39">
        <v>1762353.333333333</v>
      </c>
      <c r="G11" s="35">
        <v>134</v>
      </c>
      <c r="H11" s="39">
        <v>224979890.19999999</v>
      </c>
      <c r="I11" s="35">
        <v>496</v>
      </c>
      <c r="J11" s="39">
        <v>48263873.490000002</v>
      </c>
      <c r="K11" s="35">
        <v>436</v>
      </c>
      <c r="L11" s="39">
        <v>1894792.5000000002</v>
      </c>
      <c r="M11" s="36">
        <v>135</v>
      </c>
      <c r="N11" s="34"/>
    </row>
    <row r="12" spans="1:14" x14ac:dyDescent="0.25">
      <c r="A12" s="34" t="s">
        <v>237</v>
      </c>
      <c r="B12" s="39">
        <v>3809911461.3499999</v>
      </c>
      <c r="C12" s="35">
        <v>9596</v>
      </c>
      <c r="D12" s="39">
        <v>837422017.29999995</v>
      </c>
      <c r="E12" s="35">
        <v>7687</v>
      </c>
      <c r="F12" s="39">
        <v>14156550.000000004</v>
      </c>
      <c r="G12" s="35">
        <v>549</v>
      </c>
      <c r="H12" s="39">
        <v>4815721941.5799999</v>
      </c>
      <c r="I12" s="35">
        <v>8377</v>
      </c>
      <c r="J12" s="39">
        <v>663324186.20000005</v>
      </c>
      <c r="K12" s="35">
        <v>6684</v>
      </c>
      <c r="L12" s="39">
        <v>15216649.166666668</v>
      </c>
      <c r="M12" s="36">
        <v>567</v>
      </c>
      <c r="N12" s="34"/>
    </row>
    <row r="13" spans="1:14" x14ac:dyDescent="0.25">
      <c r="A13" s="34" t="s">
        <v>238</v>
      </c>
      <c r="B13" s="39">
        <v>374383467.14999998</v>
      </c>
      <c r="C13" s="35">
        <v>1007</v>
      </c>
      <c r="D13" s="39">
        <v>134594590</v>
      </c>
      <c r="E13" s="35">
        <v>918</v>
      </c>
      <c r="F13" s="39">
        <v>9101163.9999999944</v>
      </c>
      <c r="G13" s="35">
        <v>197</v>
      </c>
      <c r="H13" s="39">
        <v>373699849.49000001</v>
      </c>
      <c r="I13" s="35">
        <v>1061</v>
      </c>
      <c r="J13" s="39">
        <v>128612993.55</v>
      </c>
      <c r="K13" s="35">
        <v>963</v>
      </c>
      <c r="L13" s="39">
        <v>6200735.9999999925</v>
      </c>
      <c r="M13" s="36">
        <v>200</v>
      </c>
      <c r="N13" s="34"/>
    </row>
    <row r="14" spans="1:14" x14ac:dyDescent="0.25">
      <c r="A14" s="34" t="s">
        <v>239</v>
      </c>
      <c r="B14" s="39">
        <v>668344015.07000005</v>
      </c>
      <c r="C14" s="35">
        <v>1083</v>
      </c>
      <c r="D14" s="39">
        <v>124152908.43000001</v>
      </c>
      <c r="E14" s="35">
        <v>981</v>
      </c>
      <c r="F14" s="39">
        <v>4815481.9999999972</v>
      </c>
      <c r="G14" s="35">
        <v>217</v>
      </c>
      <c r="H14" s="39">
        <v>714590985.02999997</v>
      </c>
      <c r="I14" s="35">
        <v>1134</v>
      </c>
      <c r="J14" s="39">
        <v>113459407.7</v>
      </c>
      <c r="K14" s="35">
        <v>1016</v>
      </c>
      <c r="L14" s="39">
        <v>4250868.1666666679</v>
      </c>
      <c r="M14" s="36">
        <v>226</v>
      </c>
      <c r="N14" s="34"/>
    </row>
    <row r="15" spans="1:14" x14ac:dyDescent="0.25">
      <c r="A15" s="34" t="s">
        <v>240</v>
      </c>
      <c r="B15" s="39">
        <v>287851704.67000002</v>
      </c>
      <c r="C15" s="35">
        <v>833</v>
      </c>
      <c r="D15" s="39">
        <v>69610767.659999996</v>
      </c>
      <c r="E15" s="35">
        <v>737</v>
      </c>
      <c r="F15" s="39">
        <v>1983348.1666666667</v>
      </c>
      <c r="G15" s="35">
        <v>192</v>
      </c>
      <c r="H15" s="39">
        <v>305485253.94999999</v>
      </c>
      <c r="I15" s="35">
        <v>866</v>
      </c>
      <c r="J15" s="39">
        <v>67452939.170000002</v>
      </c>
      <c r="K15" s="35">
        <v>771</v>
      </c>
      <c r="L15" s="39">
        <v>3656396.833333333</v>
      </c>
      <c r="M15" s="36">
        <v>205</v>
      </c>
      <c r="N15" s="34"/>
    </row>
    <row r="16" spans="1:14" x14ac:dyDescent="0.25">
      <c r="A16" s="34" t="s">
        <v>241</v>
      </c>
      <c r="B16" s="34">
        <v>332598097.31999999</v>
      </c>
      <c r="C16" s="35">
        <v>944</v>
      </c>
      <c r="D16" s="34">
        <v>75431215.859999999</v>
      </c>
      <c r="E16" s="35">
        <v>844</v>
      </c>
      <c r="F16" s="34">
        <v>2923027.333333333</v>
      </c>
      <c r="G16" s="35">
        <v>265</v>
      </c>
      <c r="H16" s="34">
        <v>309073365.76999998</v>
      </c>
      <c r="I16" s="35">
        <v>990</v>
      </c>
      <c r="J16" s="34">
        <v>75479149.409999996</v>
      </c>
      <c r="K16" s="35">
        <v>890</v>
      </c>
      <c r="L16" s="34">
        <v>3028941.1666666674</v>
      </c>
      <c r="M16" s="36">
        <v>298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2021-07-01T21:20:58Z</dcterms:modified>
</cp:coreProperties>
</file>