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617303E-C12D-45A3-B708-30CC9B3D8F5B}" xr6:coauthVersionLast="47" xr6:coauthVersionMax="47" xr10:uidLastSave="{00000000-0000-0000-0000-000000000000}"/>
  <bookViews>
    <workbookView xWindow="72" yWindow="564" windowWidth="16584" windowHeight="1189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H346" i="3"/>
  <c r="K346" i="3" s="1"/>
  <c r="G346" i="3"/>
  <c r="F346" i="3"/>
  <c r="E346" i="3"/>
  <c r="D346" i="3"/>
  <c r="J346" i="3" s="1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J343" i="3"/>
  <c r="H343" i="3"/>
  <c r="G343" i="3"/>
  <c r="F343" i="3"/>
  <c r="I343" i="3" s="1"/>
  <c r="E343" i="3"/>
  <c r="K343" i="3" s="1"/>
  <c r="D343" i="3"/>
  <c r="C343" i="3"/>
  <c r="B343" i="3"/>
  <c r="H342" i="3"/>
  <c r="K342" i="3" s="1"/>
  <c r="G342" i="3"/>
  <c r="F342" i="3"/>
  <c r="E342" i="3"/>
  <c r="D342" i="3"/>
  <c r="J342" i="3" s="1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J335" i="3"/>
  <c r="H335" i="3"/>
  <c r="G335" i="3"/>
  <c r="F335" i="3"/>
  <c r="I335" i="3" s="1"/>
  <c r="E335" i="3"/>
  <c r="K335" i="3" s="1"/>
  <c r="D335" i="3"/>
  <c r="C335" i="3"/>
  <c r="B335" i="3"/>
  <c r="H334" i="3"/>
  <c r="K334" i="3" s="1"/>
  <c r="G334" i="3"/>
  <c r="F334" i="3"/>
  <c r="E334" i="3"/>
  <c r="D334" i="3"/>
  <c r="J334" i="3" s="1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J331" i="3"/>
  <c r="H331" i="3"/>
  <c r="G331" i="3"/>
  <c r="F331" i="3"/>
  <c r="I331" i="3" s="1"/>
  <c r="E331" i="3"/>
  <c r="K331" i="3" s="1"/>
  <c r="D331" i="3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J327" i="3"/>
  <c r="H327" i="3"/>
  <c r="G327" i="3"/>
  <c r="F327" i="3"/>
  <c r="I327" i="3" s="1"/>
  <c r="E327" i="3"/>
  <c r="K327" i="3" s="1"/>
  <c r="D327" i="3"/>
  <c r="C327" i="3"/>
  <c r="B327" i="3"/>
  <c r="H326" i="3"/>
  <c r="K326" i="3" s="1"/>
  <c r="G326" i="3"/>
  <c r="F326" i="3"/>
  <c r="E326" i="3"/>
  <c r="D326" i="3"/>
  <c r="J326" i="3" s="1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H322" i="3"/>
  <c r="K322" i="3" s="1"/>
  <c r="G322" i="3"/>
  <c r="F322" i="3"/>
  <c r="E322" i="3"/>
  <c r="D322" i="3"/>
  <c r="J322" i="3" s="1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J319" i="3"/>
  <c r="H319" i="3"/>
  <c r="G319" i="3"/>
  <c r="F319" i="3"/>
  <c r="I319" i="3" s="1"/>
  <c r="E319" i="3"/>
  <c r="K319" i="3" s="1"/>
  <c r="D319" i="3"/>
  <c r="C319" i="3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J317" i="3"/>
  <c r="I317" i="3"/>
  <c r="H317" i="3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I314" i="3"/>
  <c r="H314" i="3"/>
  <c r="G314" i="3"/>
  <c r="F314" i="3"/>
  <c r="E314" i="3"/>
  <c r="K314" i="3" s="1"/>
  <c r="D314" i="3"/>
  <c r="C314" i="3"/>
  <c r="B314" i="3"/>
  <c r="K313" i="3"/>
  <c r="J313" i="3"/>
  <c r="I313" i="3"/>
  <c r="H313" i="3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J311" i="3"/>
  <c r="H311" i="3"/>
  <c r="G311" i="3"/>
  <c r="F311" i="3"/>
  <c r="E311" i="3"/>
  <c r="K311" i="3" s="1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J309" i="3"/>
  <c r="I309" i="3"/>
  <c r="H309" i="3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J307" i="3"/>
  <c r="H307" i="3"/>
  <c r="G307" i="3"/>
  <c r="F307" i="3"/>
  <c r="E307" i="3"/>
  <c r="K307" i="3" s="1"/>
  <c r="D307" i="3"/>
  <c r="C307" i="3"/>
  <c r="I307" i="3" s="1"/>
  <c r="B307" i="3"/>
  <c r="I306" i="3"/>
  <c r="H306" i="3"/>
  <c r="G306" i="3"/>
  <c r="F306" i="3"/>
  <c r="E306" i="3"/>
  <c r="K306" i="3" s="1"/>
  <c r="D306" i="3"/>
  <c r="C306" i="3"/>
  <c r="B306" i="3"/>
  <c r="K305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J303" i="3"/>
  <c r="H303" i="3"/>
  <c r="G303" i="3"/>
  <c r="F303" i="3"/>
  <c r="E303" i="3"/>
  <c r="K303" i="3" s="1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E299" i="3"/>
  <c r="K299" i="3" s="1"/>
  <c r="D299" i="3"/>
  <c r="C299" i="3"/>
  <c r="I299" i="3" s="1"/>
  <c r="B299" i="3"/>
  <c r="I298" i="3"/>
  <c r="H298" i="3"/>
  <c r="G298" i="3"/>
  <c r="F298" i="3"/>
  <c r="E298" i="3"/>
  <c r="K298" i="3" s="1"/>
  <c r="D298" i="3"/>
  <c r="C298" i="3"/>
  <c r="B298" i="3"/>
  <c r="K297" i="3"/>
  <c r="J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E295" i="3"/>
  <c r="K295" i="3" s="1"/>
  <c r="D295" i="3"/>
  <c r="C295" i="3"/>
  <c r="I295" i="3" s="1"/>
  <c r="B295" i="3"/>
  <c r="I294" i="3"/>
  <c r="H294" i="3"/>
  <c r="G294" i="3"/>
  <c r="F294" i="3"/>
  <c r="E294" i="3"/>
  <c r="K294" i="3" s="1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E291" i="3"/>
  <c r="K291" i="3" s="1"/>
  <c r="D291" i="3"/>
  <c r="C291" i="3"/>
  <c r="I291" i="3" s="1"/>
  <c r="B291" i="3"/>
  <c r="I290" i="3"/>
  <c r="H290" i="3"/>
  <c r="G290" i="3"/>
  <c r="F290" i="3"/>
  <c r="E290" i="3"/>
  <c r="K290" i="3" s="1"/>
  <c r="D290" i="3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J285" i="3"/>
  <c r="H285" i="3"/>
  <c r="G285" i="3"/>
  <c r="F285" i="3"/>
  <c r="I285" i="3" s="1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E283" i="3"/>
  <c r="K283" i="3" s="1"/>
  <c r="D283" i="3"/>
  <c r="C283" i="3"/>
  <c r="I283" i="3" s="1"/>
  <c r="B283" i="3"/>
  <c r="I282" i="3"/>
  <c r="H282" i="3"/>
  <c r="G282" i="3"/>
  <c r="F282" i="3"/>
  <c r="E282" i="3"/>
  <c r="K282" i="3" s="1"/>
  <c r="D282" i="3"/>
  <c r="C282" i="3"/>
  <c r="B282" i="3"/>
  <c r="K281" i="3"/>
  <c r="J281" i="3"/>
  <c r="I281" i="3"/>
  <c r="H281" i="3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E279" i="3"/>
  <c r="K279" i="3" s="1"/>
  <c r="D279" i="3"/>
  <c r="C279" i="3"/>
  <c r="I279" i="3" s="1"/>
  <c r="B279" i="3"/>
  <c r="I278" i="3"/>
  <c r="H278" i="3"/>
  <c r="G278" i="3"/>
  <c r="F278" i="3"/>
  <c r="E278" i="3"/>
  <c r="K278" i="3" s="1"/>
  <c r="D278" i="3"/>
  <c r="C278" i="3"/>
  <c r="B278" i="3"/>
  <c r="K277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E275" i="3"/>
  <c r="K275" i="3" s="1"/>
  <c r="D275" i="3"/>
  <c r="C275" i="3"/>
  <c r="I275" i="3" s="1"/>
  <c r="B275" i="3"/>
  <c r="I274" i="3"/>
  <c r="H274" i="3"/>
  <c r="G274" i="3"/>
  <c r="F274" i="3"/>
  <c r="E274" i="3"/>
  <c r="K274" i="3" s="1"/>
  <c r="D274" i="3"/>
  <c r="C274" i="3"/>
  <c r="B274" i="3"/>
  <c r="K273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E271" i="3"/>
  <c r="K271" i="3" s="1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J267" i="3" s="1"/>
  <c r="F267" i="3"/>
  <c r="E267" i="3"/>
  <c r="K267" i="3" s="1"/>
  <c r="D267" i="3"/>
  <c r="C267" i="3"/>
  <c r="I267" i="3" s="1"/>
  <c r="B267" i="3"/>
  <c r="I266" i="3"/>
  <c r="H266" i="3"/>
  <c r="G266" i="3"/>
  <c r="F266" i="3"/>
  <c r="E266" i="3"/>
  <c r="K266" i="3" s="1"/>
  <c r="D266" i="3"/>
  <c r="C266" i="3"/>
  <c r="B266" i="3"/>
  <c r="K265" i="3"/>
  <c r="J265" i="3"/>
  <c r="I265" i="3"/>
  <c r="H265" i="3"/>
  <c r="G265" i="3"/>
  <c r="F265" i="3"/>
  <c r="E265" i="3"/>
  <c r="D265" i="3"/>
  <c r="C265" i="3"/>
  <c r="B265" i="3"/>
  <c r="H264" i="3"/>
  <c r="G264" i="3"/>
  <c r="F264" i="3"/>
  <c r="E264" i="3"/>
  <c r="K264" i="3" s="1"/>
  <c r="D264" i="3"/>
  <c r="J264" i="3" s="1"/>
  <c r="C264" i="3"/>
  <c r="I264" i="3" s="1"/>
  <c r="B264" i="3"/>
  <c r="J263" i="3"/>
  <c r="H263" i="3"/>
  <c r="G263" i="3"/>
  <c r="F263" i="3"/>
  <c r="E263" i="3"/>
  <c r="K263" i="3" s="1"/>
  <c r="D263" i="3"/>
  <c r="C263" i="3"/>
  <c r="I263" i="3" s="1"/>
  <c r="B263" i="3"/>
  <c r="I262" i="3"/>
  <c r="H262" i="3"/>
  <c r="G262" i="3"/>
  <c r="F262" i="3"/>
  <c r="E262" i="3"/>
  <c r="K262" i="3" s="1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J259" i="3" s="1"/>
  <c r="F259" i="3"/>
  <c r="E259" i="3"/>
  <c r="K259" i="3" s="1"/>
  <c r="D259" i="3"/>
  <c r="C259" i="3"/>
  <c r="I259" i="3" s="1"/>
  <c r="B259" i="3"/>
  <c r="I258" i="3"/>
  <c r="H258" i="3"/>
  <c r="G258" i="3"/>
  <c r="F258" i="3"/>
  <c r="E258" i="3"/>
  <c r="K258" i="3" s="1"/>
  <c r="D258" i="3"/>
  <c r="C258" i="3"/>
  <c r="B258" i="3"/>
  <c r="K257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E255" i="3"/>
  <c r="K255" i="3" s="1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J251" i="3" s="1"/>
  <c r="F251" i="3"/>
  <c r="E251" i="3"/>
  <c r="K251" i="3" s="1"/>
  <c r="D251" i="3"/>
  <c r="C251" i="3"/>
  <c r="I251" i="3" s="1"/>
  <c r="B251" i="3"/>
  <c r="I250" i="3"/>
  <c r="H250" i="3"/>
  <c r="G250" i="3"/>
  <c r="F250" i="3"/>
  <c r="E250" i="3"/>
  <c r="K250" i="3" s="1"/>
  <c r="D250" i="3"/>
  <c r="C250" i="3"/>
  <c r="B250" i="3"/>
  <c r="K249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K248" i="3" s="1"/>
  <c r="D248" i="3"/>
  <c r="J248" i="3" s="1"/>
  <c r="C248" i="3"/>
  <c r="I248" i="3" s="1"/>
  <c r="B248" i="3"/>
  <c r="J247" i="3"/>
  <c r="H247" i="3"/>
  <c r="G247" i="3"/>
  <c r="F247" i="3"/>
  <c r="E247" i="3"/>
  <c r="K247" i="3" s="1"/>
  <c r="D247" i="3"/>
  <c r="C247" i="3"/>
  <c r="I247" i="3" s="1"/>
  <c r="B247" i="3"/>
  <c r="I246" i="3"/>
  <c r="H246" i="3"/>
  <c r="G246" i="3"/>
  <c r="F246" i="3"/>
  <c r="E246" i="3"/>
  <c r="K246" i="3" s="1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J243" i="3" s="1"/>
  <c r="F243" i="3"/>
  <c r="E243" i="3"/>
  <c r="K243" i="3" s="1"/>
  <c r="D243" i="3"/>
  <c r="C243" i="3"/>
  <c r="I243" i="3" s="1"/>
  <c r="B243" i="3"/>
  <c r="I242" i="3"/>
  <c r="H242" i="3"/>
  <c r="G242" i="3"/>
  <c r="F242" i="3"/>
  <c r="E242" i="3"/>
  <c r="K242" i="3" s="1"/>
  <c r="D242" i="3"/>
  <c r="C242" i="3"/>
  <c r="B242" i="3"/>
  <c r="K241" i="3"/>
  <c r="J241" i="3"/>
  <c r="I241" i="3"/>
  <c r="H241" i="3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J239" i="3"/>
  <c r="H239" i="3"/>
  <c r="G239" i="3"/>
  <c r="F239" i="3"/>
  <c r="E239" i="3"/>
  <c r="K239" i="3" s="1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J235" i="3" s="1"/>
  <c r="F235" i="3"/>
  <c r="E235" i="3"/>
  <c r="K235" i="3" s="1"/>
  <c r="D235" i="3"/>
  <c r="C235" i="3"/>
  <c r="I235" i="3" s="1"/>
  <c r="B235" i="3"/>
  <c r="I234" i="3"/>
  <c r="H234" i="3"/>
  <c r="G234" i="3"/>
  <c r="F234" i="3"/>
  <c r="E234" i="3"/>
  <c r="K234" i="3" s="1"/>
  <c r="D234" i="3"/>
  <c r="C234" i="3"/>
  <c r="B234" i="3"/>
  <c r="K233" i="3"/>
  <c r="J233" i="3"/>
  <c r="I233" i="3"/>
  <c r="H233" i="3"/>
  <c r="G233" i="3"/>
  <c r="F233" i="3"/>
  <c r="E233" i="3"/>
  <c r="D233" i="3"/>
  <c r="C233" i="3"/>
  <c r="B233" i="3"/>
  <c r="H232" i="3"/>
  <c r="G232" i="3"/>
  <c r="F232" i="3"/>
  <c r="E232" i="3"/>
  <c r="K232" i="3" s="1"/>
  <c r="D232" i="3"/>
  <c r="J232" i="3" s="1"/>
  <c r="C232" i="3"/>
  <c r="I232" i="3" s="1"/>
  <c r="B232" i="3"/>
  <c r="J231" i="3"/>
  <c r="H231" i="3"/>
  <c r="G231" i="3"/>
  <c r="F231" i="3"/>
  <c r="E231" i="3"/>
  <c r="K231" i="3" s="1"/>
  <c r="D231" i="3"/>
  <c r="C231" i="3"/>
  <c r="I231" i="3" s="1"/>
  <c r="B231" i="3"/>
  <c r="I230" i="3"/>
  <c r="H230" i="3"/>
  <c r="G230" i="3"/>
  <c r="F230" i="3"/>
  <c r="E230" i="3"/>
  <c r="K230" i="3" s="1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J227" i="3" s="1"/>
  <c r="F227" i="3"/>
  <c r="E227" i="3"/>
  <c r="K227" i="3" s="1"/>
  <c r="D227" i="3"/>
  <c r="C227" i="3"/>
  <c r="I227" i="3" s="1"/>
  <c r="B227" i="3"/>
  <c r="I226" i="3"/>
  <c r="H226" i="3"/>
  <c r="G226" i="3"/>
  <c r="F226" i="3"/>
  <c r="E226" i="3"/>
  <c r="K226" i="3" s="1"/>
  <c r="D226" i="3"/>
  <c r="C226" i="3"/>
  <c r="B226" i="3"/>
  <c r="K225" i="3"/>
  <c r="J225" i="3"/>
  <c r="I225" i="3"/>
  <c r="H225" i="3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J223" i="3"/>
  <c r="H223" i="3"/>
  <c r="G223" i="3"/>
  <c r="F223" i="3"/>
  <c r="E223" i="3"/>
  <c r="K223" i="3" s="1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J219" i="3" s="1"/>
  <c r="F219" i="3"/>
  <c r="E219" i="3"/>
  <c r="K219" i="3" s="1"/>
  <c r="D219" i="3"/>
  <c r="C219" i="3"/>
  <c r="I219" i="3" s="1"/>
  <c r="B219" i="3"/>
  <c r="I218" i="3"/>
  <c r="H218" i="3"/>
  <c r="G218" i="3"/>
  <c r="F218" i="3"/>
  <c r="E218" i="3"/>
  <c r="K218" i="3" s="1"/>
  <c r="D218" i="3"/>
  <c r="C218" i="3"/>
  <c r="B218" i="3"/>
  <c r="K217" i="3"/>
  <c r="J217" i="3"/>
  <c r="I217" i="3"/>
  <c r="H217" i="3"/>
  <c r="G217" i="3"/>
  <c r="F217" i="3"/>
  <c r="E217" i="3"/>
  <c r="D217" i="3"/>
  <c r="C217" i="3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E215" i="3"/>
  <c r="K215" i="3" s="1"/>
  <c r="D215" i="3"/>
  <c r="C215" i="3"/>
  <c r="I215" i="3" s="1"/>
  <c r="B215" i="3"/>
  <c r="I214" i="3"/>
  <c r="H214" i="3"/>
  <c r="G214" i="3"/>
  <c r="F214" i="3"/>
  <c r="E214" i="3"/>
  <c r="K214" i="3" s="1"/>
  <c r="D214" i="3"/>
  <c r="C214" i="3"/>
  <c r="B214" i="3"/>
  <c r="K213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J211" i="3" s="1"/>
  <c r="F211" i="3"/>
  <c r="E211" i="3"/>
  <c r="K211" i="3" s="1"/>
  <c r="D211" i="3"/>
  <c r="C211" i="3"/>
  <c r="I211" i="3" s="1"/>
  <c r="B211" i="3"/>
  <c r="I210" i="3"/>
  <c r="H210" i="3"/>
  <c r="G210" i="3"/>
  <c r="F210" i="3"/>
  <c r="E210" i="3"/>
  <c r="K210" i="3" s="1"/>
  <c r="D210" i="3"/>
  <c r="C210" i="3"/>
  <c r="B210" i="3"/>
  <c r="K209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J207" i="3"/>
  <c r="H207" i="3"/>
  <c r="G207" i="3"/>
  <c r="F207" i="3"/>
  <c r="E207" i="3"/>
  <c r="K207" i="3" s="1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E203" i="3"/>
  <c r="K203" i="3" s="1"/>
  <c r="D203" i="3"/>
  <c r="C203" i="3"/>
  <c r="I203" i="3" s="1"/>
  <c r="B203" i="3"/>
  <c r="I202" i="3"/>
  <c r="H202" i="3"/>
  <c r="G202" i="3"/>
  <c r="F202" i="3"/>
  <c r="E202" i="3"/>
  <c r="K202" i="3" s="1"/>
  <c r="D202" i="3"/>
  <c r="C202" i="3"/>
  <c r="B202" i="3"/>
  <c r="K201" i="3"/>
  <c r="J201" i="3"/>
  <c r="I201" i="3"/>
  <c r="H201" i="3"/>
  <c r="G201" i="3"/>
  <c r="F201" i="3"/>
  <c r="E201" i="3"/>
  <c r="D201" i="3"/>
  <c r="C201" i="3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J199" i="3" s="1"/>
  <c r="F199" i="3"/>
  <c r="E199" i="3"/>
  <c r="K199" i="3" s="1"/>
  <c r="D199" i="3"/>
  <c r="C199" i="3"/>
  <c r="I199" i="3" s="1"/>
  <c r="B199" i="3"/>
  <c r="I198" i="3"/>
  <c r="H198" i="3"/>
  <c r="G198" i="3"/>
  <c r="F198" i="3"/>
  <c r="E198" i="3"/>
  <c r="K198" i="3" s="1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J195" i="3" s="1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K194" i="3" s="1"/>
  <c r="D194" i="3"/>
  <c r="C194" i="3"/>
  <c r="B194" i="3"/>
  <c r="K193" i="3"/>
  <c r="J193" i="3"/>
  <c r="I193" i="3"/>
  <c r="H193" i="3"/>
  <c r="G193" i="3"/>
  <c r="F193" i="3"/>
  <c r="E193" i="3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J191" i="3"/>
  <c r="H191" i="3"/>
  <c r="G191" i="3"/>
  <c r="F191" i="3"/>
  <c r="E191" i="3"/>
  <c r="K191" i="3" s="1"/>
  <c r="D191" i="3"/>
  <c r="C191" i="3"/>
  <c r="I191" i="3" s="1"/>
  <c r="B191" i="3"/>
  <c r="I190" i="3"/>
  <c r="H190" i="3"/>
  <c r="G190" i="3"/>
  <c r="F190" i="3"/>
  <c r="E190" i="3"/>
  <c r="K190" i="3" s="1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J187" i="3" s="1"/>
  <c r="F187" i="3"/>
  <c r="E187" i="3"/>
  <c r="K187" i="3" s="1"/>
  <c r="D187" i="3"/>
  <c r="C187" i="3"/>
  <c r="I187" i="3" s="1"/>
  <c r="B187" i="3"/>
  <c r="I186" i="3"/>
  <c r="H186" i="3"/>
  <c r="G186" i="3"/>
  <c r="F186" i="3"/>
  <c r="E186" i="3"/>
  <c r="D186" i="3"/>
  <c r="J186" i="3" s="1"/>
  <c r="C186" i="3"/>
  <c r="B186" i="3"/>
  <c r="K185" i="3"/>
  <c r="J185" i="3"/>
  <c r="H185" i="3"/>
  <c r="G185" i="3"/>
  <c r="F185" i="3"/>
  <c r="I185" i="3" s="1"/>
  <c r="E185" i="3"/>
  <c r="D185" i="3"/>
  <c r="C185" i="3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F183" i="3"/>
  <c r="E183" i="3"/>
  <c r="D183" i="3"/>
  <c r="J183" i="3" s="1"/>
  <c r="C183" i="3"/>
  <c r="B183" i="3"/>
  <c r="J182" i="3"/>
  <c r="H182" i="3"/>
  <c r="G182" i="3"/>
  <c r="F182" i="3"/>
  <c r="I182" i="3" s="1"/>
  <c r="E182" i="3"/>
  <c r="K182" i="3" s="1"/>
  <c r="D182" i="3"/>
  <c r="C182" i="3"/>
  <c r="B182" i="3"/>
  <c r="H181" i="3"/>
  <c r="K181" i="3" s="1"/>
  <c r="G181" i="3"/>
  <c r="F181" i="3"/>
  <c r="E181" i="3"/>
  <c r="D181" i="3"/>
  <c r="J181" i="3" s="1"/>
  <c r="C181" i="3"/>
  <c r="B181" i="3"/>
  <c r="J180" i="3"/>
  <c r="H180" i="3"/>
  <c r="G180" i="3"/>
  <c r="F180" i="3"/>
  <c r="I180" i="3" s="1"/>
  <c r="E180" i="3"/>
  <c r="D180" i="3"/>
  <c r="C180" i="3"/>
  <c r="B180" i="3"/>
  <c r="J179" i="3"/>
  <c r="H179" i="3"/>
  <c r="K179" i="3" s="1"/>
  <c r="G179" i="3"/>
  <c r="F179" i="3"/>
  <c r="E179" i="3"/>
  <c r="D179" i="3"/>
  <c r="C179" i="3"/>
  <c r="I179" i="3" s="1"/>
  <c r="B179" i="3"/>
  <c r="J178" i="3"/>
  <c r="H178" i="3"/>
  <c r="G178" i="3"/>
  <c r="F178" i="3"/>
  <c r="I178" i="3" s="1"/>
  <c r="E178" i="3"/>
  <c r="K178" i="3" s="1"/>
  <c r="D178" i="3"/>
  <c r="C178" i="3"/>
  <c r="B178" i="3"/>
  <c r="H177" i="3"/>
  <c r="K177" i="3" s="1"/>
  <c r="G177" i="3"/>
  <c r="F177" i="3"/>
  <c r="E177" i="3"/>
  <c r="D177" i="3"/>
  <c r="J177" i="3" s="1"/>
  <c r="C177" i="3"/>
  <c r="I177" i="3" s="1"/>
  <c r="B177" i="3"/>
  <c r="J176" i="3"/>
  <c r="H176" i="3"/>
  <c r="G176" i="3"/>
  <c r="F176" i="3"/>
  <c r="I176" i="3" s="1"/>
  <c r="E176" i="3"/>
  <c r="D176" i="3"/>
  <c r="C176" i="3"/>
  <c r="B176" i="3"/>
  <c r="J175" i="3"/>
  <c r="H175" i="3"/>
  <c r="K175" i="3" s="1"/>
  <c r="G175" i="3"/>
  <c r="F175" i="3"/>
  <c r="E175" i="3"/>
  <c r="D175" i="3"/>
  <c r="C175" i="3"/>
  <c r="I175" i="3" s="1"/>
  <c r="B175" i="3"/>
  <c r="J174" i="3"/>
  <c r="H174" i="3"/>
  <c r="G174" i="3"/>
  <c r="F174" i="3"/>
  <c r="I174" i="3" s="1"/>
  <c r="E174" i="3"/>
  <c r="K174" i="3" s="1"/>
  <c r="D174" i="3"/>
  <c r="C174" i="3"/>
  <c r="B174" i="3"/>
  <c r="H173" i="3"/>
  <c r="K173" i="3" s="1"/>
  <c r="G173" i="3"/>
  <c r="F173" i="3"/>
  <c r="E173" i="3"/>
  <c r="D173" i="3"/>
  <c r="J173" i="3" s="1"/>
  <c r="C173" i="3"/>
  <c r="B173" i="3"/>
  <c r="J172" i="3"/>
  <c r="H172" i="3"/>
  <c r="G172" i="3"/>
  <c r="F172" i="3"/>
  <c r="I172" i="3" s="1"/>
  <c r="E172" i="3"/>
  <c r="D172" i="3"/>
  <c r="C172" i="3"/>
  <c r="B172" i="3"/>
  <c r="J171" i="3"/>
  <c r="H171" i="3"/>
  <c r="K171" i="3" s="1"/>
  <c r="G171" i="3"/>
  <c r="F171" i="3"/>
  <c r="E171" i="3"/>
  <c r="D171" i="3"/>
  <c r="C171" i="3"/>
  <c r="I171" i="3" s="1"/>
  <c r="B171" i="3"/>
  <c r="H170" i="3"/>
  <c r="G170" i="3"/>
  <c r="F170" i="3"/>
  <c r="I170" i="3" s="1"/>
  <c r="E170" i="3"/>
  <c r="K170" i="3" s="1"/>
  <c r="D170" i="3"/>
  <c r="J170" i="3" s="1"/>
  <c r="C170" i="3"/>
  <c r="B170" i="3"/>
  <c r="H169" i="3"/>
  <c r="K169" i="3" s="1"/>
  <c r="G169" i="3"/>
  <c r="F169" i="3"/>
  <c r="E169" i="3"/>
  <c r="D169" i="3"/>
  <c r="J169" i="3" s="1"/>
  <c r="C169" i="3"/>
  <c r="B169" i="3"/>
  <c r="J168" i="3"/>
  <c r="H168" i="3"/>
  <c r="G168" i="3"/>
  <c r="F168" i="3"/>
  <c r="I168" i="3" s="1"/>
  <c r="E168" i="3"/>
  <c r="K168" i="3" s="1"/>
  <c r="D168" i="3"/>
  <c r="C168" i="3"/>
  <c r="B168" i="3"/>
  <c r="J167" i="3"/>
  <c r="H167" i="3"/>
  <c r="K167" i="3" s="1"/>
  <c r="G167" i="3"/>
  <c r="F167" i="3"/>
  <c r="E167" i="3"/>
  <c r="D167" i="3"/>
  <c r="C167" i="3"/>
  <c r="I167" i="3" s="1"/>
  <c r="B167" i="3"/>
  <c r="J166" i="3"/>
  <c r="H166" i="3"/>
  <c r="G166" i="3"/>
  <c r="F166" i="3"/>
  <c r="I166" i="3" s="1"/>
  <c r="E166" i="3"/>
  <c r="K166" i="3" s="1"/>
  <c r="D166" i="3"/>
  <c r="C166" i="3"/>
  <c r="B166" i="3"/>
  <c r="H165" i="3"/>
  <c r="K165" i="3" s="1"/>
  <c r="G165" i="3"/>
  <c r="F165" i="3"/>
  <c r="E165" i="3"/>
  <c r="D165" i="3"/>
  <c r="J165" i="3" s="1"/>
  <c r="C165" i="3"/>
  <c r="B165" i="3"/>
  <c r="J164" i="3"/>
  <c r="H164" i="3"/>
  <c r="G164" i="3"/>
  <c r="F164" i="3"/>
  <c r="I164" i="3" s="1"/>
  <c r="E164" i="3"/>
  <c r="K164" i="3" s="1"/>
  <c r="D164" i="3"/>
  <c r="C164" i="3"/>
  <c r="B164" i="3"/>
  <c r="J163" i="3"/>
  <c r="H163" i="3"/>
  <c r="K163" i="3" s="1"/>
  <c r="G163" i="3"/>
  <c r="F163" i="3"/>
  <c r="E163" i="3"/>
  <c r="D163" i="3"/>
  <c r="C163" i="3"/>
  <c r="I163" i="3" s="1"/>
  <c r="B163" i="3"/>
  <c r="H162" i="3"/>
  <c r="G162" i="3"/>
  <c r="F162" i="3"/>
  <c r="I162" i="3" s="1"/>
  <c r="E162" i="3"/>
  <c r="K162" i="3" s="1"/>
  <c r="D162" i="3"/>
  <c r="J162" i="3" s="1"/>
  <c r="C162" i="3"/>
  <c r="B162" i="3"/>
  <c r="H161" i="3"/>
  <c r="K161" i="3" s="1"/>
  <c r="G161" i="3"/>
  <c r="F161" i="3"/>
  <c r="E161" i="3"/>
  <c r="D161" i="3"/>
  <c r="J161" i="3" s="1"/>
  <c r="C161" i="3"/>
  <c r="I161" i="3" s="1"/>
  <c r="B161" i="3"/>
  <c r="J160" i="3"/>
  <c r="H160" i="3"/>
  <c r="G160" i="3"/>
  <c r="F160" i="3"/>
  <c r="I160" i="3" s="1"/>
  <c r="E160" i="3"/>
  <c r="K160" i="3" s="1"/>
  <c r="D160" i="3"/>
  <c r="C160" i="3"/>
  <c r="B160" i="3"/>
  <c r="J159" i="3"/>
  <c r="H159" i="3"/>
  <c r="K159" i="3" s="1"/>
  <c r="G159" i="3"/>
  <c r="F159" i="3"/>
  <c r="E159" i="3"/>
  <c r="D159" i="3"/>
  <c r="C159" i="3"/>
  <c r="I159" i="3" s="1"/>
  <c r="B159" i="3"/>
  <c r="H158" i="3"/>
  <c r="G158" i="3"/>
  <c r="F158" i="3"/>
  <c r="I158" i="3" s="1"/>
  <c r="E158" i="3"/>
  <c r="K158" i="3" s="1"/>
  <c r="D158" i="3"/>
  <c r="J158" i="3" s="1"/>
  <c r="C158" i="3"/>
  <c r="B158" i="3"/>
  <c r="H157" i="3"/>
  <c r="K157" i="3" s="1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I156" i="3" s="1"/>
  <c r="E156" i="3"/>
  <c r="D156" i="3"/>
  <c r="C156" i="3"/>
  <c r="B156" i="3"/>
  <c r="J155" i="3"/>
  <c r="H155" i="3"/>
  <c r="K155" i="3" s="1"/>
  <c r="G155" i="3"/>
  <c r="F155" i="3"/>
  <c r="E155" i="3"/>
  <c r="D155" i="3"/>
  <c r="C155" i="3"/>
  <c r="I155" i="3" s="1"/>
  <c r="B155" i="3"/>
  <c r="H154" i="3"/>
  <c r="G154" i="3"/>
  <c r="F154" i="3"/>
  <c r="I154" i="3" s="1"/>
  <c r="E154" i="3"/>
  <c r="K154" i="3" s="1"/>
  <c r="D154" i="3"/>
  <c r="J154" i="3" s="1"/>
  <c r="C154" i="3"/>
  <c r="B154" i="3"/>
  <c r="H153" i="3"/>
  <c r="K153" i="3" s="1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J151" i="3"/>
  <c r="H151" i="3"/>
  <c r="K151" i="3" s="1"/>
  <c r="G151" i="3"/>
  <c r="F151" i="3"/>
  <c r="E151" i="3"/>
  <c r="D151" i="3"/>
  <c r="C151" i="3"/>
  <c r="I151" i="3" s="1"/>
  <c r="B151" i="3"/>
  <c r="J150" i="3"/>
  <c r="H150" i="3"/>
  <c r="G150" i="3"/>
  <c r="F150" i="3"/>
  <c r="I150" i="3" s="1"/>
  <c r="E150" i="3"/>
  <c r="K150" i="3" s="1"/>
  <c r="D150" i="3"/>
  <c r="C150" i="3"/>
  <c r="B150" i="3"/>
  <c r="H149" i="3"/>
  <c r="K149" i="3" s="1"/>
  <c r="G149" i="3"/>
  <c r="F149" i="3"/>
  <c r="E149" i="3"/>
  <c r="D149" i="3"/>
  <c r="J149" i="3" s="1"/>
  <c r="C149" i="3"/>
  <c r="B149" i="3"/>
  <c r="J148" i="3"/>
  <c r="H148" i="3"/>
  <c r="G148" i="3"/>
  <c r="F148" i="3"/>
  <c r="I148" i="3" s="1"/>
  <c r="E148" i="3"/>
  <c r="D148" i="3"/>
  <c r="C148" i="3"/>
  <c r="B148" i="3"/>
  <c r="J147" i="3"/>
  <c r="H147" i="3"/>
  <c r="K147" i="3" s="1"/>
  <c r="G147" i="3"/>
  <c r="F147" i="3"/>
  <c r="E147" i="3"/>
  <c r="D147" i="3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I144" i="3" s="1"/>
  <c r="E144" i="3"/>
  <c r="D144" i="3"/>
  <c r="C144" i="3"/>
  <c r="B144" i="3"/>
  <c r="J143" i="3"/>
  <c r="H143" i="3"/>
  <c r="K143" i="3" s="1"/>
  <c r="G143" i="3"/>
  <c r="F143" i="3"/>
  <c r="E143" i="3"/>
  <c r="D143" i="3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H141" i="3"/>
  <c r="K141" i="3" s="1"/>
  <c r="G141" i="3"/>
  <c r="F141" i="3"/>
  <c r="E141" i="3"/>
  <c r="D141" i="3"/>
  <c r="J141" i="3" s="1"/>
  <c r="C141" i="3"/>
  <c r="B141" i="3"/>
  <c r="J140" i="3"/>
  <c r="H140" i="3"/>
  <c r="G140" i="3"/>
  <c r="F140" i="3"/>
  <c r="I140" i="3" s="1"/>
  <c r="E140" i="3"/>
  <c r="D140" i="3"/>
  <c r="C140" i="3"/>
  <c r="B140" i="3"/>
  <c r="H139" i="3"/>
  <c r="K139" i="3" s="1"/>
  <c r="G139" i="3"/>
  <c r="F139" i="3"/>
  <c r="E139" i="3"/>
  <c r="D139" i="3"/>
  <c r="J139" i="3" s="1"/>
  <c r="C139" i="3"/>
  <c r="I139" i="3" s="1"/>
  <c r="B139" i="3"/>
  <c r="H138" i="3"/>
  <c r="G138" i="3"/>
  <c r="F138" i="3"/>
  <c r="I138" i="3" s="1"/>
  <c r="E138" i="3"/>
  <c r="K138" i="3" s="1"/>
  <c r="D138" i="3"/>
  <c r="J138" i="3" s="1"/>
  <c r="C138" i="3"/>
  <c r="B138" i="3"/>
  <c r="H137" i="3"/>
  <c r="K137" i="3" s="1"/>
  <c r="G137" i="3"/>
  <c r="F137" i="3"/>
  <c r="E137" i="3"/>
  <c r="D137" i="3"/>
  <c r="J137" i="3" s="1"/>
  <c r="C137" i="3"/>
  <c r="B137" i="3"/>
  <c r="J136" i="3"/>
  <c r="H136" i="3"/>
  <c r="G136" i="3"/>
  <c r="F136" i="3"/>
  <c r="I136" i="3" s="1"/>
  <c r="E136" i="3"/>
  <c r="K136" i="3" s="1"/>
  <c r="D136" i="3"/>
  <c r="C136" i="3"/>
  <c r="B136" i="3"/>
  <c r="J135" i="3"/>
  <c r="H135" i="3"/>
  <c r="K135" i="3" s="1"/>
  <c r="G135" i="3"/>
  <c r="F135" i="3"/>
  <c r="E135" i="3"/>
  <c r="D135" i="3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H133" i="3"/>
  <c r="K133" i="3" s="1"/>
  <c r="G133" i="3"/>
  <c r="F133" i="3"/>
  <c r="E133" i="3"/>
  <c r="D133" i="3"/>
  <c r="J133" i="3" s="1"/>
  <c r="C133" i="3"/>
  <c r="B133" i="3"/>
  <c r="J132" i="3"/>
  <c r="H132" i="3"/>
  <c r="G132" i="3"/>
  <c r="F132" i="3"/>
  <c r="I132" i="3" s="1"/>
  <c r="E132" i="3"/>
  <c r="K132" i="3" s="1"/>
  <c r="D132" i="3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H130" i="3"/>
  <c r="G130" i="3"/>
  <c r="F130" i="3"/>
  <c r="I130" i="3" s="1"/>
  <c r="E130" i="3"/>
  <c r="K130" i="3" s="1"/>
  <c r="D130" i="3"/>
  <c r="J130" i="3" s="1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I128" i="3" s="1"/>
  <c r="E128" i="3"/>
  <c r="K128" i="3" s="1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H126" i="3"/>
  <c r="G126" i="3"/>
  <c r="F126" i="3"/>
  <c r="I126" i="3" s="1"/>
  <c r="E126" i="3"/>
  <c r="K126" i="3" s="1"/>
  <c r="D126" i="3"/>
  <c r="J126" i="3" s="1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D124" i="3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H122" i="3"/>
  <c r="G122" i="3"/>
  <c r="F122" i="3"/>
  <c r="I122" i="3" s="1"/>
  <c r="E122" i="3"/>
  <c r="K122" i="3" s="1"/>
  <c r="D122" i="3"/>
  <c r="J122" i="3" s="1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J119" i="3"/>
  <c r="H119" i="3"/>
  <c r="K119" i="3" s="1"/>
  <c r="G119" i="3"/>
  <c r="F119" i="3"/>
  <c r="E119" i="3"/>
  <c r="D119" i="3"/>
  <c r="C119" i="3"/>
  <c r="I119" i="3" s="1"/>
  <c r="B119" i="3"/>
  <c r="J118" i="3"/>
  <c r="H118" i="3"/>
  <c r="G118" i="3"/>
  <c r="F118" i="3"/>
  <c r="I118" i="3" s="1"/>
  <c r="E118" i="3"/>
  <c r="K118" i="3" s="1"/>
  <c r="D118" i="3"/>
  <c r="C118" i="3"/>
  <c r="B118" i="3"/>
  <c r="H117" i="3"/>
  <c r="K117" i="3" s="1"/>
  <c r="G117" i="3"/>
  <c r="F117" i="3"/>
  <c r="E117" i="3"/>
  <c r="D117" i="3"/>
  <c r="J117" i="3" s="1"/>
  <c r="C117" i="3"/>
  <c r="B117" i="3"/>
  <c r="J116" i="3"/>
  <c r="H116" i="3"/>
  <c r="G116" i="3"/>
  <c r="F116" i="3"/>
  <c r="I116" i="3" s="1"/>
  <c r="E116" i="3"/>
  <c r="D116" i="3"/>
  <c r="C116" i="3"/>
  <c r="B116" i="3"/>
  <c r="J115" i="3"/>
  <c r="H115" i="3"/>
  <c r="K115" i="3" s="1"/>
  <c r="G115" i="3"/>
  <c r="F115" i="3"/>
  <c r="E115" i="3"/>
  <c r="D115" i="3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I112" i="3" s="1"/>
  <c r="E112" i="3"/>
  <c r="D112" i="3"/>
  <c r="C112" i="3"/>
  <c r="B112" i="3"/>
  <c r="J111" i="3"/>
  <c r="H111" i="3"/>
  <c r="K111" i="3" s="1"/>
  <c r="G111" i="3"/>
  <c r="F111" i="3"/>
  <c r="E111" i="3"/>
  <c r="D111" i="3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B109" i="3"/>
  <c r="J108" i="3"/>
  <c r="H108" i="3"/>
  <c r="G108" i="3"/>
  <c r="F108" i="3"/>
  <c r="I108" i="3" s="1"/>
  <c r="E108" i="3"/>
  <c r="D108" i="3"/>
  <c r="C108" i="3"/>
  <c r="B108" i="3"/>
  <c r="H107" i="3"/>
  <c r="K107" i="3" s="1"/>
  <c r="G107" i="3"/>
  <c r="F107" i="3"/>
  <c r="E107" i="3"/>
  <c r="D107" i="3"/>
  <c r="J107" i="3" s="1"/>
  <c r="C107" i="3"/>
  <c r="I107" i="3" s="1"/>
  <c r="B107" i="3"/>
  <c r="H106" i="3"/>
  <c r="G106" i="3"/>
  <c r="F106" i="3"/>
  <c r="I106" i="3" s="1"/>
  <c r="E106" i="3"/>
  <c r="K106" i="3" s="1"/>
  <c r="D106" i="3"/>
  <c r="J106" i="3" s="1"/>
  <c r="C106" i="3"/>
  <c r="B106" i="3"/>
  <c r="H105" i="3"/>
  <c r="K105" i="3" s="1"/>
  <c r="G105" i="3"/>
  <c r="F105" i="3"/>
  <c r="E105" i="3"/>
  <c r="D105" i="3"/>
  <c r="J105" i="3" s="1"/>
  <c r="C105" i="3"/>
  <c r="B105" i="3"/>
  <c r="J104" i="3"/>
  <c r="H104" i="3"/>
  <c r="G104" i="3"/>
  <c r="F104" i="3"/>
  <c r="I104" i="3" s="1"/>
  <c r="E104" i="3"/>
  <c r="K104" i="3" s="1"/>
  <c r="D104" i="3"/>
  <c r="C104" i="3"/>
  <c r="B104" i="3"/>
  <c r="J103" i="3"/>
  <c r="H103" i="3"/>
  <c r="K103" i="3" s="1"/>
  <c r="G103" i="3"/>
  <c r="F103" i="3"/>
  <c r="E103" i="3"/>
  <c r="D103" i="3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B101" i="3"/>
  <c r="J100" i="3"/>
  <c r="H100" i="3"/>
  <c r="G100" i="3"/>
  <c r="F100" i="3"/>
  <c r="I100" i="3" s="1"/>
  <c r="E100" i="3"/>
  <c r="K100" i="3" s="1"/>
  <c r="D100" i="3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H98" i="3"/>
  <c r="G98" i="3"/>
  <c r="F98" i="3"/>
  <c r="I98" i="3" s="1"/>
  <c r="E98" i="3"/>
  <c r="K98" i="3" s="1"/>
  <c r="D98" i="3"/>
  <c r="J98" i="3" s="1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H94" i="3"/>
  <c r="G94" i="3"/>
  <c r="F94" i="3"/>
  <c r="I94" i="3" s="1"/>
  <c r="E94" i="3"/>
  <c r="K94" i="3" s="1"/>
  <c r="D94" i="3"/>
  <c r="J94" i="3" s="1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D92" i="3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H90" i="3"/>
  <c r="G90" i="3"/>
  <c r="F90" i="3"/>
  <c r="I90" i="3" s="1"/>
  <c r="E90" i="3"/>
  <c r="K90" i="3" s="1"/>
  <c r="D90" i="3"/>
  <c r="J90" i="3" s="1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J87" i="3"/>
  <c r="H87" i="3"/>
  <c r="K87" i="3" s="1"/>
  <c r="G87" i="3"/>
  <c r="F87" i="3"/>
  <c r="E87" i="3"/>
  <c r="D87" i="3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H84" i="3"/>
  <c r="G84" i="3"/>
  <c r="F84" i="3"/>
  <c r="I84" i="3" s="1"/>
  <c r="E84" i="3"/>
  <c r="D84" i="3"/>
  <c r="C84" i="3"/>
  <c r="B84" i="3"/>
  <c r="J83" i="3"/>
  <c r="H83" i="3"/>
  <c r="K83" i="3" s="1"/>
  <c r="G83" i="3"/>
  <c r="F83" i="3"/>
  <c r="E83" i="3"/>
  <c r="D83" i="3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D80" i="3"/>
  <c r="C80" i="3"/>
  <c r="B80" i="3"/>
  <c r="J79" i="3"/>
  <c r="H79" i="3"/>
  <c r="K79" i="3" s="1"/>
  <c r="G79" i="3"/>
  <c r="F79" i="3"/>
  <c r="E79" i="3"/>
  <c r="D79" i="3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B77" i="3"/>
  <c r="J76" i="3"/>
  <c r="H76" i="3"/>
  <c r="G76" i="3"/>
  <c r="F76" i="3"/>
  <c r="I76" i="3" s="1"/>
  <c r="E76" i="3"/>
  <c r="D76" i="3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H73" i="3"/>
  <c r="K73" i="3" s="1"/>
  <c r="G73" i="3"/>
  <c r="F73" i="3"/>
  <c r="E73" i="3"/>
  <c r="D73" i="3"/>
  <c r="J73" i="3" s="1"/>
  <c r="C73" i="3"/>
  <c r="B73" i="3"/>
  <c r="J72" i="3"/>
  <c r="H72" i="3"/>
  <c r="G72" i="3"/>
  <c r="F72" i="3"/>
  <c r="I72" i="3" s="1"/>
  <c r="E72" i="3"/>
  <c r="K72" i="3" s="1"/>
  <c r="D72" i="3"/>
  <c r="C72" i="3"/>
  <c r="B72" i="3"/>
  <c r="J71" i="3"/>
  <c r="H71" i="3"/>
  <c r="K71" i="3" s="1"/>
  <c r="G71" i="3"/>
  <c r="F71" i="3"/>
  <c r="E71" i="3"/>
  <c r="D71" i="3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B69" i="3"/>
  <c r="J68" i="3"/>
  <c r="H68" i="3"/>
  <c r="G68" i="3"/>
  <c r="F68" i="3"/>
  <c r="I68" i="3" s="1"/>
  <c r="E68" i="3"/>
  <c r="K68" i="3" s="1"/>
  <c r="D68" i="3"/>
  <c r="C68" i="3"/>
  <c r="B68" i="3"/>
  <c r="H67" i="3"/>
  <c r="K67" i="3" s="1"/>
  <c r="G67" i="3"/>
  <c r="F67" i="3"/>
  <c r="E67" i="3"/>
  <c r="D67" i="3"/>
  <c r="J67" i="3" s="1"/>
  <c r="C67" i="3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F65" i="3"/>
  <c r="E65" i="3"/>
  <c r="D65" i="3"/>
  <c r="J65" i="3" s="1"/>
  <c r="C65" i="3"/>
  <c r="B65" i="3"/>
  <c r="H64" i="3"/>
  <c r="G64" i="3"/>
  <c r="F64" i="3"/>
  <c r="I64" i="3" s="1"/>
  <c r="E64" i="3"/>
  <c r="K64" i="3" s="1"/>
  <c r="D64" i="3"/>
  <c r="J64" i="3" s="1"/>
  <c r="C64" i="3"/>
  <c r="B64" i="3"/>
  <c r="H63" i="3"/>
  <c r="K63" i="3" s="1"/>
  <c r="G63" i="3"/>
  <c r="F63" i="3"/>
  <c r="E63" i="3"/>
  <c r="D63" i="3"/>
  <c r="J63" i="3" s="1"/>
  <c r="C63" i="3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K61" i="3" s="1"/>
  <c r="G61" i="3"/>
  <c r="F61" i="3"/>
  <c r="E61" i="3"/>
  <c r="D61" i="3"/>
  <c r="J61" i="3" s="1"/>
  <c r="C61" i="3"/>
  <c r="B61" i="3"/>
  <c r="H60" i="3"/>
  <c r="G60" i="3"/>
  <c r="F60" i="3"/>
  <c r="I60" i="3" s="1"/>
  <c r="E60" i="3"/>
  <c r="K60" i="3" s="1"/>
  <c r="D60" i="3"/>
  <c r="J60" i="3" s="1"/>
  <c r="C60" i="3"/>
  <c r="B60" i="3"/>
  <c r="H59" i="3"/>
  <c r="K59" i="3" s="1"/>
  <c r="G59" i="3"/>
  <c r="F59" i="3"/>
  <c r="E59" i="3"/>
  <c r="D59" i="3"/>
  <c r="J59" i="3" s="1"/>
  <c r="C59" i="3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K57" i="3" s="1"/>
  <c r="G57" i="3"/>
  <c r="F57" i="3"/>
  <c r="E57" i="3"/>
  <c r="D57" i="3"/>
  <c r="J57" i="3" s="1"/>
  <c r="C57" i="3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K55" i="3" s="1"/>
  <c r="G55" i="3"/>
  <c r="F55" i="3"/>
  <c r="E55" i="3"/>
  <c r="D55" i="3"/>
  <c r="J55" i="3" s="1"/>
  <c r="C55" i="3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F53" i="3"/>
  <c r="E53" i="3"/>
  <c r="D53" i="3"/>
  <c r="J53" i="3" s="1"/>
  <c r="C53" i="3"/>
  <c r="B53" i="3"/>
  <c r="H52" i="3"/>
  <c r="G52" i="3"/>
  <c r="F52" i="3"/>
  <c r="I52" i="3" s="1"/>
  <c r="E52" i="3"/>
  <c r="K52" i="3" s="1"/>
  <c r="D52" i="3"/>
  <c r="J52" i="3" s="1"/>
  <c r="C52" i="3"/>
  <c r="B52" i="3"/>
  <c r="H51" i="3"/>
  <c r="K51" i="3" s="1"/>
  <c r="G51" i="3"/>
  <c r="F51" i="3"/>
  <c r="E51" i="3"/>
  <c r="D51" i="3"/>
  <c r="J51" i="3" s="1"/>
  <c r="C51" i="3"/>
  <c r="B51" i="3"/>
  <c r="J50" i="3"/>
  <c r="H50" i="3"/>
  <c r="G50" i="3"/>
  <c r="F50" i="3"/>
  <c r="I50" i="3" s="1"/>
  <c r="E50" i="3"/>
  <c r="K50" i="3" s="1"/>
  <c r="D50" i="3"/>
  <c r="C50" i="3"/>
  <c r="B50" i="3"/>
  <c r="H49" i="3"/>
  <c r="K49" i="3" s="1"/>
  <c r="G49" i="3"/>
  <c r="F49" i="3"/>
  <c r="E49" i="3"/>
  <c r="D49" i="3"/>
  <c r="C49" i="3"/>
  <c r="B49" i="3"/>
  <c r="I48" i="3"/>
  <c r="H48" i="3"/>
  <c r="G48" i="3"/>
  <c r="F48" i="3"/>
  <c r="E48" i="3"/>
  <c r="D48" i="3"/>
  <c r="J48" i="3" s="1"/>
  <c r="C48" i="3"/>
  <c r="B48" i="3"/>
  <c r="K47" i="3"/>
  <c r="J47" i="3"/>
  <c r="H47" i="3"/>
  <c r="G47" i="3"/>
  <c r="F47" i="3"/>
  <c r="E47" i="3"/>
  <c r="D47" i="3"/>
  <c r="C47" i="3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H43" i="3"/>
  <c r="K43" i="3" s="1"/>
  <c r="G43" i="3"/>
  <c r="F43" i="3"/>
  <c r="E43" i="3"/>
  <c r="D43" i="3"/>
  <c r="J43" i="3" s="1"/>
  <c r="C43" i="3"/>
  <c r="B43" i="3"/>
  <c r="J42" i="3"/>
  <c r="H42" i="3"/>
  <c r="G42" i="3"/>
  <c r="F42" i="3"/>
  <c r="I42" i="3" s="1"/>
  <c r="E42" i="3"/>
  <c r="K42" i="3" s="1"/>
  <c r="D42" i="3"/>
  <c r="C42" i="3"/>
  <c r="B42" i="3"/>
  <c r="H41" i="3"/>
  <c r="K41" i="3" s="1"/>
  <c r="G41" i="3"/>
  <c r="F41" i="3"/>
  <c r="E41" i="3"/>
  <c r="D41" i="3"/>
  <c r="C41" i="3"/>
  <c r="B41" i="3"/>
  <c r="I40" i="3"/>
  <c r="H40" i="3"/>
  <c r="G40" i="3"/>
  <c r="F40" i="3"/>
  <c r="E40" i="3"/>
  <c r="D40" i="3"/>
  <c r="J40" i="3" s="1"/>
  <c r="C40" i="3"/>
  <c r="B40" i="3"/>
  <c r="K39" i="3"/>
  <c r="J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H35" i="3"/>
  <c r="K35" i="3" s="1"/>
  <c r="G35" i="3"/>
  <c r="F35" i="3"/>
  <c r="E35" i="3"/>
  <c r="D35" i="3"/>
  <c r="J35" i="3" s="1"/>
  <c r="C35" i="3"/>
  <c r="B35" i="3"/>
  <c r="H34" i="3"/>
  <c r="G34" i="3"/>
  <c r="J34" i="3" s="1"/>
  <c r="F34" i="3"/>
  <c r="I34" i="3" s="1"/>
  <c r="E34" i="3"/>
  <c r="K34" i="3" s="1"/>
  <c r="D34" i="3"/>
  <c r="C34" i="3"/>
  <c r="B34" i="3"/>
  <c r="I33" i="3"/>
  <c r="H33" i="3"/>
  <c r="K33" i="3" s="1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J30" i="3" s="1"/>
  <c r="F30" i="3"/>
  <c r="I30" i="3" s="1"/>
  <c r="E30" i="3"/>
  <c r="K30" i="3" s="1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J26" i="3" s="1"/>
  <c r="F26" i="3"/>
  <c r="I26" i="3" s="1"/>
  <c r="E26" i="3"/>
  <c r="K26" i="3" s="1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J22" i="3" s="1"/>
  <c r="F22" i="3"/>
  <c r="I22" i="3" s="1"/>
  <c r="E22" i="3"/>
  <c r="K22" i="3" s="1"/>
  <c r="D22" i="3"/>
  <c r="C22" i="3"/>
  <c r="B22" i="3"/>
  <c r="I21" i="3"/>
  <c r="H21" i="3"/>
  <c r="K21" i="3" s="1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J18" i="3" s="1"/>
  <c r="F18" i="3"/>
  <c r="I18" i="3" s="1"/>
  <c r="E18" i="3"/>
  <c r="K18" i="3" s="1"/>
  <c r="D18" i="3"/>
  <c r="C18" i="3"/>
  <c r="B18" i="3"/>
  <c r="I17" i="3"/>
  <c r="H17" i="3"/>
  <c r="K17" i="3" s="1"/>
  <c r="G17" i="3"/>
  <c r="J17" i="3" s="1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J14" i="3" s="1"/>
  <c r="F14" i="3"/>
  <c r="I14" i="3" s="1"/>
  <c r="E14" i="3"/>
  <c r="K14" i="3" s="1"/>
  <c r="D14" i="3"/>
  <c r="C14" i="3"/>
  <c r="B14" i="3"/>
  <c r="I13" i="3"/>
  <c r="H13" i="3"/>
  <c r="K13" i="3" s="1"/>
  <c r="G13" i="3"/>
  <c r="J13" i="3" s="1"/>
  <c r="F13" i="3"/>
  <c r="E13" i="3"/>
  <c r="D13" i="3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J10" i="3" s="1"/>
  <c r="F10" i="3"/>
  <c r="I10" i="3" s="1"/>
  <c r="E10" i="3"/>
  <c r="K10" i="3" s="1"/>
  <c r="D10" i="3"/>
  <c r="C10" i="3"/>
  <c r="B10" i="3"/>
  <c r="I9" i="3"/>
  <c r="H9" i="3"/>
  <c r="K9" i="3" s="1"/>
  <c r="G9" i="3"/>
  <c r="J9" i="3" s="1"/>
  <c r="F9" i="3"/>
  <c r="E9" i="3"/>
  <c r="D9" i="3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J6" i="3" s="1"/>
  <c r="F6" i="3"/>
  <c r="I6" i="3" s="1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J205" i="2"/>
  <c r="I205" i="2"/>
  <c r="H205" i="2"/>
  <c r="K205" i="2" s="1"/>
  <c r="G205" i="2"/>
  <c r="F205" i="2"/>
  <c r="E205" i="2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J197" i="2"/>
  <c r="I197" i="2"/>
  <c r="H197" i="2"/>
  <c r="K197" i="2" s="1"/>
  <c r="G197" i="2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H187" i="2"/>
  <c r="G187" i="2"/>
  <c r="F187" i="2"/>
  <c r="E187" i="2"/>
  <c r="K187" i="2" s="1"/>
  <c r="D187" i="2"/>
  <c r="J187" i="2" s="1"/>
  <c r="C187" i="2"/>
  <c r="B187" i="2"/>
  <c r="H186" i="2"/>
  <c r="G186" i="2"/>
  <c r="F186" i="2"/>
  <c r="I186" i="2" s="1"/>
  <c r="E186" i="2"/>
  <c r="D186" i="2"/>
  <c r="J186" i="2" s="1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B183" i="2"/>
  <c r="I182" i="2"/>
  <c r="H182" i="2"/>
  <c r="G182" i="2"/>
  <c r="F182" i="2"/>
  <c r="E182" i="2"/>
  <c r="K182" i="2" s="1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E179" i="2"/>
  <c r="K179" i="2" s="1"/>
  <c r="D179" i="2"/>
  <c r="C179" i="2"/>
  <c r="I179" i="2" s="1"/>
  <c r="B179" i="2"/>
  <c r="I178" i="2"/>
  <c r="H178" i="2"/>
  <c r="G178" i="2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E171" i="2"/>
  <c r="K171" i="2" s="1"/>
  <c r="D171" i="2"/>
  <c r="C171" i="2"/>
  <c r="I171" i="2" s="1"/>
  <c r="B171" i="2"/>
  <c r="H170" i="2"/>
  <c r="G170" i="2"/>
  <c r="F170" i="2"/>
  <c r="I170" i="2" s="1"/>
  <c r="E170" i="2"/>
  <c r="K170" i="2" s="1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E167" i="2"/>
  <c r="K167" i="2" s="1"/>
  <c r="D167" i="2"/>
  <c r="C167" i="2"/>
  <c r="B167" i="2"/>
  <c r="I166" i="2"/>
  <c r="H166" i="2"/>
  <c r="G166" i="2"/>
  <c r="F166" i="2"/>
  <c r="E166" i="2"/>
  <c r="K166" i="2" s="1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E163" i="2"/>
  <c r="K163" i="2" s="1"/>
  <c r="D163" i="2"/>
  <c r="C163" i="2"/>
  <c r="I163" i="2" s="1"/>
  <c r="B163" i="2"/>
  <c r="I162" i="2"/>
  <c r="H162" i="2"/>
  <c r="G162" i="2"/>
  <c r="J162" i="2" s="1"/>
  <c r="F162" i="2"/>
  <c r="E162" i="2"/>
  <c r="D162" i="2"/>
  <c r="C162" i="2"/>
  <c r="B162" i="2"/>
  <c r="K161" i="2"/>
  <c r="J161" i="2"/>
  <c r="I161" i="2"/>
  <c r="H161" i="2"/>
  <c r="G161" i="2"/>
  <c r="F161" i="2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I158" i="2"/>
  <c r="H158" i="2"/>
  <c r="G158" i="2"/>
  <c r="J158" i="2" s="1"/>
  <c r="F158" i="2"/>
  <c r="E158" i="2"/>
  <c r="K158" i="2" s="1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E155" i="2"/>
  <c r="K155" i="2" s="1"/>
  <c r="D155" i="2"/>
  <c r="C155" i="2"/>
  <c r="I155" i="2" s="1"/>
  <c r="B155" i="2"/>
  <c r="H154" i="2"/>
  <c r="G154" i="2"/>
  <c r="F154" i="2"/>
  <c r="I154" i="2" s="1"/>
  <c r="E154" i="2"/>
  <c r="K154" i="2" s="1"/>
  <c r="D154" i="2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C151" i="2"/>
  <c r="B151" i="2"/>
  <c r="I150" i="2"/>
  <c r="H150" i="2"/>
  <c r="G150" i="2"/>
  <c r="F150" i="2"/>
  <c r="E150" i="2"/>
  <c r="K150" i="2" s="1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E147" i="2"/>
  <c r="K147" i="2" s="1"/>
  <c r="D147" i="2"/>
  <c r="C147" i="2"/>
  <c r="I147" i="2" s="1"/>
  <c r="B147" i="2"/>
  <c r="I146" i="2"/>
  <c r="H146" i="2"/>
  <c r="G146" i="2"/>
  <c r="F146" i="2"/>
  <c r="E146" i="2"/>
  <c r="D146" i="2"/>
  <c r="C146" i="2"/>
  <c r="B146" i="2"/>
  <c r="K145" i="2"/>
  <c r="J145" i="2"/>
  <c r="I145" i="2"/>
  <c r="H145" i="2"/>
  <c r="G145" i="2"/>
  <c r="F145" i="2"/>
  <c r="E145" i="2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I142" i="2"/>
  <c r="H142" i="2"/>
  <c r="G142" i="2"/>
  <c r="J142" i="2" s="1"/>
  <c r="F142" i="2"/>
  <c r="E142" i="2"/>
  <c r="K142" i="2" s="1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E139" i="2"/>
  <c r="K139" i="2" s="1"/>
  <c r="D139" i="2"/>
  <c r="C139" i="2"/>
  <c r="I139" i="2" s="1"/>
  <c r="B139" i="2"/>
  <c r="H138" i="2"/>
  <c r="G138" i="2"/>
  <c r="F138" i="2"/>
  <c r="I138" i="2" s="1"/>
  <c r="E138" i="2"/>
  <c r="K138" i="2" s="1"/>
  <c r="D138" i="2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C135" i="2"/>
  <c r="B135" i="2"/>
  <c r="I134" i="2"/>
  <c r="H134" i="2"/>
  <c r="G134" i="2"/>
  <c r="F134" i="2"/>
  <c r="E134" i="2"/>
  <c r="K134" i="2" s="1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E131" i="2"/>
  <c r="K131" i="2" s="1"/>
  <c r="D131" i="2"/>
  <c r="C131" i="2"/>
  <c r="I131" i="2" s="1"/>
  <c r="B131" i="2"/>
  <c r="I130" i="2"/>
  <c r="H130" i="2"/>
  <c r="G130" i="2"/>
  <c r="J130" i="2" s="1"/>
  <c r="F130" i="2"/>
  <c r="E130" i="2"/>
  <c r="D130" i="2"/>
  <c r="C130" i="2"/>
  <c r="B130" i="2"/>
  <c r="K129" i="2"/>
  <c r="J129" i="2"/>
  <c r="I129" i="2"/>
  <c r="H129" i="2"/>
  <c r="G129" i="2"/>
  <c r="F129" i="2"/>
  <c r="E129" i="2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E123" i="2"/>
  <c r="K123" i="2" s="1"/>
  <c r="D123" i="2"/>
  <c r="C123" i="2"/>
  <c r="I123" i="2" s="1"/>
  <c r="B123" i="2"/>
  <c r="H122" i="2"/>
  <c r="G122" i="2"/>
  <c r="F122" i="2"/>
  <c r="I122" i="2" s="1"/>
  <c r="E122" i="2"/>
  <c r="K122" i="2" s="1"/>
  <c r="D122" i="2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C119" i="2"/>
  <c r="B119" i="2"/>
  <c r="I118" i="2"/>
  <c r="H118" i="2"/>
  <c r="G118" i="2"/>
  <c r="F118" i="2"/>
  <c r="E118" i="2"/>
  <c r="K118" i="2" s="1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K115" i="2" s="1"/>
  <c r="D115" i="2"/>
  <c r="C115" i="2"/>
  <c r="I115" i="2" s="1"/>
  <c r="B115" i="2"/>
  <c r="I114" i="2"/>
  <c r="H114" i="2"/>
  <c r="G114" i="2"/>
  <c r="F114" i="2"/>
  <c r="E114" i="2"/>
  <c r="D114" i="2"/>
  <c r="C114" i="2"/>
  <c r="B114" i="2"/>
  <c r="K113" i="2"/>
  <c r="J113" i="2"/>
  <c r="I113" i="2"/>
  <c r="H113" i="2"/>
  <c r="G113" i="2"/>
  <c r="F113" i="2"/>
  <c r="E113" i="2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E107" i="2"/>
  <c r="K107" i="2" s="1"/>
  <c r="D107" i="2"/>
  <c r="C107" i="2"/>
  <c r="I107" i="2" s="1"/>
  <c r="B107" i="2"/>
  <c r="H106" i="2"/>
  <c r="G106" i="2"/>
  <c r="F106" i="2"/>
  <c r="I106" i="2" s="1"/>
  <c r="E106" i="2"/>
  <c r="K106" i="2" s="1"/>
  <c r="D106" i="2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C103" i="2"/>
  <c r="B103" i="2"/>
  <c r="I102" i="2"/>
  <c r="H102" i="2"/>
  <c r="G102" i="2"/>
  <c r="F102" i="2"/>
  <c r="E102" i="2"/>
  <c r="K102" i="2" s="1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E99" i="2"/>
  <c r="K99" i="2" s="1"/>
  <c r="D99" i="2"/>
  <c r="C99" i="2"/>
  <c r="I99" i="2" s="1"/>
  <c r="B99" i="2"/>
  <c r="I98" i="2"/>
  <c r="H98" i="2"/>
  <c r="G98" i="2"/>
  <c r="F98" i="2"/>
  <c r="E98" i="2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E91" i="2"/>
  <c r="K91" i="2" s="1"/>
  <c r="D91" i="2"/>
  <c r="C91" i="2"/>
  <c r="I91" i="2" s="1"/>
  <c r="B91" i="2"/>
  <c r="H90" i="2"/>
  <c r="G90" i="2"/>
  <c r="F90" i="2"/>
  <c r="I90" i="2" s="1"/>
  <c r="E90" i="2"/>
  <c r="K90" i="2" s="1"/>
  <c r="D90" i="2"/>
  <c r="C90" i="2"/>
  <c r="B90" i="2"/>
  <c r="J89" i="2"/>
  <c r="I89" i="2"/>
  <c r="H89" i="2"/>
  <c r="K89" i="2" s="1"/>
  <c r="G89" i="2"/>
  <c r="F89" i="2"/>
  <c r="E89" i="2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C87" i="2"/>
  <c r="B87" i="2"/>
  <c r="I86" i="2"/>
  <c r="H86" i="2"/>
  <c r="G86" i="2"/>
  <c r="F86" i="2"/>
  <c r="E86" i="2"/>
  <c r="K86" i="2" s="1"/>
  <c r="D86" i="2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F83" i="2"/>
  <c r="E83" i="2"/>
  <c r="D83" i="2"/>
  <c r="J83" i="2" s="1"/>
  <c r="C83" i="2"/>
  <c r="B83" i="2"/>
  <c r="H82" i="2"/>
  <c r="G82" i="2"/>
  <c r="F82" i="2"/>
  <c r="E82" i="2"/>
  <c r="K82" i="2" s="1"/>
  <c r="D82" i="2"/>
  <c r="J82" i="2" s="1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K80" i="2"/>
  <c r="H80" i="2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F78" i="2"/>
  <c r="E78" i="2"/>
  <c r="D78" i="2"/>
  <c r="J78" i="2" s="1"/>
  <c r="C78" i="2"/>
  <c r="I78" i="2" s="1"/>
  <c r="B78" i="2"/>
  <c r="I77" i="2"/>
  <c r="H77" i="2"/>
  <c r="G77" i="2"/>
  <c r="J77" i="2" s="1"/>
  <c r="F77" i="2"/>
  <c r="E77" i="2"/>
  <c r="K77" i="2" s="1"/>
  <c r="D77" i="2"/>
  <c r="C77" i="2"/>
  <c r="B77" i="2"/>
  <c r="K76" i="2"/>
  <c r="H76" i="2"/>
  <c r="G76" i="2"/>
  <c r="J76" i="2" s="1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F74" i="2"/>
  <c r="E74" i="2"/>
  <c r="D74" i="2"/>
  <c r="J74" i="2" s="1"/>
  <c r="C74" i="2"/>
  <c r="I74" i="2" s="1"/>
  <c r="B74" i="2"/>
  <c r="I73" i="2"/>
  <c r="H73" i="2"/>
  <c r="G73" i="2"/>
  <c r="J73" i="2" s="1"/>
  <c r="F73" i="2"/>
  <c r="E73" i="2"/>
  <c r="K73" i="2" s="1"/>
  <c r="D73" i="2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F70" i="2"/>
  <c r="E70" i="2"/>
  <c r="D70" i="2"/>
  <c r="J70" i="2" s="1"/>
  <c r="C70" i="2"/>
  <c r="I70" i="2" s="1"/>
  <c r="B70" i="2"/>
  <c r="I69" i="2"/>
  <c r="H69" i="2"/>
  <c r="G69" i="2"/>
  <c r="J69" i="2" s="1"/>
  <c r="F69" i="2"/>
  <c r="E69" i="2"/>
  <c r="K69" i="2" s="1"/>
  <c r="D69" i="2"/>
  <c r="C69" i="2"/>
  <c r="B69" i="2"/>
  <c r="K68" i="2"/>
  <c r="H68" i="2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F66" i="2"/>
  <c r="E66" i="2"/>
  <c r="D66" i="2"/>
  <c r="J66" i="2" s="1"/>
  <c r="C66" i="2"/>
  <c r="I66" i="2" s="1"/>
  <c r="B66" i="2"/>
  <c r="I65" i="2"/>
  <c r="H65" i="2"/>
  <c r="G65" i="2"/>
  <c r="J65" i="2" s="1"/>
  <c r="F65" i="2"/>
  <c r="E65" i="2"/>
  <c r="K65" i="2" s="1"/>
  <c r="D65" i="2"/>
  <c r="C65" i="2"/>
  <c r="B65" i="2"/>
  <c r="K64" i="2"/>
  <c r="H64" i="2"/>
  <c r="G64" i="2"/>
  <c r="J64" i="2" s="1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F62" i="2"/>
  <c r="E62" i="2"/>
  <c r="D62" i="2"/>
  <c r="J62" i="2" s="1"/>
  <c r="C62" i="2"/>
  <c r="I62" i="2" s="1"/>
  <c r="B62" i="2"/>
  <c r="I61" i="2"/>
  <c r="H61" i="2"/>
  <c r="G61" i="2"/>
  <c r="J61" i="2" s="1"/>
  <c r="F61" i="2"/>
  <c r="E61" i="2"/>
  <c r="K61" i="2" s="1"/>
  <c r="D61" i="2"/>
  <c r="C61" i="2"/>
  <c r="B61" i="2"/>
  <c r="K60" i="2"/>
  <c r="H60" i="2"/>
  <c r="G60" i="2"/>
  <c r="J60" i="2" s="1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I57" i="2"/>
  <c r="H57" i="2"/>
  <c r="G57" i="2"/>
  <c r="J57" i="2" s="1"/>
  <c r="F57" i="2"/>
  <c r="E57" i="2"/>
  <c r="K57" i="2" s="1"/>
  <c r="D57" i="2"/>
  <c r="C57" i="2"/>
  <c r="B57" i="2"/>
  <c r="K56" i="2"/>
  <c r="H56" i="2"/>
  <c r="G56" i="2"/>
  <c r="J56" i="2" s="1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F54" i="2"/>
  <c r="E54" i="2"/>
  <c r="D54" i="2"/>
  <c r="J54" i="2" s="1"/>
  <c r="C54" i="2"/>
  <c r="I54" i="2" s="1"/>
  <c r="B54" i="2"/>
  <c r="I53" i="2"/>
  <c r="H53" i="2"/>
  <c r="G53" i="2"/>
  <c r="J53" i="2" s="1"/>
  <c r="F53" i="2"/>
  <c r="E53" i="2"/>
  <c r="K53" i="2" s="1"/>
  <c r="D53" i="2"/>
  <c r="C53" i="2"/>
  <c r="B53" i="2"/>
  <c r="K52" i="2"/>
  <c r="H52" i="2"/>
  <c r="G52" i="2"/>
  <c r="J52" i="2" s="1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F50" i="2"/>
  <c r="E50" i="2"/>
  <c r="D50" i="2"/>
  <c r="J50" i="2" s="1"/>
  <c r="C50" i="2"/>
  <c r="I50" i="2" s="1"/>
  <c r="B50" i="2"/>
  <c r="I49" i="2"/>
  <c r="H49" i="2"/>
  <c r="G49" i="2"/>
  <c r="J49" i="2" s="1"/>
  <c r="F49" i="2"/>
  <c r="E49" i="2"/>
  <c r="K49" i="2" s="1"/>
  <c r="D49" i="2"/>
  <c r="C49" i="2"/>
  <c r="B49" i="2"/>
  <c r="K48" i="2"/>
  <c r="H48" i="2"/>
  <c r="G48" i="2"/>
  <c r="J48" i="2" s="1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F46" i="2"/>
  <c r="E46" i="2"/>
  <c r="D46" i="2"/>
  <c r="J46" i="2" s="1"/>
  <c r="C46" i="2"/>
  <c r="I46" i="2" s="1"/>
  <c r="B46" i="2"/>
  <c r="I45" i="2"/>
  <c r="H45" i="2"/>
  <c r="G45" i="2"/>
  <c r="J45" i="2" s="1"/>
  <c r="F45" i="2"/>
  <c r="E45" i="2"/>
  <c r="K45" i="2" s="1"/>
  <c r="D45" i="2"/>
  <c r="C45" i="2"/>
  <c r="B45" i="2"/>
  <c r="K44" i="2"/>
  <c r="H44" i="2"/>
  <c r="G44" i="2"/>
  <c r="J44" i="2" s="1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F42" i="2"/>
  <c r="E42" i="2"/>
  <c r="D42" i="2"/>
  <c r="J42" i="2" s="1"/>
  <c r="C42" i="2"/>
  <c r="I42" i="2" s="1"/>
  <c r="B42" i="2"/>
  <c r="I41" i="2"/>
  <c r="H41" i="2"/>
  <c r="G41" i="2"/>
  <c r="J41" i="2" s="1"/>
  <c r="F41" i="2"/>
  <c r="E41" i="2"/>
  <c r="K41" i="2" s="1"/>
  <c r="D41" i="2"/>
  <c r="C41" i="2"/>
  <c r="B41" i="2"/>
  <c r="K40" i="2"/>
  <c r="H40" i="2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I37" i="2"/>
  <c r="H37" i="2"/>
  <c r="G37" i="2"/>
  <c r="J37" i="2" s="1"/>
  <c r="F37" i="2"/>
  <c r="E37" i="2"/>
  <c r="K37" i="2" s="1"/>
  <c r="D37" i="2"/>
  <c r="C37" i="2"/>
  <c r="B37" i="2"/>
  <c r="K36" i="2"/>
  <c r="H36" i="2"/>
  <c r="G36" i="2"/>
  <c r="J36" i="2" s="1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F34" i="2"/>
  <c r="E34" i="2"/>
  <c r="D34" i="2"/>
  <c r="J34" i="2" s="1"/>
  <c r="C34" i="2"/>
  <c r="I34" i="2" s="1"/>
  <c r="B34" i="2"/>
  <c r="I33" i="2"/>
  <c r="H33" i="2"/>
  <c r="G33" i="2"/>
  <c r="J33" i="2" s="1"/>
  <c r="F33" i="2"/>
  <c r="E33" i="2"/>
  <c r="K33" i="2" s="1"/>
  <c r="D33" i="2"/>
  <c r="C33" i="2"/>
  <c r="B33" i="2"/>
  <c r="K32" i="2"/>
  <c r="H32" i="2"/>
  <c r="G32" i="2"/>
  <c r="J32" i="2" s="1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F30" i="2"/>
  <c r="E30" i="2"/>
  <c r="D30" i="2"/>
  <c r="J30" i="2" s="1"/>
  <c r="C30" i="2"/>
  <c r="I30" i="2" s="1"/>
  <c r="B30" i="2"/>
  <c r="I29" i="2"/>
  <c r="H29" i="2"/>
  <c r="G29" i="2"/>
  <c r="J29" i="2" s="1"/>
  <c r="F29" i="2"/>
  <c r="E29" i="2"/>
  <c r="K29" i="2" s="1"/>
  <c r="D29" i="2"/>
  <c r="C29" i="2"/>
  <c r="B29" i="2"/>
  <c r="K28" i="2"/>
  <c r="H28" i="2"/>
  <c r="G28" i="2"/>
  <c r="J28" i="2" s="1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F26" i="2"/>
  <c r="E26" i="2"/>
  <c r="D26" i="2"/>
  <c r="J26" i="2" s="1"/>
  <c r="C26" i="2"/>
  <c r="I26" i="2" s="1"/>
  <c r="B26" i="2"/>
  <c r="I25" i="2"/>
  <c r="H25" i="2"/>
  <c r="G25" i="2"/>
  <c r="J25" i="2" s="1"/>
  <c r="F25" i="2"/>
  <c r="E25" i="2"/>
  <c r="K25" i="2" s="1"/>
  <c r="D25" i="2"/>
  <c r="C25" i="2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F22" i="2"/>
  <c r="E22" i="2"/>
  <c r="D22" i="2"/>
  <c r="J22" i="2" s="1"/>
  <c r="C22" i="2"/>
  <c r="I22" i="2" s="1"/>
  <c r="B22" i="2"/>
  <c r="I21" i="2"/>
  <c r="H21" i="2"/>
  <c r="G21" i="2"/>
  <c r="J21" i="2" s="1"/>
  <c r="F21" i="2"/>
  <c r="E21" i="2"/>
  <c r="K21" i="2" s="1"/>
  <c r="D21" i="2"/>
  <c r="C21" i="2"/>
  <c r="B21" i="2"/>
  <c r="K20" i="2"/>
  <c r="H20" i="2"/>
  <c r="G20" i="2"/>
  <c r="J20" i="2" s="1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F18" i="2"/>
  <c r="E18" i="2"/>
  <c r="D18" i="2"/>
  <c r="J18" i="2" s="1"/>
  <c r="C18" i="2"/>
  <c r="I18" i="2" s="1"/>
  <c r="B18" i="2"/>
  <c r="I17" i="2"/>
  <c r="H17" i="2"/>
  <c r="G17" i="2"/>
  <c r="J17" i="2" s="1"/>
  <c r="F17" i="2"/>
  <c r="E17" i="2"/>
  <c r="K17" i="2" s="1"/>
  <c r="D17" i="2"/>
  <c r="C17" i="2"/>
  <c r="B17" i="2"/>
  <c r="K16" i="2"/>
  <c r="H16" i="2"/>
  <c r="G16" i="2"/>
  <c r="J16" i="2" s="1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F14" i="2"/>
  <c r="E14" i="2"/>
  <c r="D14" i="2"/>
  <c r="J14" i="2" s="1"/>
  <c r="C14" i="2"/>
  <c r="I14" i="2" s="1"/>
  <c r="B14" i="2"/>
  <c r="I13" i="2"/>
  <c r="H13" i="2"/>
  <c r="G13" i="2"/>
  <c r="J13" i="2" s="1"/>
  <c r="F13" i="2"/>
  <c r="E13" i="2"/>
  <c r="K13" i="2" s="1"/>
  <c r="D13" i="2"/>
  <c r="C13" i="2"/>
  <c r="B13" i="2"/>
  <c r="K12" i="2"/>
  <c r="H12" i="2"/>
  <c r="G12" i="2"/>
  <c r="J12" i="2" s="1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F10" i="2"/>
  <c r="E10" i="2"/>
  <c r="D10" i="2"/>
  <c r="J10" i="2" s="1"/>
  <c r="C10" i="2"/>
  <c r="I10" i="2" s="1"/>
  <c r="B10" i="2"/>
  <c r="I9" i="2"/>
  <c r="H9" i="2"/>
  <c r="G9" i="2"/>
  <c r="J9" i="2" s="1"/>
  <c r="F9" i="2"/>
  <c r="E9" i="2"/>
  <c r="K9" i="2" s="1"/>
  <c r="D9" i="2"/>
  <c r="C9" i="2"/>
  <c r="B9" i="2"/>
  <c r="K8" i="2"/>
  <c r="H8" i="2"/>
  <c r="G8" i="2"/>
  <c r="J8" i="2" s="1"/>
  <c r="F8" i="2"/>
  <c r="E8" i="2"/>
  <c r="D8" i="2"/>
  <c r="C8" i="2"/>
  <c r="C6" i="2" s="1"/>
  <c r="I6" i="2" s="1"/>
  <c r="B8" i="2"/>
  <c r="I7" i="2"/>
  <c r="H7" i="2"/>
  <c r="G7" i="2"/>
  <c r="F7" i="2"/>
  <c r="E7" i="2"/>
  <c r="K7" i="2" s="1"/>
  <c r="D7" i="2"/>
  <c r="J7" i="2" s="1"/>
  <c r="C7" i="2"/>
  <c r="B7" i="2"/>
  <c r="H6" i="2"/>
  <c r="G6" i="2"/>
  <c r="F6" i="2"/>
  <c r="D6" i="2"/>
  <c r="J6" i="2" s="1"/>
  <c r="F4" i="2"/>
  <c r="C4" i="2"/>
  <c r="I2" i="2"/>
  <c r="G2" i="2"/>
  <c r="J98" i="2" l="1"/>
  <c r="J99" i="2"/>
  <c r="J114" i="2"/>
  <c r="J115" i="2"/>
  <c r="J131" i="2"/>
  <c r="J146" i="2"/>
  <c r="J147" i="2"/>
  <c r="J163" i="2"/>
  <c r="J178" i="2"/>
  <c r="J179" i="2"/>
  <c r="I87" i="2"/>
  <c r="K98" i="2"/>
  <c r="I103" i="2"/>
  <c r="K114" i="2"/>
  <c r="I119" i="2"/>
  <c r="K130" i="2"/>
  <c r="I135" i="2"/>
  <c r="K146" i="2"/>
  <c r="I151" i="2"/>
  <c r="K162" i="2"/>
  <c r="I167" i="2"/>
  <c r="K178" i="2"/>
  <c r="I183" i="2"/>
  <c r="I187" i="2"/>
  <c r="J86" i="2"/>
  <c r="J87" i="2"/>
  <c r="J102" i="2"/>
  <c r="J103" i="2"/>
  <c r="J118" i="2"/>
  <c r="J119" i="2"/>
  <c r="J134" i="2"/>
  <c r="J135" i="2"/>
  <c r="J150" i="2"/>
  <c r="J151" i="2"/>
  <c r="J166" i="2"/>
  <c r="J167" i="2"/>
  <c r="J182" i="2"/>
  <c r="I83" i="2"/>
  <c r="J90" i="2"/>
  <c r="J91" i="2"/>
  <c r="J106" i="2"/>
  <c r="J107" i="2"/>
  <c r="J122" i="2"/>
  <c r="J123" i="2"/>
  <c r="J138" i="2"/>
  <c r="J139" i="2"/>
  <c r="J154" i="2"/>
  <c r="J155" i="2"/>
  <c r="J170" i="2"/>
  <c r="J171" i="2"/>
  <c r="K186" i="2"/>
  <c r="E6" i="2"/>
  <c r="K6" i="2" s="1"/>
  <c r="I8" i="2"/>
  <c r="J41" i="3"/>
  <c r="J49" i="3"/>
  <c r="I39" i="3"/>
  <c r="I47" i="3"/>
  <c r="K92" i="3"/>
  <c r="I117" i="3"/>
  <c r="K124" i="3"/>
  <c r="I149" i="3"/>
  <c r="K156" i="3"/>
  <c r="I181" i="3"/>
  <c r="I41" i="3"/>
  <c r="I49" i="3"/>
  <c r="I77" i="3"/>
  <c r="K84" i="3"/>
  <c r="I109" i="3"/>
  <c r="K116" i="3"/>
  <c r="I141" i="3"/>
  <c r="K148" i="3"/>
  <c r="I173" i="3"/>
  <c r="K180" i="3"/>
  <c r="K40" i="3"/>
  <c r="K48" i="3"/>
  <c r="I73" i="3"/>
  <c r="K80" i="3"/>
  <c r="I105" i="3"/>
  <c r="K112" i="3"/>
  <c r="I137" i="3"/>
  <c r="K144" i="3"/>
  <c r="I169" i="3"/>
  <c r="K176" i="3"/>
  <c r="I35" i="3"/>
  <c r="I43" i="3"/>
  <c r="I51" i="3"/>
  <c r="I53" i="3"/>
  <c r="I55" i="3"/>
  <c r="I57" i="3"/>
  <c r="I59" i="3"/>
  <c r="I61" i="3"/>
  <c r="I63" i="3"/>
  <c r="I65" i="3"/>
  <c r="I67" i="3"/>
  <c r="I69" i="3"/>
  <c r="K76" i="3"/>
  <c r="I101" i="3"/>
  <c r="K108" i="3"/>
  <c r="I133" i="3"/>
  <c r="K140" i="3"/>
  <c r="I165" i="3"/>
  <c r="K172" i="3"/>
  <c r="K186" i="3"/>
  <c r="J202" i="3"/>
  <c r="J218" i="3"/>
  <c r="J234" i="3"/>
  <c r="J250" i="3"/>
  <c r="J266" i="3"/>
  <c r="J282" i="3"/>
  <c r="J298" i="3"/>
  <c r="J314" i="3"/>
  <c r="I183" i="3"/>
  <c r="J190" i="3"/>
  <c r="J194" i="3"/>
  <c r="J210" i="3"/>
  <c r="J226" i="3"/>
  <c r="J242" i="3"/>
  <c r="J258" i="3"/>
  <c r="J274" i="3"/>
  <c r="J290" i="3"/>
  <c r="J306" i="3"/>
  <c r="J198" i="3"/>
  <c r="J214" i="3"/>
  <c r="J230" i="3"/>
  <c r="J246" i="3"/>
  <c r="J262" i="3"/>
  <c r="J278" i="3"/>
  <c r="J294" i="3"/>
</calcChain>
</file>

<file path=xl/sharedStrings.xml><?xml version="1.0" encoding="utf-8"?>
<sst xmlns="http://schemas.openxmlformats.org/spreadsheetml/2006/main" count="189" uniqueCount="153">
  <si>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</si>
  <si>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</si>
  <si>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</si>
  <si>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</si>
  <si>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</si>
  <si>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</si>
  <si>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</si>
  <si>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</si>
  <si>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</si>
  <si>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</si>
  <si>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</si>
  <si>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</si>
  <si>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</si>
  <si>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</si>
  <si>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</si>
  <si>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</si>
  <si>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</si>
  <si>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</si>
  <si>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</si>
  <si>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</si>
  <si>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</si>
  <si>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</si>
  <si>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</si>
  <si>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</si>
  <si>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</si>
  <si>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</si>
  <si>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</si>
  <si>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</si>
  <si>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</si>
  <si>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</si>
  <si>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</si>
  <si>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</si>
  <si>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</si>
  <si>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</si>
  <si>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</si>
  <si>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</si>
  <si>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</si>
  <si>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</si>
  <si>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</si>
  <si>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</si>
  <si>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</si>
  <si>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</si>
  <si>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</si>
  <si>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</si>
  <si>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</si>
  <si>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</si>
  <si>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</si>
  <si>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</si>
  <si>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</si>
  <si>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</si>
  <si>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</si>
  <si>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</si>
  <si>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</si>
  <si>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</si>
  <si>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</si>
  <si>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</si>
  <si>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</si>
  <si>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</si>
  <si>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</si>
  <si>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</si>
  <si>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</si>
  <si>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</si>
  <si>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</si>
  <si>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</si>
  <si>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</si>
  <si>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</si>
  <si>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</si>
  <si>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</si>
  <si>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</si>
  <si>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</si>
  <si>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</si>
  <si>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</si>
  <si>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</si>
  <si>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</si>
  <si>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</si>
  <si>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</si>
  <si>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FAYSTON</t>
  </si>
  <si>
    <t>FERRISBURGH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</si>
  <si>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</si>
  <si>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</si>
  <si>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</si>
  <si>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</si>
  <si>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</si>
  <si>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</si>
  <si>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</si>
  <si>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</si>
  <si>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</si>
  <si>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</si>
  <si>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</si>
  <si>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</si>
  <si>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</si>
  <si>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</si>
  <si>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</si>
  <si>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</si>
  <si>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</si>
  <si>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</si>
  <si>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</si>
  <si>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</si>
  <si>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</si>
  <si>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</si>
  <si>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</si>
  <si>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NORWICH</t>
  </si>
  <si>
    <t>PERU</t>
  </si>
  <si>
    <t>PITTSFORD</t>
  </si>
  <si>
    <t>PLYMOUTH</t>
  </si>
  <si>
    <t>POULTNEY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</si>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</sst>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C10" sqref="C10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44197</v>
      </c>
      <c r="F7" s="3" t="s">
        <v>3</v>
      </c>
      <c r="G7" s="5">
        <v>44561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34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Annual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01/01/2021 - 12/31/2021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01/01/2020 - 12/31/2020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1167681642.8499999</v>
      </c>
      <c r="D6" s="41">
        <f t="shared" si="0"/>
        <v>733476702.37</v>
      </c>
      <c r="E6" s="42">
        <f t="shared" si="0"/>
        <v>188158301.20000002</v>
      </c>
      <c r="F6" s="40">
        <f t="shared" si="0"/>
        <v>884652460.7700001</v>
      </c>
      <c r="G6" s="41">
        <f t="shared" si="0"/>
        <v>400719338.35999995</v>
      </c>
      <c r="H6" s="42">
        <f t="shared" si="0"/>
        <v>120402767.02000001</v>
      </c>
      <c r="I6" s="20">
        <f t="shared" ref="I6:I69" si="1">IFERROR((C6-F6)/F6,"")</f>
        <v>0.31993262284451418</v>
      </c>
      <c r="J6" s="20">
        <f t="shared" ref="J6:J69" si="2">IFERROR((D6-G6)/G6,"")</f>
        <v>0.83040006347548934</v>
      </c>
      <c r="K6" s="20">
        <f t="shared" ref="K6:K69" si="3">IFERROR((E6-H6)/H6,"")</f>
        <v>0.56274067329985189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44976472</v>
      </c>
      <c r="D7" s="43">
        <f>IF('County Data'!E2&gt;9,'County Data'!D2,"*")</f>
        <v>16090046.470000001</v>
      </c>
      <c r="E7" s="44">
        <f>IF('County Data'!G2&gt;9,'County Data'!F2,"*")</f>
        <v>5536782.04</v>
      </c>
      <c r="F7" s="43">
        <f>IF('County Data'!I2&gt;9,'County Data'!H2,"*")</f>
        <v>32313138.789999999</v>
      </c>
      <c r="G7" s="43">
        <f>IF('County Data'!K2&gt;9,'County Data'!J2,"*")</f>
        <v>7659262.8099999996</v>
      </c>
      <c r="H7" s="44">
        <f>IF('County Data'!M2&gt;9,'County Data'!L2,"*")</f>
        <v>3072710.36</v>
      </c>
      <c r="I7" s="22">
        <f t="shared" si="1"/>
        <v>0.39189424748545143</v>
      </c>
      <c r="J7" s="22">
        <f t="shared" si="2"/>
        <v>1.1007304317842046</v>
      </c>
      <c r="K7" s="22">
        <f t="shared" si="3"/>
        <v>0.80192123282325911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78193154.75</v>
      </c>
      <c r="D8" s="43">
        <f>IF('County Data'!E3&gt;9,'County Data'!D3,"*")</f>
        <v>42958344.960000001</v>
      </c>
      <c r="E8" s="44">
        <f>IF('County Data'!G3&gt;9,'County Data'!F3,"*")</f>
        <v>14563369.49</v>
      </c>
      <c r="F8" s="43">
        <f>IF('County Data'!I3&gt;9,'County Data'!H3,"*")</f>
        <v>57615582.619999997</v>
      </c>
      <c r="G8" s="43">
        <f>IF('County Data'!K3&gt;9,'County Data'!J3,"*")</f>
        <v>20711466.109999999</v>
      </c>
      <c r="H8" s="44">
        <f>IF('County Data'!M3&gt;9,'County Data'!L3,"*")</f>
        <v>8366273.1900000004</v>
      </c>
      <c r="I8" s="22">
        <f t="shared" si="1"/>
        <v>0.35715289500269576</v>
      </c>
      <c r="J8" s="22">
        <f t="shared" si="2"/>
        <v>1.0741334646154608</v>
      </c>
      <c r="K8" s="22">
        <f t="shared" si="3"/>
        <v>0.7407236363506795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39659348.659999996</v>
      </c>
      <c r="D9" s="46">
        <f>IF('County Data'!E4&gt;9,'County Data'!D4,"*")</f>
        <v>9499617.4100000001</v>
      </c>
      <c r="E9" s="47">
        <f>IF('County Data'!G4&gt;9,'County Data'!F4,"*")</f>
        <v>4080297.22</v>
      </c>
      <c r="F9" s="45">
        <f>IF('County Data'!I4&gt;9,'County Data'!H4,"*")</f>
        <v>32974212.510000002</v>
      </c>
      <c r="G9" s="46">
        <f>IF('County Data'!K4&gt;9,'County Data'!J4,"*")</f>
        <v>5082349.07</v>
      </c>
      <c r="H9" s="47">
        <f>IF('County Data'!M4&gt;9,'County Data'!L4,"*")</f>
        <v>2757500.29</v>
      </c>
      <c r="I9" s="9">
        <f t="shared" si="1"/>
        <v>0.20273831097475373</v>
      </c>
      <c r="J9" s="9">
        <f t="shared" si="2"/>
        <v>0.86913910854218435</v>
      </c>
      <c r="K9" s="9">
        <f t="shared" si="3"/>
        <v>0.47970871836245577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358698257.97000003</v>
      </c>
      <c r="D10" s="43">
        <f>IF('County Data'!E5&gt;9,'County Data'!D5,"*")</f>
        <v>111110901.7</v>
      </c>
      <c r="E10" s="44">
        <f>IF('County Data'!G5&gt;9,'County Data'!F5,"*")</f>
        <v>59024378.869999997</v>
      </c>
      <c r="F10" s="43">
        <f>IF('County Data'!I5&gt;9,'County Data'!H5,"*")</f>
        <v>267229170.5</v>
      </c>
      <c r="G10" s="43">
        <f>IF('County Data'!K5&gt;9,'County Data'!J5,"*")</f>
        <v>47353303.68</v>
      </c>
      <c r="H10" s="44">
        <f>IF('County Data'!M5&gt;9,'County Data'!L5,"*")</f>
        <v>34014488.880000003</v>
      </c>
      <c r="I10" s="22">
        <f t="shared" si="1"/>
        <v>0.3422870613221472</v>
      </c>
      <c r="J10" s="22">
        <f t="shared" si="2"/>
        <v>1.3464234396580965</v>
      </c>
      <c r="K10" s="22">
        <f t="shared" si="3"/>
        <v>0.73527166844201575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3483085.09</v>
      </c>
      <c r="D11" s="46">
        <f>IF('County Data'!E6&gt;9,'County Data'!D6,"*")</f>
        <v>1358233.4</v>
      </c>
      <c r="E11" s="47">
        <f>IF('County Data'!G6&gt;9,'County Data'!F6,"*")</f>
        <v>718303.17</v>
      </c>
      <c r="F11" s="45">
        <f>IF('County Data'!I6&gt;9,'County Data'!H6,"*")</f>
        <v>2170382.25</v>
      </c>
      <c r="G11" s="46">
        <f>IF('County Data'!K6&gt;9,'County Data'!J6,"*")</f>
        <v>861472.53</v>
      </c>
      <c r="H11" s="47">
        <f>IF('County Data'!M6&gt;9,'County Data'!L6,"*")</f>
        <v>449404.4</v>
      </c>
      <c r="I11" s="9">
        <f t="shared" si="1"/>
        <v>0.60482564304052888</v>
      </c>
      <c r="J11" s="9">
        <f t="shared" si="2"/>
        <v>0.57664156743338046</v>
      </c>
      <c r="K11" s="9">
        <f t="shared" si="3"/>
        <v>0.59834476475975762</v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55015973.049999997</v>
      </c>
      <c r="D12" s="43">
        <f>IF('County Data'!E7&gt;9,'County Data'!D7,"*")</f>
        <v>14280578.810000001</v>
      </c>
      <c r="E12" s="44">
        <f>IF('County Data'!G7&gt;9,'County Data'!F7,"*")</f>
        <v>4474643.59</v>
      </c>
      <c r="F12" s="43">
        <f>IF('County Data'!I7&gt;9,'County Data'!H7,"*")</f>
        <v>46312583.539999999</v>
      </c>
      <c r="G12" s="43">
        <f>IF('County Data'!K7&gt;9,'County Data'!J7,"*")</f>
        <v>3529063.78</v>
      </c>
      <c r="H12" s="44">
        <f>IF('County Data'!M7&gt;9,'County Data'!L7,"*")</f>
        <v>2786845.16</v>
      </c>
      <c r="I12" s="22">
        <f t="shared" si="1"/>
        <v>0.18792709982337552</v>
      </c>
      <c r="J12" s="22">
        <f t="shared" si="2"/>
        <v>3.0465629697403775</v>
      </c>
      <c r="K12" s="22">
        <f t="shared" si="3"/>
        <v>0.60563050083485792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6534241.8300000001</v>
      </c>
      <c r="D13" s="46">
        <f>IF('County Data'!E8&gt;9,'County Data'!D8,"*")</f>
        <v>3227501.97</v>
      </c>
      <c r="E13" s="47">
        <f>IF('County Data'!G8&gt;9,'County Data'!F8,"*")</f>
        <v>1346044.84</v>
      </c>
      <c r="F13" s="45">
        <f>IF('County Data'!I8&gt;9,'County Data'!H8,"*")</f>
        <v>5689161.4299999997</v>
      </c>
      <c r="G13" s="46">
        <f>IF('County Data'!K8&gt;9,'County Data'!J8,"*")</f>
        <v>1899156.05</v>
      </c>
      <c r="H13" s="47">
        <f>IF('County Data'!M8&gt;9,'County Data'!L8,"*")</f>
        <v>865960.88</v>
      </c>
      <c r="I13" s="9">
        <f t="shared" si="1"/>
        <v>0.14854217276095125</v>
      </c>
      <c r="J13" s="9">
        <f t="shared" si="2"/>
        <v>0.69944011183283239</v>
      </c>
      <c r="K13" s="9">
        <f t="shared" si="3"/>
        <v>0.55439451260200123</v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83019738.400000006</v>
      </c>
      <c r="D14" s="43">
        <f>IF('County Data'!E9&gt;9,'County Data'!D9,"*")</f>
        <v>84292036.420000002</v>
      </c>
      <c r="E14" s="44">
        <f>IF('County Data'!G9&gt;9,'County Data'!F9,"*")</f>
        <v>20510940.5</v>
      </c>
      <c r="F14" s="43">
        <f>IF('County Data'!I9&gt;9,'County Data'!H9,"*")</f>
        <v>56282407.219999999</v>
      </c>
      <c r="G14" s="43">
        <f>IF('County Data'!K9&gt;9,'County Data'!J9,"*")</f>
        <v>46795662.350000001</v>
      </c>
      <c r="H14" s="44">
        <f>IF('County Data'!M9&gt;9,'County Data'!L9,"*")</f>
        <v>13245448.65</v>
      </c>
      <c r="I14" s="22">
        <f t="shared" si="1"/>
        <v>0.47505663848896063</v>
      </c>
      <c r="J14" s="22">
        <f t="shared" si="2"/>
        <v>0.80127884053766363</v>
      </c>
      <c r="K14" s="22">
        <f t="shared" si="3"/>
        <v>0.54852742568293444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20716931.370000001</v>
      </c>
      <c r="D15" s="48">
        <f>IF('County Data'!E10&gt;9,'County Data'!D10,"*")</f>
        <v>3695459.06</v>
      </c>
      <c r="E15" s="49">
        <f>IF('County Data'!G10&gt;9,'County Data'!F10,"*")</f>
        <v>1895131.83</v>
      </c>
      <c r="F15" s="48">
        <f>IF('County Data'!I10&gt;9,'County Data'!H10,"*")</f>
        <v>16561798.220000001</v>
      </c>
      <c r="G15" s="48">
        <f>IF('County Data'!K10&gt;9,'County Data'!J10,"*")</f>
        <v>2043996.17</v>
      </c>
      <c r="H15" s="49">
        <f>IF('County Data'!M10&gt;9,'County Data'!L10,"*")</f>
        <v>1179260.83</v>
      </c>
      <c r="I15" s="23">
        <f t="shared" si="1"/>
        <v>0.2508865942456821</v>
      </c>
      <c r="J15" s="23">
        <f t="shared" si="2"/>
        <v>0.80795791804247863</v>
      </c>
      <c r="K15" s="23">
        <f t="shared" si="3"/>
        <v>0.60705060474195516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36395809.030000001</v>
      </c>
      <c r="D16" s="43">
        <f>IF('County Data'!E11&gt;9,'County Data'!D11,"*")</f>
        <v>7137104.1600000001</v>
      </c>
      <c r="E16" s="44">
        <f>IF('County Data'!G11&gt;9,'County Data'!F11,"*")</f>
        <v>4443436.92</v>
      </c>
      <c r="F16" s="43">
        <f>IF('County Data'!I11&gt;9,'County Data'!H11,"*")</f>
        <v>29102884.5</v>
      </c>
      <c r="G16" s="43">
        <f>IF('County Data'!K11&gt;9,'County Data'!J11,"*")</f>
        <v>4848679.9800000004</v>
      </c>
      <c r="H16" s="44">
        <f>IF('County Data'!M11&gt;9,'County Data'!L11,"*")</f>
        <v>2829875.73</v>
      </c>
      <c r="I16" s="22">
        <f t="shared" si="1"/>
        <v>0.25059112370802972</v>
      </c>
      <c r="J16" s="22">
        <f t="shared" si="2"/>
        <v>0.47196849234005323</v>
      </c>
      <c r="K16" s="22">
        <f t="shared" si="3"/>
        <v>0.57018800256645896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32527073.719999999</v>
      </c>
      <c r="D17" s="46">
        <f>IF('County Data'!E12&gt;9,'County Data'!D12,"*")</f>
        <v>280088312.76999998</v>
      </c>
      <c r="E17" s="47">
        <f>IF('County Data'!G12&gt;9,'County Data'!F12,"*")</f>
        <v>4942739.68</v>
      </c>
      <c r="F17" s="45">
        <f>IF('County Data'!I12&gt;9,'County Data'!H12,"*")</f>
        <v>22481127.239999998</v>
      </c>
      <c r="G17" s="46">
        <f>IF('County Data'!K12&gt;9,'County Data'!J12,"*")</f>
        <v>167970270.80000001</v>
      </c>
      <c r="H17" s="47">
        <f>IF('County Data'!M12&gt;9,'County Data'!L12,"*")</f>
        <v>4860766.2699999996</v>
      </c>
      <c r="I17" s="9">
        <f t="shared" si="1"/>
        <v>0.44686133274160506</v>
      </c>
      <c r="J17" s="9">
        <f t="shared" si="2"/>
        <v>0.66748741569570635</v>
      </c>
      <c r="K17" s="9">
        <f t="shared" si="3"/>
        <v>1.6864297817800682E-2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117142651.59</v>
      </c>
      <c r="D18" s="43">
        <f>IF('County Data'!E13&gt;9,'County Data'!D13,"*")</f>
        <v>44213830.270000003</v>
      </c>
      <c r="E18" s="44">
        <f>IF('County Data'!G13&gt;9,'County Data'!F13,"*")</f>
        <v>18760618.93</v>
      </c>
      <c r="F18" s="43">
        <f>IF('County Data'!I13&gt;9,'County Data'!H13,"*")</f>
        <v>93803307.010000005</v>
      </c>
      <c r="G18" s="43">
        <f>IF('County Data'!K13&gt;9,'County Data'!J13,"*")</f>
        <v>25758312.789999999</v>
      </c>
      <c r="H18" s="44">
        <f>IF('County Data'!M13&gt;9,'County Data'!L13,"*")</f>
        <v>13336775.76</v>
      </c>
      <c r="I18" s="22">
        <f t="shared" si="1"/>
        <v>0.24881153259886543</v>
      </c>
      <c r="J18" s="22">
        <f t="shared" si="2"/>
        <v>0.71648782396822519</v>
      </c>
      <c r="K18" s="22">
        <f t="shared" si="3"/>
        <v>0.40668323945787027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106492418.31999999</v>
      </c>
      <c r="D19" s="46">
        <f>IF('County Data'!E14&gt;9,'County Data'!D14,"*")</f>
        <v>25556555.390000001</v>
      </c>
      <c r="E19" s="47">
        <f>IF('County Data'!G14&gt;9,'County Data'!F14,"*")</f>
        <v>15405349.359999999</v>
      </c>
      <c r="F19" s="45">
        <f>IF('County Data'!I14&gt;9,'County Data'!H14,"*")</f>
        <v>81333426.209999993</v>
      </c>
      <c r="G19" s="46">
        <f>IF('County Data'!K14&gt;9,'County Data'!J14,"*")</f>
        <v>13037458.460000001</v>
      </c>
      <c r="H19" s="47">
        <f>IF('County Data'!M14&gt;9,'County Data'!L14,"*")</f>
        <v>10215166.27</v>
      </c>
      <c r="I19" s="9">
        <f t="shared" si="1"/>
        <v>0.30933151697114519</v>
      </c>
      <c r="J19" s="9">
        <f t="shared" si="2"/>
        <v>0.96024059968510145</v>
      </c>
      <c r="K19" s="9">
        <f t="shared" si="3"/>
        <v>0.50808601180017798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84584527.890000001</v>
      </c>
      <c r="D20" s="43">
        <f>IF('County Data'!E15&gt;9,'County Data'!D15,"*")</f>
        <v>25888806.16</v>
      </c>
      <c r="E20" s="44">
        <f>IF('County Data'!G15&gt;9,'County Data'!F15,"*")</f>
        <v>13464740.050000001</v>
      </c>
      <c r="F20" s="43">
        <f>IF('County Data'!I15&gt;9,'County Data'!H15,"*")</f>
        <v>66930692.890000001</v>
      </c>
      <c r="G20" s="43">
        <f>IF('County Data'!K15&gt;9,'County Data'!J15,"*")</f>
        <v>17831612.77</v>
      </c>
      <c r="H20" s="44">
        <f>IF('County Data'!M15&gt;9,'County Data'!L15,"*")</f>
        <v>9832845.0099999998</v>
      </c>
      <c r="I20" s="22">
        <f t="shared" si="1"/>
        <v>0.26376292008531754</v>
      </c>
      <c r="J20" s="22">
        <f t="shared" si="2"/>
        <v>0.45184883128212977</v>
      </c>
      <c r="K20" s="22">
        <f t="shared" si="3"/>
        <v>0.36936360090150561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100241959.18000001</v>
      </c>
      <c r="D21" s="46">
        <f>IF('County Data'!E16&gt;9,'County Data'!D16,"*")</f>
        <v>64079373.420000002</v>
      </c>
      <c r="E21" s="47">
        <f>IF('County Data'!G16&gt;9,'County Data'!F16,"*")</f>
        <v>18991524.710000001</v>
      </c>
      <c r="F21" s="45">
        <f>IF('County Data'!I16&gt;9,'County Data'!H16,"*")</f>
        <v>73852585.840000004</v>
      </c>
      <c r="G21" s="46">
        <f>IF('County Data'!K16&gt;9,'County Data'!J16,"*")</f>
        <v>35337271.009999998</v>
      </c>
      <c r="H21" s="47">
        <f>IF('County Data'!M16&gt;9,'County Data'!L16,"*")</f>
        <v>12589445.34</v>
      </c>
      <c r="I21" s="9">
        <f t="shared" si="1"/>
        <v>0.35732497433701238</v>
      </c>
      <c r="J21" s="9">
        <f t="shared" si="2"/>
        <v>0.81336508418735431</v>
      </c>
      <c r="K21" s="9">
        <f t="shared" si="3"/>
        <v>0.50852751627261139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Annual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01/01/2021 - 12/31/2021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01/01/2020 - 12/31/2020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142466.65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90173.1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0.5799240571744787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ARLINGTON</v>
      </c>
      <c r="C7" s="50">
        <f>IF('Town Data'!C3&gt;9,'Town Data'!B3,"*")</f>
        <v>1305027.49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871615.85</v>
      </c>
      <c r="G7" s="46">
        <f>IF('Town Data'!K3&gt;9,'Town Data'!J3,"*")</f>
        <v>313732.78999999998</v>
      </c>
      <c r="H7" s="47" t="str">
        <f>IF('Town Data'!M3&gt;9,'Town Data'!L3,"*")</f>
        <v>*</v>
      </c>
      <c r="I7" s="9">
        <f t="shared" si="0"/>
        <v>0.49725075559376303</v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BARRE</v>
      </c>
      <c r="C8" s="51">
        <f>IF('Town Data'!C4&gt;9,'Town Data'!B4,"*")</f>
        <v>17701832.620000001</v>
      </c>
      <c r="D8" s="43" t="str">
        <f>IF('Town Data'!E4&gt;9,'Town Data'!D4,"*")</f>
        <v>*</v>
      </c>
      <c r="E8" s="44">
        <f>IF('Town Data'!G4&gt;9,'Town Data'!F4,"*")</f>
        <v>2389374.3199999998</v>
      </c>
      <c r="F8" s="43">
        <f>IF('Town Data'!I4&gt;9,'Town Data'!H4,"*")</f>
        <v>14101438.52</v>
      </c>
      <c r="G8" s="43" t="str">
        <f>IF('Town Data'!K4&gt;9,'Town Data'!J4,"*")</f>
        <v>*</v>
      </c>
      <c r="H8" s="44">
        <f>IF('Town Data'!M4&gt;9,'Town Data'!L4,"*")</f>
        <v>1420668.11</v>
      </c>
      <c r="I8" s="22">
        <f t="shared" si="0"/>
        <v>0.25532105074908357</v>
      </c>
      <c r="J8" s="22" t="str">
        <f t="shared" si="1"/>
        <v/>
      </c>
      <c r="K8" s="22">
        <f t="shared" si="2"/>
        <v>0.68186665357048082</v>
      </c>
      <c r="L8" s="15"/>
    </row>
    <row r="9" spans="1:12" x14ac:dyDescent="0.3">
      <c r="A9" s="15"/>
      <c r="B9" s="15" t="str">
        <f>'Town Data'!A5</f>
        <v>BARRE TOWN</v>
      </c>
      <c r="C9" s="50">
        <f>IF('Town Data'!C5&gt;9,'Town Data'!B5,"*")</f>
        <v>5332264.21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4437612.6900000004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0.20160649035821995</v>
      </c>
      <c r="J9" s="9" t="str">
        <f t="shared" si="1"/>
        <v/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BARTON</v>
      </c>
      <c r="C10" s="51">
        <f>IF('Town Data'!C6&gt;9,'Town Data'!B6,"*")</f>
        <v>3021625.28</v>
      </c>
      <c r="D10" s="43">
        <f>IF('Town Data'!E6&gt;9,'Town Data'!D6,"*")</f>
        <v>1046660.38</v>
      </c>
      <c r="E10" s="44" t="str">
        <f>IF('Town Data'!G6&gt;9,'Town Data'!F6,"*")</f>
        <v>*</v>
      </c>
      <c r="F10" s="43">
        <f>IF('Town Data'!I6&gt;9,'Town Data'!H6,"*")</f>
        <v>2300495.64</v>
      </c>
      <c r="G10" s="43">
        <f>IF('Town Data'!K6&gt;9,'Town Data'!J6,"*")</f>
        <v>376563.64</v>
      </c>
      <c r="H10" s="44" t="str">
        <f>IF('Town Data'!M6&gt;9,'Town Data'!L6,"*")</f>
        <v>*</v>
      </c>
      <c r="I10" s="22">
        <f t="shared" si="0"/>
        <v>0.31346707529513057</v>
      </c>
      <c r="J10" s="22">
        <f t="shared" si="1"/>
        <v>1.7795046276905544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BENNINGTON</v>
      </c>
      <c r="C11" s="50">
        <f>IF('Town Data'!C7&gt;9,'Town Data'!B7,"*")</f>
        <v>31277845.649999999</v>
      </c>
      <c r="D11" s="46">
        <f>IF('Town Data'!E7&gt;9,'Town Data'!D7,"*")</f>
        <v>6217430.5499999998</v>
      </c>
      <c r="E11" s="47">
        <f>IF('Town Data'!G7&gt;9,'Town Data'!F7,"*")</f>
        <v>3772211.54</v>
      </c>
      <c r="F11" s="45">
        <f>IF('Town Data'!I7&gt;9,'Town Data'!H7,"*")</f>
        <v>26369501.399999999</v>
      </c>
      <c r="G11" s="46">
        <f>IF('Town Data'!K7&gt;9,'Town Data'!J7,"*")</f>
        <v>3296492.96</v>
      </c>
      <c r="H11" s="47">
        <f>IF('Town Data'!M7&gt;9,'Town Data'!L7,"*")</f>
        <v>2225916.88</v>
      </c>
      <c r="I11" s="9">
        <f t="shared" si="0"/>
        <v>0.18613716564242661</v>
      </c>
      <c r="J11" s="9">
        <f t="shared" si="1"/>
        <v>0.88607426906199127</v>
      </c>
      <c r="K11" s="9">
        <f t="shared" si="2"/>
        <v>0.69467762875314565</v>
      </c>
      <c r="L11" s="15"/>
    </row>
    <row r="12" spans="1:12" x14ac:dyDescent="0.3">
      <c r="A12" s="15"/>
      <c r="B12" s="27" t="str">
        <f>'Town Data'!A8</f>
        <v>BERLIN</v>
      </c>
      <c r="C12" s="51">
        <f>IF('Town Data'!C8&gt;9,'Town Data'!B8,"*")</f>
        <v>20147920.219999999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15925109.08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0.26516685812239338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BETHEL</v>
      </c>
      <c r="C13" s="50">
        <f>IF('Town Data'!C9&gt;9,'Town Data'!B9,"*")</f>
        <v>2435519.79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1661248.52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0.46607792914692858</v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BRADFORD</v>
      </c>
      <c r="C14" s="51">
        <f>IF('Town Data'!C10&gt;9,'Town Data'!B10,"*")</f>
        <v>5626632.4900000002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4281326.71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0.31422637680458643</v>
      </c>
      <c r="J14" s="22" t="str">
        <f t="shared" si="1"/>
        <v/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BRANDON</v>
      </c>
      <c r="C15" s="50">
        <f>IF('Town Data'!C11&gt;9,'Town Data'!B11,"*")</f>
        <v>4325551.9000000004</v>
      </c>
      <c r="D15" s="46" t="str">
        <f>IF('Town Data'!E11&gt;9,'Town Data'!D11,"*")</f>
        <v>*</v>
      </c>
      <c r="E15" s="47">
        <f>IF('Town Data'!G11&gt;9,'Town Data'!F11,"*")</f>
        <v>842410.76</v>
      </c>
      <c r="F15" s="45">
        <f>IF('Town Data'!I11&gt;9,'Town Data'!H11,"*")</f>
        <v>3003238.86</v>
      </c>
      <c r="G15" s="46" t="str">
        <f>IF('Town Data'!K11&gt;9,'Town Data'!J11,"*")</f>
        <v>*</v>
      </c>
      <c r="H15" s="47">
        <f>IF('Town Data'!M11&gt;9,'Town Data'!L11,"*")</f>
        <v>423302.96</v>
      </c>
      <c r="I15" s="9">
        <f t="shared" si="0"/>
        <v>0.44029566133144687</v>
      </c>
      <c r="J15" s="9" t="str">
        <f t="shared" si="1"/>
        <v/>
      </c>
      <c r="K15" s="9">
        <f t="shared" si="2"/>
        <v>0.99008946216676574</v>
      </c>
      <c r="L15" s="15"/>
    </row>
    <row r="16" spans="1:12" x14ac:dyDescent="0.3">
      <c r="A16" s="15"/>
      <c r="B16" s="28" t="str">
        <f>'Town Data'!A12</f>
        <v>BRATTLEBORO</v>
      </c>
      <c r="C16" s="52">
        <f>IF('Town Data'!C12&gt;9,'Town Data'!B12,"*")</f>
        <v>42037673.259999998</v>
      </c>
      <c r="D16" s="53">
        <f>IF('Town Data'!E12&gt;9,'Town Data'!D12,"*")</f>
        <v>8303133.4500000002</v>
      </c>
      <c r="E16" s="54">
        <f>IF('Town Data'!G12&gt;9,'Town Data'!F12,"*")</f>
        <v>4173341.65</v>
      </c>
      <c r="F16" s="53">
        <f>IF('Town Data'!I12&gt;9,'Town Data'!H12,"*")</f>
        <v>33963609.549999997</v>
      </c>
      <c r="G16" s="53">
        <f>IF('Town Data'!K12&gt;9,'Town Data'!J12,"*")</f>
        <v>5013849.26</v>
      </c>
      <c r="H16" s="54">
        <f>IF('Town Data'!M12&gt;9,'Town Data'!L12,"*")</f>
        <v>2840765.1</v>
      </c>
      <c r="I16" s="26">
        <f t="shared" si="0"/>
        <v>0.23772690291100115</v>
      </c>
      <c r="J16" s="26">
        <f t="shared" si="1"/>
        <v>0.65603970511071974</v>
      </c>
      <c r="K16" s="26">
        <f t="shared" si="2"/>
        <v>0.46909072136939439</v>
      </c>
      <c r="L16" s="15"/>
    </row>
    <row r="17" spans="1:12" x14ac:dyDescent="0.3">
      <c r="A17" s="15"/>
      <c r="B17" s="27" t="str">
        <f>'Town Data'!A13</f>
        <v>BRIGHTON</v>
      </c>
      <c r="C17" s="51" t="str">
        <f>IF('Town Data'!C13&gt;9,'Town Data'!B13,"*")</f>
        <v>*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1177924.8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BRISTOL</v>
      </c>
      <c r="C18" s="50">
        <f>IF('Town Data'!C14&gt;9,'Town Data'!B14,"*")</f>
        <v>4158920.88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3289344.05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0.26436177450029896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BURKE</v>
      </c>
      <c r="C19" s="51">
        <f>IF('Town Data'!C15&gt;9,'Town Data'!B15,"*")</f>
        <v>3046003.52</v>
      </c>
      <c r="D19" s="43">
        <f>IF('Town Data'!E15&gt;9,'Town Data'!D15,"*")</f>
        <v>3841844.8</v>
      </c>
      <c r="E19" s="44">
        <f>IF('Town Data'!G15&gt;9,'Town Data'!F15,"*")</f>
        <v>1536012.45</v>
      </c>
      <c r="F19" s="43">
        <f>IF('Town Data'!I15&gt;9,'Town Data'!H15,"*")</f>
        <v>2028774.52</v>
      </c>
      <c r="G19" s="43">
        <f>IF('Town Data'!K15&gt;9,'Town Data'!J15,"*")</f>
        <v>2033027.95</v>
      </c>
      <c r="H19" s="44">
        <f>IF('Town Data'!M15&gt;9,'Town Data'!L15,"*")</f>
        <v>901396.91</v>
      </c>
      <c r="I19" s="22">
        <f t="shared" si="0"/>
        <v>0.50140071751295456</v>
      </c>
      <c r="J19" s="22">
        <f t="shared" si="1"/>
        <v>0.88971568246270294</v>
      </c>
      <c r="K19" s="22">
        <f t="shared" si="2"/>
        <v>0.70403562843364964</v>
      </c>
      <c r="L19" s="15"/>
    </row>
    <row r="20" spans="1:12" x14ac:dyDescent="0.3">
      <c r="A20" s="15"/>
      <c r="B20" s="15" t="str">
        <f>'Town Data'!A16</f>
        <v>BURLINGTON</v>
      </c>
      <c r="C20" s="50">
        <f>IF('Town Data'!C16&gt;9,'Town Data'!B16,"*")</f>
        <v>110332673.31</v>
      </c>
      <c r="D20" s="46">
        <f>IF('Town Data'!E16&gt;9,'Town Data'!D16,"*")</f>
        <v>50096068.039999999</v>
      </c>
      <c r="E20" s="47">
        <f>IF('Town Data'!G16&gt;9,'Town Data'!F16,"*")</f>
        <v>32858774.75</v>
      </c>
      <c r="F20" s="45">
        <f>IF('Town Data'!I16&gt;9,'Town Data'!H16,"*")</f>
        <v>74589962.760000005</v>
      </c>
      <c r="G20" s="46">
        <f>IF('Town Data'!K16&gt;9,'Town Data'!J16,"*")</f>
        <v>18230026.800000001</v>
      </c>
      <c r="H20" s="47">
        <f>IF('Town Data'!M16&gt;9,'Town Data'!L16,"*")</f>
        <v>18337088.199999999</v>
      </c>
      <c r="I20" s="9">
        <f t="shared" si="0"/>
        <v>0.47918927999743638</v>
      </c>
      <c r="J20" s="9">
        <f t="shared" si="1"/>
        <v>1.7479974982812421</v>
      </c>
      <c r="K20" s="9">
        <f t="shared" si="2"/>
        <v>0.79192979777454531</v>
      </c>
      <c r="L20" s="15"/>
    </row>
    <row r="21" spans="1:12" x14ac:dyDescent="0.3">
      <c r="A21" s="15"/>
      <c r="B21" s="27" t="str">
        <f>'Town Data'!A17</f>
        <v>CAMBRIDGE</v>
      </c>
      <c r="C21" s="51">
        <f>IF('Town Data'!C17&gt;9,'Town Data'!B17,"*")</f>
        <v>7640843.9699999997</v>
      </c>
      <c r="D21" s="43">
        <f>IF('Town Data'!E17&gt;9,'Town Data'!D17,"*")</f>
        <v>7064120.2199999997</v>
      </c>
      <c r="E21" s="44">
        <f>IF('Town Data'!G17&gt;9,'Town Data'!F17,"*")</f>
        <v>1378141.9</v>
      </c>
      <c r="F21" s="43">
        <f>IF('Town Data'!I17&gt;9,'Town Data'!H17,"*")</f>
        <v>5618535.1399999997</v>
      </c>
      <c r="G21" s="43">
        <f>IF('Town Data'!K17&gt;9,'Town Data'!J17,"*")</f>
        <v>5148648.01</v>
      </c>
      <c r="H21" s="44">
        <f>IF('Town Data'!M17&gt;9,'Town Data'!L17,"*")</f>
        <v>1093802.3799999999</v>
      </c>
      <c r="I21" s="22">
        <f t="shared" si="0"/>
        <v>0.35993524639591384</v>
      </c>
      <c r="J21" s="22">
        <f t="shared" si="1"/>
        <v>0.37203401869377356</v>
      </c>
      <c r="K21" s="22">
        <f t="shared" si="2"/>
        <v>0.25995511181827929</v>
      </c>
      <c r="L21" s="15"/>
    </row>
    <row r="22" spans="1:12" x14ac:dyDescent="0.3">
      <c r="A22" s="15"/>
      <c r="B22" s="15" t="str">
        <f>'Town Data'!A18</f>
        <v>CASTLETON</v>
      </c>
      <c r="C22" s="50">
        <f>IF('Town Data'!C18&gt;9,'Town Data'!B18,"*")</f>
        <v>6517088.04</v>
      </c>
      <c r="D22" s="46">
        <f>IF('Town Data'!E18&gt;9,'Town Data'!D18,"*")</f>
        <v>1786151.94</v>
      </c>
      <c r="E22" s="47" t="str">
        <f>IF('Town Data'!G18&gt;9,'Town Data'!F18,"*")</f>
        <v>*</v>
      </c>
      <c r="F22" s="45">
        <f>IF('Town Data'!I18&gt;9,'Town Data'!H18,"*")</f>
        <v>4550332.04</v>
      </c>
      <c r="G22" s="46" t="str">
        <f>IF('Town Data'!K18&gt;9,'Town Data'!J18,"*")</f>
        <v>*</v>
      </c>
      <c r="H22" s="47">
        <f>IF('Town Data'!M18&gt;9,'Town Data'!L18,"*")</f>
        <v>401846.12</v>
      </c>
      <c r="I22" s="9">
        <f t="shared" si="0"/>
        <v>0.43222252413913953</v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CHARLOTTE</v>
      </c>
      <c r="C23" s="51">
        <f>IF('Town Data'!C19&gt;9,'Town Data'!B19,"*")</f>
        <v>2122029.16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>
        <f>IF('Town Data'!K19&gt;9,'Town Data'!J19,"*")</f>
        <v>333210.62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CHESTER</v>
      </c>
      <c r="C24" s="50">
        <f>IF('Town Data'!C20&gt;9,'Town Data'!B20,"*")</f>
        <v>3059373.23</v>
      </c>
      <c r="D24" s="46">
        <f>IF('Town Data'!E20&gt;9,'Town Data'!D20,"*")</f>
        <v>858785.97</v>
      </c>
      <c r="E24" s="47" t="str">
        <f>IF('Town Data'!G20&gt;9,'Town Data'!F20,"*")</f>
        <v>*</v>
      </c>
      <c r="F24" s="45">
        <f>IF('Town Data'!I20&gt;9,'Town Data'!H20,"*")</f>
        <v>2591831.66</v>
      </c>
      <c r="G24" s="46">
        <f>IF('Town Data'!K20&gt;9,'Town Data'!J20,"*")</f>
        <v>434329.96</v>
      </c>
      <c r="H24" s="47" t="str">
        <f>IF('Town Data'!M20&gt;9,'Town Data'!L20,"*")</f>
        <v>*</v>
      </c>
      <c r="I24" s="9">
        <f t="shared" si="0"/>
        <v>0.18039040776282508</v>
      </c>
      <c r="J24" s="9">
        <f t="shared" si="1"/>
        <v>0.97726624707169618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COLCHESTER</v>
      </c>
      <c r="C25" s="51">
        <f>IF('Town Data'!C21&gt;9,'Town Data'!B21,"*")</f>
        <v>29398834.170000002</v>
      </c>
      <c r="D25" s="43">
        <f>IF('Town Data'!E21&gt;9,'Town Data'!D21,"*")</f>
        <v>11729565.41</v>
      </c>
      <c r="E25" s="44">
        <f>IF('Town Data'!G21&gt;9,'Town Data'!F21,"*")</f>
        <v>2693604.41</v>
      </c>
      <c r="F25" s="43">
        <f>IF('Town Data'!I21&gt;9,'Town Data'!H21,"*")</f>
        <v>23323491.039999999</v>
      </c>
      <c r="G25" s="43">
        <f>IF('Town Data'!K21&gt;9,'Town Data'!J21,"*")</f>
        <v>5901392.3099999996</v>
      </c>
      <c r="H25" s="44">
        <f>IF('Town Data'!M21&gt;9,'Town Data'!L21,"*")</f>
        <v>2041842.99</v>
      </c>
      <c r="I25" s="22">
        <f t="shared" si="0"/>
        <v>0.26048172289391558</v>
      </c>
      <c r="J25" s="22">
        <f t="shared" si="1"/>
        <v>0.9875928922949373</v>
      </c>
      <c r="K25" s="22">
        <f t="shared" si="2"/>
        <v>0.31920251615429068</v>
      </c>
      <c r="L25" s="15"/>
    </row>
    <row r="26" spans="1:12" x14ac:dyDescent="0.3">
      <c r="A26" s="15"/>
      <c r="B26" s="15" t="str">
        <f>'Town Data'!A22</f>
        <v>DANVILLE</v>
      </c>
      <c r="C26" s="50">
        <f>IF('Town Data'!C22&gt;9,'Town Data'!B22,"*")</f>
        <v>2271940.4</v>
      </c>
      <c r="D26" s="46">
        <f>IF('Town Data'!E22&gt;9,'Town Data'!D22,"*")</f>
        <v>181814.08</v>
      </c>
      <c r="E26" s="47" t="str">
        <f>IF('Town Data'!G22&gt;9,'Town Data'!F22,"*")</f>
        <v>*</v>
      </c>
      <c r="F26" s="45">
        <f>IF('Town Data'!I22&gt;9,'Town Data'!H22,"*")</f>
        <v>1739930.16</v>
      </c>
      <c r="G26" s="46">
        <f>IF('Town Data'!K22&gt;9,'Town Data'!J22,"*")</f>
        <v>176730.85</v>
      </c>
      <c r="H26" s="47" t="str">
        <f>IF('Town Data'!M22&gt;9,'Town Data'!L22,"*")</f>
        <v>*</v>
      </c>
      <c r="I26" s="9">
        <f t="shared" si="0"/>
        <v>0.30576528428014604</v>
      </c>
      <c r="J26" s="9">
        <f t="shared" si="1"/>
        <v>2.8762550511130237E-2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DERBY</v>
      </c>
      <c r="C27" s="51">
        <f>IF('Town Data'!C23&gt;9,'Town Data'!B23,"*")</f>
        <v>10507157.08</v>
      </c>
      <c r="D27" s="43">
        <f>IF('Town Data'!E23&gt;9,'Town Data'!D23,"*")</f>
        <v>719307.54</v>
      </c>
      <c r="E27" s="44" t="str">
        <f>IF('Town Data'!G23&gt;9,'Town Data'!F23,"*")</f>
        <v>*</v>
      </c>
      <c r="F27" s="43">
        <f>IF('Town Data'!I23&gt;9,'Town Data'!H23,"*")</f>
        <v>8940856.5800000001</v>
      </c>
      <c r="G27" s="43">
        <f>IF('Town Data'!K23&gt;9,'Town Data'!J23,"*")</f>
        <v>431035.74</v>
      </c>
      <c r="H27" s="44" t="str">
        <f>IF('Town Data'!M23&gt;9,'Town Data'!L23,"*")</f>
        <v>*</v>
      </c>
      <c r="I27" s="22">
        <f t="shared" si="0"/>
        <v>0.17518461301612781</v>
      </c>
      <c r="J27" s="22">
        <f t="shared" si="1"/>
        <v>0.66878862527733796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DORSET</v>
      </c>
      <c r="C28" s="50">
        <f>IF('Town Data'!C24&gt;9,'Town Data'!B24,"*")</f>
        <v>6167957.7999999998</v>
      </c>
      <c r="D28" s="46">
        <f>IF('Town Data'!E24&gt;9,'Town Data'!D24,"*")</f>
        <v>2222198.66</v>
      </c>
      <c r="E28" s="47" t="str">
        <f>IF('Town Data'!G24&gt;9,'Town Data'!F24,"*")</f>
        <v>*</v>
      </c>
      <c r="F28" s="45">
        <f>IF('Town Data'!I24&gt;9,'Town Data'!H24,"*")</f>
        <v>4056772.35</v>
      </c>
      <c r="G28" s="46">
        <f>IF('Town Data'!K24&gt;9,'Town Data'!J24,"*")</f>
        <v>831143.54</v>
      </c>
      <c r="H28" s="47" t="str">
        <f>IF('Town Data'!M24&gt;9,'Town Data'!L24,"*")</f>
        <v>*</v>
      </c>
      <c r="I28" s="9">
        <f t="shared" si="0"/>
        <v>0.52041013590521035</v>
      </c>
      <c r="J28" s="9">
        <f t="shared" si="1"/>
        <v>1.6736641182340177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DOVER</v>
      </c>
      <c r="C29" s="51">
        <f>IF('Town Data'!C25&gt;9,'Town Data'!B25,"*")</f>
        <v>8939823.5700000003</v>
      </c>
      <c r="D29" s="43">
        <f>IF('Town Data'!E25&gt;9,'Town Data'!D25,"*")</f>
        <v>3681604.98</v>
      </c>
      <c r="E29" s="44">
        <f>IF('Town Data'!G25&gt;9,'Town Data'!F25,"*")</f>
        <v>3054849.53</v>
      </c>
      <c r="F29" s="43">
        <f>IF('Town Data'!I25&gt;9,'Town Data'!H25,"*")</f>
        <v>6465961.2599999998</v>
      </c>
      <c r="G29" s="43">
        <f>IF('Town Data'!K25&gt;9,'Town Data'!J25,"*")</f>
        <v>2285395.0499999998</v>
      </c>
      <c r="H29" s="44">
        <f>IF('Town Data'!M25&gt;9,'Town Data'!L25,"*")</f>
        <v>1864469.82</v>
      </c>
      <c r="I29" s="22">
        <f t="shared" si="0"/>
        <v>0.38259776242457733</v>
      </c>
      <c r="J29" s="22">
        <f t="shared" si="1"/>
        <v>0.61092716990001372</v>
      </c>
      <c r="K29" s="22">
        <f t="shared" si="2"/>
        <v>0.63845480212707317</v>
      </c>
      <c r="L29" s="15"/>
    </row>
    <row r="30" spans="1:12" x14ac:dyDescent="0.3">
      <c r="A30" s="15"/>
      <c r="B30" s="15" t="str">
        <f>'Town Data'!A26</f>
        <v>ENOSBURG</v>
      </c>
      <c r="C30" s="50">
        <f>IF('Town Data'!C26&gt;9,'Town Data'!B26,"*")</f>
        <v>4913212.87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4516004.5999999996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8.7955683216088959E-2</v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ESSEX</v>
      </c>
      <c r="C31" s="51">
        <f>IF('Town Data'!C27&gt;9,'Town Data'!B27,"*")</f>
        <v>47016790.399999999</v>
      </c>
      <c r="D31" s="43" t="str">
        <f>IF('Town Data'!E27&gt;9,'Town Data'!D27,"*")</f>
        <v>*</v>
      </c>
      <c r="E31" s="44">
        <f>IF('Town Data'!G27&gt;9,'Town Data'!F27,"*")</f>
        <v>3980746.15</v>
      </c>
      <c r="F31" s="43">
        <f>IF('Town Data'!I27&gt;9,'Town Data'!H27,"*")</f>
        <v>36320906.030000001</v>
      </c>
      <c r="G31" s="43" t="str">
        <f>IF('Town Data'!K27&gt;9,'Town Data'!J27,"*")</f>
        <v>*</v>
      </c>
      <c r="H31" s="44">
        <f>IF('Town Data'!M27&gt;9,'Town Data'!L27,"*")</f>
        <v>2300283.85</v>
      </c>
      <c r="I31" s="22">
        <f t="shared" si="0"/>
        <v>0.29448286232632831</v>
      </c>
      <c r="J31" s="22" t="str">
        <f t="shared" si="1"/>
        <v/>
      </c>
      <c r="K31" s="22">
        <f t="shared" si="2"/>
        <v>0.73054562374986887</v>
      </c>
      <c r="L31" s="15"/>
    </row>
    <row r="32" spans="1:12" x14ac:dyDescent="0.3">
      <c r="A32" s="15"/>
      <c r="B32" s="15" t="str">
        <f>'Town Data'!A28</f>
        <v>FAIR HAVEN</v>
      </c>
      <c r="C32" s="50">
        <f>IF('Town Data'!C28&gt;9,'Town Data'!B28,"*")</f>
        <v>5935520.8600000003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5067414.78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0.17131143150669817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FAIRFAX</v>
      </c>
      <c r="C33" s="51">
        <f>IF('Town Data'!C29&gt;9,'Town Data'!B29,"*")</f>
        <v>3739380.05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3323347.95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0.1251846349702864</v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FAIRLEE</v>
      </c>
      <c r="C34" s="50" t="str">
        <f>IF('Town Data'!C30&gt;9,'Town Data'!B30,"*")</f>
        <v>*</v>
      </c>
      <c r="D34" s="46">
        <f>IF('Town Data'!E30&gt;9,'Town Data'!D30,"*")</f>
        <v>3312851.89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1833212.02</v>
      </c>
      <c r="H34" s="47" t="str">
        <f>IF('Town Data'!M30&gt;9,'Town Data'!L30,"*")</f>
        <v>*</v>
      </c>
      <c r="I34" s="9" t="str">
        <f t="shared" si="0"/>
        <v/>
      </c>
      <c r="J34" s="9">
        <f t="shared" si="1"/>
        <v>0.8071297012333577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FAYSTON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98319.4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FERRISBURGH</v>
      </c>
      <c r="C36" s="50">
        <f>IF('Town Data'!C32&gt;9,'Town Data'!B32,"*")</f>
        <v>5180715.4800000004</v>
      </c>
      <c r="D36" s="46">
        <f>IF('Town Data'!E32&gt;9,'Town Data'!D32,"*")</f>
        <v>6838146.1699999999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GRAND ISLE</v>
      </c>
      <c r="C37" s="51" t="str">
        <f>IF('Town Data'!C33&gt;9,'Town Data'!B33,"*")</f>
        <v>*</v>
      </c>
      <c r="D37" s="43">
        <f>IF('Town Data'!E33&gt;9,'Town Data'!D33,"*")</f>
        <v>253992.64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>
        <f>IF('Town Data'!K33&gt;9,'Town Data'!J33,"*")</f>
        <v>199394</v>
      </c>
      <c r="H37" s="44" t="str">
        <f>IF('Town Data'!M33&gt;9,'Town Data'!L33,"*")</f>
        <v>*</v>
      </c>
      <c r="I37" s="22" t="str">
        <f t="shared" si="0"/>
        <v/>
      </c>
      <c r="J37" s="22">
        <f t="shared" si="1"/>
        <v>0.27382288333650967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GREENSBORO</v>
      </c>
      <c r="C38" s="50" t="str">
        <f>IF('Town Data'!C34&gt;9,'Town Data'!B34,"*")</f>
        <v>*</v>
      </c>
      <c r="D38" s="46">
        <f>IF('Town Data'!E34&gt;9,'Town Data'!D34,"*")</f>
        <v>719215.01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526954.07999999996</v>
      </c>
      <c r="H38" s="47" t="str">
        <f>IF('Town Data'!M34&gt;9,'Town Data'!L34,"*")</f>
        <v>*</v>
      </c>
      <c r="I38" s="9" t="str">
        <f t="shared" si="0"/>
        <v/>
      </c>
      <c r="J38" s="9">
        <f t="shared" si="1"/>
        <v>0.36485329044230963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HARDWICK</v>
      </c>
      <c r="C39" s="51">
        <f>IF('Town Data'!C35&gt;9,'Town Data'!B35,"*")</f>
        <v>3535811.25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2944594.95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0.20078017861166261</v>
      </c>
      <c r="J39" s="22" t="str">
        <f t="shared" si="1"/>
        <v/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HARTFORD</v>
      </c>
      <c r="C40" s="50">
        <f>IF('Town Data'!C36&gt;9,'Town Data'!B36,"*")</f>
        <v>23226190.359999999</v>
      </c>
      <c r="D40" s="46">
        <f>IF('Town Data'!E36&gt;9,'Town Data'!D36,"*")</f>
        <v>13759194.460000001</v>
      </c>
      <c r="E40" s="47">
        <f>IF('Town Data'!G36&gt;9,'Town Data'!F36,"*")</f>
        <v>3599026.44</v>
      </c>
      <c r="F40" s="45">
        <f>IF('Town Data'!I36&gt;9,'Town Data'!H36,"*")</f>
        <v>17783796.579999998</v>
      </c>
      <c r="G40" s="46">
        <f>IF('Town Data'!K36&gt;9,'Town Data'!J36,"*")</f>
        <v>6920252.3399999999</v>
      </c>
      <c r="H40" s="47">
        <f>IF('Town Data'!M36&gt;9,'Town Data'!L36,"*")</f>
        <v>2250788.12</v>
      </c>
      <c r="I40" s="9">
        <f t="shared" si="0"/>
        <v>0.30603104098258876</v>
      </c>
      <c r="J40" s="9">
        <f t="shared" si="1"/>
        <v>0.98825039666111381</v>
      </c>
      <c r="K40" s="9">
        <f t="shared" si="2"/>
        <v>0.59900721352661124</v>
      </c>
      <c r="L40" s="15"/>
    </row>
    <row r="41" spans="1:12" x14ac:dyDescent="0.3">
      <c r="A41" s="15"/>
      <c r="B41" s="27" t="str">
        <f>'Town Data'!A37</f>
        <v>HINESBURG</v>
      </c>
      <c r="C41" s="51">
        <f>IF('Town Data'!C37&gt;9,'Town Data'!B37,"*")</f>
        <v>4582569.6900000004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3970450.34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0.15416874600678185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ISLE LA MOTTE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93469.15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JAY</v>
      </c>
      <c r="C43" s="51" t="str">
        <f>IF('Town Data'!C39&gt;9,'Town Data'!B39,"*")</f>
        <v>*</v>
      </c>
      <c r="D43" s="43">
        <f>IF('Town Data'!E39&gt;9,'Town Data'!D39,"*")</f>
        <v>2849739.57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2000556.68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0.42447329710248444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JERICHO</v>
      </c>
      <c r="C44" s="50">
        <f>IF('Town Data'!C40&gt;9,'Town Data'!B40,"*")</f>
        <v>4977241.87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3541567.72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0.40537814423043134</v>
      </c>
      <c r="J44" s="9" t="str">
        <f t="shared" si="1"/>
        <v/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JOHNSON</v>
      </c>
      <c r="C45" s="51">
        <f>IF('Town Data'!C41&gt;9,'Town Data'!B41,"*")</f>
        <v>2124861.12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1723311.96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0.23301013938300535</v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KILLINGTON</v>
      </c>
      <c r="C46" s="50">
        <f>IF('Town Data'!C42&gt;9,'Town Data'!B42,"*")</f>
        <v>20401393.010000002</v>
      </c>
      <c r="D46" s="46">
        <f>IF('Town Data'!E42&gt;9,'Town Data'!D42,"*")</f>
        <v>23271459.07</v>
      </c>
      <c r="E46" s="47">
        <f>IF('Town Data'!G42&gt;9,'Town Data'!F42,"*")</f>
        <v>8249791.0099999998</v>
      </c>
      <c r="F46" s="45">
        <f>IF('Town Data'!I42&gt;9,'Town Data'!H42,"*")</f>
        <v>17021950.059999999</v>
      </c>
      <c r="G46" s="46">
        <f>IF('Town Data'!K42&gt;9,'Town Data'!J42,"*")</f>
        <v>14003080.109999999</v>
      </c>
      <c r="H46" s="47">
        <f>IF('Town Data'!M42&gt;9,'Town Data'!L42,"*")</f>
        <v>7153847.5099999998</v>
      </c>
      <c r="I46" s="9">
        <f t="shared" si="0"/>
        <v>0.1985344180947505</v>
      </c>
      <c r="J46" s="9">
        <f t="shared" si="1"/>
        <v>0.66188144945205207</v>
      </c>
      <c r="K46" s="9">
        <f t="shared" si="2"/>
        <v>0.15319637418438628</v>
      </c>
      <c r="L46" s="15"/>
    </row>
    <row r="47" spans="1:12" x14ac:dyDescent="0.3">
      <c r="A47" s="15"/>
      <c r="B47" s="27" t="str">
        <f>'Town Data'!A43</f>
        <v>LONDONDERRY</v>
      </c>
      <c r="C47" s="51">
        <f>IF('Town Data'!C43&gt;9,'Town Data'!B43,"*")</f>
        <v>3102662.57</v>
      </c>
      <c r="D47" s="43">
        <f>IF('Town Data'!E43&gt;9,'Town Data'!D43,"*")</f>
        <v>1008643.86</v>
      </c>
      <c r="E47" s="44" t="str">
        <f>IF('Town Data'!G43&gt;9,'Town Data'!F43,"*")</f>
        <v>*</v>
      </c>
      <c r="F47" s="43">
        <f>IF('Town Data'!I43&gt;9,'Town Data'!H43,"*")</f>
        <v>2570232.2000000002</v>
      </c>
      <c r="G47" s="43">
        <f>IF('Town Data'!K43&gt;9,'Town Data'!J43,"*")</f>
        <v>853321.82</v>
      </c>
      <c r="H47" s="44" t="str">
        <f>IF('Town Data'!M43&gt;9,'Town Data'!L43,"*")</f>
        <v>*</v>
      </c>
      <c r="I47" s="22">
        <f t="shared" si="0"/>
        <v>0.2071526339137762</v>
      </c>
      <c r="J47" s="22">
        <f t="shared" si="1"/>
        <v>0.18202047147933009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LUDLOW</v>
      </c>
      <c r="C48" s="50">
        <f>IF('Town Data'!C44&gt;9,'Town Data'!B44,"*")</f>
        <v>14874417</v>
      </c>
      <c r="D48" s="46">
        <f>IF('Town Data'!E44&gt;9,'Town Data'!D44,"*")</f>
        <v>5073591.47</v>
      </c>
      <c r="E48" s="47">
        <f>IF('Town Data'!G44&gt;9,'Town Data'!F44,"*")</f>
        <v>4317242.08</v>
      </c>
      <c r="F48" s="45">
        <f>IF('Town Data'!I44&gt;9,'Town Data'!H44,"*")</f>
        <v>11663608.869999999</v>
      </c>
      <c r="G48" s="46">
        <f>IF('Town Data'!K44&gt;9,'Town Data'!J44,"*")</f>
        <v>4647595.25</v>
      </c>
      <c r="H48" s="47">
        <f>IF('Town Data'!M44&gt;9,'Town Data'!L44,"*")</f>
        <v>3429040.21</v>
      </c>
      <c r="I48" s="9">
        <f t="shared" si="0"/>
        <v>0.27528427657228194</v>
      </c>
      <c r="J48" s="9">
        <f t="shared" si="1"/>
        <v>9.1659492078188118E-2</v>
      </c>
      <c r="K48" s="9">
        <f t="shared" si="2"/>
        <v>0.25902346301153467</v>
      </c>
      <c r="L48" s="15"/>
    </row>
    <row r="49" spans="1:12" x14ac:dyDescent="0.3">
      <c r="A49" s="15"/>
      <c r="B49" s="27" t="str">
        <f>'Town Data'!A45</f>
        <v>LYNDON</v>
      </c>
      <c r="C49" s="51">
        <f>IF('Town Data'!C45&gt;9,'Town Data'!B45,"*")</f>
        <v>13959245.859999999</v>
      </c>
      <c r="D49" s="43">
        <f>IF('Town Data'!E45&gt;9,'Town Data'!D45,"*")</f>
        <v>528847.39</v>
      </c>
      <c r="E49" s="44">
        <f>IF('Town Data'!G45&gt;9,'Town Data'!F45,"*")</f>
        <v>856202.72</v>
      </c>
      <c r="F49" s="43">
        <f>IF('Town Data'!I45&gt;9,'Town Data'!H45,"*")</f>
        <v>11984562.99</v>
      </c>
      <c r="G49" s="43" t="str">
        <f>IF('Town Data'!K45&gt;9,'Town Data'!J45,"*")</f>
        <v>*</v>
      </c>
      <c r="H49" s="44">
        <f>IF('Town Data'!M45&gt;9,'Town Data'!L45,"*")</f>
        <v>605759.43999999994</v>
      </c>
      <c r="I49" s="22">
        <f t="shared" si="0"/>
        <v>0.16476886738779611</v>
      </c>
      <c r="J49" s="22" t="str">
        <f t="shared" si="1"/>
        <v/>
      </c>
      <c r="K49" s="22">
        <f t="shared" si="2"/>
        <v>0.41343685869757152</v>
      </c>
      <c r="L49" s="15"/>
    </row>
    <row r="50" spans="1:12" x14ac:dyDescent="0.3">
      <c r="A50" s="15"/>
      <c r="B50" s="15" t="str">
        <f>'Town Data'!A46</f>
        <v>MANCHESTER</v>
      </c>
      <c r="C50" s="50">
        <f>IF('Town Data'!C46&gt;9,'Town Data'!B46,"*")</f>
        <v>33503846.149999999</v>
      </c>
      <c r="D50" s="46">
        <f>IF('Town Data'!E46&gt;9,'Town Data'!D46,"*")</f>
        <v>29696486.920000002</v>
      </c>
      <c r="E50" s="47">
        <f>IF('Town Data'!G46&gt;9,'Town Data'!F46,"*")</f>
        <v>7831129.2699999996</v>
      </c>
      <c r="F50" s="45">
        <f>IF('Town Data'!I46&gt;9,'Town Data'!H46,"*")</f>
        <v>21537627.260000002</v>
      </c>
      <c r="G50" s="46">
        <f>IF('Town Data'!K46&gt;9,'Town Data'!J46,"*")</f>
        <v>13544965.970000001</v>
      </c>
      <c r="H50" s="47">
        <f>IF('Town Data'!M46&gt;9,'Town Data'!L46,"*")</f>
        <v>4124721.26</v>
      </c>
      <c r="I50" s="9">
        <f t="shared" si="0"/>
        <v>0.55559596911698039</v>
      </c>
      <c r="J50" s="9">
        <f t="shared" si="1"/>
        <v>1.1924371745025506</v>
      </c>
      <c r="K50" s="9">
        <f t="shared" si="2"/>
        <v>0.89858387424705644</v>
      </c>
      <c r="L50" s="15"/>
    </row>
    <row r="51" spans="1:12" x14ac:dyDescent="0.3">
      <c r="A51" s="15"/>
      <c r="B51" s="27" t="str">
        <f>'Town Data'!A47</f>
        <v>MIDDLEBURY</v>
      </c>
      <c r="C51" s="51">
        <f>IF('Town Data'!C47&gt;9,'Town Data'!B47,"*")</f>
        <v>24823755.5</v>
      </c>
      <c r="D51" s="43">
        <f>IF('Town Data'!E47&gt;9,'Town Data'!D47,"*")</f>
        <v>6598796.9100000001</v>
      </c>
      <c r="E51" s="44">
        <f>IF('Town Data'!G47&gt;9,'Town Data'!F47,"*")</f>
        <v>2502949.7000000002</v>
      </c>
      <c r="F51" s="43">
        <f>IF('Town Data'!I47&gt;9,'Town Data'!H47,"*")</f>
        <v>18797796.050000001</v>
      </c>
      <c r="G51" s="43">
        <f>IF('Town Data'!K47&gt;9,'Town Data'!J47,"*")</f>
        <v>3438513.74</v>
      </c>
      <c r="H51" s="44">
        <f>IF('Town Data'!M47&gt;9,'Town Data'!L47,"*")</f>
        <v>1669289.12</v>
      </c>
      <c r="I51" s="22">
        <f t="shared" si="0"/>
        <v>0.32056733853115715</v>
      </c>
      <c r="J51" s="22">
        <f t="shared" si="1"/>
        <v>0.91908406042896884</v>
      </c>
      <c r="K51" s="22">
        <f t="shared" si="2"/>
        <v>0.49941053949959252</v>
      </c>
      <c r="L51" s="15"/>
    </row>
    <row r="52" spans="1:12" x14ac:dyDescent="0.3">
      <c r="A52" s="15"/>
      <c r="B52" s="15" t="str">
        <f>'Town Data'!A48</f>
        <v>MILTON</v>
      </c>
      <c r="C52" s="50">
        <f>IF('Town Data'!C48&gt;9,'Town Data'!B48,"*")</f>
        <v>12174844.119999999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10186919.5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0.19514482469405978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MONTGOMERY</v>
      </c>
      <c r="C53" s="51">
        <f>IF('Town Data'!C49&gt;9,'Town Data'!B49,"*")</f>
        <v>1420862.41</v>
      </c>
      <c r="D53" s="43">
        <f>IF('Town Data'!E49&gt;9,'Town Data'!D49,"*")</f>
        <v>654400.56000000006</v>
      </c>
      <c r="E53" s="44" t="str">
        <f>IF('Town Data'!G49&gt;9,'Town Data'!F49,"*")</f>
        <v>*</v>
      </c>
      <c r="F53" s="43">
        <f>IF('Town Data'!I49&gt;9,'Town Data'!H49,"*")</f>
        <v>1106786.1499999999</v>
      </c>
      <c r="G53" s="43">
        <f>IF('Town Data'!K49&gt;9,'Town Data'!J49,"*")</f>
        <v>340366.3</v>
      </c>
      <c r="H53" s="44" t="str">
        <f>IF('Town Data'!M49&gt;9,'Town Data'!L49,"*")</f>
        <v>*</v>
      </c>
      <c r="I53" s="22">
        <f t="shared" si="0"/>
        <v>0.28377321129289523</v>
      </c>
      <c r="J53" s="22">
        <f t="shared" si="1"/>
        <v>0.92263617167739598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MONTPELIER</v>
      </c>
      <c r="C54" s="50">
        <f>IF('Town Data'!C50&gt;9,'Town Data'!B50,"*")</f>
        <v>21574816.18</v>
      </c>
      <c r="D54" s="46" t="str">
        <f>IF('Town Data'!E50&gt;9,'Town Data'!D50,"*")</f>
        <v>*</v>
      </c>
      <c r="E54" s="47">
        <f>IF('Town Data'!G50&gt;9,'Town Data'!F50,"*")</f>
        <v>3382761.99</v>
      </c>
      <c r="F54" s="45">
        <f>IF('Town Data'!I50&gt;9,'Town Data'!H50,"*")</f>
        <v>15552430.039999999</v>
      </c>
      <c r="G54" s="46" t="str">
        <f>IF('Town Data'!K50&gt;9,'Town Data'!J50,"*")</f>
        <v>*</v>
      </c>
      <c r="H54" s="47">
        <f>IF('Town Data'!M50&gt;9,'Town Data'!L50,"*")</f>
        <v>1945755.82</v>
      </c>
      <c r="I54" s="9">
        <f t="shared" si="0"/>
        <v>0.38723119953028262</v>
      </c>
      <c r="J54" s="9" t="str">
        <f t="shared" si="1"/>
        <v/>
      </c>
      <c r="K54" s="9">
        <f t="shared" si="2"/>
        <v>0.73853366143342702</v>
      </c>
      <c r="L54" s="15"/>
    </row>
    <row r="55" spans="1:12" x14ac:dyDescent="0.3">
      <c r="A55" s="15"/>
      <c r="B55" s="27" t="str">
        <f>'Town Data'!A51</f>
        <v>MORRISTOWN</v>
      </c>
      <c r="C55" s="51">
        <f>IF('Town Data'!C51&gt;9,'Town Data'!B51,"*")</f>
        <v>17389226.27</v>
      </c>
      <c r="D55" s="43" t="str">
        <f>IF('Town Data'!E51&gt;9,'Town Data'!D51,"*")</f>
        <v>*</v>
      </c>
      <c r="E55" s="44">
        <f>IF('Town Data'!G51&gt;9,'Town Data'!F51,"*")</f>
        <v>1230224.1599999999</v>
      </c>
      <c r="F55" s="43">
        <f>IF('Town Data'!I51&gt;9,'Town Data'!H51,"*")</f>
        <v>13900709.18</v>
      </c>
      <c r="G55" s="43">
        <f>IF('Town Data'!K51&gt;9,'Town Data'!J51,"*")</f>
        <v>650473.21</v>
      </c>
      <c r="H55" s="44">
        <f>IF('Town Data'!M51&gt;9,'Town Data'!L51,"*")</f>
        <v>854283.83</v>
      </c>
      <c r="I55" s="22">
        <f t="shared" si="0"/>
        <v>0.25095964852060876</v>
      </c>
      <c r="J55" s="22" t="str">
        <f t="shared" si="1"/>
        <v/>
      </c>
      <c r="K55" s="22">
        <f t="shared" si="2"/>
        <v>0.4400649020829529</v>
      </c>
      <c r="L55" s="15"/>
    </row>
    <row r="56" spans="1:12" x14ac:dyDescent="0.3">
      <c r="A56" s="15"/>
      <c r="B56" s="15" t="str">
        <f>'Town Data'!A52</f>
        <v>MOUNT HOLLY</v>
      </c>
      <c r="C56" s="50" t="str">
        <f>IF('Town Data'!C52&gt;9,'Town Data'!B52,"*")</f>
        <v>*</v>
      </c>
      <c r="D56" s="46">
        <f>IF('Town Data'!E52&gt;9,'Town Data'!D52,"*")</f>
        <v>80573.05</v>
      </c>
      <c r="E56" s="47" t="str">
        <f>IF('Town Data'!G52&gt;9,'Town Data'!F52,"*")</f>
        <v>*</v>
      </c>
      <c r="F56" s="45" t="str">
        <f>IF('Town Data'!I52&gt;9,'Town Data'!H52,"*")</f>
        <v>*</v>
      </c>
      <c r="G56" s="46">
        <f>IF('Town Data'!K52&gt;9,'Town Data'!J52,"*")</f>
        <v>77456.639999999999</v>
      </c>
      <c r="H56" s="47" t="str">
        <f>IF('Town Data'!M52&gt;9,'Town Data'!L52,"*")</f>
        <v>*</v>
      </c>
      <c r="I56" s="9" t="str">
        <f t="shared" si="0"/>
        <v/>
      </c>
      <c r="J56" s="9">
        <f t="shared" si="1"/>
        <v>4.0234252350734599E-2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NEWPORT</v>
      </c>
      <c r="C57" s="51">
        <f>IF('Town Data'!C53&gt;9,'Town Data'!B53,"*")</f>
        <v>13707952.810000001</v>
      </c>
      <c r="D57" s="43" t="str">
        <f>IF('Town Data'!E53&gt;9,'Town Data'!D53,"*")</f>
        <v>*</v>
      </c>
      <c r="E57" s="44">
        <f>IF('Town Data'!G53&gt;9,'Town Data'!F53,"*")</f>
        <v>1930913.95</v>
      </c>
      <c r="F57" s="43">
        <f>IF('Town Data'!I53&gt;9,'Town Data'!H53,"*")</f>
        <v>10962835.390000001</v>
      </c>
      <c r="G57" s="43" t="str">
        <f>IF('Town Data'!K53&gt;9,'Town Data'!J53,"*")</f>
        <v>*</v>
      </c>
      <c r="H57" s="44">
        <f>IF('Town Data'!M53&gt;9,'Town Data'!L53,"*")</f>
        <v>1053566.49</v>
      </c>
      <c r="I57" s="22">
        <f t="shared" si="0"/>
        <v>0.25040213798193312</v>
      </c>
      <c r="J57" s="22" t="str">
        <f t="shared" si="1"/>
        <v/>
      </c>
      <c r="K57" s="22">
        <f t="shared" si="2"/>
        <v>0.83274047563908371</v>
      </c>
      <c r="L57" s="15"/>
    </row>
    <row r="58" spans="1:12" x14ac:dyDescent="0.3">
      <c r="A58" s="15"/>
      <c r="B58" s="15" t="str">
        <f>'Town Data'!A54</f>
        <v>NORTH HERO</v>
      </c>
      <c r="C58" s="50" t="str">
        <f>IF('Town Data'!C54&gt;9,'Town Data'!B54,"*")</f>
        <v>*</v>
      </c>
      <c r="D58" s="46">
        <f>IF('Town Data'!E54&gt;9,'Town Data'!D54,"*")</f>
        <v>1599862.1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905129.04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0.76755139797525451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NORTHFIELD</v>
      </c>
      <c r="C59" s="51">
        <f>IF('Town Data'!C55&gt;9,'Town Data'!B55,"*")</f>
        <v>3236879.83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3082281.96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5.0156952545639309E-2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NORWICH</v>
      </c>
      <c r="C60" s="50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2131392.38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PERU</v>
      </c>
      <c r="C61" s="51" t="str">
        <f>IF('Town Data'!C57&gt;9,'Town Data'!B57,"*")</f>
        <v>*</v>
      </c>
      <c r="D61" s="43">
        <f>IF('Town Data'!E57&gt;9,'Town Data'!D57,"*")</f>
        <v>1386476.7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997321.43</v>
      </c>
      <c r="H61" s="44" t="str">
        <f>IF('Town Data'!M57&gt;9,'Town Data'!L57,"*")</f>
        <v>*</v>
      </c>
      <c r="I61" s="22" t="str">
        <f t="shared" si="0"/>
        <v/>
      </c>
      <c r="J61" s="22">
        <f t="shared" si="1"/>
        <v>0.39020044921725977</v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PITTSFORD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1332452.93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PLYMOUTH</v>
      </c>
      <c r="C63" s="51" t="str">
        <f>IF('Town Data'!C59&gt;9,'Town Data'!B59,"*")</f>
        <v>*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>
        <f>IF('Town Data'!K59&gt;9,'Town Data'!J59,"*")</f>
        <v>205312.99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POULTNEY</v>
      </c>
      <c r="C64" s="50">
        <f>IF('Town Data'!C60&gt;9,'Town Data'!B60,"*")</f>
        <v>2244276.42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2213586.0099999998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1.3864566301627535E-2</v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RANDOLPH</v>
      </c>
      <c r="C65" s="51">
        <f>IF('Town Data'!C61&gt;9,'Town Data'!B61,"*")</f>
        <v>7757722.6799999997</v>
      </c>
      <c r="D65" s="43" t="str">
        <f>IF('Town Data'!E61&gt;9,'Town Data'!D61,"*")</f>
        <v>*</v>
      </c>
      <c r="E65" s="44">
        <f>IF('Town Data'!G61&gt;9,'Town Data'!F61,"*")</f>
        <v>262211.34000000003</v>
      </c>
      <c r="F65" s="43">
        <f>IF('Town Data'!I61&gt;9,'Town Data'!H61,"*")</f>
        <v>6560443.6200000001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0.18249971028636011</v>
      </c>
      <c r="J65" s="22" t="str">
        <f t="shared" si="1"/>
        <v/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RICHFORD</v>
      </c>
      <c r="C66" s="50">
        <f>IF('Town Data'!C62&gt;9,'Town Data'!B62,"*")</f>
        <v>1497599.76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RICHMOND</v>
      </c>
      <c r="C67" s="51">
        <f>IF('Town Data'!C63&gt;9,'Town Data'!B63,"*")</f>
        <v>3876206.91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3030285.48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0.27915568865808649</v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ROCKINGHAM</v>
      </c>
      <c r="C68" s="50">
        <f>IF('Town Data'!C64&gt;9,'Town Data'!B64,"*")</f>
        <v>5835974.4900000002</v>
      </c>
      <c r="D68" s="46" t="str">
        <f>IF('Town Data'!E64&gt;9,'Town Data'!D64,"*")</f>
        <v>*</v>
      </c>
      <c r="E68" s="47">
        <f>IF('Town Data'!G64&gt;9,'Town Data'!F64,"*")</f>
        <v>703118.68</v>
      </c>
      <c r="F68" s="45">
        <f>IF('Town Data'!I64&gt;9,'Town Data'!H64,"*")</f>
        <v>4910924.59</v>
      </c>
      <c r="G68" s="46" t="str">
        <f>IF('Town Data'!K64&gt;9,'Town Data'!J64,"*")</f>
        <v>*</v>
      </c>
      <c r="H68" s="47">
        <f>IF('Town Data'!M64&gt;9,'Town Data'!L64,"*")</f>
        <v>488463.2</v>
      </c>
      <c r="I68" s="9">
        <f t="shared" si="0"/>
        <v>0.18836573094273484</v>
      </c>
      <c r="J68" s="9" t="str">
        <f t="shared" si="1"/>
        <v/>
      </c>
      <c r="K68" s="9">
        <f t="shared" si="2"/>
        <v>0.4394506689552049</v>
      </c>
      <c r="L68" s="15"/>
    </row>
    <row r="69" spans="1:12" x14ac:dyDescent="0.3">
      <c r="A69" s="15"/>
      <c r="B69" s="27" t="str">
        <f>'Town Data'!A65</f>
        <v>ROYALTON</v>
      </c>
      <c r="C69" s="51">
        <f>IF('Town Data'!C65&gt;9,'Town Data'!B65,"*")</f>
        <v>2550233.79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2069741.11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0.23215110222166863</v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RUTLAND</v>
      </c>
      <c r="C70" s="50">
        <f>IF('Town Data'!C66&gt;9,'Town Data'!B66,"*")</f>
        <v>46735747.950000003</v>
      </c>
      <c r="D70" s="46">
        <f>IF('Town Data'!E66&gt;9,'Town Data'!D66,"*")</f>
        <v>2796446</v>
      </c>
      <c r="E70" s="47">
        <f>IF('Town Data'!G66&gt;9,'Town Data'!F66,"*")</f>
        <v>4486897.13</v>
      </c>
      <c r="F70" s="45">
        <f>IF('Town Data'!I66&gt;9,'Town Data'!H66,"*")</f>
        <v>38005509.100000001</v>
      </c>
      <c r="G70" s="46">
        <f>IF('Town Data'!K66&gt;9,'Town Data'!J66,"*")</f>
        <v>1508769.29</v>
      </c>
      <c r="H70" s="47">
        <f>IF('Town Data'!M66&gt;9,'Town Data'!L66,"*")</f>
        <v>2973734.52</v>
      </c>
      <c r="I70" s="9">
        <f t="shared" ref="I70:I133" si="3">IFERROR((C70-F70)/F70,"")</f>
        <v>0.22970982514742846</v>
      </c>
      <c r="J70" s="9">
        <f t="shared" ref="J70:J133" si="4">IFERROR((D70-G70)/G70,"")</f>
        <v>0.85346163826014776</v>
      </c>
      <c r="K70" s="9">
        <f t="shared" ref="K70:K133" si="5">IFERROR((E70-H70)/H70,"")</f>
        <v>0.50884253447076366</v>
      </c>
      <c r="L70" s="15"/>
    </row>
    <row r="71" spans="1:12" x14ac:dyDescent="0.3">
      <c r="A71" s="15"/>
      <c r="B71" s="27" t="str">
        <f>'Town Data'!A67</f>
        <v>RUTLAND TOWN</v>
      </c>
      <c r="C71" s="51">
        <f>IF('Town Data'!C67&gt;9,'Town Data'!B67,"*")</f>
        <v>15475912.43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13826063.710000001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0.11932888164016703</v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SALISBURY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219852.21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SHELBURNE</v>
      </c>
      <c r="C73" s="51">
        <f>IF('Town Data'!C69&gt;9,'Town Data'!B69,"*")</f>
        <v>9671839.7300000004</v>
      </c>
      <c r="D73" s="43">
        <f>IF('Town Data'!E69&gt;9,'Town Data'!D69,"*")</f>
        <v>1953271.18</v>
      </c>
      <c r="E73" s="44">
        <f>IF('Town Data'!G69&gt;9,'Town Data'!F69,"*")</f>
        <v>1372235.83</v>
      </c>
      <c r="F73" s="43">
        <f>IF('Town Data'!I69&gt;9,'Town Data'!H69,"*")</f>
        <v>8033830.8799999999</v>
      </c>
      <c r="G73" s="43" t="str">
        <f>IF('Town Data'!K69&gt;9,'Town Data'!J69,"*")</f>
        <v>*</v>
      </c>
      <c r="H73" s="44">
        <f>IF('Town Data'!M69&gt;9,'Town Data'!L69,"*")</f>
        <v>801473.03</v>
      </c>
      <c r="I73" s="22">
        <f t="shared" si="3"/>
        <v>0.20388888868419902</v>
      </c>
      <c r="J73" s="22" t="str">
        <f t="shared" si="4"/>
        <v/>
      </c>
      <c r="K73" s="22">
        <f t="shared" si="5"/>
        <v>0.71214224139270166</v>
      </c>
      <c r="L73" s="15"/>
    </row>
    <row r="74" spans="1:12" x14ac:dyDescent="0.3">
      <c r="A74" s="15"/>
      <c r="B74" s="15" t="str">
        <f>'Town Data'!A70</f>
        <v>SOUTH BURLINGTON</v>
      </c>
      <c r="C74" s="50">
        <f>IF('Town Data'!C70&gt;9,'Town Data'!B70,"*")</f>
        <v>83090289.629999995</v>
      </c>
      <c r="D74" s="46">
        <f>IF('Town Data'!E70&gt;9,'Town Data'!D70,"*")</f>
        <v>28976549.120000001</v>
      </c>
      <c r="E74" s="47">
        <f>IF('Town Data'!G70&gt;9,'Town Data'!F70,"*")</f>
        <v>7149314.0300000003</v>
      </c>
      <c r="F74" s="45">
        <f>IF('Town Data'!I70&gt;9,'Town Data'!H70,"*")</f>
        <v>65166927.719999999</v>
      </c>
      <c r="G74" s="46">
        <f>IF('Town Data'!K70&gt;9,'Town Data'!J70,"*")</f>
        <v>13753669.609999999</v>
      </c>
      <c r="H74" s="47">
        <f>IF('Town Data'!M70&gt;9,'Town Data'!L70,"*")</f>
        <v>4170094.68</v>
      </c>
      <c r="I74" s="9">
        <f t="shared" si="3"/>
        <v>0.27503769990524263</v>
      </c>
      <c r="J74" s="9">
        <f t="shared" si="4"/>
        <v>1.1068231200589385</v>
      </c>
      <c r="K74" s="9">
        <f t="shared" si="5"/>
        <v>0.71442487008472433</v>
      </c>
      <c r="L74" s="15"/>
    </row>
    <row r="75" spans="1:12" x14ac:dyDescent="0.3">
      <c r="A75" s="15"/>
      <c r="B75" s="27" t="str">
        <f>'Town Data'!A71</f>
        <v>SOUTH HERO</v>
      </c>
      <c r="C75" s="51">
        <f>IF('Town Data'!C71&gt;9,'Town Data'!B71,"*")</f>
        <v>3746843.93</v>
      </c>
      <c r="D75" s="43">
        <f>IF('Town Data'!E71&gt;9,'Town Data'!D71,"*")</f>
        <v>880771.31</v>
      </c>
      <c r="E75" s="44" t="str">
        <f>IF('Town Data'!G71&gt;9,'Town Data'!F71,"*")</f>
        <v>*</v>
      </c>
      <c r="F75" s="43">
        <f>IF('Town Data'!I71&gt;9,'Town Data'!H71,"*")</f>
        <v>3292170.77</v>
      </c>
      <c r="G75" s="43">
        <f>IF('Town Data'!K71&gt;9,'Town Data'!J71,"*")</f>
        <v>514936.46</v>
      </c>
      <c r="H75" s="44" t="str">
        <f>IF('Town Data'!M71&gt;9,'Town Data'!L71,"*")</f>
        <v>*</v>
      </c>
      <c r="I75" s="22">
        <f t="shared" si="3"/>
        <v>0.13810740443455191</v>
      </c>
      <c r="J75" s="22">
        <f t="shared" si="4"/>
        <v>0.71044658597295673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SPRINGFIELD</v>
      </c>
      <c r="C76" s="50">
        <f>IF('Town Data'!C72&gt;9,'Town Data'!B72,"*")</f>
        <v>14892516.25</v>
      </c>
      <c r="D76" s="46" t="str">
        <f>IF('Town Data'!E72&gt;9,'Town Data'!D72,"*")</f>
        <v>*</v>
      </c>
      <c r="E76" s="47">
        <f>IF('Town Data'!G72&gt;9,'Town Data'!F72,"*")</f>
        <v>851398.43</v>
      </c>
      <c r="F76" s="45">
        <f>IF('Town Data'!I72&gt;9,'Town Data'!H72,"*")</f>
        <v>11310171.640000001</v>
      </c>
      <c r="G76" s="46" t="str">
        <f>IF('Town Data'!K72&gt;9,'Town Data'!J72,"*")</f>
        <v>*</v>
      </c>
      <c r="H76" s="47">
        <f>IF('Town Data'!M72&gt;9,'Town Data'!L72,"*")</f>
        <v>614322.63</v>
      </c>
      <c r="I76" s="9">
        <f t="shared" si="3"/>
        <v>0.31673653804956747</v>
      </c>
      <c r="J76" s="9" t="str">
        <f t="shared" si="4"/>
        <v/>
      </c>
      <c r="K76" s="9">
        <f t="shared" si="5"/>
        <v>0.38591415719131172</v>
      </c>
      <c r="L76" s="15"/>
    </row>
    <row r="77" spans="1:12" x14ac:dyDescent="0.3">
      <c r="A77" s="15"/>
      <c r="B77" s="27" t="str">
        <f>'Town Data'!A73</f>
        <v>ST ALBANS</v>
      </c>
      <c r="C77" s="51">
        <f>IF('Town Data'!C73&gt;9,'Town Data'!B73,"*")</f>
        <v>22724399.949999999</v>
      </c>
      <c r="D77" s="43" t="str">
        <f>IF('Town Data'!E73&gt;9,'Town Data'!D73,"*")</f>
        <v>*</v>
      </c>
      <c r="E77" s="44">
        <f>IF('Town Data'!G73&gt;9,'Town Data'!F73,"*")</f>
        <v>1837616.55</v>
      </c>
      <c r="F77" s="43">
        <f>IF('Town Data'!I73&gt;9,'Town Data'!H73,"*")</f>
        <v>18873522.699999999</v>
      </c>
      <c r="G77" s="43" t="str">
        <f>IF('Town Data'!K73&gt;9,'Town Data'!J73,"*")</f>
        <v>*</v>
      </c>
      <c r="H77" s="44">
        <f>IF('Town Data'!M73&gt;9,'Town Data'!L73,"*")</f>
        <v>1230610.6499999999</v>
      </c>
      <c r="I77" s="22">
        <f t="shared" si="3"/>
        <v>0.20403595614929904</v>
      </c>
      <c r="J77" s="22" t="str">
        <f t="shared" si="4"/>
        <v/>
      </c>
      <c r="K77" s="22">
        <f t="shared" si="5"/>
        <v>0.49325584822461938</v>
      </c>
      <c r="L77" s="15"/>
    </row>
    <row r="78" spans="1:12" x14ac:dyDescent="0.3">
      <c r="A78" s="15"/>
      <c r="B78" s="15" t="str">
        <f>'Town Data'!A74</f>
        <v>ST ALBANS TOWN</v>
      </c>
      <c r="C78" s="50">
        <f>IF('Town Data'!C74&gt;9,'Town Data'!B74,"*")</f>
        <v>11718121.800000001</v>
      </c>
      <c r="D78" s="46" t="str">
        <f>IF('Town Data'!E74&gt;9,'Town Data'!D74,"*")</f>
        <v>*</v>
      </c>
      <c r="E78" s="47">
        <f>IF('Town Data'!G74&gt;9,'Town Data'!F74,"*")</f>
        <v>932157.68</v>
      </c>
      <c r="F78" s="45">
        <f>IF('Town Data'!I74&gt;9,'Town Data'!H74,"*")</f>
        <v>9865611.4700000007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0.18777450699667581</v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ST JOHNSBURY</v>
      </c>
      <c r="C79" s="51">
        <f>IF('Town Data'!C75&gt;9,'Town Data'!B75,"*")</f>
        <v>13835318.619999999</v>
      </c>
      <c r="D79" s="43" t="str">
        <f>IF('Town Data'!E75&gt;9,'Town Data'!D75,"*")</f>
        <v>*</v>
      </c>
      <c r="E79" s="44">
        <f>IF('Town Data'!G75&gt;9,'Town Data'!F75,"*")</f>
        <v>854942.67</v>
      </c>
      <c r="F79" s="43">
        <f>IF('Town Data'!I75&gt;9,'Town Data'!H75,"*")</f>
        <v>11612613.91</v>
      </c>
      <c r="G79" s="43" t="str">
        <f>IF('Town Data'!K75&gt;9,'Town Data'!J75,"*")</f>
        <v>*</v>
      </c>
      <c r="H79" s="44">
        <f>IF('Town Data'!M75&gt;9,'Town Data'!L75,"*")</f>
        <v>637992.22</v>
      </c>
      <c r="I79" s="22">
        <f t="shared" si="3"/>
        <v>0.19140434076482604</v>
      </c>
      <c r="J79" s="22" t="str">
        <f t="shared" si="4"/>
        <v/>
      </c>
      <c r="K79" s="22">
        <f t="shared" si="5"/>
        <v>0.34005187398680203</v>
      </c>
      <c r="L79" s="15"/>
    </row>
    <row r="80" spans="1:12" x14ac:dyDescent="0.3">
      <c r="A80" s="15"/>
      <c r="B80" s="15" t="str">
        <f>'Town Data'!A76</f>
        <v>STOWE</v>
      </c>
      <c r="C80" s="50">
        <f>IF('Town Data'!C76&gt;9,'Town Data'!B76,"*")</f>
        <v>54217388.159999996</v>
      </c>
      <c r="D80" s="46">
        <f>IF('Town Data'!E76&gt;9,'Town Data'!D76,"*")</f>
        <v>75874540.530000001</v>
      </c>
      <c r="E80" s="47">
        <f>IF('Town Data'!G76&gt;9,'Town Data'!F76,"*")</f>
        <v>17469747.07</v>
      </c>
      <c r="F80" s="45">
        <f>IF('Town Data'!I76&gt;9,'Town Data'!H76,"*")</f>
        <v>33678629.460000001</v>
      </c>
      <c r="G80" s="46">
        <f>IF('Town Data'!K76&gt;9,'Town Data'!J76,"*")</f>
        <v>40768026.07</v>
      </c>
      <c r="H80" s="47">
        <f>IF('Town Data'!M76&gt;9,'Town Data'!L76,"*")</f>
        <v>10993675.859999999</v>
      </c>
      <c r="I80" s="9">
        <f t="shared" si="3"/>
        <v>0.60984544292082354</v>
      </c>
      <c r="J80" s="9">
        <f t="shared" si="4"/>
        <v>0.86112863055280131</v>
      </c>
      <c r="K80" s="9">
        <f t="shared" si="5"/>
        <v>0.58907241694862933</v>
      </c>
      <c r="L80" s="15"/>
    </row>
    <row r="81" spans="1:12" x14ac:dyDescent="0.3">
      <c r="A81" s="15"/>
      <c r="B81" s="27" t="str">
        <f>'Town Data'!A77</f>
        <v>STRATTON</v>
      </c>
      <c r="C81" s="51" t="str">
        <f>IF('Town Data'!C77&gt;9,'Town Data'!B77,"*")</f>
        <v>*</v>
      </c>
      <c r="D81" s="43">
        <f>IF('Town Data'!E77&gt;9,'Town Data'!D77,"*")</f>
        <v>7952427.71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>
        <f>IF('Town Data'!K77&gt;9,'Town Data'!J77,"*")</f>
        <v>6697311.8700000001</v>
      </c>
      <c r="H81" s="44" t="str">
        <f>IF('Town Data'!M77&gt;9,'Town Data'!L77,"*")</f>
        <v>*</v>
      </c>
      <c r="I81" s="22" t="str">
        <f t="shared" si="3"/>
        <v/>
      </c>
      <c r="J81" s="22">
        <f t="shared" si="4"/>
        <v>0.18740591215741009</v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SWANTON</v>
      </c>
      <c r="C82" s="50">
        <f>IF('Town Data'!C78&gt;9,'Town Data'!B78,"*")</f>
        <v>6624225.2999999998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5702768.71</v>
      </c>
      <c r="G82" s="46">
        <f>IF('Town Data'!K78&gt;9,'Town Data'!J78,"*")</f>
        <v>156404.93</v>
      </c>
      <c r="H82" s="47" t="str">
        <f>IF('Town Data'!M78&gt;9,'Town Data'!L78,"*")</f>
        <v>*</v>
      </c>
      <c r="I82" s="9">
        <f t="shared" si="3"/>
        <v>0.16158056496034887</v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THETFORD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256157.58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VERGENNES</v>
      </c>
      <c r="C84" s="50">
        <f>IF('Town Data'!C80&gt;9,'Town Data'!B80,"*")</f>
        <v>5009133.7699999996</v>
      </c>
      <c r="D84" s="45" t="str">
        <f>IF('Town Data'!E80&gt;9,'Town Data'!D80,"*")</f>
        <v>*</v>
      </c>
      <c r="E84" s="49">
        <f>IF('Town Data'!G80&gt;9,'Town Data'!F80,"*")</f>
        <v>617100.99</v>
      </c>
      <c r="F84" s="45">
        <f>IF('Town Data'!I80&gt;9,'Town Data'!H80,"*")</f>
        <v>3329908.32</v>
      </c>
      <c r="G84" s="46" t="str">
        <f>IF('Town Data'!K80&gt;9,'Town Data'!J80,"*")</f>
        <v>*</v>
      </c>
      <c r="H84" s="47">
        <f>IF('Town Data'!M80&gt;9,'Town Data'!L80,"*")</f>
        <v>354477.05</v>
      </c>
      <c r="I84" s="9">
        <f t="shared" si="3"/>
        <v>0.50428579066705348</v>
      </c>
      <c r="J84" s="9" t="str">
        <f t="shared" si="4"/>
        <v/>
      </c>
      <c r="K84" s="9">
        <f t="shared" si="5"/>
        <v>0.74087713153785273</v>
      </c>
      <c r="L84" s="15"/>
    </row>
    <row r="85" spans="1:12" x14ac:dyDescent="0.3">
      <c r="A85" s="15"/>
      <c r="B85" s="27" t="str">
        <f>'Town Data'!A81</f>
        <v>WAITSFIELD</v>
      </c>
      <c r="C85" s="51">
        <f>IF('Town Data'!C81&gt;9,'Town Data'!B81,"*")</f>
        <v>9691891.5099999998</v>
      </c>
      <c r="D85" s="43">
        <f>IF('Town Data'!E81&gt;9,'Town Data'!D81,"*")</f>
        <v>3046187.86</v>
      </c>
      <c r="E85" s="44">
        <f>IF('Town Data'!G81&gt;9,'Town Data'!F81,"*")</f>
        <v>2398194.1800000002</v>
      </c>
      <c r="F85" s="43">
        <f>IF('Town Data'!I81&gt;9,'Town Data'!H81,"*")</f>
        <v>7675976.5599999996</v>
      </c>
      <c r="G85" s="43">
        <f>IF('Town Data'!K81&gt;9,'Town Data'!J81,"*")</f>
        <v>1462349.37</v>
      </c>
      <c r="H85" s="44">
        <f>IF('Town Data'!M81&gt;9,'Town Data'!L81,"*")</f>
        <v>1827124.02</v>
      </c>
      <c r="I85" s="22">
        <f t="shared" si="3"/>
        <v>0.26262651198090686</v>
      </c>
      <c r="J85" s="22">
        <f t="shared" si="4"/>
        <v>1.0830780403728006</v>
      </c>
      <c r="K85" s="22">
        <f t="shared" si="5"/>
        <v>0.31255139429451545</v>
      </c>
      <c r="L85" s="15"/>
    </row>
    <row r="86" spans="1:12" x14ac:dyDescent="0.3">
      <c r="A86" s="15"/>
      <c r="B86" s="15" t="str">
        <f>'Town Data'!A82</f>
        <v>WALLINGFORD</v>
      </c>
      <c r="C86" s="50">
        <f>IF('Town Data'!C82&gt;9,'Town Data'!B82,"*")</f>
        <v>1565063.43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>
        <f>IF('Town Data'!I82&gt;9,'Town Data'!H82,"*")</f>
        <v>1124600.1599999999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>
        <f t="shared" si="3"/>
        <v>0.39166210860222539</v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 t="str">
        <f>'Town Data'!A83</f>
        <v>WARREN</v>
      </c>
      <c r="C87" s="51">
        <f>IF('Town Data'!C83&gt;9,'Town Data'!B83,"*")</f>
        <v>5574539.7199999997</v>
      </c>
      <c r="D87" s="43">
        <f>IF('Town Data'!E83&gt;9,'Town Data'!D83,"*")</f>
        <v>6800277.5599999996</v>
      </c>
      <c r="E87" s="44">
        <f>IF('Town Data'!G83&gt;9,'Town Data'!F83,"*")</f>
        <v>1938073.69</v>
      </c>
      <c r="F87" s="43">
        <f>IF('Town Data'!I83&gt;9,'Town Data'!H83,"*")</f>
        <v>4523674.43</v>
      </c>
      <c r="G87" s="43">
        <f>IF('Town Data'!K83&gt;9,'Town Data'!J83,"*")</f>
        <v>4010266.5</v>
      </c>
      <c r="H87" s="44">
        <f>IF('Town Data'!M83&gt;9,'Town Data'!L83,"*")</f>
        <v>1527803.34</v>
      </c>
      <c r="I87" s="22">
        <f t="shared" si="3"/>
        <v>0.23230347503146909</v>
      </c>
      <c r="J87" s="22">
        <f t="shared" si="4"/>
        <v>0.6957171200467599</v>
      </c>
      <c r="K87" s="22">
        <f t="shared" si="5"/>
        <v>0.2685360996789023</v>
      </c>
      <c r="L87" s="15"/>
    </row>
    <row r="88" spans="1:12" x14ac:dyDescent="0.3">
      <c r="A88" s="15"/>
      <c r="B88" s="15" t="str">
        <f>'Town Data'!A84</f>
        <v>WATERBURY</v>
      </c>
      <c r="C88" s="50">
        <f>IF('Town Data'!C84&gt;9,'Town Data'!B84,"*")</f>
        <v>16145799.99</v>
      </c>
      <c r="D88" s="46">
        <f>IF('Town Data'!E84&gt;9,'Town Data'!D84,"*")</f>
        <v>8100133.9800000004</v>
      </c>
      <c r="E88" s="47">
        <f>IF('Town Data'!G84&gt;9,'Town Data'!F84,"*")</f>
        <v>3353382.66</v>
      </c>
      <c r="F88" s="45">
        <f>IF('Town Data'!I84&gt;9,'Town Data'!H84,"*")</f>
        <v>10341411.01</v>
      </c>
      <c r="G88" s="46">
        <f>IF('Town Data'!K84&gt;9,'Town Data'!J84,"*")</f>
        <v>3601924.36</v>
      </c>
      <c r="H88" s="47">
        <f>IF('Town Data'!M84&gt;9,'Town Data'!L84,"*")</f>
        <v>2017552.11</v>
      </c>
      <c r="I88" s="9">
        <f t="shared" si="3"/>
        <v>0.56127630691665165</v>
      </c>
      <c r="J88" s="9">
        <f t="shared" si="4"/>
        <v>1.2488351143498198</v>
      </c>
      <c r="K88" s="9">
        <f t="shared" si="5"/>
        <v>0.6621046085397021</v>
      </c>
      <c r="L88" s="15"/>
    </row>
    <row r="89" spans="1:12" x14ac:dyDescent="0.3">
      <c r="A89" s="15"/>
      <c r="B89" s="27" t="str">
        <f>'Town Data'!A85</f>
        <v>WEATHERSFIELD</v>
      </c>
      <c r="C89" s="51">
        <f>IF('Town Data'!C85&gt;9,'Town Data'!B85,"*")</f>
        <v>2626380.59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>
        <f>IF('Town Data'!I85&gt;9,'Town Data'!H85,"*")</f>
        <v>2294155.11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>
        <f t="shared" si="3"/>
        <v>0.14481387006129678</v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 t="str">
        <f>'Town Data'!A86</f>
        <v>WEST RUTLAND</v>
      </c>
      <c r="C90" s="50">
        <f>IF('Town Data'!C86&gt;9,'Town Data'!B86,"*")</f>
        <v>1820571.04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>
        <f>IF('Town Data'!I86&gt;9,'Town Data'!H86,"*")</f>
        <v>1300511.3799999999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>
        <f t="shared" si="3"/>
        <v>0.3998885884412639</v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 t="str">
        <f>'Town Data'!A87</f>
        <v>WILLISTON</v>
      </c>
      <c r="C91" s="51">
        <f>IF('Town Data'!C87&gt;9,'Town Data'!B87,"*")</f>
        <v>36927703.740000002</v>
      </c>
      <c r="D91" s="43" t="str">
        <f>IF('Town Data'!E87&gt;9,'Town Data'!D87,"*")</f>
        <v>*</v>
      </c>
      <c r="E91" s="44">
        <f>IF('Town Data'!G87&gt;9,'Town Data'!F87,"*")</f>
        <v>3156346.7</v>
      </c>
      <c r="F91" s="43">
        <f>IF('Town Data'!I87&gt;9,'Town Data'!H87,"*")</f>
        <v>27712613.170000002</v>
      </c>
      <c r="G91" s="43" t="str">
        <f>IF('Town Data'!K87&gt;9,'Town Data'!J87,"*")</f>
        <v>*</v>
      </c>
      <c r="H91" s="44">
        <f>IF('Town Data'!M87&gt;9,'Town Data'!L87,"*")</f>
        <v>2190208.7999999998</v>
      </c>
      <c r="I91" s="22">
        <f t="shared" si="3"/>
        <v>0.33252333561873187</v>
      </c>
      <c r="J91" s="22" t="str">
        <f t="shared" si="4"/>
        <v/>
      </c>
      <c r="K91" s="22">
        <f t="shared" si="5"/>
        <v>0.44111680128396913</v>
      </c>
      <c r="L91" s="15"/>
    </row>
    <row r="92" spans="1:12" x14ac:dyDescent="0.3">
      <c r="A92" s="15"/>
      <c r="B92" s="15" t="str">
        <f>'Town Data'!A88</f>
        <v>WILMINGTON</v>
      </c>
      <c r="C92" s="50">
        <f>IF('Town Data'!C88&gt;9,'Town Data'!B88,"*")</f>
        <v>8289379.6299999999</v>
      </c>
      <c r="D92" s="46">
        <f>IF('Town Data'!E88&gt;9,'Town Data'!D88,"*")</f>
        <v>1527073.69</v>
      </c>
      <c r="E92" s="47">
        <f>IF('Town Data'!G88&gt;9,'Town Data'!F88,"*")</f>
        <v>1416424.09</v>
      </c>
      <c r="F92" s="45">
        <f>IF('Town Data'!I88&gt;9,'Town Data'!H88,"*")</f>
        <v>5972204.5999999996</v>
      </c>
      <c r="G92" s="46">
        <f>IF('Town Data'!K88&gt;9,'Town Data'!J88,"*")</f>
        <v>1021062.66</v>
      </c>
      <c r="H92" s="47">
        <f>IF('Town Data'!M88&gt;9,'Town Data'!L88,"*")</f>
        <v>888545.98</v>
      </c>
      <c r="I92" s="9">
        <f t="shared" si="3"/>
        <v>0.38799324289727122</v>
      </c>
      <c r="J92" s="9">
        <f t="shared" si="4"/>
        <v>0.49557294554283271</v>
      </c>
      <c r="K92" s="9">
        <f t="shared" si="5"/>
        <v>0.59409205812849453</v>
      </c>
      <c r="L92" s="15"/>
    </row>
    <row r="93" spans="1:12" x14ac:dyDescent="0.3">
      <c r="A93" s="15"/>
      <c r="B93" s="27" t="str">
        <f>'Town Data'!A89</f>
        <v>WINDSOR</v>
      </c>
      <c r="C93" s="51">
        <f>IF('Town Data'!C89&gt;9,'Town Data'!B89,"*")</f>
        <v>5016459.3099999996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>
        <f>IF('Town Data'!I89&gt;9,'Town Data'!H89,"*")</f>
        <v>3683241.83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>
        <f t="shared" si="3"/>
        <v>0.3619684890470522</v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WINHALL</v>
      </c>
      <c r="C94" s="50">
        <f>IF('Town Data'!C90&gt;9,'Town Data'!B90,"*")</f>
        <v>1635856.38</v>
      </c>
      <c r="D94" s="46">
        <f>IF('Town Data'!E90&gt;9,'Town Data'!D90,"*")</f>
        <v>940938.19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>
        <f>IF('Town Data'!K90&gt;9,'Town Data'!J90,"*")</f>
        <v>942418.31</v>
      </c>
      <c r="H94" s="47" t="str">
        <f>IF('Town Data'!M90&gt;9,'Town Data'!L90,"*")</f>
        <v>*</v>
      </c>
      <c r="I94" s="9" t="str">
        <f t="shared" si="3"/>
        <v/>
      </c>
      <c r="J94" s="9">
        <f t="shared" si="4"/>
        <v>-1.5705552240385819E-3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WINOOSKI</v>
      </c>
      <c r="C95" s="51">
        <f>IF('Town Data'!C91&gt;9,'Town Data'!B91,"*")</f>
        <v>12471882.68</v>
      </c>
      <c r="D95" s="43" t="str">
        <f>IF('Town Data'!E91&gt;9,'Town Data'!D91,"*")</f>
        <v>*</v>
      </c>
      <c r="E95" s="44">
        <f>IF('Town Data'!G91&gt;9,'Town Data'!F91,"*")</f>
        <v>4224621.82</v>
      </c>
      <c r="F95" s="43">
        <f>IF('Town Data'!I91&gt;9,'Town Data'!H91,"*")</f>
        <v>9391285.9700000007</v>
      </c>
      <c r="G95" s="43" t="str">
        <f>IF('Town Data'!K91&gt;9,'Town Data'!J91,"*")</f>
        <v>*</v>
      </c>
      <c r="H95" s="44">
        <f>IF('Town Data'!M91&gt;9,'Town Data'!L91,"*")</f>
        <v>2135802.4300000002</v>
      </c>
      <c r="I95" s="22">
        <f t="shared" si="3"/>
        <v>0.32802714344348721</v>
      </c>
      <c r="J95" s="22" t="str">
        <f t="shared" si="4"/>
        <v/>
      </c>
      <c r="K95" s="22">
        <f t="shared" si="5"/>
        <v>0.97800216005934593</v>
      </c>
      <c r="L95" s="15"/>
    </row>
    <row r="96" spans="1:12" x14ac:dyDescent="0.3">
      <c r="A96" s="15"/>
      <c r="B96" s="15" t="str">
        <f>'Town Data'!A92</f>
        <v>WOODSTOCK</v>
      </c>
      <c r="C96" s="50">
        <f>IF('Town Data'!C92&gt;9,'Town Data'!B92,"*")</f>
        <v>16285657.84</v>
      </c>
      <c r="D96" s="46">
        <f>IF('Town Data'!E92&gt;9,'Town Data'!D92,"*")</f>
        <v>22100844.600000001</v>
      </c>
      <c r="E96" s="47">
        <f>IF('Town Data'!G92&gt;9,'Town Data'!F92,"*")</f>
        <v>4496299.71</v>
      </c>
      <c r="F96" s="45">
        <f>IF('Town Data'!I92&gt;9,'Town Data'!H92,"*")</f>
        <v>10292138.279999999</v>
      </c>
      <c r="G96" s="46">
        <f>IF('Town Data'!K92&gt;9,'Town Data'!J92,"*")</f>
        <v>10584175.9</v>
      </c>
      <c r="H96" s="47">
        <f>IF('Town Data'!M92&gt;9,'Town Data'!L92,"*")</f>
        <v>2484959.31</v>
      </c>
      <c r="I96" s="9">
        <f t="shared" si="3"/>
        <v>0.58233958745451297</v>
      </c>
      <c r="J96" s="9">
        <f t="shared" si="4"/>
        <v>1.0881025418332286</v>
      </c>
      <c r="K96" s="9">
        <f t="shared" si="5"/>
        <v>0.8094057684992837</v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0</v>
      </c>
      <c r="C2" s="39">
        <v>0</v>
      </c>
      <c r="D2" s="39">
        <v>142466.65</v>
      </c>
      <c r="E2" s="39">
        <v>11</v>
      </c>
      <c r="F2" s="39">
        <v>0</v>
      </c>
      <c r="G2" s="39">
        <v>0</v>
      </c>
      <c r="H2" s="39">
        <v>0</v>
      </c>
      <c r="I2" s="39">
        <v>0</v>
      </c>
      <c r="J2" s="39">
        <v>90173.1</v>
      </c>
      <c r="K2" s="39">
        <v>12</v>
      </c>
      <c r="L2" s="39">
        <v>0</v>
      </c>
      <c r="M2" s="39">
        <v>0</v>
      </c>
    </row>
    <row r="3" spans="1:13" x14ac:dyDescent="0.3">
      <c r="A3" s="38" t="s">
        <v>48</v>
      </c>
      <c r="B3" s="39">
        <v>1305027.49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871615.85</v>
      </c>
      <c r="I3" s="39">
        <v>10</v>
      </c>
      <c r="J3" s="39">
        <v>313732.78999999998</v>
      </c>
      <c r="K3" s="39">
        <v>10</v>
      </c>
      <c r="L3" s="39">
        <v>0</v>
      </c>
      <c r="M3" s="39">
        <v>0</v>
      </c>
    </row>
    <row r="4" spans="1:13" x14ac:dyDescent="0.3">
      <c r="A4" s="38" t="s">
        <v>49</v>
      </c>
      <c r="B4" s="39">
        <v>17701832.620000001</v>
      </c>
      <c r="C4" s="39">
        <v>49</v>
      </c>
      <c r="D4" s="39">
        <v>0</v>
      </c>
      <c r="E4" s="39">
        <v>0</v>
      </c>
      <c r="F4" s="39">
        <v>2389374.3199999998</v>
      </c>
      <c r="G4" s="39">
        <v>20</v>
      </c>
      <c r="H4" s="39">
        <v>14101438.52</v>
      </c>
      <c r="I4" s="39">
        <v>47</v>
      </c>
      <c r="J4" s="39">
        <v>0</v>
      </c>
      <c r="K4" s="39">
        <v>0</v>
      </c>
      <c r="L4" s="39">
        <v>1420668.11</v>
      </c>
      <c r="M4" s="39">
        <v>19</v>
      </c>
    </row>
    <row r="5" spans="1:13" x14ac:dyDescent="0.3">
      <c r="A5" s="38" t="s">
        <v>50</v>
      </c>
      <c r="B5" s="39">
        <v>5332264.21</v>
      </c>
      <c r="C5" s="39">
        <v>15</v>
      </c>
      <c r="D5" s="39">
        <v>0</v>
      </c>
      <c r="E5" s="39">
        <v>0</v>
      </c>
      <c r="F5" s="39">
        <v>0</v>
      </c>
      <c r="G5" s="39">
        <v>0</v>
      </c>
      <c r="H5" s="39">
        <v>4437612.6900000004</v>
      </c>
      <c r="I5" s="39">
        <v>14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3">
      <c r="A6" s="38" t="s">
        <v>51</v>
      </c>
      <c r="B6" s="39">
        <v>3021625.28</v>
      </c>
      <c r="C6" s="39">
        <v>25</v>
      </c>
      <c r="D6" s="39">
        <v>1046660.38</v>
      </c>
      <c r="E6" s="39">
        <v>13</v>
      </c>
      <c r="F6" s="39">
        <v>0</v>
      </c>
      <c r="G6" s="39">
        <v>0</v>
      </c>
      <c r="H6" s="39">
        <v>2300495.64</v>
      </c>
      <c r="I6" s="39">
        <v>21</v>
      </c>
      <c r="J6" s="39">
        <v>376563.64</v>
      </c>
      <c r="K6" s="39">
        <v>10</v>
      </c>
      <c r="L6" s="39">
        <v>0</v>
      </c>
      <c r="M6" s="39">
        <v>0</v>
      </c>
    </row>
    <row r="7" spans="1:13" x14ac:dyDescent="0.3">
      <c r="A7" s="38" t="s">
        <v>52</v>
      </c>
      <c r="B7" s="39">
        <v>31277845.649999999</v>
      </c>
      <c r="C7" s="39">
        <v>83</v>
      </c>
      <c r="D7" s="39">
        <v>6217430.5499999998</v>
      </c>
      <c r="E7" s="39">
        <v>22</v>
      </c>
      <c r="F7" s="39">
        <v>3772211.54</v>
      </c>
      <c r="G7" s="39">
        <v>29</v>
      </c>
      <c r="H7" s="39">
        <v>26369501.399999999</v>
      </c>
      <c r="I7" s="39">
        <v>82</v>
      </c>
      <c r="J7" s="39">
        <v>3296492.96</v>
      </c>
      <c r="K7" s="39">
        <v>23</v>
      </c>
      <c r="L7" s="39">
        <v>2225916.88</v>
      </c>
      <c r="M7" s="39">
        <v>32</v>
      </c>
    </row>
    <row r="8" spans="1:13" x14ac:dyDescent="0.3">
      <c r="A8" s="38" t="s">
        <v>53</v>
      </c>
      <c r="B8" s="39">
        <v>20147920.219999999</v>
      </c>
      <c r="C8" s="39">
        <v>19</v>
      </c>
      <c r="D8" s="39">
        <v>0</v>
      </c>
      <c r="E8" s="39">
        <v>0</v>
      </c>
      <c r="F8" s="39">
        <v>0</v>
      </c>
      <c r="G8" s="39">
        <v>0</v>
      </c>
      <c r="H8" s="39">
        <v>15925109.08</v>
      </c>
      <c r="I8" s="39">
        <v>24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2435519.79</v>
      </c>
      <c r="C9" s="39">
        <v>14</v>
      </c>
      <c r="D9" s="39">
        <v>0</v>
      </c>
      <c r="E9" s="39">
        <v>0</v>
      </c>
      <c r="F9" s="39">
        <v>0</v>
      </c>
      <c r="G9" s="39">
        <v>0</v>
      </c>
      <c r="H9" s="39">
        <v>1661248.52</v>
      </c>
      <c r="I9" s="39">
        <v>11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5626632.4900000002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4281326.71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3">
      <c r="A11" s="38" t="s">
        <v>56</v>
      </c>
      <c r="B11" s="39">
        <v>4325551.9000000004</v>
      </c>
      <c r="C11" s="39">
        <v>29</v>
      </c>
      <c r="D11" s="39">
        <v>0</v>
      </c>
      <c r="E11" s="39">
        <v>0</v>
      </c>
      <c r="F11" s="39">
        <v>842410.76</v>
      </c>
      <c r="G11" s="39">
        <v>13</v>
      </c>
      <c r="H11" s="39">
        <v>3003238.86</v>
      </c>
      <c r="I11" s="39">
        <v>26</v>
      </c>
      <c r="J11" s="39">
        <v>0</v>
      </c>
      <c r="K11" s="39">
        <v>0</v>
      </c>
      <c r="L11" s="39">
        <v>423302.96</v>
      </c>
      <c r="M11" s="39">
        <v>11</v>
      </c>
    </row>
    <row r="12" spans="1:13" x14ac:dyDescent="0.3">
      <c r="A12" s="38" t="s">
        <v>57</v>
      </c>
      <c r="B12" s="39">
        <v>42037673.259999998</v>
      </c>
      <c r="C12" s="39">
        <v>89</v>
      </c>
      <c r="D12" s="39">
        <v>8303133.4500000002</v>
      </c>
      <c r="E12" s="39">
        <v>22</v>
      </c>
      <c r="F12" s="39">
        <v>4173341.65</v>
      </c>
      <c r="G12" s="39">
        <v>36</v>
      </c>
      <c r="H12" s="39">
        <v>33963609.549999997</v>
      </c>
      <c r="I12" s="39">
        <v>102</v>
      </c>
      <c r="J12" s="39">
        <v>5013849.26</v>
      </c>
      <c r="K12" s="39">
        <v>27</v>
      </c>
      <c r="L12" s="39">
        <v>2840765.1</v>
      </c>
      <c r="M12" s="39">
        <v>41</v>
      </c>
    </row>
    <row r="13" spans="1:13" x14ac:dyDescent="0.3">
      <c r="A13" s="38" t="s">
        <v>58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1177924.8</v>
      </c>
      <c r="I13" s="39">
        <v>11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4158920.88</v>
      </c>
      <c r="C14" s="39">
        <v>18</v>
      </c>
      <c r="D14" s="39">
        <v>0</v>
      </c>
      <c r="E14" s="39">
        <v>0</v>
      </c>
      <c r="F14" s="39">
        <v>0</v>
      </c>
      <c r="G14" s="39">
        <v>0</v>
      </c>
      <c r="H14" s="39">
        <v>3289344.05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3046003.52</v>
      </c>
      <c r="C15" s="39">
        <v>16</v>
      </c>
      <c r="D15" s="39">
        <v>3841844.8</v>
      </c>
      <c r="E15" s="39">
        <v>25</v>
      </c>
      <c r="F15" s="39">
        <v>1536012.45</v>
      </c>
      <c r="G15" s="39">
        <v>10</v>
      </c>
      <c r="H15" s="39">
        <v>2028774.52</v>
      </c>
      <c r="I15" s="39">
        <v>14</v>
      </c>
      <c r="J15" s="39">
        <v>2033027.95</v>
      </c>
      <c r="K15" s="39">
        <v>26</v>
      </c>
      <c r="L15" s="39">
        <v>901396.91</v>
      </c>
      <c r="M15" s="39">
        <v>10</v>
      </c>
    </row>
    <row r="16" spans="1:13" x14ac:dyDescent="0.3">
      <c r="A16" s="38" t="s">
        <v>61</v>
      </c>
      <c r="B16" s="39">
        <v>110332673.31</v>
      </c>
      <c r="C16" s="39">
        <v>229</v>
      </c>
      <c r="D16" s="39">
        <v>50096068.039999999</v>
      </c>
      <c r="E16" s="39">
        <v>22</v>
      </c>
      <c r="F16" s="39">
        <v>32858774.75</v>
      </c>
      <c r="G16" s="39">
        <v>110</v>
      </c>
      <c r="H16" s="39">
        <v>74589962.760000005</v>
      </c>
      <c r="I16" s="39">
        <v>220</v>
      </c>
      <c r="J16" s="39">
        <v>18230026.800000001</v>
      </c>
      <c r="K16" s="39">
        <v>26</v>
      </c>
      <c r="L16" s="39">
        <v>18337088.199999999</v>
      </c>
      <c r="M16" s="39">
        <v>123</v>
      </c>
    </row>
    <row r="17" spans="1:13" x14ac:dyDescent="0.3">
      <c r="A17" s="38" t="s">
        <v>62</v>
      </c>
      <c r="B17" s="39">
        <v>7640843.9699999997</v>
      </c>
      <c r="C17" s="39">
        <v>23</v>
      </c>
      <c r="D17" s="39">
        <v>7064120.2199999997</v>
      </c>
      <c r="E17" s="39">
        <v>10</v>
      </c>
      <c r="F17" s="39">
        <v>1378141.9</v>
      </c>
      <c r="G17" s="39">
        <v>12</v>
      </c>
      <c r="H17" s="39">
        <v>5618535.1399999997</v>
      </c>
      <c r="I17" s="39">
        <v>22</v>
      </c>
      <c r="J17" s="39">
        <v>5148648.01</v>
      </c>
      <c r="K17" s="39">
        <v>14</v>
      </c>
      <c r="L17" s="39">
        <v>1093802.3799999999</v>
      </c>
      <c r="M17" s="39">
        <v>12</v>
      </c>
    </row>
    <row r="18" spans="1:13" x14ac:dyDescent="0.3">
      <c r="A18" s="38" t="s">
        <v>63</v>
      </c>
      <c r="B18" s="39">
        <v>6517088.04</v>
      </c>
      <c r="C18" s="39">
        <v>26</v>
      </c>
      <c r="D18" s="39">
        <v>1786151.94</v>
      </c>
      <c r="E18" s="39">
        <v>10</v>
      </c>
      <c r="F18" s="39">
        <v>0</v>
      </c>
      <c r="G18" s="39">
        <v>0</v>
      </c>
      <c r="H18" s="39">
        <v>4550332.04</v>
      </c>
      <c r="I18" s="39">
        <v>23</v>
      </c>
      <c r="J18" s="39">
        <v>0</v>
      </c>
      <c r="K18" s="39">
        <v>0</v>
      </c>
      <c r="L18" s="39">
        <v>401846.12</v>
      </c>
      <c r="M18" s="39">
        <v>10</v>
      </c>
    </row>
    <row r="19" spans="1:13" x14ac:dyDescent="0.3">
      <c r="A19" s="38" t="s">
        <v>64</v>
      </c>
      <c r="B19" s="39">
        <v>2122029.16</v>
      </c>
      <c r="C19" s="39">
        <v>11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333210.62</v>
      </c>
      <c r="K19" s="39">
        <v>10</v>
      </c>
      <c r="L19" s="39">
        <v>0</v>
      </c>
      <c r="M19" s="39">
        <v>0</v>
      </c>
    </row>
    <row r="20" spans="1:13" x14ac:dyDescent="0.3">
      <c r="A20" s="38" t="s">
        <v>65</v>
      </c>
      <c r="B20" s="39">
        <v>3059373.23</v>
      </c>
      <c r="C20" s="39">
        <v>17</v>
      </c>
      <c r="D20" s="39">
        <v>858785.97</v>
      </c>
      <c r="E20" s="39">
        <v>14</v>
      </c>
      <c r="F20" s="39">
        <v>0</v>
      </c>
      <c r="G20" s="39">
        <v>0</v>
      </c>
      <c r="H20" s="39">
        <v>2591831.66</v>
      </c>
      <c r="I20" s="39">
        <v>19</v>
      </c>
      <c r="J20" s="39">
        <v>434329.96</v>
      </c>
      <c r="K20" s="39">
        <v>15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29398834.170000002</v>
      </c>
      <c r="C21" s="39">
        <v>62</v>
      </c>
      <c r="D21" s="39">
        <v>11729565.41</v>
      </c>
      <c r="E21" s="39">
        <v>22</v>
      </c>
      <c r="F21" s="39">
        <v>2693604.41</v>
      </c>
      <c r="G21" s="39">
        <v>19</v>
      </c>
      <c r="H21" s="39">
        <v>23323491.039999999</v>
      </c>
      <c r="I21" s="39">
        <v>54</v>
      </c>
      <c r="J21" s="39">
        <v>5901392.3099999996</v>
      </c>
      <c r="K21" s="39">
        <v>23</v>
      </c>
      <c r="L21" s="39">
        <v>2041842.99</v>
      </c>
      <c r="M21" s="39">
        <v>16</v>
      </c>
    </row>
    <row r="22" spans="1:13" x14ac:dyDescent="0.3">
      <c r="A22" s="38" t="s">
        <v>67</v>
      </c>
      <c r="B22" s="39">
        <v>2271940.4</v>
      </c>
      <c r="C22" s="39">
        <v>13</v>
      </c>
      <c r="D22" s="39">
        <v>181814.08</v>
      </c>
      <c r="E22" s="39">
        <v>12</v>
      </c>
      <c r="F22" s="39">
        <v>0</v>
      </c>
      <c r="G22" s="39">
        <v>0</v>
      </c>
      <c r="H22" s="39">
        <v>1739930.16</v>
      </c>
      <c r="I22" s="39">
        <v>12</v>
      </c>
      <c r="J22" s="39">
        <v>176730.85</v>
      </c>
      <c r="K22" s="39">
        <v>12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10507157.08</v>
      </c>
      <c r="C23" s="39">
        <v>27</v>
      </c>
      <c r="D23" s="39">
        <v>719307.54</v>
      </c>
      <c r="E23" s="39">
        <v>12</v>
      </c>
      <c r="F23" s="39">
        <v>0</v>
      </c>
      <c r="G23" s="39">
        <v>0</v>
      </c>
      <c r="H23" s="39">
        <v>8940856.5800000001</v>
      </c>
      <c r="I23" s="39">
        <v>29</v>
      </c>
      <c r="J23" s="39">
        <v>431035.74</v>
      </c>
      <c r="K23" s="39">
        <v>12</v>
      </c>
      <c r="L23" s="39">
        <v>0</v>
      </c>
      <c r="M23" s="39">
        <v>0</v>
      </c>
    </row>
    <row r="24" spans="1:13" x14ac:dyDescent="0.3">
      <c r="A24" s="38" t="s">
        <v>69</v>
      </c>
      <c r="B24" s="39">
        <v>6167957.7999999998</v>
      </c>
      <c r="C24" s="39">
        <v>12</v>
      </c>
      <c r="D24" s="39">
        <v>2222198.66</v>
      </c>
      <c r="E24" s="39">
        <v>12</v>
      </c>
      <c r="F24" s="39">
        <v>0</v>
      </c>
      <c r="G24" s="39">
        <v>0</v>
      </c>
      <c r="H24" s="39">
        <v>4056772.35</v>
      </c>
      <c r="I24" s="39">
        <v>12</v>
      </c>
      <c r="J24" s="39">
        <v>831143.54</v>
      </c>
      <c r="K24" s="39">
        <v>12</v>
      </c>
      <c r="L24" s="39">
        <v>0</v>
      </c>
      <c r="M24" s="39">
        <v>0</v>
      </c>
    </row>
    <row r="25" spans="1:13" x14ac:dyDescent="0.3">
      <c r="A25" s="38" t="s">
        <v>70</v>
      </c>
      <c r="B25" s="39">
        <v>8939823.5700000003</v>
      </c>
      <c r="C25" s="39">
        <v>27</v>
      </c>
      <c r="D25" s="39">
        <v>3681604.98</v>
      </c>
      <c r="E25" s="39">
        <v>48</v>
      </c>
      <c r="F25" s="39">
        <v>3054849.53</v>
      </c>
      <c r="G25" s="39">
        <v>16</v>
      </c>
      <c r="H25" s="39">
        <v>6465961.2599999998</v>
      </c>
      <c r="I25" s="39">
        <v>26</v>
      </c>
      <c r="J25" s="39">
        <v>2285395.0499999998</v>
      </c>
      <c r="K25" s="39">
        <v>50</v>
      </c>
      <c r="L25" s="39">
        <v>1864469.82</v>
      </c>
      <c r="M25" s="39">
        <v>15</v>
      </c>
    </row>
    <row r="26" spans="1:13" x14ac:dyDescent="0.3">
      <c r="A26" s="38" t="s">
        <v>71</v>
      </c>
      <c r="B26" s="39">
        <v>4913212.87</v>
      </c>
      <c r="C26" s="39">
        <v>23</v>
      </c>
      <c r="D26" s="39">
        <v>0</v>
      </c>
      <c r="E26" s="39">
        <v>0</v>
      </c>
      <c r="F26" s="39">
        <v>0</v>
      </c>
      <c r="G26" s="39">
        <v>0</v>
      </c>
      <c r="H26" s="39">
        <v>4516004.5999999996</v>
      </c>
      <c r="I26" s="39">
        <v>20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3">
      <c r="A27" s="38" t="s">
        <v>72</v>
      </c>
      <c r="B27" s="39">
        <v>47016790.399999999</v>
      </c>
      <c r="C27" s="39">
        <v>109</v>
      </c>
      <c r="D27" s="39">
        <v>0</v>
      </c>
      <c r="E27" s="39">
        <v>0</v>
      </c>
      <c r="F27" s="39">
        <v>3980746.15</v>
      </c>
      <c r="G27" s="39">
        <v>33</v>
      </c>
      <c r="H27" s="39">
        <v>36320906.030000001</v>
      </c>
      <c r="I27" s="39">
        <v>92</v>
      </c>
      <c r="J27" s="39">
        <v>0</v>
      </c>
      <c r="K27" s="39">
        <v>0</v>
      </c>
      <c r="L27" s="39">
        <v>2300283.85</v>
      </c>
      <c r="M27" s="39">
        <v>29</v>
      </c>
    </row>
    <row r="28" spans="1:13" x14ac:dyDescent="0.3">
      <c r="A28" s="38" t="s">
        <v>73</v>
      </c>
      <c r="B28" s="39">
        <v>5935520.8600000003</v>
      </c>
      <c r="C28" s="39">
        <v>19</v>
      </c>
      <c r="D28" s="39">
        <v>0</v>
      </c>
      <c r="E28" s="39">
        <v>0</v>
      </c>
      <c r="F28" s="39">
        <v>0</v>
      </c>
      <c r="G28" s="39">
        <v>0</v>
      </c>
      <c r="H28" s="39">
        <v>5067414.78</v>
      </c>
      <c r="I28" s="39">
        <v>17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3739380.05</v>
      </c>
      <c r="C29" s="39">
        <v>13</v>
      </c>
      <c r="D29" s="39">
        <v>0</v>
      </c>
      <c r="E29" s="39">
        <v>0</v>
      </c>
      <c r="F29" s="39">
        <v>0</v>
      </c>
      <c r="G29" s="39">
        <v>0</v>
      </c>
      <c r="H29" s="39">
        <v>3323347.95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0</v>
      </c>
      <c r="C30" s="39">
        <v>0</v>
      </c>
      <c r="D30" s="39">
        <v>3312851.89</v>
      </c>
      <c r="E30" s="39">
        <v>11</v>
      </c>
      <c r="F30" s="39">
        <v>0</v>
      </c>
      <c r="G30" s="39">
        <v>0</v>
      </c>
      <c r="H30" s="39">
        <v>0</v>
      </c>
      <c r="I30" s="39">
        <v>0</v>
      </c>
      <c r="J30" s="39">
        <v>1833212.02</v>
      </c>
      <c r="K30" s="39">
        <v>10</v>
      </c>
      <c r="L30" s="39">
        <v>0</v>
      </c>
      <c r="M30" s="39">
        <v>0</v>
      </c>
    </row>
    <row r="31" spans="1:13" x14ac:dyDescent="0.3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98319.4</v>
      </c>
      <c r="K31" s="39">
        <v>10</v>
      </c>
      <c r="L31" s="39">
        <v>0</v>
      </c>
      <c r="M31" s="39">
        <v>0</v>
      </c>
    </row>
    <row r="32" spans="1:13" x14ac:dyDescent="0.3">
      <c r="A32" s="38" t="s">
        <v>77</v>
      </c>
      <c r="B32" s="39">
        <v>5180715.4800000004</v>
      </c>
      <c r="C32" s="39">
        <v>10</v>
      </c>
      <c r="D32" s="39">
        <v>6838146.1699999999</v>
      </c>
      <c r="E32" s="39">
        <v>11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3">
      <c r="A33" s="38" t="s">
        <v>78</v>
      </c>
      <c r="B33" s="39">
        <v>0</v>
      </c>
      <c r="C33" s="39">
        <v>0</v>
      </c>
      <c r="D33" s="39">
        <v>253992.64</v>
      </c>
      <c r="E33" s="39">
        <v>10</v>
      </c>
      <c r="F33" s="39">
        <v>0</v>
      </c>
      <c r="G33" s="39">
        <v>0</v>
      </c>
      <c r="H33" s="39">
        <v>0</v>
      </c>
      <c r="I33" s="39">
        <v>0</v>
      </c>
      <c r="J33" s="39">
        <v>199394</v>
      </c>
      <c r="K33" s="39">
        <v>11</v>
      </c>
      <c r="L33" s="39">
        <v>0</v>
      </c>
      <c r="M33" s="39">
        <v>0</v>
      </c>
    </row>
    <row r="34" spans="1:13" x14ac:dyDescent="0.3">
      <c r="A34" s="38" t="s">
        <v>79</v>
      </c>
      <c r="B34" s="39">
        <v>0</v>
      </c>
      <c r="C34" s="39">
        <v>0</v>
      </c>
      <c r="D34" s="39">
        <v>719215.01</v>
      </c>
      <c r="E34" s="39">
        <v>16</v>
      </c>
      <c r="F34" s="39">
        <v>0</v>
      </c>
      <c r="G34" s="39">
        <v>0</v>
      </c>
      <c r="H34" s="39">
        <v>0</v>
      </c>
      <c r="I34" s="39">
        <v>0</v>
      </c>
      <c r="J34" s="39">
        <v>526954.07999999996</v>
      </c>
      <c r="K34" s="39">
        <v>15</v>
      </c>
      <c r="L34" s="39">
        <v>0</v>
      </c>
      <c r="M34" s="39">
        <v>0</v>
      </c>
    </row>
    <row r="35" spans="1:13" x14ac:dyDescent="0.3">
      <c r="A35" s="38" t="s">
        <v>80</v>
      </c>
      <c r="B35" s="39">
        <v>3535811.25</v>
      </c>
      <c r="C35" s="39">
        <v>20</v>
      </c>
      <c r="D35" s="39">
        <v>0</v>
      </c>
      <c r="E35" s="39">
        <v>0</v>
      </c>
      <c r="F35" s="39">
        <v>0</v>
      </c>
      <c r="G35" s="39">
        <v>0</v>
      </c>
      <c r="H35" s="39">
        <v>2944594.95</v>
      </c>
      <c r="I35" s="39">
        <v>19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3">
      <c r="A36" s="38" t="s">
        <v>81</v>
      </c>
      <c r="B36" s="39">
        <v>23226190.359999999</v>
      </c>
      <c r="C36" s="39">
        <v>58</v>
      </c>
      <c r="D36" s="39">
        <v>13759194.460000001</v>
      </c>
      <c r="E36" s="39">
        <v>22</v>
      </c>
      <c r="F36" s="39">
        <v>3599026.44</v>
      </c>
      <c r="G36" s="39">
        <v>24</v>
      </c>
      <c r="H36" s="39">
        <v>17783796.579999998</v>
      </c>
      <c r="I36" s="39">
        <v>57</v>
      </c>
      <c r="J36" s="39">
        <v>6920252.3399999999</v>
      </c>
      <c r="K36" s="39">
        <v>27</v>
      </c>
      <c r="L36" s="39">
        <v>2250788.12</v>
      </c>
      <c r="M36" s="39">
        <v>20</v>
      </c>
    </row>
    <row r="37" spans="1:13" x14ac:dyDescent="0.3">
      <c r="A37" s="38" t="s">
        <v>82</v>
      </c>
      <c r="B37" s="39">
        <v>4582569.6900000004</v>
      </c>
      <c r="C37" s="39">
        <v>11</v>
      </c>
      <c r="D37" s="39">
        <v>0</v>
      </c>
      <c r="E37" s="39">
        <v>0</v>
      </c>
      <c r="F37" s="39">
        <v>0</v>
      </c>
      <c r="G37" s="39">
        <v>0</v>
      </c>
      <c r="H37" s="39">
        <v>3970450.34</v>
      </c>
      <c r="I37" s="39">
        <v>13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3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93469.15</v>
      </c>
      <c r="K38" s="39">
        <v>12</v>
      </c>
      <c r="L38" s="39">
        <v>0</v>
      </c>
      <c r="M38" s="39">
        <v>0</v>
      </c>
    </row>
    <row r="39" spans="1:13" x14ac:dyDescent="0.3">
      <c r="A39" s="38" t="s">
        <v>84</v>
      </c>
      <c r="B39" s="39">
        <v>0</v>
      </c>
      <c r="C39" s="39">
        <v>0</v>
      </c>
      <c r="D39" s="39">
        <v>2849739.57</v>
      </c>
      <c r="E39" s="39">
        <v>16</v>
      </c>
      <c r="F39" s="39">
        <v>0</v>
      </c>
      <c r="G39" s="39">
        <v>0</v>
      </c>
      <c r="H39" s="39">
        <v>0</v>
      </c>
      <c r="I39" s="39">
        <v>0</v>
      </c>
      <c r="J39" s="39">
        <v>2000556.68</v>
      </c>
      <c r="K39" s="39">
        <v>15</v>
      </c>
      <c r="L39" s="39">
        <v>0</v>
      </c>
      <c r="M39" s="39">
        <v>0</v>
      </c>
    </row>
    <row r="40" spans="1:13" x14ac:dyDescent="0.3">
      <c r="A40" s="38" t="s">
        <v>85</v>
      </c>
      <c r="B40" s="39">
        <v>4977241.87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3541567.72</v>
      </c>
      <c r="I40" s="39">
        <v>12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2124861.12</v>
      </c>
      <c r="C41" s="39">
        <v>13</v>
      </c>
      <c r="D41" s="39">
        <v>0</v>
      </c>
      <c r="E41" s="39">
        <v>0</v>
      </c>
      <c r="F41" s="39">
        <v>0</v>
      </c>
      <c r="G41" s="39">
        <v>0</v>
      </c>
      <c r="H41" s="39">
        <v>1723311.96</v>
      </c>
      <c r="I41" s="39">
        <v>12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20401393.010000002</v>
      </c>
      <c r="C42" s="39">
        <v>45</v>
      </c>
      <c r="D42" s="39">
        <v>23271459.07</v>
      </c>
      <c r="E42" s="39">
        <v>57</v>
      </c>
      <c r="F42" s="39">
        <v>8249791.0099999998</v>
      </c>
      <c r="G42" s="39">
        <v>34</v>
      </c>
      <c r="H42" s="39">
        <v>17021950.059999999</v>
      </c>
      <c r="I42" s="39">
        <v>45</v>
      </c>
      <c r="J42" s="39">
        <v>14003080.109999999</v>
      </c>
      <c r="K42" s="39">
        <v>67</v>
      </c>
      <c r="L42" s="39">
        <v>7153847.5099999998</v>
      </c>
      <c r="M42" s="39">
        <v>34</v>
      </c>
    </row>
    <row r="43" spans="1:13" x14ac:dyDescent="0.3">
      <c r="A43" s="38" t="s">
        <v>88</v>
      </c>
      <c r="B43" s="39">
        <v>3102662.57</v>
      </c>
      <c r="C43" s="39">
        <v>19</v>
      </c>
      <c r="D43" s="39">
        <v>1008643.86</v>
      </c>
      <c r="E43" s="39">
        <v>10</v>
      </c>
      <c r="F43" s="39">
        <v>0</v>
      </c>
      <c r="G43" s="39">
        <v>0</v>
      </c>
      <c r="H43" s="39">
        <v>2570232.2000000002</v>
      </c>
      <c r="I43" s="39">
        <v>16</v>
      </c>
      <c r="J43" s="39">
        <v>853321.82</v>
      </c>
      <c r="K43" s="39">
        <v>10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14874417</v>
      </c>
      <c r="C44" s="39">
        <v>41</v>
      </c>
      <c r="D44" s="39">
        <v>5073591.47</v>
      </c>
      <c r="E44" s="39">
        <v>45</v>
      </c>
      <c r="F44" s="39">
        <v>4317242.08</v>
      </c>
      <c r="G44" s="39">
        <v>22</v>
      </c>
      <c r="H44" s="39">
        <v>11663608.869999999</v>
      </c>
      <c r="I44" s="39">
        <v>45</v>
      </c>
      <c r="J44" s="39">
        <v>4647595.25</v>
      </c>
      <c r="K44" s="39">
        <v>55</v>
      </c>
      <c r="L44" s="39">
        <v>3429040.21</v>
      </c>
      <c r="M44" s="39">
        <v>24</v>
      </c>
    </row>
    <row r="45" spans="1:13" x14ac:dyDescent="0.3">
      <c r="A45" s="38" t="s">
        <v>90</v>
      </c>
      <c r="B45" s="39">
        <v>13959245.859999999</v>
      </c>
      <c r="C45" s="39">
        <v>33</v>
      </c>
      <c r="D45" s="39">
        <v>528847.39</v>
      </c>
      <c r="E45" s="39">
        <v>10</v>
      </c>
      <c r="F45" s="39">
        <v>856202.72</v>
      </c>
      <c r="G45" s="39">
        <v>11</v>
      </c>
      <c r="H45" s="39">
        <v>11984562.99</v>
      </c>
      <c r="I45" s="39">
        <v>30</v>
      </c>
      <c r="J45" s="39">
        <v>0</v>
      </c>
      <c r="K45" s="39">
        <v>0</v>
      </c>
      <c r="L45" s="39">
        <v>605759.43999999994</v>
      </c>
      <c r="M45" s="39">
        <v>12</v>
      </c>
    </row>
    <row r="46" spans="1:13" x14ac:dyDescent="0.3">
      <c r="A46" s="38" t="s">
        <v>91</v>
      </c>
      <c r="B46" s="39">
        <v>33503846.149999999</v>
      </c>
      <c r="C46" s="39">
        <v>71</v>
      </c>
      <c r="D46" s="39">
        <v>29696486.920000002</v>
      </c>
      <c r="E46" s="39">
        <v>40</v>
      </c>
      <c r="F46" s="39">
        <v>7831129.2699999996</v>
      </c>
      <c r="G46" s="39">
        <v>39</v>
      </c>
      <c r="H46" s="39">
        <v>21537627.260000002</v>
      </c>
      <c r="I46" s="39">
        <v>65</v>
      </c>
      <c r="J46" s="39">
        <v>13544965.970000001</v>
      </c>
      <c r="K46" s="39">
        <v>42</v>
      </c>
      <c r="L46" s="39">
        <v>4124721.26</v>
      </c>
      <c r="M46" s="39">
        <v>40</v>
      </c>
    </row>
    <row r="47" spans="1:13" x14ac:dyDescent="0.3">
      <c r="A47" s="38" t="s">
        <v>92</v>
      </c>
      <c r="B47" s="39">
        <v>24823755.5</v>
      </c>
      <c r="C47" s="39">
        <v>57</v>
      </c>
      <c r="D47" s="39">
        <v>6598796.9100000001</v>
      </c>
      <c r="E47" s="39">
        <v>12</v>
      </c>
      <c r="F47" s="39">
        <v>2502949.7000000002</v>
      </c>
      <c r="G47" s="39">
        <v>24</v>
      </c>
      <c r="H47" s="39">
        <v>18797796.050000001</v>
      </c>
      <c r="I47" s="39">
        <v>58</v>
      </c>
      <c r="J47" s="39">
        <v>3438513.74</v>
      </c>
      <c r="K47" s="39">
        <v>15</v>
      </c>
      <c r="L47" s="39">
        <v>1669289.12</v>
      </c>
      <c r="M47" s="39">
        <v>27</v>
      </c>
    </row>
    <row r="48" spans="1:13" x14ac:dyDescent="0.3">
      <c r="A48" s="38" t="s">
        <v>93</v>
      </c>
      <c r="B48" s="39">
        <v>12174844.119999999</v>
      </c>
      <c r="C48" s="39">
        <v>30</v>
      </c>
      <c r="D48" s="39">
        <v>0</v>
      </c>
      <c r="E48" s="39">
        <v>0</v>
      </c>
      <c r="F48" s="39">
        <v>0</v>
      </c>
      <c r="G48" s="39">
        <v>0</v>
      </c>
      <c r="H48" s="39">
        <v>10186919.5</v>
      </c>
      <c r="I48" s="39">
        <v>29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1420862.41</v>
      </c>
      <c r="C49" s="39">
        <v>11</v>
      </c>
      <c r="D49" s="39">
        <v>654400.56000000006</v>
      </c>
      <c r="E49" s="39">
        <v>10</v>
      </c>
      <c r="F49" s="39">
        <v>0</v>
      </c>
      <c r="G49" s="39">
        <v>0</v>
      </c>
      <c r="H49" s="39">
        <v>1106786.1499999999</v>
      </c>
      <c r="I49" s="39">
        <v>12</v>
      </c>
      <c r="J49" s="39">
        <v>340366.3</v>
      </c>
      <c r="K49" s="39">
        <v>10</v>
      </c>
      <c r="L49" s="39">
        <v>0</v>
      </c>
      <c r="M49" s="39">
        <v>0</v>
      </c>
    </row>
    <row r="50" spans="1:13" x14ac:dyDescent="0.3">
      <c r="A50" s="38" t="s">
        <v>95</v>
      </c>
      <c r="B50" s="39">
        <v>21574816.18</v>
      </c>
      <c r="C50" s="39">
        <v>60</v>
      </c>
      <c r="D50" s="39">
        <v>0</v>
      </c>
      <c r="E50" s="39">
        <v>0</v>
      </c>
      <c r="F50" s="39">
        <v>3382761.99</v>
      </c>
      <c r="G50" s="39">
        <v>24</v>
      </c>
      <c r="H50" s="39">
        <v>15552430.039999999</v>
      </c>
      <c r="I50" s="39">
        <v>62</v>
      </c>
      <c r="J50" s="39">
        <v>0</v>
      </c>
      <c r="K50" s="39">
        <v>0</v>
      </c>
      <c r="L50" s="39">
        <v>1945755.82</v>
      </c>
      <c r="M50" s="39">
        <v>29</v>
      </c>
    </row>
    <row r="51" spans="1:13" x14ac:dyDescent="0.3">
      <c r="A51" s="38" t="s">
        <v>96</v>
      </c>
      <c r="B51" s="39">
        <v>17389226.27</v>
      </c>
      <c r="C51" s="39">
        <v>36</v>
      </c>
      <c r="D51" s="39">
        <v>0</v>
      </c>
      <c r="E51" s="39">
        <v>0</v>
      </c>
      <c r="F51" s="39">
        <v>1230224.1599999999</v>
      </c>
      <c r="G51" s="39">
        <v>11</v>
      </c>
      <c r="H51" s="39">
        <v>13900709.18</v>
      </c>
      <c r="I51" s="39">
        <v>35</v>
      </c>
      <c r="J51" s="39">
        <v>650473.21</v>
      </c>
      <c r="K51" s="39">
        <v>10</v>
      </c>
      <c r="L51" s="39">
        <v>854283.83</v>
      </c>
      <c r="M51" s="39">
        <v>12</v>
      </c>
    </row>
    <row r="52" spans="1:13" x14ac:dyDescent="0.3">
      <c r="A52" s="38" t="s">
        <v>97</v>
      </c>
      <c r="B52" s="39">
        <v>0</v>
      </c>
      <c r="C52" s="39">
        <v>0</v>
      </c>
      <c r="D52" s="39">
        <v>80573.05</v>
      </c>
      <c r="E52" s="39">
        <v>10</v>
      </c>
      <c r="F52" s="39">
        <v>0</v>
      </c>
      <c r="G52" s="39">
        <v>0</v>
      </c>
      <c r="H52" s="39">
        <v>0</v>
      </c>
      <c r="I52" s="39">
        <v>0</v>
      </c>
      <c r="J52" s="39">
        <v>77456.639999999999</v>
      </c>
      <c r="K52" s="39">
        <v>11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13707952.810000001</v>
      </c>
      <c r="C53" s="39">
        <v>36</v>
      </c>
      <c r="D53" s="39">
        <v>0</v>
      </c>
      <c r="E53" s="39">
        <v>0</v>
      </c>
      <c r="F53" s="39">
        <v>1930913.95</v>
      </c>
      <c r="G53" s="39">
        <v>16</v>
      </c>
      <c r="H53" s="39">
        <v>10962835.390000001</v>
      </c>
      <c r="I53" s="39">
        <v>35</v>
      </c>
      <c r="J53" s="39">
        <v>0</v>
      </c>
      <c r="K53" s="39">
        <v>0</v>
      </c>
      <c r="L53" s="39">
        <v>1053566.49</v>
      </c>
      <c r="M53" s="39">
        <v>15</v>
      </c>
    </row>
    <row r="54" spans="1:13" x14ac:dyDescent="0.3">
      <c r="A54" s="38" t="s">
        <v>99</v>
      </c>
      <c r="B54" s="39">
        <v>0</v>
      </c>
      <c r="C54" s="39">
        <v>0</v>
      </c>
      <c r="D54" s="39">
        <v>1599862.1</v>
      </c>
      <c r="E54" s="39">
        <v>27</v>
      </c>
      <c r="F54" s="39">
        <v>0</v>
      </c>
      <c r="G54" s="39">
        <v>0</v>
      </c>
      <c r="H54" s="39">
        <v>0</v>
      </c>
      <c r="I54" s="39">
        <v>0</v>
      </c>
      <c r="J54" s="39">
        <v>905129.04</v>
      </c>
      <c r="K54" s="39">
        <v>23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3236879.83</v>
      </c>
      <c r="C55" s="39">
        <v>25</v>
      </c>
      <c r="D55" s="39">
        <v>0</v>
      </c>
      <c r="E55" s="39">
        <v>0</v>
      </c>
      <c r="F55" s="39">
        <v>0</v>
      </c>
      <c r="G55" s="39">
        <v>0</v>
      </c>
      <c r="H55" s="39">
        <v>3082281.96</v>
      </c>
      <c r="I55" s="39">
        <v>26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3">
      <c r="A56" s="38" t="s">
        <v>101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2131392.38</v>
      </c>
      <c r="I56" s="39">
        <v>10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3">
      <c r="A57" s="38" t="s">
        <v>102</v>
      </c>
      <c r="B57" s="39">
        <v>0</v>
      </c>
      <c r="C57" s="39">
        <v>0</v>
      </c>
      <c r="D57" s="39">
        <v>1386476.7</v>
      </c>
      <c r="E57" s="39">
        <v>11</v>
      </c>
      <c r="F57" s="39">
        <v>0</v>
      </c>
      <c r="G57" s="39">
        <v>0</v>
      </c>
      <c r="H57" s="39">
        <v>0</v>
      </c>
      <c r="I57" s="39">
        <v>0</v>
      </c>
      <c r="J57" s="39">
        <v>997321.43</v>
      </c>
      <c r="K57" s="39">
        <v>11</v>
      </c>
      <c r="L57" s="39">
        <v>0</v>
      </c>
      <c r="M57" s="39">
        <v>0</v>
      </c>
    </row>
    <row r="58" spans="1:13" x14ac:dyDescent="0.3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1332452.93</v>
      </c>
      <c r="I58" s="39">
        <v>10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205312.99</v>
      </c>
      <c r="K59" s="39">
        <v>10</v>
      </c>
      <c r="L59" s="39">
        <v>0</v>
      </c>
      <c r="M59" s="39">
        <v>0</v>
      </c>
    </row>
    <row r="60" spans="1:13" x14ac:dyDescent="0.3">
      <c r="A60" s="38" t="s">
        <v>105</v>
      </c>
      <c r="B60" s="39">
        <v>2244276.42</v>
      </c>
      <c r="C60" s="39">
        <v>17</v>
      </c>
      <c r="D60" s="39">
        <v>0</v>
      </c>
      <c r="E60" s="39">
        <v>0</v>
      </c>
      <c r="F60" s="39">
        <v>0</v>
      </c>
      <c r="G60" s="39">
        <v>0</v>
      </c>
      <c r="H60" s="39">
        <v>2213586.0099999998</v>
      </c>
      <c r="I60" s="39">
        <v>17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3">
      <c r="A61" s="38" t="s">
        <v>106</v>
      </c>
      <c r="B61" s="39">
        <v>7757722.6799999997</v>
      </c>
      <c r="C61" s="39">
        <v>28</v>
      </c>
      <c r="D61" s="39">
        <v>0</v>
      </c>
      <c r="E61" s="39">
        <v>0</v>
      </c>
      <c r="F61" s="39">
        <v>262211.34000000003</v>
      </c>
      <c r="G61" s="39">
        <v>12</v>
      </c>
      <c r="H61" s="39">
        <v>6560443.6200000001</v>
      </c>
      <c r="I61" s="39">
        <v>25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3">
      <c r="A62" s="38" t="s">
        <v>107</v>
      </c>
      <c r="B62" s="39">
        <v>1497599.76</v>
      </c>
      <c r="C62" s="39">
        <v>10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3">
      <c r="A63" s="38" t="s">
        <v>108</v>
      </c>
      <c r="B63" s="39">
        <v>3876206.91</v>
      </c>
      <c r="C63" s="39">
        <v>14</v>
      </c>
      <c r="D63" s="39">
        <v>0</v>
      </c>
      <c r="E63" s="39">
        <v>0</v>
      </c>
      <c r="F63" s="39">
        <v>0</v>
      </c>
      <c r="G63" s="39">
        <v>0</v>
      </c>
      <c r="H63" s="39">
        <v>3030285.48</v>
      </c>
      <c r="I63" s="39">
        <v>13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3">
      <c r="A64" s="38" t="s">
        <v>109</v>
      </c>
      <c r="B64" s="39">
        <v>5835974.4900000002</v>
      </c>
      <c r="C64" s="39">
        <v>36</v>
      </c>
      <c r="D64" s="39">
        <v>0</v>
      </c>
      <c r="E64" s="39">
        <v>0</v>
      </c>
      <c r="F64" s="39">
        <v>703118.68</v>
      </c>
      <c r="G64" s="39">
        <v>12</v>
      </c>
      <c r="H64" s="39">
        <v>4910924.59</v>
      </c>
      <c r="I64" s="39">
        <v>37</v>
      </c>
      <c r="J64" s="39">
        <v>0</v>
      </c>
      <c r="K64" s="39">
        <v>0</v>
      </c>
      <c r="L64" s="39">
        <v>488463.2</v>
      </c>
      <c r="M64" s="39">
        <v>14</v>
      </c>
    </row>
    <row r="65" spans="1:13" x14ac:dyDescent="0.3">
      <c r="A65" s="38" t="s">
        <v>110</v>
      </c>
      <c r="B65" s="39">
        <v>2550233.79</v>
      </c>
      <c r="C65" s="39">
        <v>12</v>
      </c>
      <c r="D65" s="39">
        <v>0</v>
      </c>
      <c r="E65" s="39">
        <v>0</v>
      </c>
      <c r="F65" s="39">
        <v>0</v>
      </c>
      <c r="G65" s="39">
        <v>0</v>
      </c>
      <c r="H65" s="39">
        <v>2069741.11</v>
      </c>
      <c r="I65" s="39">
        <v>11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3">
      <c r="A66" s="38" t="s">
        <v>111</v>
      </c>
      <c r="B66" s="39">
        <v>46735747.950000003</v>
      </c>
      <c r="C66" s="39">
        <v>90</v>
      </c>
      <c r="D66" s="39">
        <v>2796446</v>
      </c>
      <c r="E66" s="39">
        <v>18</v>
      </c>
      <c r="F66" s="39">
        <v>4486897.13</v>
      </c>
      <c r="G66" s="39">
        <v>32</v>
      </c>
      <c r="H66" s="39">
        <v>38005509.100000001</v>
      </c>
      <c r="I66" s="39">
        <v>98</v>
      </c>
      <c r="J66" s="39">
        <v>1508769.29</v>
      </c>
      <c r="K66" s="39">
        <v>14</v>
      </c>
      <c r="L66" s="39">
        <v>2973734.52</v>
      </c>
      <c r="M66" s="39">
        <v>38</v>
      </c>
    </row>
    <row r="67" spans="1:13" x14ac:dyDescent="0.3">
      <c r="A67" s="38" t="s">
        <v>112</v>
      </c>
      <c r="B67" s="39">
        <v>15475912.43</v>
      </c>
      <c r="C67" s="39">
        <v>17</v>
      </c>
      <c r="D67" s="39">
        <v>0</v>
      </c>
      <c r="E67" s="39">
        <v>0</v>
      </c>
      <c r="F67" s="39">
        <v>0</v>
      </c>
      <c r="G67" s="39">
        <v>0</v>
      </c>
      <c r="H67" s="39">
        <v>13826063.710000001</v>
      </c>
      <c r="I67" s="39">
        <v>17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3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219852.21</v>
      </c>
      <c r="K68" s="39">
        <v>11</v>
      </c>
      <c r="L68" s="39">
        <v>0</v>
      </c>
      <c r="M68" s="39">
        <v>0</v>
      </c>
    </row>
    <row r="69" spans="1:13" x14ac:dyDescent="0.3">
      <c r="A69" s="38" t="s">
        <v>114</v>
      </c>
      <c r="B69" s="39">
        <v>9671839.7300000004</v>
      </c>
      <c r="C69" s="39">
        <v>33</v>
      </c>
      <c r="D69" s="39">
        <v>1953271.18</v>
      </c>
      <c r="E69" s="39">
        <v>10</v>
      </c>
      <c r="F69" s="39">
        <v>1372235.83</v>
      </c>
      <c r="G69" s="39">
        <v>16</v>
      </c>
      <c r="H69" s="39">
        <v>8033830.8799999999</v>
      </c>
      <c r="I69" s="39">
        <v>28</v>
      </c>
      <c r="J69" s="39">
        <v>0</v>
      </c>
      <c r="K69" s="39">
        <v>0</v>
      </c>
      <c r="L69" s="39">
        <v>801473.03</v>
      </c>
      <c r="M69" s="39">
        <v>16</v>
      </c>
    </row>
    <row r="70" spans="1:13" x14ac:dyDescent="0.3">
      <c r="A70" s="38" t="s">
        <v>115</v>
      </c>
      <c r="B70" s="39">
        <v>83090289.629999995</v>
      </c>
      <c r="C70" s="39">
        <v>104</v>
      </c>
      <c r="D70" s="39">
        <v>28976549.120000001</v>
      </c>
      <c r="E70" s="39">
        <v>20</v>
      </c>
      <c r="F70" s="39">
        <v>7149314.0300000003</v>
      </c>
      <c r="G70" s="39">
        <v>36</v>
      </c>
      <c r="H70" s="39">
        <v>65166927.719999999</v>
      </c>
      <c r="I70" s="39">
        <v>111</v>
      </c>
      <c r="J70" s="39">
        <v>13753669.609999999</v>
      </c>
      <c r="K70" s="39">
        <v>20</v>
      </c>
      <c r="L70" s="39">
        <v>4170094.68</v>
      </c>
      <c r="M70" s="39">
        <v>41</v>
      </c>
    </row>
    <row r="71" spans="1:13" x14ac:dyDescent="0.3">
      <c r="A71" s="38" t="s">
        <v>116</v>
      </c>
      <c r="B71" s="39">
        <v>3746843.93</v>
      </c>
      <c r="C71" s="39">
        <v>16</v>
      </c>
      <c r="D71" s="39">
        <v>880771.31</v>
      </c>
      <c r="E71" s="39">
        <v>20</v>
      </c>
      <c r="F71" s="39">
        <v>0</v>
      </c>
      <c r="G71" s="39">
        <v>0</v>
      </c>
      <c r="H71" s="39">
        <v>3292170.77</v>
      </c>
      <c r="I71" s="39">
        <v>17</v>
      </c>
      <c r="J71" s="39">
        <v>514936.46</v>
      </c>
      <c r="K71" s="39">
        <v>20</v>
      </c>
      <c r="L71" s="39">
        <v>0</v>
      </c>
      <c r="M71" s="39">
        <v>0</v>
      </c>
    </row>
    <row r="72" spans="1:13" x14ac:dyDescent="0.3">
      <c r="A72" s="38" t="s">
        <v>117</v>
      </c>
      <c r="B72" s="39">
        <v>14892516.25</v>
      </c>
      <c r="C72" s="39">
        <v>37</v>
      </c>
      <c r="D72" s="39">
        <v>0</v>
      </c>
      <c r="E72" s="39">
        <v>0</v>
      </c>
      <c r="F72" s="39">
        <v>851398.43</v>
      </c>
      <c r="G72" s="39">
        <v>14</v>
      </c>
      <c r="H72" s="39">
        <v>11310171.640000001</v>
      </c>
      <c r="I72" s="39">
        <v>37</v>
      </c>
      <c r="J72" s="39">
        <v>0</v>
      </c>
      <c r="K72" s="39">
        <v>0</v>
      </c>
      <c r="L72" s="39">
        <v>614322.63</v>
      </c>
      <c r="M72" s="39">
        <v>16</v>
      </c>
    </row>
    <row r="73" spans="1:13" x14ac:dyDescent="0.3">
      <c r="A73" s="38" t="s">
        <v>118</v>
      </c>
      <c r="B73" s="39">
        <v>22724399.949999999</v>
      </c>
      <c r="C73" s="39">
        <v>42</v>
      </c>
      <c r="D73" s="39">
        <v>0</v>
      </c>
      <c r="E73" s="39">
        <v>0</v>
      </c>
      <c r="F73" s="39">
        <v>1837616.55</v>
      </c>
      <c r="G73" s="39">
        <v>12</v>
      </c>
      <c r="H73" s="39">
        <v>18873522.699999999</v>
      </c>
      <c r="I73" s="39">
        <v>46</v>
      </c>
      <c r="J73" s="39">
        <v>0</v>
      </c>
      <c r="K73" s="39">
        <v>0</v>
      </c>
      <c r="L73" s="39">
        <v>1230610.6499999999</v>
      </c>
      <c r="M73" s="39">
        <v>16</v>
      </c>
    </row>
    <row r="74" spans="1:13" x14ac:dyDescent="0.3">
      <c r="A74" s="38" t="s">
        <v>119</v>
      </c>
      <c r="B74" s="39">
        <v>11718121.800000001</v>
      </c>
      <c r="C74" s="39">
        <v>22</v>
      </c>
      <c r="D74" s="39">
        <v>0</v>
      </c>
      <c r="E74" s="39">
        <v>0</v>
      </c>
      <c r="F74" s="39">
        <v>932157.68</v>
      </c>
      <c r="G74" s="39">
        <v>10</v>
      </c>
      <c r="H74" s="39">
        <v>9865611.4700000007</v>
      </c>
      <c r="I74" s="39">
        <v>24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3">
      <c r="A75" s="38" t="s">
        <v>120</v>
      </c>
      <c r="B75" s="39">
        <v>13835318.619999999</v>
      </c>
      <c r="C75" s="39">
        <v>55</v>
      </c>
      <c r="D75" s="39">
        <v>0</v>
      </c>
      <c r="E75" s="39">
        <v>0</v>
      </c>
      <c r="F75" s="39">
        <v>854942.67</v>
      </c>
      <c r="G75" s="39">
        <v>20</v>
      </c>
      <c r="H75" s="39">
        <v>11612613.91</v>
      </c>
      <c r="I75" s="39">
        <v>54</v>
      </c>
      <c r="J75" s="39">
        <v>0</v>
      </c>
      <c r="K75" s="39">
        <v>0</v>
      </c>
      <c r="L75" s="39">
        <v>637992.22</v>
      </c>
      <c r="M75" s="39">
        <v>25</v>
      </c>
    </row>
    <row r="76" spans="1:13" x14ac:dyDescent="0.3">
      <c r="A76" s="38" t="s">
        <v>121</v>
      </c>
      <c r="B76" s="39">
        <v>54217388.159999996</v>
      </c>
      <c r="C76" s="39">
        <v>86</v>
      </c>
      <c r="D76" s="39">
        <v>75874540.530000001</v>
      </c>
      <c r="E76" s="39">
        <v>86</v>
      </c>
      <c r="F76" s="39">
        <v>17469747.07</v>
      </c>
      <c r="G76" s="39">
        <v>53</v>
      </c>
      <c r="H76" s="39">
        <v>33678629.460000001</v>
      </c>
      <c r="I76" s="39">
        <v>80</v>
      </c>
      <c r="J76" s="39">
        <v>40768026.07</v>
      </c>
      <c r="K76" s="39">
        <v>95</v>
      </c>
      <c r="L76" s="39">
        <v>10993675.859999999</v>
      </c>
      <c r="M76" s="39">
        <v>54</v>
      </c>
    </row>
    <row r="77" spans="1:13" x14ac:dyDescent="0.3">
      <c r="A77" s="35" t="s">
        <v>122</v>
      </c>
      <c r="B77" s="35">
        <v>0</v>
      </c>
      <c r="C77" s="35">
        <v>0</v>
      </c>
      <c r="D77" s="35">
        <v>7952427.71</v>
      </c>
      <c r="E77" s="35">
        <v>12</v>
      </c>
      <c r="F77" s="35">
        <v>0</v>
      </c>
      <c r="G77" s="35">
        <v>0</v>
      </c>
      <c r="H77" s="35">
        <v>0</v>
      </c>
      <c r="I77" s="35">
        <v>0</v>
      </c>
      <c r="J77" s="35">
        <v>6697311.8700000001</v>
      </c>
      <c r="K77" s="35">
        <v>14</v>
      </c>
      <c r="L77" s="35">
        <v>0</v>
      </c>
      <c r="M77" s="35">
        <v>0</v>
      </c>
    </row>
    <row r="78" spans="1:13" x14ac:dyDescent="0.3">
      <c r="A78" s="35" t="s">
        <v>123</v>
      </c>
      <c r="B78" s="35">
        <v>6624225.2999999998</v>
      </c>
      <c r="C78" s="35">
        <v>18</v>
      </c>
      <c r="D78" s="35">
        <v>0</v>
      </c>
      <c r="E78" s="35">
        <v>0</v>
      </c>
      <c r="F78" s="35">
        <v>0</v>
      </c>
      <c r="G78" s="35">
        <v>0</v>
      </c>
      <c r="H78" s="35">
        <v>5702768.71</v>
      </c>
      <c r="I78" s="35">
        <v>19</v>
      </c>
      <c r="J78" s="35">
        <v>156404.93</v>
      </c>
      <c r="K78" s="35">
        <v>10</v>
      </c>
      <c r="L78" s="35">
        <v>0</v>
      </c>
      <c r="M78" s="35">
        <v>0</v>
      </c>
    </row>
    <row r="79" spans="1:13" x14ac:dyDescent="0.3">
      <c r="A79" s="35" t="s">
        <v>124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256157.58</v>
      </c>
      <c r="I79" s="35">
        <v>10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3">
      <c r="A80" s="35" t="s">
        <v>125</v>
      </c>
      <c r="B80" s="35">
        <v>5009133.7699999996</v>
      </c>
      <c r="C80" s="35">
        <v>22</v>
      </c>
      <c r="D80" s="35">
        <v>0</v>
      </c>
      <c r="E80" s="35">
        <v>0</v>
      </c>
      <c r="F80" s="35">
        <v>617100.99</v>
      </c>
      <c r="G80" s="35">
        <v>10</v>
      </c>
      <c r="H80" s="35">
        <v>3329908.32</v>
      </c>
      <c r="I80" s="35">
        <v>24</v>
      </c>
      <c r="J80" s="35">
        <v>0</v>
      </c>
      <c r="K80" s="35">
        <v>0</v>
      </c>
      <c r="L80" s="35">
        <v>354477.05</v>
      </c>
      <c r="M80" s="35">
        <v>11</v>
      </c>
    </row>
    <row r="81" spans="1:13" x14ac:dyDescent="0.3">
      <c r="A81" s="35" t="s">
        <v>126</v>
      </c>
      <c r="B81" s="35">
        <v>9691891.5099999998</v>
      </c>
      <c r="C81" s="35">
        <v>39</v>
      </c>
      <c r="D81" s="35">
        <v>3046187.86</v>
      </c>
      <c r="E81" s="35">
        <v>24</v>
      </c>
      <c r="F81" s="35">
        <v>2398194.1800000002</v>
      </c>
      <c r="G81" s="35">
        <v>22</v>
      </c>
      <c r="H81" s="35">
        <v>7675976.5599999996</v>
      </c>
      <c r="I81" s="35">
        <v>37</v>
      </c>
      <c r="J81" s="35">
        <v>1462349.37</v>
      </c>
      <c r="K81" s="35">
        <v>21</v>
      </c>
      <c r="L81" s="35">
        <v>1827124.02</v>
      </c>
      <c r="M81" s="35">
        <v>24</v>
      </c>
    </row>
    <row r="82" spans="1:13" x14ac:dyDescent="0.3">
      <c r="A82" s="35" t="s">
        <v>127</v>
      </c>
      <c r="B82" s="35">
        <v>1565063.43</v>
      </c>
      <c r="C82" s="35">
        <v>12</v>
      </c>
      <c r="D82" s="35">
        <v>0</v>
      </c>
      <c r="E82" s="35">
        <v>0</v>
      </c>
      <c r="F82" s="35">
        <v>0</v>
      </c>
      <c r="G82" s="35">
        <v>0</v>
      </c>
      <c r="H82" s="35">
        <v>1124600.1599999999</v>
      </c>
      <c r="I82" s="35">
        <v>11</v>
      </c>
      <c r="J82" s="35">
        <v>0</v>
      </c>
      <c r="K82" s="35">
        <v>0</v>
      </c>
      <c r="L82" s="35">
        <v>0</v>
      </c>
      <c r="M82" s="35">
        <v>0</v>
      </c>
    </row>
    <row r="83" spans="1:13" x14ac:dyDescent="0.3">
      <c r="A83" s="35" t="s">
        <v>128</v>
      </c>
      <c r="B83" s="35">
        <v>5574539.7199999997</v>
      </c>
      <c r="C83" s="35">
        <v>20</v>
      </c>
      <c r="D83" s="35">
        <v>6800277.5599999996</v>
      </c>
      <c r="E83" s="35">
        <v>18</v>
      </c>
      <c r="F83" s="35">
        <v>1938073.69</v>
      </c>
      <c r="G83" s="35">
        <v>10</v>
      </c>
      <c r="H83" s="35">
        <v>4523674.43</v>
      </c>
      <c r="I83" s="35">
        <v>22</v>
      </c>
      <c r="J83" s="35">
        <v>4010266.5</v>
      </c>
      <c r="K83" s="35">
        <v>23</v>
      </c>
      <c r="L83" s="35">
        <v>1527803.34</v>
      </c>
      <c r="M83" s="35">
        <v>13</v>
      </c>
    </row>
    <row r="84" spans="1:13" x14ac:dyDescent="0.3">
      <c r="A84" s="35" t="s">
        <v>129</v>
      </c>
      <c r="B84" s="35">
        <v>16145799.99</v>
      </c>
      <c r="C84" s="35">
        <v>46</v>
      </c>
      <c r="D84" s="35">
        <v>8100133.9800000004</v>
      </c>
      <c r="E84" s="35">
        <v>16</v>
      </c>
      <c r="F84" s="35">
        <v>3353382.66</v>
      </c>
      <c r="G84" s="35">
        <v>17</v>
      </c>
      <c r="H84" s="35">
        <v>10341411.01</v>
      </c>
      <c r="I84" s="35">
        <v>44</v>
      </c>
      <c r="J84" s="35">
        <v>3601924.36</v>
      </c>
      <c r="K84" s="35">
        <v>12</v>
      </c>
      <c r="L84" s="35">
        <v>2017552.11</v>
      </c>
      <c r="M84" s="35">
        <v>17</v>
      </c>
    </row>
    <row r="85" spans="1:13" x14ac:dyDescent="0.3">
      <c r="A85" s="35" t="s">
        <v>130</v>
      </c>
      <c r="B85" s="35">
        <v>2626380.59</v>
      </c>
      <c r="C85" s="35">
        <v>11</v>
      </c>
      <c r="D85" s="35">
        <v>0</v>
      </c>
      <c r="E85" s="35">
        <v>0</v>
      </c>
      <c r="F85" s="35">
        <v>0</v>
      </c>
      <c r="G85" s="35">
        <v>0</v>
      </c>
      <c r="H85" s="35">
        <v>2294155.11</v>
      </c>
      <c r="I85" s="35">
        <v>12</v>
      </c>
      <c r="J85" s="35">
        <v>0</v>
      </c>
      <c r="K85" s="35">
        <v>0</v>
      </c>
      <c r="L85" s="35">
        <v>0</v>
      </c>
      <c r="M85" s="35">
        <v>0</v>
      </c>
    </row>
    <row r="86" spans="1:13" x14ac:dyDescent="0.3">
      <c r="A86" s="35" t="s">
        <v>131</v>
      </c>
      <c r="B86" s="35">
        <v>1820571.04</v>
      </c>
      <c r="C86" s="35">
        <v>11</v>
      </c>
      <c r="D86" s="35">
        <v>0</v>
      </c>
      <c r="E86" s="35">
        <v>0</v>
      </c>
      <c r="F86" s="35">
        <v>0</v>
      </c>
      <c r="G86" s="35">
        <v>0</v>
      </c>
      <c r="H86" s="35">
        <v>1300511.3799999999</v>
      </c>
      <c r="I86" s="35">
        <v>10</v>
      </c>
      <c r="J86" s="35">
        <v>0</v>
      </c>
      <c r="K86" s="35">
        <v>0</v>
      </c>
      <c r="L86" s="35">
        <v>0</v>
      </c>
      <c r="M86" s="35">
        <v>0</v>
      </c>
    </row>
    <row r="87" spans="1:13" x14ac:dyDescent="0.3">
      <c r="A87" s="35" t="s">
        <v>132</v>
      </c>
      <c r="B87" s="35">
        <v>36927703.740000002</v>
      </c>
      <c r="C87" s="35">
        <v>57</v>
      </c>
      <c r="D87" s="35">
        <v>0</v>
      </c>
      <c r="E87" s="35">
        <v>0</v>
      </c>
      <c r="F87" s="35">
        <v>3156346.7</v>
      </c>
      <c r="G87" s="35">
        <v>22</v>
      </c>
      <c r="H87" s="35">
        <v>27712613.170000002</v>
      </c>
      <c r="I87" s="35">
        <v>59</v>
      </c>
      <c r="J87" s="35">
        <v>0</v>
      </c>
      <c r="K87" s="35">
        <v>0</v>
      </c>
      <c r="L87" s="35">
        <v>2190208.7999999998</v>
      </c>
      <c r="M87" s="35">
        <v>20</v>
      </c>
    </row>
    <row r="88" spans="1:13" x14ac:dyDescent="0.3">
      <c r="A88" s="35" t="s">
        <v>133</v>
      </c>
      <c r="B88" s="35">
        <v>8289379.6299999999</v>
      </c>
      <c r="C88" s="35">
        <v>33</v>
      </c>
      <c r="D88" s="35">
        <v>1527073.69</v>
      </c>
      <c r="E88" s="35">
        <v>22</v>
      </c>
      <c r="F88" s="35">
        <v>1416424.09</v>
      </c>
      <c r="G88" s="35">
        <v>17</v>
      </c>
      <c r="H88" s="35">
        <v>5972204.5999999996</v>
      </c>
      <c r="I88" s="35">
        <v>34</v>
      </c>
      <c r="J88" s="35">
        <v>1021062.66</v>
      </c>
      <c r="K88" s="35">
        <v>21</v>
      </c>
      <c r="L88" s="35">
        <v>888545.98</v>
      </c>
      <c r="M88" s="35">
        <v>17</v>
      </c>
    </row>
    <row r="89" spans="1:13" x14ac:dyDescent="0.3">
      <c r="A89" s="35" t="s">
        <v>134</v>
      </c>
      <c r="B89" s="35">
        <v>5016459.3099999996</v>
      </c>
      <c r="C89" s="35">
        <v>14</v>
      </c>
      <c r="D89" s="35">
        <v>0</v>
      </c>
      <c r="E89" s="35">
        <v>0</v>
      </c>
      <c r="F89" s="35">
        <v>0</v>
      </c>
      <c r="G89" s="35">
        <v>0</v>
      </c>
      <c r="H89" s="35">
        <v>3683241.83</v>
      </c>
      <c r="I89" s="35">
        <v>15</v>
      </c>
      <c r="J89" s="35">
        <v>0</v>
      </c>
      <c r="K89" s="35">
        <v>0</v>
      </c>
      <c r="L89" s="35">
        <v>0</v>
      </c>
      <c r="M89" s="35">
        <v>0</v>
      </c>
    </row>
    <row r="90" spans="1:13" x14ac:dyDescent="0.3">
      <c r="A90" s="35" t="s">
        <v>135</v>
      </c>
      <c r="B90" s="35">
        <v>1635856.38</v>
      </c>
      <c r="C90" s="35">
        <v>10</v>
      </c>
      <c r="D90" s="35">
        <v>940938.19</v>
      </c>
      <c r="E90" s="35">
        <v>22</v>
      </c>
      <c r="F90" s="35">
        <v>0</v>
      </c>
      <c r="G90" s="35">
        <v>0</v>
      </c>
      <c r="H90" s="35">
        <v>0</v>
      </c>
      <c r="I90" s="35">
        <v>0</v>
      </c>
      <c r="J90" s="35">
        <v>942418.31</v>
      </c>
      <c r="K90" s="35">
        <v>29</v>
      </c>
      <c r="L90" s="35">
        <v>0</v>
      </c>
      <c r="M90" s="35">
        <v>0</v>
      </c>
    </row>
    <row r="91" spans="1:13" x14ac:dyDescent="0.3">
      <c r="A91" s="35" t="s">
        <v>136</v>
      </c>
      <c r="B91" s="35">
        <v>12471882.68</v>
      </c>
      <c r="C91" s="35">
        <v>36</v>
      </c>
      <c r="D91" s="35">
        <v>0</v>
      </c>
      <c r="E91" s="35">
        <v>0</v>
      </c>
      <c r="F91" s="35">
        <v>4224621.82</v>
      </c>
      <c r="G91" s="35">
        <v>18</v>
      </c>
      <c r="H91" s="35">
        <v>9391285.9700000007</v>
      </c>
      <c r="I91" s="35">
        <v>34</v>
      </c>
      <c r="J91" s="35">
        <v>0</v>
      </c>
      <c r="K91" s="35">
        <v>0</v>
      </c>
      <c r="L91" s="35">
        <v>2135802.4300000002</v>
      </c>
      <c r="M91" s="35">
        <v>18</v>
      </c>
    </row>
    <row r="92" spans="1:13" x14ac:dyDescent="0.3">
      <c r="A92" s="35" t="s">
        <v>137</v>
      </c>
      <c r="B92" s="35">
        <v>16285657.84</v>
      </c>
      <c r="C92" s="35">
        <v>31</v>
      </c>
      <c r="D92" s="35">
        <v>22100844.600000001</v>
      </c>
      <c r="E92" s="35">
        <v>25</v>
      </c>
      <c r="F92" s="35">
        <v>4496299.71</v>
      </c>
      <c r="G92" s="35">
        <v>15</v>
      </c>
      <c r="H92" s="35">
        <v>10292138.279999999</v>
      </c>
      <c r="I92" s="35">
        <v>30</v>
      </c>
      <c r="J92" s="35">
        <v>10584175.9</v>
      </c>
      <c r="K92" s="35">
        <v>30</v>
      </c>
      <c r="L92" s="35">
        <v>2484959.31</v>
      </c>
      <c r="M92" s="35">
        <v>15</v>
      </c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138</v>
      </c>
      <c r="B2" s="35">
        <v>44976472</v>
      </c>
      <c r="C2" s="36">
        <v>155</v>
      </c>
      <c r="D2" s="35">
        <v>16090046.470000001</v>
      </c>
      <c r="E2" s="36">
        <v>84</v>
      </c>
      <c r="F2" s="35">
        <v>5536782.04</v>
      </c>
      <c r="G2" s="36">
        <v>55</v>
      </c>
      <c r="H2" s="35">
        <v>32313138.789999999</v>
      </c>
      <c r="I2" s="36">
        <v>155</v>
      </c>
      <c r="J2" s="35">
        <v>7659262.8099999996</v>
      </c>
      <c r="K2" s="36">
        <v>100</v>
      </c>
      <c r="L2" s="35">
        <v>3072710.36</v>
      </c>
      <c r="M2" s="37">
        <v>63</v>
      </c>
      <c r="N2" s="35"/>
      <c r="O2" s="35"/>
      <c r="P2" s="35"/>
      <c r="Q2" s="35"/>
      <c r="R2" s="35"/>
    </row>
    <row r="3" spans="1:18" x14ac:dyDescent="0.3">
      <c r="A3" s="35" t="s">
        <v>139</v>
      </c>
      <c r="B3" s="35">
        <v>78193154.75</v>
      </c>
      <c r="C3" s="36">
        <v>215</v>
      </c>
      <c r="D3" s="35">
        <v>42958344.960000001</v>
      </c>
      <c r="E3" s="36">
        <v>136</v>
      </c>
      <c r="F3" s="35">
        <v>14563369.49</v>
      </c>
      <c r="G3" s="36">
        <v>93</v>
      </c>
      <c r="H3" s="35">
        <v>57615582.619999997</v>
      </c>
      <c r="I3" s="36">
        <v>203</v>
      </c>
      <c r="J3" s="35">
        <v>20711466.109999999</v>
      </c>
      <c r="K3" s="36">
        <v>147</v>
      </c>
      <c r="L3" s="35">
        <v>8366273.1900000004</v>
      </c>
      <c r="M3" s="37">
        <v>97</v>
      </c>
      <c r="N3" s="35"/>
      <c r="O3" s="35"/>
      <c r="P3" s="35"/>
      <c r="Q3" s="35"/>
      <c r="R3" s="35"/>
    </row>
    <row r="4" spans="1:18" x14ac:dyDescent="0.3">
      <c r="A4" s="35" t="s">
        <v>140</v>
      </c>
      <c r="B4" s="35">
        <v>39659348.659999996</v>
      </c>
      <c r="C4" s="36">
        <v>156</v>
      </c>
      <c r="D4" s="35">
        <v>9499617.4100000001</v>
      </c>
      <c r="E4" s="36">
        <v>79</v>
      </c>
      <c r="F4" s="35">
        <v>4080297.22</v>
      </c>
      <c r="G4" s="36">
        <v>51</v>
      </c>
      <c r="H4" s="35">
        <v>32974212.510000002</v>
      </c>
      <c r="I4" s="36">
        <v>148</v>
      </c>
      <c r="J4" s="35">
        <v>5082349.07</v>
      </c>
      <c r="K4" s="36">
        <v>74</v>
      </c>
      <c r="L4" s="35">
        <v>2757500.29</v>
      </c>
      <c r="M4" s="37">
        <v>57</v>
      </c>
      <c r="N4" s="35"/>
      <c r="O4" s="35"/>
      <c r="P4" s="35"/>
      <c r="Q4" s="35"/>
      <c r="R4" s="35"/>
    </row>
    <row r="5" spans="1:18" x14ac:dyDescent="0.3">
      <c r="A5" s="35" t="s">
        <v>141</v>
      </c>
      <c r="B5" s="35">
        <v>358698257.97000003</v>
      </c>
      <c r="C5" s="36">
        <v>720</v>
      </c>
      <c r="D5" s="35">
        <v>111110901.7</v>
      </c>
      <c r="E5" s="36">
        <v>114</v>
      </c>
      <c r="F5" s="35">
        <v>59024378.869999997</v>
      </c>
      <c r="G5" s="36">
        <v>286</v>
      </c>
      <c r="H5" s="35">
        <v>267229170.5</v>
      </c>
      <c r="I5" s="36">
        <v>684</v>
      </c>
      <c r="J5" s="35">
        <v>47353303.68</v>
      </c>
      <c r="K5" s="36">
        <v>123</v>
      </c>
      <c r="L5" s="35">
        <v>34014488.880000003</v>
      </c>
      <c r="M5" s="37">
        <v>295</v>
      </c>
      <c r="N5" s="35"/>
      <c r="O5" s="35"/>
      <c r="P5" s="35"/>
      <c r="Q5" s="35"/>
      <c r="R5" s="35"/>
    </row>
    <row r="6" spans="1:18" x14ac:dyDescent="0.3">
      <c r="A6" s="35" t="s">
        <v>142</v>
      </c>
      <c r="B6" s="35">
        <v>3483085.09</v>
      </c>
      <c r="C6" s="36">
        <v>22</v>
      </c>
      <c r="D6" s="35">
        <v>1358233.4</v>
      </c>
      <c r="E6" s="36">
        <v>13</v>
      </c>
      <c r="F6" s="35">
        <v>718303.17</v>
      </c>
      <c r="G6" s="36">
        <v>13</v>
      </c>
      <c r="H6" s="35">
        <v>2170382.25</v>
      </c>
      <c r="I6" s="36">
        <v>25</v>
      </c>
      <c r="J6" s="35">
        <v>861472.53</v>
      </c>
      <c r="K6" s="36">
        <v>17</v>
      </c>
      <c r="L6" s="35">
        <v>449404.4</v>
      </c>
      <c r="M6" s="37">
        <v>15</v>
      </c>
      <c r="N6" s="35"/>
      <c r="O6" s="35"/>
      <c r="P6" s="35"/>
      <c r="Q6" s="35"/>
      <c r="R6" s="35"/>
    </row>
    <row r="7" spans="1:18" x14ac:dyDescent="0.3">
      <c r="A7" s="35" t="s">
        <v>143</v>
      </c>
      <c r="B7" s="35">
        <v>55015973.049999997</v>
      </c>
      <c r="C7" s="36">
        <v>164</v>
      </c>
      <c r="D7" s="35">
        <v>14280578.810000001</v>
      </c>
      <c r="E7" s="36">
        <v>44</v>
      </c>
      <c r="F7" s="35">
        <v>4474643.59</v>
      </c>
      <c r="G7" s="36">
        <v>47</v>
      </c>
      <c r="H7" s="35">
        <v>46312583.539999999</v>
      </c>
      <c r="I7" s="36">
        <v>164</v>
      </c>
      <c r="J7" s="35">
        <v>3529063.78</v>
      </c>
      <c r="K7" s="36">
        <v>48</v>
      </c>
      <c r="L7" s="35">
        <v>2786845.16</v>
      </c>
      <c r="M7" s="37">
        <v>48</v>
      </c>
      <c r="N7" s="35"/>
      <c r="O7" s="35"/>
      <c r="P7" s="35"/>
      <c r="Q7" s="35"/>
      <c r="R7" s="35"/>
    </row>
    <row r="8" spans="1:18" x14ac:dyDescent="0.3">
      <c r="A8" s="35" t="s">
        <v>144</v>
      </c>
      <c r="B8" s="35">
        <v>6534241.8300000001</v>
      </c>
      <c r="C8" s="36">
        <v>38</v>
      </c>
      <c r="D8" s="35">
        <v>3227501.97</v>
      </c>
      <c r="E8" s="36">
        <v>75</v>
      </c>
      <c r="F8" s="35">
        <v>1346044.84</v>
      </c>
      <c r="G8" s="36">
        <v>16</v>
      </c>
      <c r="H8" s="35">
        <v>5689161.4299999997</v>
      </c>
      <c r="I8" s="36">
        <v>41</v>
      </c>
      <c r="J8" s="35">
        <v>1899156.05</v>
      </c>
      <c r="K8" s="36">
        <v>75</v>
      </c>
      <c r="L8" s="35">
        <v>865960.88</v>
      </c>
      <c r="M8" s="37">
        <v>15</v>
      </c>
      <c r="N8" s="35"/>
      <c r="O8" s="35"/>
      <c r="P8" s="35"/>
      <c r="Q8" s="35"/>
      <c r="R8" s="35"/>
    </row>
    <row r="9" spans="1:18" x14ac:dyDescent="0.3">
      <c r="A9" s="35" t="s">
        <v>145</v>
      </c>
      <c r="B9" s="35">
        <v>83019738.400000006</v>
      </c>
      <c r="C9" s="36">
        <v>171</v>
      </c>
      <c r="D9" s="35">
        <v>84292036.420000002</v>
      </c>
      <c r="E9" s="36">
        <v>121</v>
      </c>
      <c r="F9" s="35">
        <v>20510940.5</v>
      </c>
      <c r="G9" s="36">
        <v>83</v>
      </c>
      <c r="H9" s="35">
        <v>56282407.219999999</v>
      </c>
      <c r="I9" s="36">
        <v>166</v>
      </c>
      <c r="J9" s="35">
        <v>46795662.350000001</v>
      </c>
      <c r="K9" s="36">
        <v>142</v>
      </c>
      <c r="L9" s="35">
        <v>13245448.65</v>
      </c>
      <c r="M9" s="37">
        <v>85</v>
      </c>
      <c r="N9" s="35"/>
      <c r="O9" s="35"/>
      <c r="P9" s="35"/>
      <c r="Q9" s="35"/>
      <c r="R9" s="35"/>
    </row>
    <row r="10" spans="1:18" x14ac:dyDescent="0.3">
      <c r="A10" s="35" t="s">
        <v>146</v>
      </c>
      <c r="B10" s="35">
        <v>20716931.370000001</v>
      </c>
      <c r="C10" s="36">
        <v>93</v>
      </c>
      <c r="D10" s="35">
        <v>3695459.06</v>
      </c>
      <c r="E10" s="36">
        <v>38</v>
      </c>
      <c r="F10" s="35">
        <v>1895131.83</v>
      </c>
      <c r="G10" s="36">
        <v>31</v>
      </c>
      <c r="H10" s="35">
        <v>16561798.220000001</v>
      </c>
      <c r="I10" s="36">
        <v>86</v>
      </c>
      <c r="J10" s="35">
        <v>2043996.17</v>
      </c>
      <c r="K10" s="36">
        <v>38</v>
      </c>
      <c r="L10" s="35">
        <v>1179260.83</v>
      </c>
      <c r="M10" s="37">
        <v>24</v>
      </c>
      <c r="N10" s="35"/>
      <c r="O10" s="35"/>
      <c r="P10" s="35"/>
      <c r="Q10" s="35"/>
      <c r="R10" s="35"/>
    </row>
    <row r="11" spans="1:18" x14ac:dyDescent="0.3">
      <c r="A11" s="35" t="s">
        <v>147</v>
      </c>
      <c r="B11" s="35">
        <v>36395809.030000001</v>
      </c>
      <c r="C11" s="36">
        <v>147</v>
      </c>
      <c r="D11" s="35">
        <v>7137104.1600000001</v>
      </c>
      <c r="E11" s="36">
        <v>98</v>
      </c>
      <c r="F11" s="35">
        <v>4443436.92</v>
      </c>
      <c r="G11" s="36">
        <v>46</v>
      </c>
      <c r="H11" s="35">
        <v>29102884.5</v>
      </c>
      <c r="I11" s="36">
        <v>143</v>
      </c>
      <c r="J11" s="35">
        <v>4848679.9800000004</v>
      </c>
      <c r="K11" s="36">
        <v>101</v>
      </c>
      <c r="L11" s="35">
        <v>2829875.73</v>
      </c>
      <c r="M11" s="37">
        <v>46</v>
      </c>
      <c r="N11" s="35"/>
      <c r="O11" s="35"/>
      <c r="P11" s="35"/>
      <c r="Q11" s="35"/>
      <c r="R11" s="35"/>
    </row>
    <row r="12" spans="1:18" x14ac:dyDescent="0.3">
      <c r="A12" s="35" t="s">
        <v>148</v>
      </c>
      <c r="B12" s="35">
        <v>32527073.719999999</v>
      </c>
      <c r="C12" s="36">
        <v>78</v>
      </c>
      <c r="D12" s="35">
        <v>280088312.76999998</v>
      </c>
      <c r="E12" s="36">
        <v>59</v>
      </c>
      <c r="F12" s="35">
        <v>4942739.68</v>
      </c>
      <c r="G12" s="36">
        <v>13</v>
      </c>
      <c r="H12" s="35">
        <v>22481127.239999998</v>
      </c>
      <c r="I12" s="36">
        <v>56</v>
      </c>
      <c r="J12" s="35">
        <v>167970270.80000001</v>
      </c>
      <c r="K12" s="36">
        <v>71</v>
      </c>
      <c r="L12" s="35">
        <v>4860766.2699999996</v>
      </c>
      <c r="M12" s="37">
        <v>19</v>
      </c>
      <c r="N12" s="35"/>
      <c r="O12" s="35"/>
      <c r="P12" s="35"/>
      <c r="Q12" s="35"/>
      <c r="R12" s="35"/>
    </row>
    <row r="13" spans="1:18" x14ac:dyDescent="0.3">
      <c r="A13" s="35" t="s">
        <v>149</v>
      </c>
      <c r="B13" s="35">
        <v>117142651.59</v>
      </c>
      <c r="C13" s="36">
        <v>329</v>
      </c>
      <c r="D13" s="35">
        <v>44213830.270000003</v>
      </c>
      <c r="E13" s="36">
        <v>166</v>
      </c>
      <c r="F13" s="35">
        <v>18760618.93</v>
      </c>
      <c r="G13" s="36">
        <v>124</v>
      </c>
      <c r="H13" s="35">
        <v>93803307.010000005</v>
      </c>
      <c r="I13" s="36">
        <v>325</v>
      </c>
      <c r="J13" s="35">
        <v>25758312.789999999</v>
      </c>
      <c r="K13" s="36">
        <v>170</v>
      </c>
      <c r="L13" s="35">
        <v>13336775.76</v>
      </c>
      <c r="M13" s="37">
        <v>133</v>
      </c>
      <c r="N13" s="35"/>
      <c r="O13" s="35"/>
      <c r="P13" s="35"/>
      <c r="Q13" s="35"/>
      <c r="R13" s="35"/>
    </row>
    <row r="14" spans="1:18" x14ac:dyDescent="0.3">
      <c r="A14" s="35" t="s">
        <v>150</v>
      </c>
      <c r="B14" s="35">
        <v>106492418.31999999</v>
      </c>
      <c r="C14" s="36">
        <v>304</v>
      </c>
      <c r="D14" s="35">
        <v>25556555.390000001</v>
      </c>
      <c r="E14" s="36">
        <v>108</v>
      </c>
      <c r="F14" s="35">
        <v>15405349.359999999</v>
      </c>
      <c r="G14" s="36">
        <v>117</v>
      </c>
      <c r="H14" s="35">
        <v>81333426.209999993</v>
      </c>
      <c r="I14" s="36">
        <v>307</v>
      </c>
      <c r="J14" s="35">
        <v>13037458.460000001</v>
      </c>
      <c r="K14" s="36">
        <v>112</v>
      </c>
      <c r="L14" s="35">
        <v>10215166.27</v>
      </c>
      <c r="M14" s="37">
        <v>124</v>
      </c>
      <c r="N14" s="35"/>
      <c r="O14" s="35"/>
      <c r="P14" s="35"/>
      <c r="Q14" s="35"/>
      <c r="R14" s="35"/>
    </row>
    <row r="15" spans="1:18" x14ac:dyDescent="0.3">
      <c r="A15" s="35" t="s">
        <v>151</v>
      </c>
      <c r="B15" s="35">
        <v>84584527.890000001</v>
      </c>
      <c r="C15" s="36">
        <v>269</v>
      </c>
      <c r="D15" s="35">
        <v>25888806.16</v>
      </c>
      <c r="E15" s="36">
        <v>162</v>
      </c>
      <c r="F15" s="35">
        <v>13464740.050000001</v>
      </c>
      <c r="G15" s="36">
        <v>108</v>
      </c>
      <c r="H15" s="35">
        <v>66930692.890000001</v>
      </c>
      <c r="I15" s="36">
        <v>276</v>
      </c>
      <c r="J15" s="35">
        <v>17831612.77</v>
      </c>
      <c r="K15" s="36">
        <v>177</v>
      </c>
      <c r="L15" s="35">
        <v>9832845.0099999998</v>
      </c>
      <c r="M15" s="37">
        <v>118</v>
      </c>
      <c r="N15" s="35"/>
      <c r="O15" s="35"/>
      <c r="P15" s="35"/>
      <c r="Q15" s="35"/>
      <c r="R15" s="35"/>
    </row>
    <row r="16" spans="1:18" x14ac:dyDescent="0.3">
      <c r="A16" s="35" t="s">
        <v>152</v>
      </c>
      <c r="B16" s="35">
        <v>100241959.18000001</v>
      </c>
      <c r="C16" s="36">
        <v>302</v>
      </c>
      <c r="D16" s="35">
        <v>64079373.420000002</v>
      </c>
      <c r="E16" s="36">
        <v>182</v>
      </c>
      <c r="F16" s="35">
        <v>18991524.710000001</v>
      </c>
      <c r="G16" s="36">
        <v>124</v>
      </c>
      <c r="H16" s="35">
        <v>73852585.840000004</v>
      </c>
      <c r="I16" s="36">
        <v>306</v>
      </c>
      <c r="J16" s="35">
        <v>35337271.009999998</v>
      </c>
      <c r="K16" s="36">
        <v>215</v>
      </c>
      <c r="L16" s="35">
        <v>12589445.34</v>
      </c>
      <c r="M16" s="37">
        <v>129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2022-07-01T14:32:19Z</dcterms:modified>
</cp:coreProperties>
</file>