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AC1FFD2-5EA9-4FCD-8D19-4600A6625316}" xr6:coauthVersionLast="47" xr6:coauthVersionMax="47" xr10:uidLastSave="{00000000-0000-0000-0000-000000000000}"/>
  <bookViews>
    <workbookView xWindow="132" yWindow="36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I472" i="3"/>
  <c r="H472" i="3"/>
  <c r="G472" i="3"/>
  <c r="F472" i="3"/>
  <c r="E472" i="3"/>
  <c r="D472" i="3"/>
  <c r="J472" i="3" s="1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I469" i="3"/>
  <c r="H469" i="3"/>
  <c r="G469" i="3"/>
  <c r="F469" i="3"/>
  <c r="E469" i="3"/>
  <c r="K469" i="3" s="1"/>
  <c r="D469" i="3"/>
  <c r="C469" i="3"/>
  <c r="B469" i="3"/>
  <c r="K468" i="3"/>
  <c r="J468" i="3"/>
  <c r="I468" i="3"/>
  <c r="H468" i="3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I465" i="3"/>
  <c r="H465" i="3"/>
  <c r="G465" i="3"/>
  <c r="J465" i="3" s="1"/>
  <c r="F465" i="3"/>
  <c r="E465" i="3"/>
  <c r="K465" i="3" s="1"/>
  <c r="D465" i="3"/>
  <c r="C465" i="3"/>
  <c r="B465" i="3"/>
  <c r="K464" i="3"/>
  <c r="J464" i="3"/>
  <c r="I464" i="3"/>
  <c r="H464" i="3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J460" i="3"/>
  <c r="I460" i="3"/>
  <c r="H460" i="3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I457" i="3"/>
  <c r="H457" i="3"/>
  <c r="G457" i="3"/>
  <c r="F457" i="3"/>
  <c r="E457" i="3"/>
  <c r="K457" i="3" s="1"/>
  <c r="D457" i="3"/>
  <c r="J457" i="3" s="1"/>
  <c r="C457" i="3"/>
  <c r="B457" i="3"/>
  <c r="K456" i="3"/>
  <c r="J456" i="3"/>
  <c r="I456" i="3"/>
  <c r="H456" i="3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I453" i="3"/>
  <c r="H453" i="3"/>
  <c r="G453" i="3"/>
  <c r="F453" i="3"/>
  <c r="E453" i="3"/>
  <c r="K453" i="3" s="1"/>
  <c r="D453" i="3"/>
  <c r="C453" i="3"/>
  <c r="B453" i="3"/>
  <c r="K452" i="3"/>
  <c r="J452" i="3"/>
  <c r="I452" i="3"/>
  <c r="H452" i="3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J450" i="3" s="1"/>
  <c r="F450" i="3"/>
  <c r="E450" i="3"/>
  <c r="K450" i="3" s="1"/>
  <c r="D450" i="3"/>
  <c r="C450" i="3"/>
  <c r="I450" i="3" s="1"/>
  <c r="B450" i="3"/>
  <c r="I449" i="3"/>
  <c r="H449" i="3"/>
  <c r="G449" i="3"/>
  <c r="F449" i="3"/>
  <c r="E449" i="3"/>
  <c r="K449" i="3" s="1"/>
  <c r="D449" i="3"/>
  <c r="C449" i="3"/>
  <c r="B449" i="3"/>
  <c r="K448" i="3"/>
  <c r="J448" i="3"/>
  <c r="I448" i="3"/>
  <c r="H448" i="3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I445" i="3"/>
  <c r="H445" i="3"/>
  <c r="G445" i="3"/>
  <c r="F445" i="3"/>
  <c r="E445" i="3"/>
  <c r="K445" i="3" s="1"/>
  <c r="D445" i="3"/>
  <c r="C445" i="3"/>
  <c r="B445" i="3"/>
  <c r="K444" i="3"/>
  <c r="J444" i="3"/>
  <c r="I444" i="3"/>
  <c r="H444" i="3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I441" i="3"/>
  <c r="H441" i="3"/>
  <c r="G441" i="3"/>
  <c r="J441" i="3" s="1"/>
  <c r="F441" i="3"/>
  <c r="E441" i="3"/>
  <c r="K441" i="3" s="1"/>
  <c r="D441" i="3"/>
  <c r="C441" i="3"/>
  <c r="B441" i="3"/>
  <c r="K440" i="3"/>
  <c r="J440" i="3"/>
  <c r="I440" i="3"/>
  <c r="H440" i="3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I437" i="3"/>
  <c r="H437" i="3"/>
  <c r="G437" i="3"/>
  <c r="F437" i="3"/>
  <c r="E437" i="3"/>
  <c r="K437" i="3" s="1"/>
  <c r="D437" i="3"/>
  <c r="C437" i="3"/>
  <c r="B437" i="3"/>
  <c r="K436" i="3"/>
  <c r="J436" i="3"/>
  <c r="I436" i="3"/>
  <c r="H436" i="3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I433" i="3"/>
  <c r="H433" i="3"/>
  <c r="K433" i="3" s="1"/>
  <c r="G433" i="3"/>
  <c r="J433" i="3" s="1"/>
  <c r="F433" i="3"/>
  <c r="E433" i="3"/>
  <c r="D433" i="3"/>
  <c r="C433" i="3"/>
  <c r="B433" i="3"/>
  <c r="K432" i="3"/>
  <c r="J432" i="3"/>
  <c r="I432" i="3"/>
  <c r="H432" i="3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J430" i="3" s="1"/>
  <c r="F430" i="3"/>
  <c r="E430" i="3"/>
  <c r="K430" i="3" s="1"/>
  <c r="D430" i="3"/>
  <c r="C430" i="3"/>
  <c r="I430" i="3" s="1"/>
  <c r="B430" i="3"/>
  <c r="I429" i="3"/>
  <c r="H429" i="3"/>
  <c r="G429" i="3"/>
  <c r="J429" i="3" s="1"/>
  <c r="F429" i="3"/>
  <c r="E429" i="3"/>
  <c r="K429" i="3" s="1"/>
  <c r="D429" i="3"/>
  <c r="C429" i="3"/>
  <c r="B429" i="3"/>
  <c r="K428" i="3"/>
  <c r="J428" i="3"/>
  <c r="I428" i="3"/>
  <c r="H428" i="3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I426" i="3" s="1"/>
  <c r="B426" i="3"/>
  <c r="I425" i="3"/>
  <c r="H425" i="3"/>
  <c r="G425" i="3"/>
  <c r="F425" i="3"/>
  <c r="E425" i="3"/>
  <c r="K425" i="3" s="1"/>
  <c r="D425" i="3"/>
  <c r="J425" i="3" s="1"/>
  <c r="C425" i="3"/>
  <c r="B425" i="3"/>
  <c r="K424" i="3"/>
  <c r="J424" i="3"/>
  <c r="I424" i="3"/>
  <c r="H424" i="3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I421" i="3"/>
  <c r="H421" i="3"/>
  <c r="G421" i="3"/>
  <c r="F421" i="3"/>
  <c r="E421" i="3"/>
  <c r="K421" i="3" s="1"/>
  <c r="D421" i="3"/>
  <c r="C421" i="3"/>
  <c r="B421" i="3"/>
  <c r="K420" i="3"/>
  <c r="J420" i="3"/>
  <c r="I420" i="3"/>
  <c r="H420" i="3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I417" i="3"/>
  <c r="H417" i="3"/>
  <c r="G417" i="3"/>
  <c r="F417" i="3"/>
  <c r="E417" i="3"/>
  <c r="K417" i="3" s="1"/>
  <c r="D417" i="3"/>
  <c r="C417" i="3"/>
  <c r="B417" i="3"/>
  <c r="K416" i="3"/>
  <c r="J416" i="3"/>
  <c r="I416" i="3"/>
  <c r="H416" i="3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I413" i="3"/>
  <c r="H413" i="3"/>
  <c r="G413" i="3"/>
  <c r="F413" i="3"/>
  <c r="E413" i="3"/>
  <c r="K413" i="3" s="1"/>
  <c r="D413" i="3"/>
  <c r="C413" i="3"/>
  <c r="B413" i="3"/>
  <c r="K412" i="3"/>
  <c r="J412" i="3"/>
  <c r="I412" i="3"/>
  <c r="H412" i="3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J410" i="3" s="1"/>
  <c r="F410" i="3"/>
  <c r="E410" i="3"/>
  <c r="K410" i="3" s="1"/>
  <c r="D410" i="3"/>
  <c r="C410" i="3"/>
  <c r="I410" i="3" s="1"/>
  <c r="B410" i="3"/>
  <c r="I409" i="3"/>
  <c r="H409" i="3"/>
  <c r="G409" i="3"/>
  <c r="F409" i="3"/>
  <c r="E409" i="3"/>
  <c r="K409" i="3" s="1"/>
  <c r="D409" i="3"/>
  <c r="J409" i="3" s="1"/>
  <c r="C409" i="3"/>
  <c r="B409" i="3"/>
  <c r="K408" i="3"/>
  <c r="J408" i="3"/>
  <c r="I408" i="3"/>
  <c r="H408" i="3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J406" i="3" s="1"/>
  <c r="F406" i="3"/>
  <c r="E406" i="3"/>
  <c r="K406" i="3" s="1"/>
  <c r="D406" i="3"/>
  <c r="C406" i="3"/>
  <c r="I406" i="3" s="1"/>
  <c r="B406" i="3"/>
  <c r="I405" i="3"/>
  <c r="H405" i="3"/>
  <c r="G405" i="3"/>
  <c r="F405" i="3"/>
  <c r="E405" i="3"/>
  <c r="K405" i="3" s="1"/>
  <c r="D405" i="3"/>
  <c r="C405" i="3"/>
  <c r="B405" i="3"/>
  <c r="K404" i="3"/>
  <c r="J404" i="3"/>
  <c r="I404" i="3"/>
  <c r="H404" i="3"/>
  <c r="G404" i="3"/>
  <c r="F404" i="3"/>
  <c r="E404" i="3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J400" i="3"/>
  <c r="I400" i="3"/>
  <c r="H400" i="3"/>
  <c r="G400" i="3"/>
  <c r="F400" i="3"/>
  <c r="E400" i="3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E398" i="3"/>
  <c r="K398" i="3" s="1"/>
  <c r="D398" i="3"/>
  <c r="J398" i="3" s="1"/>
  <c r="C398" i="3"/>
  <c r="I398" i="3" s="1"/>
  <c r="B398" i="3"/>
  <c r="I397" i="3"/>
  <c r="H397" i="3"/>
  <c r="G397" i="3"/>
  <c r="J397" i="3" s="1"/>
  <c r="F397" i="3"/>
  <c r="E397" i="3"/>
  <c r="K397" i="3" s="1"/>
  <c r="D397" i="3"/>
  <c r="C397" i="3"/>
  <c r="B397" i="3"/>
  <c r="K396" i="3"/>
  <c r="J396" i="3"/>
  <c r="I396" i="3"/>
  <c r="H396" i="3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E394" i="3"/>
  <c r="K394" i="3" s="1"/>
  <c r="D394" i="3"/>
  <c r="J394" i="3" s="1"/>
  <c r="C394" i="3"/>
  <c r="I394" i="3" s="1"/>
  <c r="B394" i="3"/>
  <c r="I393" i="3"/>
  <c r="H393" i="3"/>
  <c r="G393" i="3"/>
  <c r="F393" i="3"/>
  <c r="E393" i="3"/>
  <c r="K393" i="3" s="1"/>
  <c r="D393" i="3"/>
  <c r="J393" i="3" s="1"/>
  <c r="C393" i="3"/>
  <c r="B393" i="3"/>
  <c r="K392" i="3"/>
  <c r="J392" i="3"/>
  <c r="I392" i="3"/>
  <c r="H392" i="3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E390" i="3"/>
  <c r="K390" i="3" s="1"/>
  <c r="D390" i="3"/>
  <c r="J390" i="3" s="1"/>
  <c r="C390" i="3"/>
  <c r="I390" i="3" s="1"/>
  <c r="B390" i="3"/>
  <c r="I389" i="3"/>
  <c r="H389" i="3"/>
  <c r="G389" i="3"/>
  <c r="J389" i="3" s="1"/>
  <c r="F389" i="3"/>
  <c r="E389" i="3"/>
  <c r="K389" i="3" s="1"/>
  <c r="D389" i="3"/>
  <c r="C389" i="3"/>
  <c r="B389" i="3"/>
  <c r="K388" i="3"/>
  <c r="J388" i="3"/>
  <c r="I388" i="3"/>
  <c r="H388" i="3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I385" i="3"/>
  <c r="H385" i="3"/>
  <c r="G385" i="3"/>
  <c r="F385" i="3"/>
  <c r="E385" i="3"/>
  <c r="K385" i="3" s="1"/>
  <c r="D385" i="3"/>
  <c r="C385" i="3"/>
  <c r="B385" i="3"/>
  <c r="K384" i="3"/>
  <c r="J384" i="3"/>
  <c r="I384" i="3"/>
  <c r="H384" i="3"/>
  <c r="G384" i="3"/>
  <c r="F384" i="3"/>
  <c r="E384" i="3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I381" i="3"/>
  <c r="H381" i="3"/>
  <c r="K381" i="3" s="1"/>
  <c r="G381" i="3"/>
  <c r="F381" i="3"/>
  <c r="E381" i="3"/>
  <c r="D381" i="3"/>
  <c r="C381" i="3"/>
  <c r="B381" i="3"/>
  <c r="K380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I377" i="3"/>
  <c r="H377" i="3"/>
  <c r="G377" i="3"/>
  <c r="F377" i="3"/>
  <c r="E377" i="3"/>
  <c r="K377" i="3" s="1"/>
  <c r="D377" i="3"/>
  <c r="J377" i="3" s="1"/>
  <c r="C377" i="3"/>
  <c r="B377" i="3"/>
  <c r="K376" i="3"/>
  <c r="J376" i="3"/>
  <c r="I376" i="3"/>
  <c r="H376" i="3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I373" i="3"/>
  <c r="H373" i="3"/>
  <c r="K373" i="3" s="1"/>
  <c r="G373" i="3"/>
  <c r="F373" i="3"/>
  <c r="E373" i="3"/>
  <c r="D373" i="3"/>
  <c r="C373" i="3"/>
  <c r="B373" i="3"/>
  <c r="K372" i="3"/>
  <c r="J372" i="3"/>
  <c r="I372" i="3"/>
  <c r="H372" i="3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J370" i="3" s="1"/>
  <c r="F370" i="3"/>
  <c r="I370" i="3" s="1"/>
  <c r="E370" i="3"/>
  <c r="K370" i="3" s="1"/>
  <c r="D370" i="3"/>
  <c r="C370" i="3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J368" i="3"/>
  <c r="I368" i="3"/>
  <c r="H368" i="3"/>
  <c r="G368" i="3"/>
  <c r="F368" i="3"/>
  <c r="E368" i="3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E366" i="3"/>
  <c r="K366" i="3" s="1"/>
  <c r="D366" i="3"/>
  <c r="J366" i="3" s="1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J364" i="3"/>
  <c r="I364" i="3"/>
  <c r="H364" i="3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E362" i="3"/>
  <c r="K362" i="3" s="1"/>
  <c r="D362" i="3"/>
  <c r="J362" i="3" s="1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H359" i="3"/>
  <c r="G359" i="3"/>
  <c r="F359" i="3"/>
  <c r="E359" i="3"/>
  <c r="K359" i="3" s="1"/>
  <c r="D359" i="3"/>
  <c r="J359" i="3" s="1"/>
  <c r="C359" i="3"/>
  <c r="I359" i="3" s="1"/>
  <c r="B359" i="3"/>
  <c r="H358" i="3"/>
  <c r="G358" i="3"/>
  <c r="F358" i="3"/>
  <c r="E358" i="3"/>
  <c r="K358" i="3" s="1"/>
  <c r="D358" i="3"/>
  <c r="C358" i="3"/>
  <c r="I358" i="3" s="1"/>
  <c r="B358" i="3"/>
  <c r="I357" i="3"/>
  <c r="H357" i="3"/>
  <c r="G357" i="3"/>
  <c r="J357" i="3" s="1"/>
  <c r="F357" i="3"/>
  <c r="E357" i="3"/>
  <c r="K357" i="3" s="1"/>
  <c r="D357" i="3"/>
  <c r="C357" i="3"/>
  <c r="B357" i="3"/>
  <c r="K356" i="3"/>
  <c r="J356" i="3"/>
  <c r="I356" i="3"/>
  <c r="H356" i="3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C354" i="3"/>
  <c r="I354" i="3" s="1"/>
  <c r="B354" i="3"/>
  <c r="I353" i="3"/>
  <c r="H353" i="3"/>
  <c r="G353" i="3"/>
  <c r="F353" i="3"/>
  <c r="E353" i="3"/>
  <c r="K353" i="3" s="1"/>
  <c r="D353" i="3"/>
  <c r="C353" i="3"/>
  <c r="B353" i="3"/>
  <c r="K352" i="3"/>
  <c r="J352" i="3"/>
  <c r="I352" i="3"/>
  <c r="H352" i="3"/>
  <c r="G352" i="3"/>
  <c r="F352" i="3"/>
  <c r="E352" i="3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F346" i="3"/>
  <c r="E346" i="3"/>
  <c r="K346" i="3" s="1"/>
  <c r="D346" i="3"/>
  <c r="J346" i="3" s="1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C342" i="3"/>
  <c r="I342" i="3" s="1"/>
  <c r="B342" i="3"/>
  <c r="I341" i="3"/>
  <c r="H341" i="3"/>
  <c r="G341" i="3"/>
  <c r="J341" i="3" s="1"/>
  <c r="F341" i="3"/>
  <c r="E341" i="3"/>
  <c r="K341" i="3" s="1"/>
  <c r="D341" i="3"/>
  <c r="C341" i="3"/>
  <c r="B341" i="3"/>
  <c r="K340" i="3"/>
  <c r="J340" i="3"/>
  <c r="I340" i="3"/>
  <c r="H340" i="3"/>
  <c r="G340" i="3"/>
  <c r="F340" i="3"/>
  <c r="E340" i="3"/>
  <c r="D340" i="3"/>
  <c r="C340" i="3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F334" i="3"/>
  <c r="E334" i="3"/>
  <c r="K334" i="3" s="1"/>
  <c r="D334" i="3"/>
  <c r="J334" i="3" s="1"/>
  <c r="C334" i="3"/>
  <c r="I334" i="3" s="1"/>
  <c r="B334" i="3"/>
  <c r="I333" i="3"/>
  <c r="H333" i="3"/>
  <c r="G333" i="3"/>
  <c r="J333" i="3" s="1"/>
  <c r="F333" i="3"/>
  <c r="E333" i="3"/>
  <c r="K333" i="3" s="1"/>
  <c r="D333" i="3"/>
  <c r="C333" i="3"/>
  <c r="B333" i="3"/>
  <c r="K332" i="3"/>
  <c r="J332" i="3"/>
  <c r="I332" i="3"/>
  <c r="H332" i="3"/>
  <c r="G332" i="3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C326" i="3"/>
  <c r="B326" i="3"/>
  <c r="I325" i="3"/>
  <c r="H325" i="3"/>
  <c r="G325" i="3"/>
  <c r="J325" i="3" s="1"/>
  <c r="F325" i="3"/>
  <c r="E325" i="3"/>
  <c r="K325" i="3" s="1"/>
  <c r="D325" i="3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C322" i="3"/>
  <c r="B322" i="3"/>
  <c r="I321" i="3"/>
  <c r="H321" i="3"/>
  <c r="G321" i="3"/>
  <c r="F321" i="3"/>
  <c r="E321" i="3"/>
  <c r="D321" i="3"/>
  <c r="C321" i="3"/>
  <c r="B321" i="3"/>
  <c r="K320" i="3"/>
  <c r="J320" i="3"/>
  <c r="I320" i="3"/>
  <c r="H320" i="3"/>
  <c r="G320" i="3"/>
  <c r="F320" i="3"/>
  <c r="E320" i="3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F314" i="3"/>
  <c r="E314" i="3"/>
  <c r="K314" i="3" s="1"/>
  <c r="D314" i="3"/>
  <c r="J314" i="3" s="1"/>
  <c r="C314" i="3"/>
  <c r="B314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E306" i="3"/>
  <c r="K306" i="3" s="1"/>
  <c r="D306" i="3"/>
  <c r="C306" i="3"/>
  <c r="B306" i="3"/>
  <c r="H305" i="3"/>
  <c r="G305" i="3"/>
  <c r="J305" i="3" s="1"/>
  <c r="F305" i="3"/>
  <c r="E305" i="3"/>
  <c r="K305" i="3" s="1"/>
  <c r="D305" i="3"/>
  <c r="C305" i="3"/>
  <c r="I305" i="3" s="1"/>
  <c r="B305" i="3"/>
  <c r="J304" i="3"/>
  <c r="I304" i="3"/>
  <c r="H304" i="3"/>
  <c r="G304" i="3"/>
  <c r="F304" i="3"/>
  <c r="E304" i="3"/>
  <c r="K304" i="3" s="1"/>
  <c r="D304" i="3"/>
  <c r="C304" i="3"/>
  <c r="B304" i="3"/>
  <c r="K303" i="3"/>
  <c r="H303" i="3"/>
  <c r="G303" i="3"/>
  <c r="F303" i="3"/>
  <c r="E303" i="3"/>
  <c r="D303" i="3"/>
  <c r="J303" i="3" s="1"/>
  <c r="C303" i="3"/>
  <c r="I303" i="3" s="1"/>
  <c r="B303" i="3"/>
  <c r="H302" i="3"/>
  <c r="G302" i="3"/>
  <c r="F302" i="3"/>
  <c r="E302" i="3"/>
  <c r="K302" i="3" s="1"/>
  <c r="D302" i="3"/>
  <c r="J302" i="3" s="1"/>
  <c r="C302" i="3"/>
  <c r="I302" i="3" s="1"/>
  <c r="B302" i="3"/>
  <c r="H301" i="3"/>
  <c r="G301" i="3"/>
  <c r="J301" i="3" s="1"/>
  <c r="F301" i="3"/>
  <c r="E301" i="3"/>
  <c r="D301" i="3"/>
  <c r="C301" i="3"/>
  <c r="I301" i="3" s="1"/>
  <c r="B301" i="3"/>
  <c r="J300" i="3"/>
  <c r="I300" i="3"/>
  <c r="H300" i="3"/>
  <c r="G300" i="3"/>
  <c r="F300" i="3"/>
  <c r="E300" i="3"/>
  <c r="K300" i="3" s="1"/>
  <c r="D300" i="3"/>
  <c r="C300" i="3"/>
  <c r="B300" i="3"/>
  <c r="K299" i="3"/>
  <c r="H299" i="3"/>
  <c r="G299" i="3"/>
  <c r="F299" i="3"/>
  <c r="E299" i="3"/>
  <c r="D299" i="3"/>
  <c r="J299" i="3" s="1"/>
  <c r="C299" i="3"/>
  <c r="I299" i="3" s="1"/>
  <c r="B299" i="3"/>
  <c r="H298" i="3"/>
  <c r="G298" i="3"/>
  <c r="F298" i="3"/>
  <c r="E298" i="3"/>
  <c r="K298" i="3" s="1"/>
  <c r="D298" i="3"/>
  <c r="J298" i="3" s="1"/>
  <c r="C298" i="3"/>
  <c r="I298" i="3" s="1"/>
  <c r="B298" i="3"/>
  <c r="H297" i="3"/>
  <c r="G297" i="3"/>
  <c r="J297" i="3" s="1"/>
  <c r="F297" i="3"/>
  <c r="E297" i="3"/>
  <c r="K297" i="3" s="1"/>
  <c r="D297" i="3"/>
  <c r="C297" i="3"/>
  <c r="I297" i="3" s="1"/>
  <c r="B297" i="3"/>
  <c r="J296" i="3"/>
  <c r="I296" i="3"/>
  <c r="H296" i="3"/>
  <c r="G296" i="3"/>
  <c r="F296" i="3"/>
  <c r="E296" i="3"/>
  <c r="K296" i="3" s="1"/>
  <c r="D296" i="3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J293" i="3" s="1"/>
  <c r="F293" i="3"/>
  <c r="E293" i="3"/>
  <c r="D293" i="3"/>
  <c r="C293" i="3"/>
  <c r="I293" i="3" s="1"/>
  <c r="B293" i="3"/>
  <c r="J292" i="3"/>
  <c r="I292" i="3"/>
  <c r="H292" i="3"/>
  <c r="G292" i="3"/>
  <c r="F292" i="3"/>
  <c r="E292" i="3"/>
  <c r="K292" i="3" s="1"/>
  <c r="D292" i="3"/>
  <c r="C292" i="3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I290" i="3" s="1"/>
  <c r="B290" i="3"/>
  <c r="H289" i="3"/>
  <c r="G289" i="3"/>
  <c r="J289" i="3" s="1"/>
  <c r="F289" i="3"/>
  <c r="E289" i="3"/>
  <c r="D289" i="3"/>
  <c r="C289" i="3"/>
  <c r="I289" i="3" s="1"/>
  <c r="B289" i="3"/>
  <c r="J288" i="3"/>
  <c r="I288" i="3"/>
  <c r="H288" i="3"/>
  <c r="G288" i="3"/>
  <c r="F288" i="3"/>
  <c r="E288" i="3"/>
  <c r="K288" i="3" s="1"/>
  <c r="D288" i="3"/>
  <c r="C288" i="3"/>
  <c r="B288" i="3"/>
  <c r="K287" i="3"/>
  <c r="H287" i="3"/>
  <c r="G287" i="3"/>
  <c r="F287" i="3"/>
  <c r="E287" i="3"/>
  <c r="D287" i="3"/>
  <c r="J287" i="3" s="1"/>
  <c r="C287" i="3"/>
  <c r="I287" i="3" s="1"/>
  <c r="B287" i="3"/>
  <c r="H286" i="3"/>
  <c r="G286" i="3"/>
  <c r="F286" i="3"/>
  <c r="E286" i="3"/>
  <c r="K286" i="3" s="1"/>
  <c r="D286" i="3"/>
  <c r="J286" i="3" s="1"/>
  <c r="C286" i="3"/>
  <c r="I286" i="3" s="1"/>
  <c r="B286" i="3"/>
  <c r="H285" i="3"/>
  <c r="G285" i="3"/>
  <c r="J285" i="3" s="1"/>
  <c r="F285" i="3"/>
  <c r="E285" i="3"/>
  <c r="D285" i="3"/>
  <c r="C285" i="3"/>
  <c r="I285" i="3" s="1"/>
  <c r="B285" i="3"/>
  <c r="J284" i="3"/>
  <c r="I284" i="3"/>
  <c r="H284" i="3"/>
  <c r="G284" i="3"/>
  <c r="F284" i="3"/>
  <c r="E284" i="3"/>
  <c r="K284" i="3" s="1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E282" i="3"/>
  <c r="K282" i="3" s="1"/>
  <c r="D282" i="3"/>
  <c r="J282" i="3" s="1"/>
  <c r="C282" i="3"/>
  <c r="B282" i="3"/>
  <c r="H281" i="3"/>
  <c r="G281" i="3"/>
  <c r="J281" i="3" s="1"/>
  <c r="F281" i="3"/>
  <c r="E281" i="3"/>
  <c r="D281" i="3"/>
  <c r="C281" i="3"/>
  <c r="I281" i="3" s="1"/>
  <c r="B281" i="3"/>
  <c r="J280" i="3"/>
  <c r="I280" i="3"/>
  <c r="H280" i="3"/>
  <c r="G280" i="3"/>
  <c r="F280" i="3"/>
  <c r="E280" i="3"/>
  <c r="K280" i="3" s="1"/>
  <c r="D280" i="3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B278" i="3"/>
  <c r="H277" i="3"/>
  <c r="G277" i="3"/>
  <c r="J277" i="3" s="1"/>
  <c r="F277" i="3"/>
  <c r="E277" i="3"/>
  <c r="K277" i="3" s="1"/>
  <c r="D277" i="3"/>
  <c r="C277" i="3"/>
  <c r="I277" i="3" s="1"/>
  <c r="B277" i="3"/>
  <c r="J276" i="3"/>
  <c r="I276" i="3"/>
  <c r="H276" i="3"/>
  <c r="G276" i="3"/>
  <c r="F276" i="3"/>
  <c r="E276" i="3"/>
  <c r="K276" i="3" s="1"/>
  <c r="D276" i="3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H274" i="3"/>
  <c r="G274" i="3"/>
  <c r="F274" i="3"/>
  <c r="E274" i="3"/>
  <c r="K274" i="3" s="1"/>
  <c r="D274" i="3"/>
  <c r="J274" i="3" s="1"/>
  <c r="C274" i="3"/>
  <c r="B274" i="3"/>
  <c r="H273" i="3"/>
  <c r="G273" i="3"/>
  <c r="J273" i="3" s="1"/>
  <c r="F273" i="3"/>
  <c r="I273" i="3" s="1"/>
  <c r="E273" i="3"/>
  <c r="K273" i="3" s="1"/>
  <c r="D273" i="3"/>
  <c r="C273" i="3"/>
  <c r="B273" i="3"/>
  <c r="J272" i="3"/>
  <c r="I272" i="3"/>
  <c r="H272" i="3"/>
  <c r="K272" i="3" s="1"/>
  <c r="G272" i="3"/>
  <c r="F272" i="3"/>
  <c r="E272" i="3"/>
  <c r="D272" i="3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G269" i="3"/>
  <c r="J269" i="3" s="1"/>
  <c r="F269" i="3"/>
  <c r="E269" i="3"/>
  <c r="K269" i="3" s="1"/>
  <c r="D269" i="3"/>
  <c r="C269" i="3"/>
  <c r="I269" i="3" s="1"/>
  <c r="B269" i="3"/>
  <c r="J268" i="3"/>
  <c r="I268" i="3"/>
  <c r="H268" i="3"/>
  <c r="G268" i="3"/>
  <c r="F268" i="3"/>
  <c r="E268" i="3"/>
  <c r="K268" i="3" s="1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H266" i="3"/>
  <c r="G266" i="3"/>
  <c r="F266" i="3"/>
  <c r="I266" i="3" s="1"/>
  <c r="E266" i="3"/>
  <c r="K266" i="3" s="1"/>
  <c r="D266" i="3"/>
  <c r="J266" i="3" s="1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J264" i="3"/>
  <c r="I264" i="3"/>
  <c r="H264" i="3"/>
  <c r="G264" i="3"/>
  <c r="F264" i="3"/>
  <c r="E264" i="3"/>
  <c r="K264" i="3" s="1"/>
  <c r="D264" i="3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H262" i="3"/>
  <c r="G262" i="3"/>
  <c r="F262" i="3"/>
  <c r="E262" i="3"/>
  <c r="K262" i="3" s="1"/>
  <c r="D262" i="3"/>
  <c r="J262" i="3" s="1"/>
  <c r="C262" i="3"/>
  <c r="I262" i="3" s="1"/>
  <c r="B262" i="3"/>
  <c r="H261" i="3"/>
  <c r="G261" i="3"/>
  <c r="J261" i="3" s="1"/>
  <c r="F261" i="3"/>
  <c r="E261" i="3"/>
  <c r="D261" i="3"/>
  <c r="C261" i="3"/>
  <c r="I261" i="3" s="1"/>
  <c r="B261" i="3"/>
  <c r="J260" i="3"/>
  <c r="I260" i="3"/>
  <c r="H260" i="3"/>
  <c r="G260" i="3"/>
  <c r="F260" i="3"/>
  <c r="E260" i="3"/>
  <c r="K260" i="3" s="1"/>
  <c r="D260" i="3"/>
  <c r="C260" i="3"/>
  <c r="B260" i="3"/>
  <c r="K259" i="3"/>
  <c r="H259" i="3"/>
  <c r="G259" i="3"/>
  <c r="F259" i="3"/>
  <c r="E259" i="3"/>
  <c r="D259" i="3"/>
  <c r="J259" i="3" s="1"/>
  <c r="C259" i="3"/>
  <c r="I259" i="3" s="1"/>
  <c r="B259" i="3"/>
  <c r="H258" i="3"/>
  <c r="G258" i="3"/>
  <c r="F258" i="3"/>
  <c r="E258" i="3"/>
  <c r="K258" i="3" s="1"/>
  <c r="D258" i="3"/>
  <c r="J258" i="3" s="1"/>
  <c r="C258" i="3"/>
  <c r="B258" i="3"/>
  <c r="H257" i="3"/>
  <c r="G257" i="3"/>
  <c r="J257" i="3" s="1"/>
  <c r="F257" i="3"/>
  <c r="E257" i="3"/>
  <c r="D257" i="3"/>
  <c r="C257" i="3"/>
  <c r="I257" i="3" s="1"/>
  <c r="B257" i="3"/>
  <c r="J256" i="3"/>
  <c r="I256" i="3"/>
  <c r="H256" i="3"/>
  <c r="G256" i="3"/>
  <c r="F256" i="3"/>
  <c r="E256" i="3"/>
  <c r="K256" i="3" s="1"/>
  <c r="D256" i="3"/>
  <c r="C256" i="3"/>
  <c r="B256" i="3"/>
  <c r="K255" i="3"/>
  <c r="H255" i="3"/>
  <c r="G255" i="3"/>
  <c r="F255" i="3"/>
  <c r="E255" i="3"/>
  <c r="D255" i="3"/>
  <c r="J255" i="3" s="1"/>
  <c r="C255" i="3"/>
  <c r="I255" i="3" s="1"/>
  <c r="B255" i="3"/>
  <c r="H254" i="3"/>
  <c r="G254" i="3"/>
  <c r="F254" i="3"/>
  <c r="E254" i="3"/>
  <c r="K254" i="3" s="1"/>
  <c r="D254" i="3"/>
  <c r="J254" i="3" s="1"/>
  <c r="C254" i="3"/>
  <c r="I254" i="3" s="1"/>
  <c r="B254" i="3"/>
  <c r="H253" i="3"/>
  <c r="G253" i="3"/>
  <c r="J253" i="3" s="1"/>
  <c r="F253" i="3"/>
  <c r="E253" i="3"/>
  <c r="D253" i="3"/>
  <c r="C253" i="3"/>
  <c r="I253" i="3" s="1"/>
  <c r="B253" i="3"/>
  <c r="J252" i="3"/>
  <c r="I252" i="3"/>
  <c r="H252" i="3"/>
  <c r="G252" i="3"/>
  <c r="F252" i="3"/>
  <c r="E252" i="3"/>
  <c r="K252" i="3" s="1"/>
  <c r="D252" i="3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F250" i="3"/>
  <c r="E250" i="3"/>
  <c r="K250" i="3" s="1"/>
  <c r="D250" i="3"/>
  <c r="J250" i="3" s="1"/>
  <c r="C250" i="3"/>
  <c r="B250" i="3"/>
  <c r="H249" i="3"/>
  <c r="G249" i="3"/>
  <c r="J249" i="3" s="1"/>
  <c r="F249" i="3"/>
  <c r="I249" i="3" s="1"/>
  <c r="E249" i="3"/>
  <c r="K249" i="3" s="1"/>
  <c r="D249" i="3"/>
  <c r="C249" i="3"/>
  <c r="B249" i="3"/>
  <c r="J248" i="3"/>
  <c r="I248" i="3"/>
  <c r="H248" i="3"/>
  <c r="K248" i="3" s="1"/>
  <c r="G248" i="3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H246" i="3"/>
  <c r="G246" i="3"/>
  <c r="F246" i="3"/>
  <c r="E246" i="3"/>
  <c r="K246" i="3" s="1"/>
  <c r="D246" i="3"/>
  <c r="J246" i="3" s="1"/>
  <c r="C246" i="3"/>
  <c r="B246" i="3"/>
  <c r="H245" i="3"/>
  <c r="G245" i="3"/>
  <c r="J245" i="3" s="1"/>
  <c r="F245" i="3"/>
  <c r="I245" i="3" s="1"/>
  <c r="E245" i="3"/>
  <c r="K245" i="3" s="1"/>
  <c r="D245" i="3"/>
  <c r="C245" i="3"/>
  <c r="B245" i="3"/>
  <c r="J244" i="3"/>
  <c r="I244" i="3"/>
  <c r="H244" i="3"/>
  <c r="G244" i="3"/>
  <c r="F244" i="3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K242" i="3" s="1"/>
  <c r="D242" i="3"/>
  <c r="J242" i="3" s="1"/>
  <c r="C242" i="3"/>
  <c r="B242" i="3"/>
  <c r="H241" i="3"/>
  <c r="G241" i="3"/>
  <c r="J241" i="3" s="1"/>
  <c r="F241" i="3"/>
  <c r="I241" i="3" s="1"/>
  <c r="E241" i="3"/>
  <c r="K241" i="3" s="1"/>
  <c r="D241" i="3"/>
  <c r="C241" i="3"/>
  <c r="B241" i="3"/>
  <c r="J240" i="3"/>
  <c r="I240" i="3"/>
  <c r="H240" i="3"/>
  <c r="G240" i="3"/>
  <c r="F240" i="3"/>
  <c r="E240" i="3"/>
  <c r="K240" i="3" s="1"/>
  <c r="D240" i="3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H238" i="3"/>
  <c r="G238" i="3"/>
  <c r="F238" i="3"/>
  <c r="E238" i="3"/>
  <c r="K238" i="3" s="1"/>
  <c r="D238" i="3"/>
  <c r="J238" i="3" s="1"/>
  <c r="C238" i="3"/>
  <c r="I238" i="3" s="1"/>
  <c r="B238" i="3"/>
  <c r="H237" i="3"/>
  <c r="G237" i="3"/>
  <c r="J237" i="3" s="1"/>
  <c r="F237" i="3"/>
  <c r="E237" i="3"/>
  <c r="D237" i="3"/>
  <c r="C237" i="3"/>
  <c r="I237" i="3" s="1"/>
  <c r="B237" i="3"/>
  <c r="J236" i="3"/>
  <c r="I236" i="3"/>
  <c r="H236" i="3"/>
  <c r="G236" i="3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H233" i="3"/>
  <c r="G233" i="3"/>
  <c r="J233" i="3" s="1"/>
  <c r="F233" i="3"/>
  <c r="E233" i="3"/>
  <c r="D233" i="3"/>
  <c r="C233" i="3"/>
  <c r="I233" i="3" s="1"/>
  <c r="B233" i="3"/>
  <c r="J232" i="3"/>
  <c r="I232" i="3"/>
  <c r="H232" i="3"/>
  <c r="G232" i="3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H230" i="3"/>
  <c r="G230" i="3"/>
  <c r="F230" i="3"/>
  <c r="E230" i="3"/>
  <c r="K230" i="3" s="1"/>
  <c r="D230" i="3"/>
  <c r="J230" i="3" s="1"/>
  <c r="C230" i="3"/>
  <c r="I230" i="3" s="1"/>
  <c r="B230" i="3"/>
  <c r="H229" i="3"/>
  <c r="G229" i="3"/>
  <c r="J229" i="3" s="1"/>
  <c r="F229" i="3"/>
  <c r="E229" i="3"/>
  <c r="D229" i="3"/>
  <c r="C229" i="3"/>
  <c r="I229" i="3" s="1"/>
  <c r="B229" i="3"/>
  <c r="J228" i="3"/>
  <c r="I228" i="3"/>
  <c r="H228" i="3"/>
  <c r="G228" i="3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H226" i="3"/>
  <c r="G226" i="3"/>
  <c r="F226" i="3"/>
  <c r="I226" i="3" s="1"/>
  <c r="E226" i="3"/>
  <c r="K226" i="3" s="1"/>
  <c r="D226" i="3"/>
  <c r="J226" i="3" s="1"/>
  <c r="C226" i="3"/>
  <c r="B226" i="3"/>
  <c r="H225" i="3"/>
  <c r="G225" i="3"/>
  <c r="J225" i="3" s="1"/>
  <c r="F225" i="3"/>
  <c r="E225" i="3"/>
  <c r="D225" i="3"/>
  <c r="C225" i="3"/>
  <c r="I225" i="3" s="1"/>
  <c r="B225" i="3"/>
  <c r="J224" i="3"/>
  <c r="I224" i="3"/>
  <c r="H224" i="3"/>
  <c r="G224" i="3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H222" i="3"/>
  <c r="G222" i="3"/>
  <c r="F222" i="3"/>
  <c r="I222" i="3" s="1"/>
  <c r="E222" i="3"/>
  <c r="K222" i="3" s="1"/>
  <c r="D222" i="3"/>
  <c r="J222" i="3" s="1"/>
  <c r="C222" i="3"/>
  <c r="B222" i="3"/>
  <c r="H221" i="3"/>
  <c r="G221" i="3"/>
  <c r="J221" i="3" s="1"/>
  <c r="F221" i="3"/>
  <c r="E221" i="3"/>
  <c r="D221" i="3"/>
  <c r="C221" i="3"/>
  <c r="I221" i="3" s="1"/>
  <c r="B221" i="3"/>
  <c r="J220" i="3"/>
  <c r="I220" i="3"/>
  <c r="H220" i="3"/>
  <c r="G220" i="3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G217" i="3"/>
  <c r="J217" i="3" s="1"/>
  <c r="F217" i="3"/>
  <c r="E217" i="3"/>
  <c r="D217" i="3"/>
  <c r="C217" i="3"/>
  <c r="I217" i="3" s="1"/>
  <c r="B217" i="3"/>
  <c r="J216" i="3"/>
  <c r="I216" i="3"/>
  <c r="H216" i="3"/>
  <c r="G216" i="3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G213" i="3"/>
  <c r="J213" i="3" s="1"/>
  <c r="F213" i="3"/>
  <c r="E213" i="3"/>
  <c r="D213" i="3"/>
  <c r="C213" i="3"/>
  <c r="I213" i="3" s="1"/>
  <c r="B213" i="3"/>
  <c r="J212" i="3"/>
  <c r="I212" i="3"/>
  <c r="H212" i="3"/>
  <c r="G212" i="3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H209" i="3"/>
  <c r="G209" i="3"/>
  <c r="F209" i="3"/>
  <c r="E209" i="3"/>
  <c r="D209" i="3"/>
  <c r="C209" i="3"/>
  <c r="I209" i="3" s="1"/>
  <c r="B209" i="3"/>
  <c r="J208" i="3"/>
  <c r="I208" i="3"/>
  <c r="H208" i="3"/>
  <c r="G208" i="3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H205" i="3"/>
  <c r="G205" i="3"/>
  <c r="F205" i="3"/>
  <c r="E205" i="3"/>
  <c r="D205" i="3"/>
  <c r="C205" i="3"/>
  <c r="I205" i="3" s="1"/>
  <c r="B205" i="3"/>
  <c r="J204" i="3"/>
  <c r="I204" i="3"/>
  <c r="H204" i="3"/>
  <c r="G204" i="3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H201" i="3"/>
  <c r="G201" i="3"/>
  <c r="F201" i="3"/>
  <c r="E201" i="3"/>
  <c r="D201" i="3"/>
  <c r="C201" i="3"/>
  <c r="I201" i="3" s="1"/>
  <c r="B201" i="3"/>
  <c r="J200" i="3"/>
  <c r="I200" i="3"/>
  <c r="H200" i="3"/>
  <c r="G200" i="3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J198" i="3"/>
  <c r="H198" i="3"/>
  <c r="G198" i="3"/>
  <c r="F198" i="3"/>
  <c r="E198" i="3"/>
  <c r="K198" i="3" s="1"/>
  <c r="D198" i="3"/>
  <c r="C198" i="3"/>
  <c r="I198" i="3" s="1"/>
  <c r="B198" i="3"/>
  <c r="H197" i="3"/>
  <c r="G197" i="3"/>
  <c r="F197" i="3"/>
  <c r="I197" i="3" s="1"/>
  <c r="E197" i="3"/>
  <c r="D197" i="3"/>
  <c r="C197" i="3"/>
  <c r="B197" i="3"/>
  <c r="J196" i="3"/>
  <c r="I196" i="3"/>
  <c r="H196" i="3"/>
  <c r="G196" i="3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G193" i="3"/>
  <c r="F193" i="3"/>
  <c r="E193" i="3"/>
  <c r="D193" i="3"/>
  <c r="C193" i="3"/>
  <c r="I193" i="3" s="1"/>
  <c r="B193" i="3"/>
  <c r="J192" i="3"/>
  <c r="I192" i="3"/>
  <c r="H192" i="3"/>
  <c r="G192" i="3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G189" i="3"/>
  <c r="F189" i="3"/>
  <c r="E189" i="3"/>
  <c r="D189" i="3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I186" i="3" s="1"/>
  <c r="E186" i="3"/>
  <c r="K186" i="3" s="1"/>
  <c r="D186" i="3"/>
  <c r="C186" i="3"/>
  <c r="B186" i="3"/>
  <c r="H185" i="3"/>
  <c r="G185" i="3"/>
  <c r="F185" i="3"/>
  <c r="E185" i="3"/>
  <c r="D185" i="3"/>
  <c r="C185" i="3"/>
  <c r="I185" i="3" s="1"/>
  <c r="B185" i="3"/>
  <c r="J184" i="3"/>
  <c r="I184" i="3"/>
  <c r="H184" i="3"/>
  <c r="G184" i="3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H181" i="3"/>
  <c r="G181" i="3"/>
  <c r="F181" i="3"/>
  <c r="E181" i="3"/>
  <c r="D181" i="3"/>
  <c r="C181" i="3"/>
  <c r="I181" i="3" s="1"/>
  <c r="B181" i="3"/>
  <c r="J180" i="3"/>
  <c r="I180" i="3"/>
  <c r="H180" i="3"/>
  <c r="G180" i="3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G177" i="3"/>
  <c r="F177" i="3"/>
  <c r="E177" i="3"/>
  <c r="D177" i="3"/>
  <c r="C177" i="3"/>
  <c r="I177" i="3" s="1"/>
  <c r="B177" i="3"/>
  <c r="J176" i="3"/>
  <c r="I176" i="3"/>
  <c r="H176" i="3"/>
  <c r="G176" i="3"/>
  <c r="F176" i="3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H173" i="3"/>
  <c r="G173" i="3"/>
  <c r="F173" i="3"/>
  <c r="E173" i="3"/>
  <c r="D173" i="3"/>
  <c r="C173" i="3"/>
  <c r="I173" i="3" s="1"/>
  <c r="B173" i="3"/>
  <c r="J172" i="3"/>
  <c r="I172" i="3"/>
  <c r="H172" i="3"/>
  <c r="G172" i="3"/>
  <c r="F172" i="3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I170" i="3" s="1"/>
  <c r="B170" i="3"/>
  <c r="H169" i="3"/>
  <c r="G169" i="3"/>
  <c r="F169" i="3"/>
  <c r="I169" i="3" s="1"/>
  <c r="E169" i="3"/>
  <c r="D169" i="3"/>
  <c r="C169" i="3"/>
  <c r="B169" i="3"/>
  <c r="J168" i="3"/>
  <c r="I168" i="3"/>
  <c r="H168" i="3"/>
  <c r="G168" i="3"/>
  <c r="F168" i="3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H165" i="3"/>
  <c r="G165" i="3"/>
  <c r="J165" i="3" s="1"/>
  <c r="F165" i="3"/>
  <c r="I165" i="3" s="1"/>
  <c r="E165" i="3"/>
  <c r="D165" i="3"/>
  <c r="C165" i="3"/>
  <c r="B165" i="3"/>
  <c r="J164" i="3"/>
  <c r="I164" i="3"/>
  <c r="H164" i="3"/>
  <c r="G164" i="3"/>
  <c r="F164" i="3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B163" i="3"/>
  <c r="J162" i="3"/>
  <c r="H162" i="3"/>
  <c r="G162" i="3"/>
  <c r="F162" i="3"/>
  <c r="I162" i="3" s="1"/>
  <c r="E162" i="3"/>
  <c r="D162" i="3"/>
  <c r="C162" i="3"/>
  <c r="B162" i="3"/>
  <c r="J161" i="3"/>
  <c r="I161" i="3"/>
  <c r="H161" i="3"/>
  <c r="K161" i="3" s="1"/>
  <c r="G161" i="3"/>
  <c r="F161" i="3"/>
  <c r="E161" i="3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E159" i="3"/>
  <c r="K159" i="3" s="1"/>
  <c r="D159" i="3"/>
  <c r="J159" i="3" s="1"/>
  <c r="C159" i="3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J157" i="3"/>
  <c r="I157" i="3"/>
  <c r="H157" i="3"/>
  <c r="G157" i="3"/>
  <c r="F157" i="3"/>
  <c r="E157" i="3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H155" i="3"/>
  <c r="G155" i="3"/>
  <c r="F155" i="3"/>
  <c r="E155" i="3"/>
  <c r="K155" i="3" s="1"/>
  <c r="D155" i="3"/>
  <c r="J155" i="3" s="1"/>
  <c r="C155" i="3"/>
  <c r="B155" i="3"/>
  <c r="I154" i="3"/>
  <c r="H154" i="3"/>
  <c r="G154" i="3"/>
  <c r="F154" i="3"/>
  <c r="E154" i="3"/>
  <c r="K154" i="3" s="1"/>
  <c r="D154" i="3"/>
  <c r="C154" i="3"/>
  <c r="B154" i="3"/>
  <c r="K153" i="3"/>
  <c r="J153" i="3"/>
  <c r="I153" i="3"/>
  <c r="H153" i="3"/>
  <c r="G153" i="3"/>
  <c r="F153" i="3"/>
  <c r="E153" i="3"/>
  <c r="D153" i="3"/>
  <c r="C153" i="3"/>
  <c r="B153" i="3"/>
  <c r="K152" i="3"/>
  <c r="H152" i="3"/>
  <c r="G152" i="3"/>
  <c r="F152" i="3"/>
  <c r="E152" i="3"/>
  <c r="D152" i="3"/>
  <c r="J152" i="3" s="1"/>
  <c r="C152" i="3"/>
  <c r="I152" i="3" s="1"/>
  <c r="B152" i="3"/>
  <c r="H151" i="3"/>
  <c r="G151" i="3"/>
  <c r="F151" i="3"/>
  <c r="E151" i="3"/>
  <c r="K151" i="3" s="1"/>
  <c r="D151" i="3"/>
  <c r="J151" i="3" s="1"/>
  <c r="C151" i="3"/>
  <c r="B151" i="3"/>
  <c r="I150" i="3"/>
  <c r="H150" i="3"/>
  <c r="G150" i="3"/>
  <c r="F150" i="3"/>
  <c r="E150" i="3"/>
  <c r="D150" i="3"/>
  <c r="C150" i="3"/>
  <c r="B150" i="3"/>
  <c r="K149" i="3"/>
  <c r="J149" i="3"/>
  <c r="I149" i="3"/>
  <c r="H149" i="3"/>
  <c r="G149" i="3"/>
  <c r="F149" i="3"/>
  <c r="E149" i="3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I146" i="3"/>
  <c r="H146" i="3"/>
  <c r="G146" i="3"/>
  <c r="F146" i="3"/>
  <c r="E146" i="3"/>
  <c r="D146" i="3"/>
  <c r="C146" i="3"/>
  <c r="B146" i="3"/>
  <c r="K145" i="3"/>
  <c r="J145" i="3"/>
  <c r="I145" i="3"/>
  <c r="H145" i="3"/>
  <c r="G145" i="3"/>
  <c r="F145" i="3"/>
  <c r="E145" i="3"/>
  <c r="D145" i="3"/>
  <c r="C145" i="3"/>
  <c r="B145" i="3"/>
  <c r="K144" i="3"/>
  <c r="H144" i="3"/>
  <c r="G144" i="3"/>
  <c r="F144" i="3"/>
  <c r="E144" i="3"/>
  <c r="D144" i="3"/>
  <c r="J144" i="3" s="1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I142" i="3"/>
  <c r="H142" i="3"/>
  <c r="G142" i="3"/>
  <c r="F142" i="3"/>
  <c r="E142" i="3"/>
  <c r="D142" i="3"/>
  <c r="J142" i="3" s="1"/>
  <c r="C142" i="3"/>
  <c r="B142" i="3"/>
  <c r="K141" i="3"/>
  <c r="J141" i="3"/>
  <c r="I141" i="3"/>
  <c r="H141" i="3"/>
  <c r="G141" i="3"/>
  <c r="F141" i="3"/>
  <c r="E141" i="3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H139" i="3"/>
  <c r="G139" i="3"/>
  <c r="F139" i="3"/>
  <c r="E139" i="3"/>
  <c r="K139" i="3" s="1"/>
  <c r="D139" i="3"/>
  <c r="J139" i="3" s="1"/>
  <c r="C139" i="3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J137" i="3"/>
  <c r="I137" i="3"/>
  <c r="H137" i="3"/>
  <c r="G137" i="3"/>
  <c r="F137" i="3"/>
  <c r="E137" i="3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H135" i="3"/>
  <c r="G135" i="3"/>
  <c r="F135" i="3"/>
  <c r="E135" i="3"/>
  <c r="K135" i="3" s="1"/>
  <c r="D135" i="3"/>
  <c r="J135" i="3" s="1"/>
  <c r="C135" i="3"/>
  <c r="I135" i="3" s="1"/>
  <c r="B135" i="3"/>
  <c r="I134" i="3"/>
  <c r="H134" i="3"/>
  <c r="G134" i="3"/>
  <c r="F134" i="3"/>
  <c r="E134" i="3"/>
  <c r="K134" i="3" s="1"/>
  <c r="D134" i="3"/>
  <c r="C134" i="3"/>
  <c r="B134" i="3"/>
  <c r="K133" i="3"/>
  <c r="J133" i="3"/>
  <c r="I133" i="3"/>
  <c r="H133" i="3"/>
  <c r="G133" i="3"/>
  <c r="F133" i="3"/>
  <c r="E133" i="3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I130" i="3"/>
  <c r="H130" i="3"/>
  <c r="G130" i="3"/>
  <c r="F130" i="3"/>
  <c r="E130" i="3"/>
  <c r="D130" i="3"/>
  <c r="J130" i="3" s="1"/>
  <c r="C130" i="3"/>
  <c r="B130" i="3"/>
  <c r="K129" i="3"/>
  <c r="J129" i="3"/>
  <c r="I129" i="3"/>
  <c r="H129" i="3"/>
  <c r="G129" i="3"/>
  <c r="F129" i="3"/>
  <c r="E129" i="3"/>
  <c r="D129" i="3"/>
  <c r="C129" i="3"/>
  <c r="B129" i="3"/>
  <c r="K128" i="3"/>
  <c r="H128" i="3"/>
  <c r="G128" i="3"/>
  <c r="F128" i="3"/>
  <c r="E128" i="3"/>
  <c r="D128" i="3"/>
  <c r="J128" i="3" s="1"/>
  <c r="C128" i="3"/>
  <c r="I128" i="3" s="1"/>
  <c r="B128" i="3"/>
  <c r="H127" i="3"/>
  <c r="G127" i="3"/>
  <c r="F127" i="3"/>
  <c r="E127" i="3"/>
  <c r="K127" i="3" s="1"/>
  <c r="D127" i="3"/>
  <c r="J127" i="3" s="1"/>
  <c r="C127" i="3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J125" i="3"/>
  <c r="I125" i="3"/>
  <c r="H125" i="3"/>
  <c r="G125" i="3"/>
  <c r="F125" i="3"/>
  <c r="E125" i="3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H123" i="3"/>
  <c r="G123" i="3"/>
  <c r="F123" i="3"/>
  <c r="E123" i="3"/>
  <c r="K123" i="3" s="1"/>
  <c r="D123" i="3"/>
  <c r="J123" i="3" s="1"/>
  <c r="C123" i="3"/>
  <c r="B123" i="3"/>
  <c r="I122" i="3"/>
  <c r="H122" i="3"/>
  <c r="G122" i="3"/>
  <c r="F122" i="3"/>
  <c r="E122" i="3"/>
  <c r="K122" i="3" s="1"/>
  <c r="D122" i="3"/>
  <c r="C122" i="3"/>
  <c r="B122" i="3"/>
  <c r="K121" i="3"/>
  <c r="J121" i="3"/>
  <c r="I121" i="3"/>
  <c r="H121" i="3"/>
  <c r="G121" i="3"/>
  <c r="F121" i="3"/>
  <c r="E121" i="3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H119" i="3"/>
  <c r="G119" i="3"/>
  <c r="F119" i="3"/>
  <c r="E119" i="3"/>
  <c r="K119" i="3" s="1"/>
  <c r="D119" i="3"/>
  <c r="J119" i="3" s="1"/>
  <c r="C119" i="3"/>
  <c r="B119" i="3"/>
  <c r="I118" i="3"/>
  <c r="H118" i="3"/>
  <c r="G118" i="3"/>
  <c r="F118" i="3"/>
  <c r="E118" i="3"/>
  <c r="D118" i="3"/>
  <c r="C118" i="3"/>
  <c r="B118" i="3"/>
  <c r="K117" i="3"/>
  <c r="J117" i="3"/>
  <c r="I117" i="3"/>
  <c r="H117" i="3"/>
  <c r="G117" i="3"/>
  <c r="F117" i="3"/>
  <c r="E117" i="3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I114" i="3"/>
  <c r="H114" i="3"/>
  <c r="G114" i="3"/>
  <c r="J114" i="3" s="1"/>
  <c r="F114" i="3"/>
  <c r="E114" i="3"/>
  <c r="D114" i="3"/>
  <c r="C114" i="3"/>
  <c r="B114" i="3"/>
  <c r="K113" i="3"/>
  <c r="J113" i="3"/>
  <c r="I113" i="3"/>
  <c r="H113" i="3"/>
  <c r="G113" i="3"/>
  <c r="F113" i="3"/>
  <c r="E113" i="3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I110" i="3"/>
  <c r="H110" i="3"/>
  <c r="G110" i="3"/>
  <c r="J110" i="3" s="1"/>
  <c r="F110" i="3"/>
  <c r="E110" i="3"/>
  <c r="D110" i="3"/>
  <c r="C110" i="3"/>
  <c r="B110" i="3"/>
  <c r="K109" i="3"/>
  <c r="J109" i="3"/>
  <c r="I109" i="3"/>
  <c r="H109" i="3"/>
  <c r="G109" i="3"/>
  <c r="F109" i="3"/>
  <c r="E109" i="3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B107" i="3"/>
  <c r="I106" i="3"/>
  <c r="H106" i="3"/>
  <c r="G106" i="3"/>
  <c r="J106" i="3" s="1"/>
  <c r="F106" i="3"/>
  <c r="E106" i="3"/>
  <c r="K106" i="3" s="1"/>
  <c r="D106" i="3"/>
  <c r="C106" i="3"/>
  <c r="B106" i="3"/>
  <c r="K105" i="3"/>
  <c r="J105" i="3"/>
  <c r="I105" i="3"/>
  <c r="H105" i="3"/>
  <c r="G105" i="3"/>
  <c r="F105" i="3"/>
  <c r="E105" i="3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I102" i="3"/>
  <c r="H102" i="3"/>
  <c r="G102" i="3"/>
  <c r="J102" i="3" s="1"/>
  <c r="F102" i="3"/>
  <c r="E102" i="3"/>
  <c r="K102" i="3" s="1"/>
  <c r="D102" i="3"/>
  <c r="C102" i="3"/>
  <c r="B102" i="3"/>
  <c r="K101" i="3"/>
  <c r="J101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I98" i="3"/>
  <c r="H98" i="3"/>
  <c r="G98" i="3"/>
  <c r="J98" i="3" s="1"/>
  <c r="F98" i="3"/>
  <c r="E98" i="3"/>
  <c r="D98" i="3"/>
  <c r="C98" i="3"/>
  <c r="B98" i="3"/>
  <c r="K97" i="3"/>
  <c r="J97" i="3"/>
  <c r="I97" i="3"/>
  <c r="H97" i="3"/>
  <c r="G97" i="3"/>
  <c r="F97" i="3"/>
  <c r="E97" i="3"/>
  <c r="D97" i="3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J95" i="3" s="1"/>
  <c r="C95" i="3"/>
  <c r="B95" i="3"/>
  <c r="I94" i="3"/>
  <c r="H94" i="3"/>
  <c r="G94" i="3"/>
  <c r="J94" i="3" s="1"/>
  <c r="F94" i="3"/>
  <c r="E94" i="3"/>
  <c r="K94" i="3" s="1"/>
  <c r="D94" i="3"/>
  <c r="C94" i="3"/>
  <c r="B94" i="3"/>
  <c r="K93" i="3"/>
  <c r="J93" i="3"/>
  <c r="I93" i="3"/>
  <c r="H93" i="3"/>
  <c r="G93" i="3"/>
  <c r="F93" i="3"/>
  <c r="E93" i="3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B91" i="3"/>
  <c r="I90" i="3"/>
  <c r="H90" i="3"/>
  <c r="G90" i="3"/>
  <c r="J90" i="3" s="1"/>
  <c r="F90" i="3"/>
  <c r="E90" i="3"/>
  <c r="K90" i="3" s="1"/>
  <c r="D90" i="3"/>
  <c r="C90" i="3"/>
  <c r="B90" i="3"/>
  <c r="K89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B87" i="3"/>
  <c r="I86" i="3"/>
  <c r="H86" i="3"/>
  <c r="G86" i="3"/>
  <c r="J86" i="3" s="1"/>
  <c r="F86" i="3"/>
  <c r="E86" i="3"/>
  <c r="D86" i="3"/>
  <c r="C86" i="3"/>
  <c r="B86" i="3"/>
  <c r="K85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E83" i="3"/>
  <c r="K83" i="3" s="1"/>
  <c r="D83" i="3"/>
  <c r="C83" i="3"/>
  <c r="I83" i="3" s="1"/>
  <c r="B83" i="3"/>
  <c r="I82" i="3"/>
  <c r="H82" i="3"/>
  <c r="G82" i="3"/>
  <c r="J82" i="3" s="1"/>
  <c r="F82" i="3"/>
  <c r="E82" i="3"/>
  <c r="D82" i="3"/>
  <c r="C82" i="3"/>
  <c r="B82" i="3"/>
  <c r="K81" i="3"/>
  <c r="J81" i="3"/>
  <c r="I81" i="3"/>
  <c r="H81" i="3"/>
  <c r="G81" i="3"/>
  <c r="F81" i="3"/>
  <c r="E81" i="3"/>
  <c r="D81" i="3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I78" i="3"/>
  <c r="H78" i="3"/>
  <c r="G78" i="3"/>
  <c r="F78" i="3"/>
  <c r="E78" i="3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B75" i="3"/>
  <c r="I74" i="3"/>
  <c r="H74" i="3"/>
  <c r="G74" i="3"/>
  <c r="F74" i="3"/>
  <c r="E74" i="3"/>
  <c r="K74" i="3" s="1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C70" i="3"/>
  <c r="B70" i="3"/>
  <c r="K69" i="3"/>
  <c r="J69" i="3"/>
  <c r="I69" i="3"/>
  <c r="H69" i="3"/>
  <c r="G69" i="3"/>
  <c r="F69" i="3"/>
  <c r="E69" i="3"/>
  <c r="D69" i="3"/>
  <c r="C69" i="3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I66" i="3"/>
  <c r="H66" i="3"/>
  <c r="G66" i="3"/>
  <c r="F66" i="3"/>
  <c r="E66" i="3"/>
  <c r="D66" i="3"/>
  <c r="J66" i="3" s="1"/>
  <c r="C66" i="3"/>
  <c r="B66" i="3"/>
  <c r="K65" i="3"/>
  <c r="J65" i="3"/>
  <c r="I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J63" i="3" s="1"/>
  <c r="F63" i="3"/>
  <c r="E63" i="3"/>
  <c r="K63" i="3" s="1"/>
  <c r="D63" i="3"/>
  <c r="C63" i="3"/>
  <c r="B63" i="3"/>
  <c r="I62" i="3"/>
  <c r="H62" i="3"/>
  <c r="G62" i="3"/>
  <c r="F62" i="3"/>
  <c r="E62" i="3"/>
  <c r="K62" i="3" s="1"/>
  <c r="D62" i="3"/>
  <c r="J62" i="3" s="1"/>
  <c r="C62" i="3"/>
  <c r="B62" i="3"/>
  <c r="K61" i="3"/>
  <c r="J61" i="3"/>
  <c r="I61" i="3"/>
  <c r="H61" i="3"/>
  <c r="G61" i="3"/>
  <c r="F61" i="3"/>
  <c r="E61" i="3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B59" i="3"/>
  <c r="I58" i="3"/>
  <c r="H58" i="3"/>
  <c r="G58" i="3"/>
  <c r="F58" i="3"/>
  <c r="E58" i="3"/>
  <c r="K58" i="3" s="1"/>
  <c r="D58" i="3"/>
  <c r="C58" i="3"/>
  <c r="B58" i="3"/>
  <c r="K57" i="3"/>
  <c r="J57" i="3"/>
  <c r="H57" i="3"/>
  <c r="G57" i="3"/>
  <c r="F57" i="3"/>
  <c r="E57" i="3"/>
  <c r="D57" i="3"/>
  <c r="C57" i="3"/>
  <c r="I57" i="3" s="1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E55" i="3"/>
  <c r="K55" i="3" s="1"/>
  <c r="D55" i="3"/>
  <c r="C55" i="3"/>
  <c r="B55" i="3"/>
  <c r="I54" i="3"/>
  <c r="H54" i="3"/>
  <c r="G54" i="3"/>
  <c r="F54" i="3"/>
  <c r="E54" i="3"/>
  <c r="D54" i="3"/>
  <c r="C54" i="3"/>
  <c r="B54" i="3"/>
  <c r="K53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F50" i="3"/>
  <c r="E50" i="3"/>
  <c r="D50" i="3"/>
  <c r="C50" i="3"/>
  <c r="B50" i="3"/>
  <c r="K49" i="3"/>
  <c r="J49" i="3"/>
  <c r="I49" i="3"/>
  <c r="H49" i="3"/>
  <c r="G49" i="3"/>
  <c r="F49" i="3"/>
  <c r="E49" i="3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I46" i="3"/>
  <c r="H46" i="3"/>
  <c r="G46" i="3"/>
  <c r="F46" i="3"/>
  <c r="E46" i="3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B43" i="3"/>
  <c r="I42" i="3"/>
  <c r="H42" i="3"/>
  <c r="G42" i="3"/>
  <c r="F42" i="3"/>
  <c r="E42" i="3"/>
  <c r="K42" i="3" s="1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F39" i="3"/>
  <c r="E39" i="3"/>
  <c r="K39" i="3" s="1"/>
  <c r="D39" i="3"/>
  <c r="C39" i="3"/>
  <c r="I39" i="3" s="1"/>
  <c r="B39" i="3"/>
  <c r="I38" i="3"/>
  <c r="H38" i="3"/>
  <c r="G38" i="3"/>
  <c r="F38" i="3"/>
  <c r="E38" i="3"/>
  <c r="K38" i="3" s="1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H36" i="3"/>
  <c r="G36" i="3"/>
  <c r="F36" i="3"/>
  <c r="E36" i="3"/>
  <c r="K36" i="3" s="1"/>
  <c r="D36" i="3"/>
  <c r="J36" i="3" s="1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I34" i="3"/>
  <c r="H34" i="3"/>
  <c r="G34" i="3"/>
  <c r="F34" i="3"/>
  <c r="E34" i="3"/>
  <c r="D34" i="3"/>
  <c r="J34" i="3" s="1"/>
  <c r="C34" i="3"/>
  <c r="B34" i="3"/>
  <c r="K33" i="3"/>
  <c r="J33" i="3"/>
  <c r="I33" i="3"/>
  <c r="H33" i="3"/>
  <c r="G33" i="3"/>
  <c r="F33" i="3"/>
  <c r="E33" i="3"/>
  <c r="D33" i="3"/>
  <c r="C33" i="3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F31" i="3"/>
  <c r="E31" i="3"/>
  <c r="K31" i="3" s="1"/>
  <c r="D31" i="3"/>
  <c r="J31" i="3" s="1"/>
  <c r="C31" i="3"/>
  <c r="B31" i="3"/>
  <c r="I30" i="3"/>
  <c r="H30" i="3"/>
  <c r="G30" i="3"/>
  <c r="F30" i="3"/>
  <c r="E30" i="3"/>
  <c r="K30" i="3" s="1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E27" i="3"/>
  <c r="K27" i="3" s="1"/>
  <c r="D27" i="3"/>
  <c r="C27" i="3"/>
  <c r="B27" i="3"/>
  <c r="I26" i="3"/>
  <c r="H26" i="3"/>
  <c r="G26" i="3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J23" i="3" s="1"/>
  <c r="F23" i="3"/>
  <c r="E23" i="3"/>
  <c r="D23" i="3"/>
  <c r="C23" i="3"/>
  <c r="I23" i="3" s="1"/>
  <c r="B23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F6" i="3"/>
  <c r="E6" i="3"/>
  <c r="D6" i="3"/>
  <c r="C6" i="3"/>
  <c r="I6" i="3" s="1"/>
  <c r="B6" i="3"/>
  <c r="F4" i="3"/>
  <c r="C4" i="3"/>
  <c r="I2" i="3"/>
  <c r="G2" i="3"/>
  <c r="J234" i="2"/>
  <c r="H234" i="2"/>
  <c r="G234" i="2"/>
  <c r="F234" i="2"/>
  <c r="I234" i="2" s="1"/>
  <c r="E234" i="2"/>
  <c r="K234" i="2" s="1"/>
  <c r="D234" i="2"/>
  <c r="C234" i="2"/>
  <c r="B234" i="2"/>
  <c r="I233" i="2"/>
  <c r="H233" i="2"/>
  <c r="K233" i="2" s="1"/>
  <c r="G233" i="2"/>
  <c r="F233" i="2"/>
  <c r="E233" i="2"/>
  <c r="D233" i="2"/>
  <c r="J233" i="2" s="1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F229" i="2"/>
  <c r="E229" i="2"/>
  <c r="D229" i="2"/>
  <c r="J229" i="2" s="1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J222" i="2" s="1"/>
  <c r="F222" i="2"/>
  <c r="I222" i="2" s="1"/>
  <c r="E222" i="2"/>
  <c r="K222" i="2" s="1"/>
  <c r="D222" i="2"/>
  <c r="C222" i="2"/>
  <c r="B222" i="2"/>
  <c r="I221" i="2"/>
  <c r="H221" i="2"/>
  <c r="K221" i="2" s="1"/>
  <c r="G221" i="2"/>
  <c r="F221" i="2"/>
  <c r="E221" i="2"/>
  <c r="D221" i="2"/>
  <c r="J221" i="2" s="1"/>
  <c r="C221" i="2"/>
  <c r="B221" i="2"/>
  <c r="K220" i="2"/>
  <c r="J220" i="2"/>
  <c r="I220" i="2"/>
  <c r="H220" i="2"/>
  <c r="G220" i="2"/>
  <c r="F220" i="2"/>
  <c r="E220" i="2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I213" i="2"/>
  <c r="H213" i="2"/>
  <c r="K213" i="2" s="1"/>
  <c r="G213" i="2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J210" i="2" s="1"/>
  <c r="F210" i="2"/>
  <c r="I210" i="2" s="1"/>
  <c r="E210" i="2"/>
  <c r="K210" i="2" s="1"/>
  <c r="D210" i="2"/>
  <c r="C210" i="2"/>
  <c r="B210" i="2"/>
  <c r="I209" i="2"/>
  <c r="H209" i="2"/>
  <c r="K209" i="2" s="1"/>
  <c r="G209" i="2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J206" i="2" s="1"/>
  <c r="F206" i="2"/>
  <c r="I206" i="2" s="1"/>
  <c r="E206" i="2"/>
  <c r="K206" i="2" s="1"/>
  <c r="D206" i="2"/>
  <c r="C206" i="2"/>
  <c r="B206" i="2"/>
  <c r="I205" i="2"/>
  <c r="H205" i="2"/>
  <c r="K205" i="2" s="1"/>
  <c r="G205" i="2"/>
  <c r="F205" i="2"/>
  <c r="E205" i="2"/>
  <c r="D205" i="2"/>
  <c r="C205" i="2"/>
  <c r="B205" i="2"/>
  <c r="K204" i="2"/>
  <c r="J204" i="2"/>
  <c r="I204" i="2"/>
  <c r="H204" i="2"/>
  <c r="G204" i="2"/>
  <c r="F204" i="2"/>
  <c r="E204" i="2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J202" i="2" s="1"/>
  <c r="F202" i="2"/>
  <c r="I202" i="2" s="1"/>
  <c r="E202" i="2"/>
  <c r="K202" i="2" s="1"/>
  <c r="D202" i="2"/>
  <c r="C202" i="2"/>
  <c r="B202" i="2"/>
  <c r="I201" i="2"/>
  <c r="H201" i="2"/>
  <c r="K201" i="2" s="1"/>
  <c r="G201" i="2"/>
  <c r="F201" i="2"/>
  <c r="E201" i="2"/>
  <c r="D201" i="2"/>
  <c r="J201" i="2" s="1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J198" i="2" s="1"/>
  <c r="F198" i="2"/>
  <c r="I198" i="2" s="1"/>
  <c r="E198" i="2"/>
  <c r="K198" i="2" s="1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J196" i="2"/>
  <c r="H196" i="2"/>
  <c r="G196" i="2"/>
  <c r="F196" i="2"/>
  <c r="I196" i="2" s="1"/>
  <c r="E196" i="2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I192" i="2" s="1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J190" i="2" s="1"/>
  <c r="F190" i="2"/>
  <c r="I190" i="2" s="1"/>
  <c r="E190" i="2"/>
  <c r="K190" i="2" s="1"/>
  <c r="D190" i="2"/>
  <c r="C190" i="2"/>
  <c r="B190" i="2"/>
  <c r="I189" i="2"/>
  <c r="H189" i="2"/>
  <c r="K189" i="2" s="1"/>
  <c r="G189" i="2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I185" i="2"/>
  <c r="H185" i="2"/>
  <c r="K185" i="2" s="1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I181" i="2"/>
  <c r="H181" i="2"/>
  <c r="K181" i="2" s="1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H178" i="2"/>
  <c r="G178" i="2"/>
  <c r="J178" i="2" s="1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I176" i="2" s="1"/>
  <c r="E176" i="2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J174" i="2" s="1"/>
  <c r="F174" i="2"/>
  <c r="I174" i="2" s="1"/>
  <c r="E174" i="2"/>
  <c r="K174" i="2" s="1"/>
  <c r="D174" i="2"/>
  <c r="C174" i="2"/>
  <c r="B174" i="2"/>
  <c r="I173" i="2"/>
  <c r="H173" i="2"/>
  <c r="K173" i="2" s="1"/>
  <c r="G173" i="2"/>
  <c r="F173" i="2"/>
  <c r="E173" i="2"/>
  <c r="D173" i="2"/>
  <c r="C173" i="2"/>
  <c r="B173" i="2"/>
  <c r="K172" i="2"/>
  <c r="J172" i="2"/>
  <c r="I172" i="2"/>
  <c r="H172" i="2"/>
  <c r="G172" i="2"/>
  <c r="F172" i="2"/>
  <c r="E172" i="2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I165" i="2"/>
  <c r="H165" i="2"/>
  <c r="K165" i="2" s="1"/>
  <c r="G165" i="2"/>
  <c r="F165" i="2"/>
  <c r="E165" i="2"/>
  <c r="D165" i="2"/>
  <c r="J165" i="2" s="1"/>
  <c r="C165" i="2"/>
  <c r="B165" i="2"/>
  <c r="K164" i="2"/>
  <c r="J164" i="2"/>
  <c r="H164" i="2"/>
  <c r="G164" i="2"/>
  <c r="F164" i="2"/>
  <c r="E164" i="2"/>
  <c r="D164" i="2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I160" i="2" s="1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J158" i="2" s="1"/>
  <c r="F158" i="2"/>
  <c r="I158" i="2" s="1"/>
  <c r="E158" i="2"/>
  <c r="K158" i="2" s="1"/>
  <c r="D158" i="2"/>
  <c r="C158" i="2"/>
  <c r="B158" i="2"/>
  <c r="I157" i="2"/>
  <c r="H157" i="2"/>
  <c r="K157" i="2" s="1"/>
  <c r="G157" i="2"/>
  <c r="F157" i="2"/>
  <c r="E157" i="2"/>
  <c r="D157" i="2"/>
  <c r="C157" i="2"/>
  <c r="B157" i="2"/>
  <c r="K156" i="2"/>
  <c r="J156" i="2"/>
  <c r="I156" i="2"/>
  <c r="H156" i="2"/>
  <c r="G156" i="2"/>
  <c r="F156" i="2"/>
  <c r="E156" i="2"/>
  <c r="D156" i="2"/>
  <c r="C156" i="2"/>
  <c r="B156" i="2"/>
  <c r="H155" i="2"/>
  <c r="K155" i="2" s="1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I153" i="2"/>
  <c r="H153" i="2"/>
  <c r="K153" i="2" s="1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I149" i="2"/>
  <c r="H149" i="2"/>
  <c r="K149" i="2" s="1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H147" i="2"/>
  <c r="G147" i="2"/>
  <c r="F147" i="2"/>
  <c r="E147" i="2"/>
  <c r="K147" i="2" s="1"/>
  <c r="D147" i="2"/>
  <c r="J147" i="2" s="1"/>
  <c r="C147" i="2"/>
  <c r="I147" i="2" s="1"/>
  <c r="B147" i="2"/>
  <c r="H146" i="2"/>
  <c r="G146" i="2"/>
  <c r="J146" i="2" s="1"/>
  <c r="F146" i="2"/>
  <c r="I146" i="2" s="1"/>
  <c r="E146" i="2"/>
  <c r="K146" i="2" s="1"/>
  <c r="D146" i="2"/>
  <c r="C146" i="2"/>
  <c r="B146" i="2"/>
  <c r="I145" i="2"/>
  <c r="H145" i="2"/>
  <c r="K145" i="2" s="1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I144" i="2" s="1"/>
  <c r="E144" i="2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J142" i="2" s="1"/>
  <c r="F142" i="2"/>
  <c r="I142" i="2" s="1"/>
  <c r="E142" i="2"/>
  <c r="K142" i="2" s="1"/>
  <c r="D142" i="2"/>
  <c r="C142" i="2"/>
  <c r="B142" i="2"/>
  <c r="I141" i="2"/>
  <c r="H141" i="2"/>
  <c r="K141" i="2" s="1"/>
  <c r="G141" i="2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J134" i="2"/>
  <c r="H134" i="2"/>
  <c r="G134" i="2"/>
  <c r="F134" i="2"/>
  <c r="I134" i="2" s="1"/>
  <c r="E134" i="2"/>
  <c r="K134" i="2" s="1"/>
  <c r="D134" i="2"/>
  <c r="C134" i="2"/>
  <c r="B134" i="2"/>
  <c r="I133" i="2"/>
  <c r="H133" i="2"/>
  <c r="K133" i="2" s="1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I128" i="2" s="1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J126" i="2" s="1"/>
  <c r="F126" i="2"/>
  <c r="I126" i="2" s="1"/>
  <c r="E126" i="2"/>
  <c r="K126" i="2" s="1"/>
  <c r="D126" i="2"/>
  <c r="C126" i="2"/>
  <c r="B126" i="2"/>
  <c r="I125" i="2"/>
  <c r="H125" i="2"/>
  <c r="K125" i="2" s="1"/>
  <c r="G125" i="2"/>
  <c r="F125" i="2"/>
  <c r="E125" i="2"/>
  <c r="D125" i="2"/>
  <c r="C125" i="2"/>
  <c r="B125" i="2"/>
  <c r="K124" i="2"/>
  <c r="J124" i="2"/>
  <c r="I124" i="2"/>
  <c r="H124" i="2"/>
  <c r="G124" i="2"/>
  <c r="F124" i="2"/>
  <c r="E124" i="2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I121" i="2"/>
  <c r="H121" i="2"/>
  <c r="K121" i="2" s="1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J118" i="2"/>
  <c r="H118" i="2"/>
  <c r="G118" i="2"/>
  <c r="F118" i="2"/>
  <c r="I118" i="2" s="1"/>
  <c r="E118" i="2"/>
  <c r="K118" i="2" s="1"/>
  <c r="D118" i="2"/>
  <c r="C118" i="2"/>
  <c r="B118" i="2"/>
  <c r="I117" i="2"/>
  <c r="H117" i="2"/>
  <c r="K117" i="2" s="1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H114" i="2"/>
  <c r="G114" i="2"/>
  <c r="J114" i="2" s="1"/>
  <c r="F114" i="2"/>
  <c r="I114" i="2" s="1"/>
  <c r="E114" i="2"/>
  <c r="K114" i="2" s="1"/>
  <c r="D114" i="2"/>
  <c r="C114" i="2"/>
  <c r="B114" i="2"/>
  <c r="I113" i="2"/>
  <c r="H113" i="2"/>
  <c r="K113" i="2" s="1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I112" i="2" s="1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I110" i="2" s="1"/>
  <c r="E110" i="2"/>
  <c r="K110" i="2" s="1"/>
  <c r="D110" i="2"/>
  <c r="C110" i="2"/>
  <c r="B110" i="2"/>
  <c r="I109" i="2"/>
  <c r="H109" i="2"/>
  <c r="K109" i="2" s="1"/>
  <c r="G109" i="2"/>
  <c r="F109" i="2"/>
  <c r="E109" i="2"/>
  <c r="D109" i="2"/>
  <c r="C109" i="2"/>
  <c r="B109" i="2"/>
  <c r="K108" i="2"/>
  <c r="J108" i="2"/>
  <c r="I108" i="2"/>
  <c r="H108" i="2"/>
  <c r="G108" i="2"/>
  <c r="F108" i="2"/>
  <c r="E108" i="2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J102" i="2"/>
  <c r="H102" i="2"/>
  <c r="G102" i="2"/>
  <c r="F102" i="2"/>
  <c r="I102" i="2" s="1"/>
  <c r="E102" i="2"/>
  <c r="K102" i="2" s="1"/>
  <c r="D102" i="2"/>
  <c r="C102" i="2"/>
  <c r="B102" i="2"/>
  <c r="I101" i="2"/>
  <c r="H101" i="2"/>
  <c r="K101" i="2" s="1"/>
  <c r="G101" i="2"/>
  <c r="F101" i="2"/>
  <c r="E101" i="2"/>
  <c r="D101" i="2"/>
  <c r="J101" i="2" s="1"/>
  <c r="C101" i="2"/>
  <c r="B101" i="2"/>
  <c r="K100" i="2"/>
  <c r="H100" i="2"/>
  <c r="G100" i="2"/>
  <c r="F100" i="2"/>
  <c r="I100" i="2" s="1"/>
  <c r="E100" i="2"/>
  <c r="D100" i="2"/>
  <c r="J100" i="2" s="1"/>
  <c r="C100" i="2"/>
  <c r="B100" i="2"/>
  <c r="K99" i="2"/>
  <c r="H99" i="2"/>
  <c r="G99" i="2"/>
  <c r="F99" i="2"/>
  <c r="E99" i="2"/>
  <c r="D99" i="2"/>
  <c r="J99" i="2" s="1"/>
  <c r="C99" i="2"/>
  <c r="B99" i="2"/>
  <c r="H98" i="2"/>
  <c r="G98" i="2"/>
  <c r="J98" i="2" s="1"/>
  <c r="F98" i="2"/>
  <c r="I98" i="2" s="1"/>
  <c r="E98" i="2"/>
  <c r="D98" i="2"/>
  <c r="C98" i="2"/>
  <c r="B98" i="2"/>
  <c r="I97" i="2"/>
  <c r="H97" i="2"/>
  <c r="K97" i="2" s="1"/>
  <c r="G97" i="2"/>
  <c r="J97" i="2" s="1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D94" i="2"/>
  <c r="C94" i="2"/>
  <c r="B94" i="2"/>
  <c r="J93" i="2"/>
  <c r="I93" i="2"/>
  <c r="H93" i="2"/>
  <c r="K93" i="2" s="1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F89" i="2"/>
  <c r="E89" i="2"/>
  <c r="D89" i="2"/>
  <c r="J89" i="2" s="1"/>
  <c r="C89" i="2"/>
  <c r="B89" i="2"/>
  <c r="K88" i="2"/>
  <c r="J88" i="2"/>
  <c r="I88" i="2"/>
  <c r="H88" i="2"/>
  <c r="G88" i="2"/>
  <c r="F88" i="2"/>
  <c r="E88" i="2"/>
  <c r="D88" i="2"/>
  <c r="C88" i="2"/>
  <c r="B88" i="2"/>
  <c r="H87" i="2"/>
  <c r="K87" i="2" s="1"/>
  <c r="G87" i="2"/>
  <c r="F87" i="2"/>
  <c r="E87" i="2"/>
  <c r="D87" i="2"/>
  <c r="J87" i="2" s="1"/>
  <c r="C87" i="2"/>
  <c r="B87" i="2"/>
  <c r="H86" i="2"/>
  <c r="G86" i="2"/>
  <c r="J86" i="2" s="1"/>
  <c r="F86" i="2"/>
  <c r="I86" i="2" s="1"/>
  <c r="E86" i="2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F81" i="2"/>
  <c r="I81" i="2" s="1"/>
  <c r="E81" i="2"/>
  <c r="D81" i="2"/>
  <c r="J81" i="2" s="1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J75" i="2" s="1"/>
  <c r="F75" i="2"/>
  <c r="E75" i="2"/>
  <c r="D75" i="2"/>
  <c r="C75" i="2"/>
  <c r="B75" i="2"/>
  <c r="J74" i="2"/>
  <c r="I74" i="2"/>
  <c r="H74" i="2"/>
  <c r="G74" i="2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B71" i="2"/>
  <c r="H70" i="2"/>
  <c r="G70" i="2"/>
  <c r="F70" i="2"/>
  <c r="I70" i="2" s="1"/>
  <c r="E70" i="2"/>
  <c r="D70" i="2"/>
  <c r="J70" i="2" s="1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J57" i="2"/>
  <c r="I57" i="2"/>
  <c r="H57" i="2"/>
  <c r="K57" i="2" s="1"/>
  <c r="G57" i="2"/>
  <c r="F57" i="2"/>
  <c r="E57" i="2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J49" i="2"/>
  <c r="I49" i="2"/>
  <c r="H49" i="2"/>
  <c r="K49" i="2" s="1"/>
  <c r="G49" i="2"/>
  <c r="F49" i="2"/>
  <c r="E49" i="2"/>
  <c r="D49" i="2"/>
  <c r="C49" i="2"/>
  <c r="B49" i="2"/>
  <c r="K48" i="2"/>
  <c r="J48" i="2"/>
  <c r="H48" i="2"/>
  <c r="G48" i="2"/>
  <c r="F48" i="2"/>
  <c r="E48" i="2"/>
  <c r="D48" i="2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J45" i="2"/>
  <c r="I45" i="2"/>
  <c r="H45" i="2"/>
  <c r="K45" i="2" s="1"/>
  <c r="G45" i="2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H38" i="2"/>
  <c r="G38" i="2"/>
  <c r="G6" i="2" s="1"/>
  <c r="F38" i="2"/>
  <c r="I38" i="2" s="1"/>
  <c r="E38" i="2"/>
  <c r="K38" i="2" s="1"/>
  <c r="D38" i="2"/>
  <c r="J38" i="2" s="1"/>
  <c r="C38" i="2"/>
  <c r="B38" i="2"/>
  <c r="J37" i="2"/>
  <c r="I37" i="2"/>
  <c r="H37" i="2"/>
  <c r="K37" i="2" s="1"/>
  <c r="G37" i="2"/>
  <c r="F37" i="2"/>
  <c r="E37" i="2"/>
  <c r="D37" i="2"/>
  <c r="C37" i="2"/>
  <c r="B37" i="2"/>
  <c r="K36" i="2"/>
  <c r="J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J33" i="2"/>
  <c r="I33" i="2"/>
  <c r="H33" i="2"/>
  <c r="K33" i="2" s="1"/>
  <c r="G33" i="2"/>
  <c r="F33" i="2"/>
  <c r="E33" i="2"/>
  <c r="D33" i="2"/>
  <c r="C33" i="2"/>
  <c r="B33" i="2"/>
  <c r="K32" i="2"/>
  <c r="J32" i="2"/>
  <c r="H32" i="2"/>
  <c r="G32" i="2"/>
  <c r="F32" i="2"/>
  <c r="E32" i="2"/>
  <c r="D32" i="2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J29" i="2"/>
  <c r="I29" i="2"/>
  <c r="H29" i="2"/>
  <c r="K29" i="2" s="1"/>
  <c r="G29" i="2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J25" i="2"/>
  <c r="I25" i="2"/>
  <c r="H25" i="2"/>
  <c r="K25" i="2" s="1"/>
  <c r="G25" i="2"/>
  <c r="F25" i="2"/>
  <c r="E25" i="2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J21" i="2"/>
  <c r="I21" i="2"/>
  <c r="H21" i="2"/>
  <c r="K21" i="2" s="1"/>
  <c r="G21" i="2"/>
  <c r="F21" i="2"/>
  <c r="E21" i="2"/>
  <c r="D21" i="2"/>
  <c r="C21" i="2"/>
  <c r="B21" i="2"/>
  <c r="K20" i="2"/>
  <c r="J20" i="2"/>
  <c r="H20" i="2"/>
  <c r="G20" i="2"/>
  <c r="F20" i="2"/>
  <c r="E20" i="2"/>
  <c r="D20" i="2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J17" i="2"/>
  <c r="I17" i="2"/>
  <c r="H17" i="2"/>
  <c r="K17" i="2" s="1"/>
  <c r="G17" i="2"/>
  <c r="F17" i="2"/>
  <c r="E17" i="2"/>
  <c r="D17" i="2"/>
  <c r="C17" i="2"/>
  <c r="B17" i="2"/>
  <c r="K16" i="2"/>
  <c r="J16" i="2"/>
  <c r="H16" i="2"/>
  <c r="G16" i="2"/>
  <c r="F16" i="2"/>
  <c r="E16" i="2"/>
  <c r="D16" i="2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J13" i="2"/>
  <c r="I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J9" i="2"/>
  <c r="I9" i="2"/>
  <c r="H9" i="2"/>
  <c r="K9" i="2" s="1"/>
  <c r="G9" i="2"/>
  <c r="F9" i="2"/>
  <c r="E9" i="2"/>
  <c r="D9" i="2"/>
  <c r="C9" i="2"/>
  <c r="B9" i="2"/>
  <c r="K8" i="2"/>
  <c r="J8" i="2"/>
  <c r="H8" i="2"/>
  <c r="G8" i="2"/>
  <c r="F8" i="2"/>
  <c r="E8" i="2"/>
  <c r="D8" i="2"/>
  <c r="C8" i="2"/>
  <c r="I8" i="2" s="1"/>
  <c r="B8" i="2"/>
  <c r="H7" i="2"/>
  <c r="G7" i="2"/>
  <c r="F7" i="2"/>
  <c r="E7" i="2"/>
  <c r="K7" i="2" s="1"/>
  <c r="D7" i="2"/>
  <c r="J7" i="2" s="1"/>
  <c r="C7" i="2"/>
  <c r="I7" i="2" s="1"/>
  <c r="B7" i="2"/>
  <c r="F6" i="2"/>
  <c r="F4" i="2"/>
  <c r="C4" i="2"/>
  <c r="I2" i="2"/>
  <c r="G2" i="2"/>
  <c r="H6" i="2" l="1"/>
  <c r="I75" i="2"/>
  <c r="I87" i="2"/>
  <c r="K94" i="2"/>
  <c r="J121" i="2"/>
  <c r="J137" i="2"/>
  <c r="J153" i="2"/>
  <c r="J169" i="2"/>
  <c r="J185" i="2"/>
  <c r="J205" i="2"/>
  <c r="C6" i="2"/>
  <c r="I6" i="2" s="1"/>
  <c r="K74" i="2"/>
  <c r="I99" i="2"/>
  <c r="K106" i="2"/>
  <c r="J209" i="2"/>
  <c r="I71" i="2"/>
  <c r="K86" i="2"/>
  <c r="J109" i="2"/>
  <c r="J125" i="2"/>
  <c r="J141" i="2"/>
  <c r="J157" i="2"/>
  <c r="J173" i="2"/>
  <c r="J189" i="2"/>
  <c r="J213" i="2"/>
  <c r="D6" i="2"/>
  <c r="J6" i="2" s="1"/>
  <c r="E6" i="2"/>
  <c r="K6" i="2" s="1"/>
  <c r="K70" i="2"/>
  <c r="I91" i="2"/>
  <c r="K98" i="2"/>
  <c r="J217" i="2"/>
  <c r="J6" i="3"/>
  <c r="J10" i="3"/>
  <c r="K34" i="3"/>
  <c r="J38" i="3"/>
  <c r="J39" i="3"/>
  <c r="I43" i="3"/>
  <c r="K66" i="3"/>
  <c r="J70" i="3"/>
  <c r="J71" i="3"/>
  <c r="I75" i="3"/>
  <c r="K98" i="3"/>
  <c r="I107" i="3"/>
  <c r="K130" i="3"/>
  <c r="J134" i="3"/>
  <c r="I139" i="3"/>
  <c r="K22" i="3"/>
  <c r="K46" i="3"/>
  <c r="J50" i="3"/>
  <c r="J51" i="3"/>
  <c r="I55" i="3"/>
  <c r="K78" i="3"/>
  <c r="J83" i="3"/>
  <c r="I87" i="3"/>
  <c r="K110" i="3"/>
  <c r="I119" i="3"/>
  <c r="K142" i="3"/>
  <c r="J146" i="3"/>
  <c r="I151" i="3"/>
  <c r="I27" i="3"/>
  <c r="K50" i="3"/>
  <c r="J54" i="3"/>
  <c r="J55" i="3"/>
  <c r="I59" i="3"/>
  <c r="K82" i="3"/>
  <c r="I91" i="3"/>
  <c r="K114" i="3"/>
  <c r="J118" i="3"/>
  <c r="I123" i="3"/>
  <c r="K146" i="3"/>
  <c r="J150" i="3"/>
  <c r="I155" i="3"/>
  <c r="J26" i="3"/>
  <c r="J27" i="3"/>
  <c r="I31" i="3"/>
  <c r="K54" i="3"/>
  <c r="J58" i="3"/>
  <c r="I63" i="3"/>
  <c r="K86" i="3"/>
  <c r="I95" i="3"/>
  <c r="K118" i="3"/>
  <c r="J122" i="3"/>
  <c r="I127" i="3"/>
  <c r="K150" i="3"/>
  <c r="J154" i="3"/>
  <c r="I159" i="3"/>
  <c r="K281" i="3"/>
  <c r="I163" i="3"/>
  <c r="K237" i="3"/>
  <c r="I258" i="3"/>
  <c r="K301" i="3"/>
  <c r="K233" i="3"/>
  <c r="K162" i="3"/>
  <c r="K229" i="3"/>
  <c r="I250" i="3"/>
  <c r="K261" i="3"/>
  <c r="I282" i="3"/>
  <c r="K293" i="3"/>
  <c r="K165" i="3"/>
  <c r="J169" i="3"/>
  <c r="J173" i="3"/>
  <c r="J177" i="3"/>
  <c r="J181" i="3"/>
  <c r="J185" i="3"/>
  <c r="J189" i="3"/>
  <c r="J193" i="3"/>
  <c r="J197" i="3"/>
  <c r="J201" i="3"/>
  <c r="J205" i="3"/>
  <c r="J209" i="3"/>
  <c r="K225" i="3"/>
  <c r="I246" i="3"/>
  <c r="K257" i="3"/>
  <c r="I278" i="3"/>
  <c r="K289" i="3"/>
  <c r="K169" i="3"/>
  <c r="K173" i="3"/>
  <c r="K177" i="3"/>
  <c r="K181" i="3"/>
  <c r="K185" i="3"/>
  <c r="K189" i="3"/>
  <c r="K193" i="3"/>
  <c r="K197" i="3"/>
  <c r="K201" i="3"/>
  <c r="K205" i="3"/>
  <c r="K209" i="3"/>
  <c r="K213" i="3"/>
  <c r="K217" i="3"/>
  <c r="K221" i="3"/>
  <c r="I242" i="3"/>
  <c r="K253" i="3"/>
  <c r="I274" i="3"/>
  <c r="K285" i="3"/>
  <c r="I306" i="3"/>
  <c r="J309" i="3"/>
  <c r="J310" i="3"/>
  <c r="I314" i="3"/>
  <c r="J342" i="3"/>
  <c r="J373" i="3"/>
  <c r="J405" i="3"/>
  <c r="J437" i="3"/>
  <c r="J469" i="3"/>
  <c r="K313" i="3"/>
  <c r="J317" i="3"/>
  <c r="J318" i="3"/>
  <c r="I322" i="3"/>
  <c r="J349" i="3"/>
  <c r="J350" i="3"/>
  <c r="J381" i="3"/>
  <c r="J413" i="3"/>
  <c r="J445" i="3"/>
  <c r="K317" i="3"/>
  <c r="J321" i="3"/>
  <c r="J322" i="3"/>
  <c r="I326" i="3"/>
  <c r="J353" i="3"/>
  <c r="J354" i="3"/>
  <c r="J385" i="3"/>
  <c r="J417" i="3"/>
  <c r="J449" i="3"/>
  <c r="K321" i="3"/>
  <c r="J326" i="3"/>
  <c r="J358" i="3"/>
  <c r="J421" i="3"/>
  <c r="J453" i="3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<sst xmlns="http://schemas.openxmlformats.org/spreadsheetml/2006/main" count="210" uniqueCount="173">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</sst>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44531</v>
      </c>
      <c r="F7" s="3" t="s">
        <v>3</v>
      </c>
      <c r="G7" s="5">
        <v>44561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12/01/2021 - 12/31/2021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2993167488.8400002</v>
      </c>
      <c r="D6" s="43">
        <f t="shared" si="0"/>
        <v>810374972.05999982</v>
      </c>
      <c r="E6" s="44">
        <f t="shared" si="0"/>
        <v>23313119.166666675</v>
      </c>
      <c r="F6" s="42">
        <f t="shared" si="0"/>
        <v>2702706368.3200002</v>
      </c>
      <c r="G6" s="43">
        <f t="shared" si="0"/>
        <v>746206191.16999996</v>
      </c>
      <c r="H6" s="44">
        <f t="shared" si="0"/>
        <v>22958869.166666672</v>
      </c>
      <c r="I6" s="20">
        <f t="shared" ref="I6:I69" si="1">IFERROR((C6-F6)/F6,"")</f>
        <v>0.10747046883252447</v>
      </c>
      <c r="J6" s="20">
        <f t="shared" ref="J6:J69" si="2">IFERROR((D6-G6)/G6,"")</f>
        <v>8.5993364366741099E-2</v>
      </c>
      <c r="K6" s="20">
        <f t="shared" ref="K6:K69" si="3">IFERROR((E6-H6)/H6,"")</f>
        <v>1.5429766920503612E-2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83764773.819999993</v>
      </c>
      <c r="D7" s="50">
        <f>IF('County Data'!E2&gt;9,'County Data'!D2,"*")</f>
        <v>17900585.25</v>
      </c>
      <c r="E7" s="51">
        <f>IF('County Data'!G2&gt;9,'County Data'!F2,"*")</f>
        <v>499233.33333333337</v>
      </c>
      <c r="F7" s="50">
        <f>IF('County Data'!I2&gt;9,'County Data'!H2,"*")</f>
        <v>80286987.969999999</v>
      </c>
      <c r="G7" s="50">
        <f>IF('County Data'!K2&gt;9,'County Data'!J2,"*")</f>
        <v>16023038.050000001</v>
      </c>
      <c r="H7" s="51">
        <f>IF('County Data'!M2&gt;9,'County Data'!L2,"*")</f>
        <v>489946.66666666628</v>
      </c>
      <c r="I7" s="22">
        <f t="shared" si="1"/>
        <v>4.3316930151863491E-2</v>
      </c>
      <c r="J7" s="22">
        <f t="shared" si="2"/>
        <v>0.11717797799275645</v>
      </c>
      <c r="K7" s="22">
        <f t="shared" si="3"/>
        <v>1.895444402111883E-2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103332705.08</v>
      </c>
      <c r="D8" s="50">
        <f>IF('County Data'!E3&gt;9,'County Data'!D3,"*")</f>
        <v>32759561.41</v>
      </c>
      <c r="E8" s="51">
        <f>IF('County Data'!G3&gt;9,'County Data'!F3,"*")</f>
        <v>702747.49999999988</v>
      </c>
      <c r="F8" s="50">
        <f>IF('County Data'!I3&gt;9,'County Data'!H3,"*")</f>
        <v>94740523.450000003</v>
      </c>
      <c r="G8" s="50">
        <f>IF('County Data'!K3&gt;9,'County Data'!J3,"*")</f>
        <v>30008651.489999998</v>
      </c>
      <c r="H8" s="51">
        <f>IF('County Data'!M3&gt;9,'County Data'!L3,"*")</f>
        <v>706018.6666666664</v>
      </c>
      <c r="I8" s="22">
        <f t="shared" si="1"/>
        <v>9.0691726381843155E-2</v>
      </c>
      <c r="J8" s="22">
        <f t="shared" si="2"/>
        <v>9.1670561101911144E-2</v>
      </c>
      <c r="K8" s="22">
        <f t="shared" si="3"/>
        <v>-4.6332580441685858E-3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49161180.100000001</v>
      </c>
      <c r="D9" s="46">
        <f>IF('County Data'!E4&gt;9,'County Data'!D4,"*")</f>
        <v>14983855.300000001</v>
      </c>
      <c r="E9" s="47">
        <f>IF('County Data'!G4&gt;9,'County Data'!F4,"*")</f>
        <v>324519.16666666698</v>
      </c>
      <c r="F9" s="48">
        <f>IF('County Data'!I4&gt;9,'County Data'!H4,"*")</f>
        <v>44696140.020000003</v>
      </c>
      <c r="G9" s="46">
        <f>IF('County Data'!K4&gt;9,'County Data'!J4,"*")</f>
        <v>14433677.5</v>
      </c>
      <c r="H9" s="47">
        <f>IF('County Data'!M4&gt;9,'County Data'!L4,"*")</f>
        <v>224210.6666666668</v>
      </c>
      <c r="I9" s="9">
        <f t="shared" si="1"/>
        <v>9.9897666286217213E-2</v>
      </c>
      <c r="J9" s="9">
        <f t="shared" si="2"/>
        <v>3.8117645347140447E-2</v>
      </c>
      <c r="K9" s="9">
        <f t="shared" si="3"/>
        <v>0.44738504858525963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573223247.30999994</v>
      </c>
      <c r="D10" s="50">
        <f>IF('County Data'!E5&gt;9,'County Data'!D5,"*")</f>
        <v>180818124.99000001</v>
      </c>
      <c r="E10" s="51">
        <f>IF('County Data'!G5&gt;9,'County Data'!F5,"*")</f>
        <v>7900362.3333333405</v>
      </c>
      <c r="F10" s="50">
        <f>IF('County Data'!I5&gt;9,'County Data'!H5,"*")</f>
        <v>548262497.09000003</v>
      </c>
      <c r="G10" s="50">
        <f>IF('County Data'!K5&gt;9,'County Data'!J5,"*")</f>
        <v>168528576.19999999</v>
      </c>
      <c r="H10" s="51">
        <f>IF('County Data'!M5&gt;9,'County Data'!L5,"*")</f>
        <v>7417589.6666666688</v>
      </c>
      <c r="I10" s="22">
        <f t="shared" si="1"/>
        <v>4.5527006411132435E-2</v>
      </c>
      <c r="J10" s="22">
        <f t="shared" si="2"/>
        <v>7.2922640581829248E-2</v>
      </c>
      <c r="K10" s="22">
        <f t="shared" si="3"/>
        <v>6.5084844047948121E-2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1219704</v>
      </c>
      <c r="D11" s="46">
        <f>IF('County Data'!E6&gt;9,'County Data'!D6,"*")</f>
        <v>455601.5</v>
      </c>
      <c r="E11" s="47" t="str">
        <f>IF('County Data'!G6&gt;9,'County Data'!F6,"*")</f>
        <v>*</v>
      </c>
      <c r="F11" s="48">
        <f>IF('County Data'!I6&gt;9,'County Data'!H6,"*")</f>
        <v>1242828.17</v>
      </c>
      <c r="G11" s="46">
        <f>IF('County Data'!K6&gt;9,'County Data'!J6,"*")</f>
        <v>568421.27</v>
      </c>
      <c r="H11" s="47" t="str">
        <f>IF('County Data'!M6&gt;9,'County Data'!L6,"*")</f>
        <v>*</v>
      </c>
      <c r="I11" s="9">
        <f t="shared" si="1"/>
        <v>-1.8606087758696301E-2</v>
      </c>
      <c r="J11" s="9">
        <f t="shared" si="2"/>
        <v>-0.1984791491001032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134692022.90000001</v>
      </c>
      <c r="D12" s="50">
        <f>IF('County Data'!E7&gt;9,'County Data'!D7,"*")</f>
        <v>23756039.27</v>
      </c>
      <c r="E12" s="51">
        <f>IF('County Data'!G7&gt;9,'County Data'!F7,"*")</f>
        <v>462981.99999999994</v>
      </c>
      <c r="F12" s="50">
        <f>IF('County Data'!I7&gt;9,'County Data'!H7,"*")</f>
        <v>119200489.87</v>
      </c>
      <c r="G12" s="50">
        <f>IF('County Data'!K7&gt;9,'County Data'!J7,"*")</f>
        <v>22865629.280000001</v>
      </c>
      <c r="H12" s="51">
        <f>IF('County Data'!M7&gt;9,'County Data'!L7,"*")</f>
        <v>593821.50000000012</v>
      </c>
      <c r="I12" s="22">
        <f t="shared" si="1"/>
        <v>0.12996199132147074</v>
      </c>
      <c r="J12" s="22">
        <f t="shared" si="2"/>
        <v>3.8940979016869562E-2</v>
      </c>
      <c r="K12" s="22">
        <f t="shared" si="3"/>
        <v>-0.22033473021775088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3888820.75</v>
      </c>
      <c r="D13" s="46">
        <f>IF('County Data'!E8&gt;9,'County Data'!D8,"*")</f>
        <v>1173965.3600000001</v>
      </c>
      <c r="E13" s="47" t="str">
        <f>IF('County Data'!G8&gt;9,'County Data'!F8,"*")</f>
        <v>*</v>
      </c>
      <c r="F13" s="48">
        <f>IF('County Data'!I8&gt;9,'County Data'!H8,"*")</f>
        <v>3258714.22</v>
      </c>
      <c r="G13" s="46">
        <f>IF('County Data'!K8&gt;9,'County Data'!J8,"*")</f>
        <v>1084488.52</v>
      </c>
      <c r="H13" s="47" t="str">
        <f>IF('County Data'!M8&gt;9,'County Data'!L8,"*")</f>
        <v>*</v>
      </c>
      <c r="I13" s="9">
        <f t="shared" si="1"/>
        <v>0.19336047516311503</v>
      </c>
      <c r="J13" s="9">
        <f t="shared" si="2"/>
        <v>8.2506027818533376E-2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87730477.120000005</v>
      </c>
      <c r="D14" s="50">
        <f>IF('County Data'!E9&gt;9,'County Data'!D9,"*")</f>
        <v>35118564.310000002</v>
      </c>
      <c r="E14" s="51">
        <f>IF('County Data'!G9&gt;9,'County Data'!F9,"*")</f>
        <v>925471.33333333267</v>
      </c>
      <c r="F14" s="50">
        <f>IF('County Data'!I9&gt;9,'County Data'!H9,"*")</f>
        <v>72633017.170000002</v>
      </c>
      <c r="G14" s="50">
        <f>IF('County Data'!K9&gt;9,'County Data'!J9,"*")</f>
        <v>28383292.010000002</v>
      </c>
      <c r="H14" s="51">
        <f>IF('County Data'!M9&gt;9,'County Data'!L9,"*")</f>
        <v>695312.66666666651</v>
      </c>
      <c r="I14" s="22">
        <f t="shared" si="1"/>
        <v>0.20785946306848158</v>
      </c>
      <c r="J14" s="22">
        <f t="shared" si="2"/>
        <v>0.23729707947996412</v>
      </c>
      <c r="K14" s="22">
        <f t="shared" si="3"/>
        <v>0.33101463226615491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26749717.899999999</v>
      </c>
      <c r="D15" s="56">
        <f>IF('County Data'!E10&gt;9,'County Data'!D10,"*")</f>
        <v>6116236.2699999996</v>
      </c>
      <c r="E15" s="55">
        <f>IF('County Data'!G10&gt;9,'County Data'!F10,"*")</f>
        <v>167710.49999999994</v>
      </c>
      <c r="F15" s="56">
        <f>IF('County Data'!I10&gt;9,'County Data'!H10,"*")</f>
        <v>25055558.719999999</v>
      </c>
      <c r="G15" s="56">
        <f>IF('County Data'!K10&gt;9,'County Data'!J10,"*")</f>
        <v>6405214.1900000004</v>
      </c>
      <c r="H15" s="55">
        <f>IF('County Data'!M10&gt;9,'County Data'!L10,"*")</f>
        <v>170530.16666666677</v>
      </c>
      <c r="I15" s="23">
        <f t="shared" si="1"/>
        <v>6.7616100639882271E-2</v>
      </c>
      <c r="J15" s="23">
        <f t="shared" si="2"/>
        <v>-4.511604318418598E-2</v>
      </c>
      <c r="K15" s="23">
        <f t="shared" si="3"/>
        <v>-1.6534708912695779E-2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74010685.510000005</v>
      </c>
      <c r="D16" s="50">
        <f>IF('County Data'!E11&gt;9,'County Data'!D11,"*")</f>
        <v>19405148.780000001</v>
      </c>
      <c r="E16" s="51">
        <f>IF('County Data'!G11&gt;9,'County Data'!F11,"*")</f>
        <v>415785.66666666622</v>
      </c>
      <c r="F16" s="50">
        <f>IF('County Data'!I11&gt;9,'County Data'!H11,"*")</f>
        <v>68976685.269999996</v>
      </c>
      <c r="G16" s="50">
        <f>IF('County Data'!K11&gt;9,'County Data'!J11,"*")</f>
        <v>17696727.039999999</v>
      </c>
      <c r="H16" s="51">
        <f>IF('County Data'!M11&gt;9,'County Data'!L11,"*")</f>
        <v>587705.50000000035</v>
      </c>
      <c r="I16" s="22">
        <f t="shared" si="1"/>
        <v>7.29811851685115E-2</v>
      </c>
      <c r="J16" s="22">
        <f t="shared" si="2"/>
        <v>9.6538853548367901E-2</v>
      </c>
      <c r="K16" s="22">
        <f t="shared" si="3"/>
        <v>-0.2925271812724809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1270475604.8900001</v>
      </c>
      <c r="D17" s="46">
        <f>IF('County Data'!E12&gt;9,'County Data'!D12,"*")</f>
        <v>312751697.41000003</v>
      </c>
      <c r="E17" s="47">
        <f>IF('County Data'!G12&gt;9,'County Data'!F12,"*")</f>
        <v>4120488.3333333326</v>
      </c>
      <c r="F17" s="48">
        <f>IF('County Data'!I12&gt;9,'County Data'!H12,"*")</f>
        <v>1121027531.5899999</v>
      </c>
      <c r="G17" s="46">
        <f>IF('County Data'!K12&gt;9,'County Data'!J12,"*")</f>
        <v>296510874.43000001</v>
      </c>
      <c r="H17" s="47">
        <f>IF('County Data'!M12&gt;9,'County Data'!L12,"*")</f>
        <v>4256405.833333333</v>
      </c>
      <c r="I17" s="9">
        <f t="shared" si="1"/>
        <v>0.13331347276371686</v>
      </c>
      <c r="J17" s="9">
        <f t="shared" si="2"/>
        <v>5.4773110804858985E-2</v>
      </c>
      <c r="K17" s="9">
        <f t="shared" si="3"/>
        <v>-3.1932457881620503E-2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137793826.34999999</v>
      </c>
      <c r="D18" s="50">
        <f>IF('County Data'!E13&gt;9,'County Data'!D13,"*")</f>
        <v>54684135.119999997</v>
      </c>
      <c r="E18" s="51">
        <f>IF('County Data'!G13&gt;9,'County Data'!F13,"*")</f>
        <v>3672288.5000000037</v>
      </c>
      <c r="F18" s="50">
        <f>IF('County Data'!I13&gt;9,'County Data'!H13,"*")</f>
        <v>123243031.42</v>
      </c>
      <c r="G18" s="50">
        <f>IF('County Data'!K13&gt;9,'County Data'!J13,"*")</f>
        <v>50140508.009999998</v>
      </c>
      <c r="H18" s="51">
        <f>IF('County Data'!M13&gt;9,'County Data'!L13,"*")</f>
        <v>4580934.8333333367</v>
      </c>
      <c r="I18" s="22">
        <f t="shared" si="1"/>
        <v>0.11806586354089531</v>
      </c>
      <c r="J18" s="22">
        <f t="shared" si="2"/>
        <v>9.0617891408156861E-2</v>
      </c>
      <c r="K18" s="22">
        <f t="shared" si="3"/>
        <v>-0.19835390949496495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227552269.99000001</v>
      </c>
      <c r="D19" s="46">
        <f>IF('County Data'!E14&gt;9,'County Data'!D14,"*")</f>
        <v>46921000.549999997</v>
      </c>
      <c r="E19" s="47">
        <f>IF('County Data'!G14&gt;9,'County Data'!F14,"*")</f>
        <v>2626530.6666666688</v>
      </c>
      <c r="F19" s="48">
        <f>IF('County Data'!I14&gt;9,'County Data'!H14,"*")</f>
        <v>206124448.06</v>
      </c>
      <c r="G19" s="46">
        <f>IF('County Data'!K14&gt;9,'County Data'!J14,"*")</f>
        <v>40201044.270000003</v>
      </c>
      <c r="H19" s="47">
        <f>IF('County Data'!M14&gt;9,'County Data'!L14,"*")</f>
        <v>1852885.166666667</v>
      </c>
      <c r="I19" s="9">
        <f t="shared" si="1"/>
        <v>0.10395575164263222</v>
      </c>
      <c r="J19" s="9">
        <f t="shared" si="2"/>
        <v>0.16715874928191246</v>
      </c>
      <c r="K19" s="9">
        <f t="shared" si="3"/>
        <v>0.41753558931651819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109802718.39</v>
      </c>
      <c r="D20" s="50">
        <f>IF('County Data'!E15&gt;9,'County Data'!D15,"*")</f>
        <v>34416389.009999998</v>
      </c>
      <c r="E20" s="51">
        <f>IF('County Data'!G15&gt;9,'County Data'!F15,"*")</f>
        <v>478098.83333333331</v>
      </c>
      <c r="F20" s="50">
        <f>IF('County Data'!I15&gt;9,'County Data'!H15,"*")</f>
        <v>94157796.840000004</v>
      </c>
      <c r="G20" s="50">
        <f>IF('County Data'!K15&gt;9,'County Data'!J15,"*")</f>
        <v>28163253.989999998</v>
      </c>
      <c r="H20" s="51">
        <f>IF('County Data'!M15&gt;9,'County Data'!L15,"*")</f>
        <v>525843.16666666663</v>
      </c>
      <c r="I20" s="22">
        <f t="shared" si="1"/>
        <v>0.16615641056879255</v>
      </c>
      <c r="J20" s="22">
        <f t="shared" si="2"/>
        <v>0.22203169499590911</v>
      </c>
      <c r="K20" s="22">
        <f t="shared" si="3"/>
        <v>-9.0795766418314175E-2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109769734.73</v>
      </c>
      <c r="D21" s="46">
        <f>IF('County Data'!E16&gt;9,'County Data'!D16,"*")</f>
        <v>29114067.530000001</v>
      </c>
      <c r="E21" s="47">
        <f>IF('County Data'!G16&gt;9,'County Data'!F16,"*")</f>
        <v>1016901.0000000005</v>
      </c>
      <c r="F21" s="48">
        <f>IF('County Data'!I16&gt;9,'County Data'!H16,"*")</f>
        <v>99800118.459999993</v>
      </c>
      <c r="G21" s="46">
        <f>IF('County Data'!K16&gt;9,'County Data'!J16,"*")</f>
        <v>25192794.920000002</v>
      </c>
      <c r="H21" s="47">
        <f>IF('County Data'!M16&gt;9,'County Data'!L16,"*")</f>
        <v>857664.66666666663</v>
      </c>
      <c r="I21" s="9">
        <f t="shared" si="1"/>
        <v>9.9895836035463675E-2</v>
      </c>
      <c r="J21" s="9">
        <f t="shared" si="2"/>
        <v>0.15565055891781931</v>
      </c>
      <c r="K21" s="9">
        <f t="shared" si="3"/>
        <v>0.18566269489940573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80" sqref="F80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12/01/2021 - 12/31/2021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12/01/2020 - 12/31/2020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387889.7</v>
      </c>
      <c r="D6" s="43">
        <f>IF('Town Data'!E2&gt;9,'Town Data'!D2,"*")</f>
        <v>89969.22</v>
      </c>
      <c r="E6" s="44" t="str">
        <f>IF('Town Data'!G2&gt;9,'Town Data'!F2,"*")</f>
        <v>*</v>
      </c>
      <c r="F6" s="43" t="str">
        <f>IF('Town Data'!I2&gt;9,'Town Data'!H2,"*")</f>
        <v>*</v>
      </c>
      <c r="G6" s="43" t="str">
        <f>IF('Town Data'!K2&gt;9,'Town Data'!J2,"*")</f>
        <v>*</v>
      </c>
      <c r="H6" s="44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1699617.61</v>
      </c>
      <c r="D7" s="46">
        <f>IF('Town Data'!E3&gt;9,'Town Data'!D3,"*")</f>
        <v>378895.22</v>
      </c>
      <c r="E7" s="47" t="str">
        <f>IF('Town Data'!G3&gt;9,'Town Data'!F3,"*")</f>
        <v>*</v>
      </c>
      <c r="F7" s="48">
        <f>IF('Town Data'!I3&gt;9,'Town Data'!H3,"*")</f>
        <v>1239876.82</v>
      </c>
      <c r="G7" s="46">
        <f>IF('Town Data'!K3&gt;9,'Town Data'!J3,"*")</f>
        <v>380938.18</v>
      </c>
      <c r="H7" s="47" t="str">
        <f>IF('Town Data'!M3&gt;9,'Town Data'!L3,"*")</f>
        <v>*</v>
      </c>
      <c r="I7" s="9">
        <f t="shared" si="0"/>
        <v>0.37079553596299997</v>
      </c>
      <c r="J7" s="9">
        <f t="shared" si="1"/>
        <v>-5.3629699181111778E-3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14646214.67</v>
      </c>
      <c r="D8" s="50">
        <f>IF('Town Data'!E4&gt;9,'Town Data'!D4,"*")</f>
        <v>629111.79</v>
      </c>
      <c r="E8" s="51" t="str">
        <f>IF('Town Data'!G4&gt;9,'Town Data'!F4,"*")</f>
        <v>*</v>
      </c>
      <c r="F8" s="50">
        <f>IF('Town Data'!I4&gt;9,'Town Data'!H4,"*")</f>
        <v>15153328.26</v>
      </c>
      <c r="G8" s="50">
        <f>IF('Town Data'!K4&gt;9,'Town Data'!J4,"*")</f>
        <v>523098.94</v>
      </c>
      <c r="H8" s="51" t="str">
        <f>IF('Town Data'!M4&gt;9,'Town Data'!L4,"*")</f>
        <v>*</v>
      </c>
      <c r="I8" s="22">
        <f t="shared" si="0"/>
        <v>-3.3465492286511044E-2</v>
      </c>
      <c r="J8" s="22">
        <f t="shared" si="1"/>
        <v>0.20266309467191815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BARRE</v>
      </c>
      <c r="C9" s="45">
        <f>IF('Town Data'!C5&gt;9,'Town Data'!B5,"*")</f>
        <v>42632480.049999997</v>
      </c>
      <c r="D9" s="46">
        <f>IF('Town Data'!E5&gt;9,'Town Data'!D5,"*")</f>
        <v>12443444.539999999</v>
      </c>
      <c r="E9" s="47">
        <f>IF('Town Data'!G5&gt;9,'Town Data'!F5,"*")</f>
        <v>474778.5000000007</v>
      </c>
      <c r="F9" s="48">
        <f>IF('Town Data'!I5&gt;9,'Town Data'!H5,"*")</f>
        <v>33980897.310000002</v>
      </c>
      <c r="G9" s="46">
        <f>IF('Town Data'!K5&gt;9,'Town Data'!J5,"*")</f>
        <v>11907636.26</v>
      </c>
      <c r="H9" s="47">
        <f>IF('Town Data'!M5&gt;9,'Town Data'!L5,"*")</f>
        <v>478643.99999999959</v>
      </c>
      <c r="I9" s="9">
        <f t="shared" si="0"/>
        <v>0.25460136208510248</v>
      </c>
      <c r="J9" s="9">
        <f t="shared" si="1"/>
        <v>4.4997031174010632E-2</v>
      </c>
      <c r="K9" s="9">
        <f t="shared" si="2"/>
        <v>-8.0759395291676011E-3</v>
      </c>
      <c r="L9" s="15"/>
    </row>
    <row r="10" spans="1:12" x14ac:dyDescent="0.3">
      <c r="A10" s="15"/>
      <c r="B10" s="27" t="str">
        <f>'Town Data'!A6</f>
        <v>BARRE TOWN</v>
      </c>
      <c r="C10" s="49">
        <f>IF('Town Data'!C6&gt;9,'Town Data'!B6,"*")</f>
        <v>14238231.42</v>
      </c>
      <c r="D10" s="50">
        <f>IF('Town Data'!E6&gt;9,'Town Data'!D6,"*")</f>
        <v>1294037.46</v>
      </c>
      <c r="E10" s="51" t="str">
        <f>IF('Town Data'!G6&gt;9,'Town Data'!F6,"*")</f>
        <v>*</v>
      </c>
      <c r="F10" s="50">
        <f>IF('Town Data'!I6&gt;9,'Town Data'!H6,"*")</f>
        <v>11214076.529999999</v>
      </c>
      <c r="G10" s="50">
        <f>IF('Town Data'!K6&gt;9,'Town Data'!J6,"*")</f>
        <v>1086278.73</v>
      </c>
      <c r="H10" s="51" t="str">
        <f>IF('Town Data'!M6&gt;9,'Town Data'!L6,"*")</f>
        <v>*</v>
      </c>
      <c r="I10" s="22">
        <f t="shared" si="0"/>
        <v>0.26967489314967258</v>
      </c>
      <c r="J10" s="22">
        <f t="shared" si="1"/>
        <v>0.19125729360456131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BARTON</v>
      </c>
      <c r="C11" s="45">
        <f>IF('Town Data'!C7&gt;9,'Town Data'!B7,"*")</f>
        <v>19443920.809999999</v>
      </c>
      <c r="D11" s="46">
        <f>IF('Town Data'!E7&gt;9,'Town Data'!D7,"*")</f>
        <v>1626303.69</v>
      </c>
      <c r="E11" s="47">
        <f>IF('Town Data'!G7&gt;9,'Town Data'!F7,"*")</f>
        <v>54609.333333333336</v>
      </c>
      <c r="F11" s="48">
        <f>IF('Town Data'!I7&gt;9,'Town Data'!H7,"*")</f>
        <v>18505535.120000001</v>
      </c>
      <c r="G11" s="46">
        <f>IF('Town Data'!K7&gt;9,'Town Data'!J7,"*")</f>
        <v>1548153.24</v>
      </c>
      <c r="H11" s="47">
        <f>IF('Town Data'!M7&gt;9,'Town Data'!L7,"*")</f>
        <v>92588.5</v>
      </c>
      <c r="I11" s="9">
        <f t="shared" si="0"/>
        <v>5.0708379083068501E-2</v>
      </c>
      <c r="J11" s="9">
        <f t="shared" si="1"/>
        <v>5.0479789713839929E-2</v>
      </c>
      <c r="K11" s="9">
        <f t="shared" si="2"/>
        <v>-0.41019313053636969</v>
      </c>
      <c r="L11" s="15"/>
    </row>
    <row r="12" spans="1:12" x14ac:dyDescent="0.3">
      <c r="A12" s="15"/>
      <c r="B12" s="27" t="str">
        <f>'Town Data'!A8</f>
        <v>BENNINGTON</v>
      </c>
      <c r="C12" s="49">
        <f>IF('Town Data'!C8&gt;9,'Town Data'!B8,"*")</f>
        <v>48150508.350000001</v>
      </c>
      <c r="D12" s="50">
        <f>IF('Town Data'!E8&gt;9,'Town Data'!D8,"*")</f>
        <v>16077134.859999999</v>
      </c>
      <c r="E12" s="51">
        <f>IF('Town Data'!G8&gt;9,'Town Data'!F8,"*")</f>
        <v>142431.66666666672</v>
      </c>
      <c r="F12" s="50">
        <f>IF('Town Data'!I8&gt;9,'Town Data'!H8,"*")</f>
        <v>41814002.240000002</v>
      </c>
      <c r="G12" s="50">
        <f>IF('Town Data'!K8&gt;9,'Town Data'!J8,"*")</f>
        <v>14557868.560000001</v>
      </c>
      <c r="H12" s="51">
        <f>IF('Town Data'!M8&gt;9,'Town Data'!L8,"*")</f>
        <v>180151.83333333331</v>
      </c>
      <c r="I12" s="22">
        <f t="shared" si="0"/>
        <v>0.15154029202060901</v>
      </c>
      <c r="J12" s="22">
        <f t="shared" si="1"/>
        <v>0.10436049025572455</v>
      </c>
      <c r="K12" s="22">
        <f t="shared" si="2"/>
        <v>-0.20937986568736891</v>
      </c>
      <c r="L12" s="15"/>
    </row>
    <row r="13" spans="1:12" x14ac:dyDescent="0.3">
      <c r="A13" s="15"/>
      <c r="B13" s="15" t="str">
        <f>'Town Data'!A9</f>
        <v>BERLIN</v>
      </c>
      <c r="C13" s="45">
        <f>IF('Town Data'!C9&gt;9,'Town Data'!B9,"*")</f>
        <v>20620201.629999999</v>
      </c>
      <c r="D13" s="46">
        <f>IF('Town Data'!E9&gt;9,'Town Data'!D9,"*")</f>
        <v>7946170.9199999999</v>
      </c>
      <c r="E13" s="47">
        <f>IF('Town Data'!G9&gt;9,'Town Data'!F9,"*")</f>
        <v>227143.83333333334</v>
      </c>
      <c r="F13" s="48">
        <f>IF('Town Data'!I9&gt;9,'Town Data'!H9,"*")</f>
        <v>18685804.739999998</v>
      </c>
      <c r="G13" s="46">
        <f>IF('Town Data'!K9&gt;9,'Town Data'!J9,"*")</f>
        <v>7834544.7999999998</v>
      </c>
      <c r="H13" s="47">
        <f>IF('Town Data'!M9&gt;9,'Town Data'!L9,"*")</f>
        <v>46005.166666666672</v>
      </c>
      <c r="I13" s="9">
        <f t="shared" si="0"/>
        <v>0.10352226820925245</v>
      </c>
      <c r="J13" s="9">
        <f t="shared" si="1"/>
        <v>1.4247939459099157E-2</v>
      </c>
      <c r="K13" s="9">
        <f t="shared" si="2"/>
        <v>3.9373548623161891</v>
      </c>
      <c r="L13" s="15"/>
    </row>
    <row r="14" spans="1:12" x14ac:dyDescent="0.3">
      <c r="A14" s="15"/>
      <c r="B14" s="27" t="str">
        <f>'Town Data'!A10</f>
        <v>BETHEL</v>
      </c>
      <c r="C14" s="49">
        <f>IF('Town Data'!C10&gt;9,'Town Data'!B10,"*")</f>
        <v>4310653.97</v>
      </c>
      <c r="D14" s="50">
        <f>IF('Town Data'!E10&gt;9,'Town Data'!D10,"*")</f>
        <v>546573.68999999994</v>
      </c>
      <c r="E14" s="51" t="str">
        <f>IF('Town Data'!G10&gt;9,'Town Data'!F10,"*")</f>
        <v>*</v>
      </c>
      <c r="F14" s="50">
        <f>IF('Town Data'!I10&gt;9,'Town Data'!H10,"*")</f>
        <v>3414810.4</v>
      </c>
      <c r="G14" s="50">
        <f>IF('Town Data'!K10&gt;9,'Town Data'!J10,"*")</f>
        <v>438021.23</v>
      </c>
      <c r="H14" s="51" t="str">
        <f>IF('Town Data'!M10&gt;9,'Town Data'!L10,"*")</f>
        <v>*</v>
      </c>
      <c r="I14" s="22">
        <f t="shared" si="0"/>
        <v>0.26234064708248511</v>
      </c>
      <c r="J14" s="22">
        <f t="shared" si="1"/>
        <v>0.24782465452644833</v>
      </c>
      <c r="K14" s="22" t="str">
        <f t="shared" si="2"/>
        <v/>
      </c>
      <c r="L14" s="15"/>
    </row>
    <row r="15" spans="1:12" x14ac:dyDescent="0.3">
      <c r="A15" s="15"/>
      <c r="B15" s="15" t="str">
        <f>'Town Data'!A11</f>
        <v>BRADFORD</v>
      </c>
      <c r="C15" s="45">
        <f>IF('Town Data'!C11&gt;9,'Town Data'!B11,"*")</f>
        <v>9982654.1999999993</v>
      </c>
      <c r="D15" s="46">
        <f>IF('Town Data'!E11&gt;9,'Town Data'!D11,"*")</f>
        <v>2019666.82</v>
      </c>
      <c r="E15" s="47">
        <f>IF('Town Data'!G11&gt;9,'Town Data'!F11,"*")</f>
        <v>93165.999999999971</v>
      </c>
      <c r="F15" s="48">
        <f>IF('Town Data'!I11&gt;9,'Town Data'!H11,"*")</f>
        <v>9655325.1799999997</v>
      </c>
      <c r="G15" s="46">
        <f>IF('Town Data'!K11&gt;9,'Town Data'!J11,"*")</f>
        <v>1977285.24</v>
      </c>
      <c r="H15" s="47">
        <f>IF('Town Data'!M11&gt;9,'Town Data'!L11,"*")</f>
        <v>72929.500000000044</v>
      </c>
      <c r="I15" s="9">
        <f t="shared" si="0"/>
        <v>3.3901397819104791E-2</v>
      </c>
      <c r="J15" s="9">
        <f t="shared" si="1"/>
        <v>2.1434226657151435E-2</v>
      </c>
      <c r="K15" s="9">
        <f t="shared" si="2"/>
        <v>0.27748030632322879</v>
      </c>
      <c r="L15" s="15"/>
    </row>
    <row r="16" spans="1:12" x14ac:dyDescent="0.3">
      <c r="A16" s="15"/>
      <c r="B16" s="28" t="str">
        <f>'Town Data'!A12</f>
        <v>BRANDON</v>
      </c>
      <c r="C16" s="52">
        <f>IF('Town Data'!C12&gt;9,'Town Data'!B12,"*")</f>
        <v>11525794</v>
      </c>
      <c r="D16" s="53">
        <f>IF('Town Data'!E12&gt;9,'Town Data'!D12,"*")</f>
        <v>1193308.6100000001</v>
      </c>
      <c r="E16" s="54" t="str">
        <f>IF('Town Data'!G12&gt;9,'Town Data'!F12,"*")</f>
        <v>*</v>
      </c>
      <c r="F16" s="53">
        <f>IF('Town Data'!I12&gt;9,'Town Data'!H12,"*")</f>
        <v>7975077.7300000004</v>
      </c>
      <c r="G16" s="53">
        <f>IF('Town Data'!K12&gt;9,'Town Data'!J12,"*")</f>
        <v>1197141.32</v>
      </c>
      <c r="H16" s="54" t="str">
        <f>IF('Town Data'!M12&gt;9,'Town Data'!L12,"*")</f>
        <v>*</v>
      </c>
      <c r="I16" s="26">
        <f t="shared" si="0"/>
        <v>0.44522654075749046</v>
      </c>
      <c r="J16" s="26">
        <f t="shared" si="1"/>
        <v>-3.2015518435199969E-3</v>
      </c>
      <c r="K16" s="26" t="str">
        <f t="shared" si="2"/>
        <v/>
      </c>
      <c r="L16" s="15"/>
    </row>
    <row r="17" spans="1:12" x14ac:dyDescent="0.3">
      <c r="A17" s="15"/>
      <c r="B17" s="27" t="str">
        <f>'Town Data'!A13</f>
        <v>BRATTLEBORO</v>
      </c>
      <c r="C17" s="49">
        <f>IF('Town Data'!C13&gt;9,'Town Data'!B13,"*")</f>
        <v>43625914.049999997</v>
      </c>
      <c r="D17" s="50">
        <f>IF('Town Data'!E13&gt;9,'Town Data'!D13,"*")</f>
        <v>10020704.85</v>
      </c>
      <c r="E17" s="51">
        <f>IF('Town Data'!G13&gt;9,'Town Data'!F13,"*")</f>
        <v>222230.83333333326</v>
      </c>
      <c r="F17" s="50">
        <f>IF('Town Data'!I13&gt;9,'Town Data'!H13,"*")</f>
        <v>44064646.280000001</v>
      </c>
      <c r="G17" s="50">
        <f>IF('Town Data'!K13&gt;9,'Town Data'!J13,"*")</f>
        <v>9328591.4299999997</v>
      </c>
      <c r="H17" s="51">
        <f>IF('Town Data'!M13&gt;9,'Town Data'!L13,"*")</f>
        <v>290868.49999999994</v>
      </c>
      <c r="I17" s="22">
        <f t="shared" si="0"/>
        <v>-9.956558534752958E-3</v>
      </c>
      <c r="J17" s="22">
        <f t="shared" si="1"/>
        <v>7.4192703710253494E-2</v>
      </c>
      <c r="K17" s="22">
        <f t="shared" si="2"/>
        <v>-0.23597490504013566</v>
      </c>
      <c r="L17" s="15"/>
    </row>
    <row r="18" spans="1:12" x14ac:dyDescent="0.3">
      <c r="A18" s="15"/>
      <c r="B18" s="15" t="str">
        <f>'Town Data'!A14</f>
        <v>BRIDGEWATER</v>
      </c>
      <c r="C18" s="45">
        <f>IF('Town Data'!C14&gt;9,'Town Data'!B14,"*")</f>
        <v>790866.09</v>
      </c>
      <c r="D18" s="46">
        <f>IF('Town Data'!E14&gt;9,'Town Data'!D14,"*")</f>
        <v>328801.28999999998</v>
      </c>
      <c r="E18" s="47" t="str">
        <f>IF('Town Data'!G14&gt;9,'Town Data'!F14,"*")</f>
        <v>*</v>
      </c>
      <c r="F18" s="48" t="str">
        <f>IF('Town Data'!I14&gt;9,'Town Data'!H14,"*")</f>
        <v>*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BRIDPORT</v>
      </c>
      <c r="C19" s="49">
        <f>IF('Town Data'!C15&gt;9,'Town Data'!B15,"*")</f>
        <v>2304822</v>
      </c>
      <c r="D19" s="50">
        <f>IF('Town Data'!E15&gt;9,'Town Data'!D15,"*")</f>
        <v>735562.05</v>
      </c>
      <c r="E19" s="51" t="str">
        <f>IF('Town Data'!G15&gt;9,'Town Data'!F15,"*")</f>
        <v>*</v>
      </c>
      <c r="F19" s="50" t="str">
        <f>IF('Town Data'!I15&gt;9,'Town Data'!H15,"*")</f>
        <v>*</v>
      </c>
      <c r="G19" s="50" t="str">
        <f>IF('Town Data'!K15&gt;9,'Town Data'!J15,"*")</f>
        <v>*</v>
      </c>
      <c r="H19" s="51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BRIGHTON</v>
      </c>
      <c r="C20" s="45">
        <f>IF('Town Data'!C16&gt;9,'Town Data'!B16,"*")</f>
        <v>667224.49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8">
        <f>IF('Town Data'!I16&gt;9,'Town Data'!H16,"*")</f>
        <v>697242.34</v>
      </c>
      <c r="G20" s="46">
        <f>IF('Town Data'!K16&gt;9,'Town Data'!J16,"*")</f>
        <v>317056.86</v>
      </c>
      <c r="H20" s="47" t="str">
        <f>IF('Town Data'!M16&gt;9,'Town Data'!L16,"*")</f>
        <v>*</v>
      </c>
      <c r="I20" s="9">
        <f t="shared" si="0"/>
        <v>-4.305224780239246E-2</v>
      </c>
      <c r="J20" s="9" t="str">
        <f t="shared" si="1"/>
        <v/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BRISTOL</v>
      </c>
      <c r="C21" s="49">
        <f>IF('Town Data'!C17&gt;9,'Town Data'!B17,"*")</f>
        <v>5290121.32</v>
      </c>
      <c r="D21" s="50">
        <f>IF('Town Data'!E17&gt;9,'Town Data'!D17,"*")</f>
        <v>1742415.99</v>
      </c>
      <c r="E21" s="51" t="str">
        <f>IF('Town Data'!G17&gt;9,'Town Data'!F17,"*")</f>
        <v>*</v>
      </c>
      <c r="F21" s="50">
        <f>IF('Town Data'!I17&gt;9,'Town Data'!H17,"*")</f>
        <v>4713992.97</v>
      </c>
      <c r="G21" s="50">
        <f>IF('Town Data'!K17&gt;9,'Town Data'!J17,"*")</f>
        <v>1468104.66</v>
      </c>
      <c r="H21" s="51" t="str">
        <f>IF('Town Data'!M17&gt;9,'Town Data'!L17,"*")</f>
        <v>*</v>
      </c>
      <c r="I21" s="22">
        <f t="shared" si="0"/>
        <v>0.12221663325900135</v>
      </c>
      <c r="J21" s="22">
        <f t="shared" si="1"/>
        <v>0.18684725787874013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BURKE</v>
      </c>
      <c r="C22" s="45">
        <f>IF('Town Data'!C18&gt;9,'Town Data'!B18,"*")</f>
        <v>900103.26</v>
      </c>
      <c r="D22" s="46">
        <f>IF('Town Data'!E18&gt;9,'Town Data'!D18,"*")</f>
        <v>461407.2</v>
      </c>
      <c r="E22" s="47" t="str">
        <f>IF('Town Data'!G18&gt;9,'Town Data'!F18,"*")</f>
        <v>*</v>
      </c>
      <c r="F22" s="48">
        <f>IF('Town Data'!I18&gt;9,'Town Data'!H18,"*")</f>
        <v>735331.17</v>
      </c>
      <c r="G22" s="46">
        <f>IF('Town Data'!K18&gt;9,'Town Data'!J18,"*")</f>
        <v>386256.29</v>
      </c>
      <c r="H22" s="47" t="str">
        <f>IF('Town Data'!M18&gt;9,'Town Data'!L18,"*")</f>
        <v>*</v>
      </c>
      <c r="I22" s="9">
        <f t="shared" si="0"/>
        <v>0.2240787508028525</v>
      </c>
      <c r="J22" s="9">
        <f t="shared" si="1"/>
        <v>0.19456229437713501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BURLINGTON</v>
      </c>
      <c r="C23" s="49">
        <f>IF('Town Data'!C19&gt;9,'Town Data'!B19,"*")</f>
        <v>87404955.969999999</v>
      </c>
      <c r="D23" s="50">
        <f>IF('Town Data'!E19&gt;9,'Town Data'!D19,"*")</f>
        <v>27556041.52</v>
      </c>
      <c r="E23" s="51">
        <f>IF('Town Data'!G19&gt;9,'Town Data'!F19,"*")</f>
        <v>1739929.5000000033</v>
      </c>
      <c r="F23" s="50">
        <f>IF('Town Data'!I19&gt;9,'Town Data'!H19,"*")</f>
        <v>87249055.519999996</v>
      </c>
      <c r="G23" s="50">
        <f>IF('Town Data'!K19&gt;9,'Town Data'!J19,"*")</f>
        <v>25887009.440000001</v>
      </c>
      <c r="H23" s="51">
        <f>IF('Town Data'!M19&gt;9,'Town Data'!L19,"*")</f>
        <v>812815.33333333326</v>
      </c>
      <c r="I23" s="22">
        <f t="shared" si="0"/>
        <v>1.7868439843943768E-3</v>
      </c>
      <c r="J23" s="22">
        <f t="shared" si="1"/>
        <v>6.4473730882990632E-2</v>
      </c>
      <c r="K23" s="22">
        <f t="shared" si="2"/>
        <v>1.1406209118430386</v>
      </c>
      <c r="L23" s="15"/>
    </row>
    <row r="24" spans="1:12" x14ac:dyDescent="0.3">
      <c r="A24" s="15"/>
      <c r="B24" s="15" t="str">
        <f>'Town Data'!A20</f>
        <v>CAMBRIDGE</v>
      </c>
      <c r="C24" s="45">
        <f>IF('Town Data'!C20&gt;9,'Town Data'!B20,"*")</f>
        <v>8220192.8399999999</v>
      </c>
      <c r="D24" s="46">
        <f>IF('Town Data'!E20&gt;9,'Town Data'!D20,"*")</f>
        <v>3381338.32</v>
      </c>
      <c r="E24" s="47" t="str">
        <f>IF('Town Data'!G20&gt;9,'Town Data'!F20,"*")</f>
        <v>*</v>
      </c>
      <c r="F24" s="48">
        <f>IF('Town Data'!I20&gt;9,'Town Data'!H20,"*")</f>
        <v>4237847.74</v>
      </c>
      <c r="G24" s="46">
        <f>IF('Town Data'!K20&gt;9,'Town Data'!J20,"*")</f>
        <v>2437680.0299999998</v>
      </c>
      <c r="H24" s="47" t="str">
        <f>IF('Town Data'!M20&gt;9,'Town Data'!L20,"*")</f>
        <v>*</v>
      </c>
      <c r="I24" s="9">
        <f t="shared" si="0"/>
        <v>0.93970933934497591</v>
      </c>
      <c r="J24" s="9">
        <f t="shared" si="1"/>
        <v>0.38711327097346737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CASTLETON</v>
      </c>
      <c r="C25" s="49">
        <f>IF('Town Data'!C21&gt;9,'Town Data'!B21,"*")</f>
        <v>4661839.22</v>
      </c>
      <c r="D25" s="50">
        <f>IF('Town Data'!E21&gt;9,'Town Data'!D21,"*")</f>
        <v>1178635.05</v>
      </c>
      <c r="E25" s="51" t="str">
        <f>IF('Town Data'!G21&gt;9,'Town Data'!F21,"*")</f>
        <v>*</v>
      </c>
      <c r="F25" s="50">
        <f>IF('Town Data'!I21&gt;9,'Town Data'!H21,"*")</f>
        <v>4133213.71</v>
      </c>
      <c r="G25" s="50">
        <f>IF('Town Data'!K21&gt;9,'Town Data'!J21,"*")</f>
        <v>1149746.6200000001</v>
      </c>
      <c r="H25" s="51" t="str">
        <f>IF('Town Data'!M21&gt;9,'Town Data'!L21,"*")</f>
        <v>*</v>
      </c>
      <c r="I25" s="22">
        <f t="shared" si="0"/>
        <v>0.12789697003109954</v>
      </c>
      <c r="J25" s="22">
        <f t="shared" si="1"/>
        <v>2.5125909915699452E-2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CHARLOTTE</v>
      </c>
      <c r="C26" s="45">
        <f>IF('Town Data'!C22&gt;9,'Town Data'!B22,"*")</f>
        <v>1942167.65</v>
      </c>
      <c r="D26" s="46">
        <f>IF('Town Data'!E22&gt;9,'Town Data'!D22,"*")</f>
        <v>657746.93999999994</v>
      </c>
      <c r="E26" s="47" t="str">
        <f>IF('Town Data'!G22&gt;9,'Town Data'!F22,"*")</f>
        <v>*</v>
      </c>
      <c r="F26" s="48">
        <f>IF('Town Data'!I22&gt;9,'Town Data'!H22,"*")</f>
        <v>2552843.44</v>
      </c>
      <c r="G26" s="46">
        <f>IF('Town Data'!K22&gt;9,'Town Data'!J22,"*")</f>
        <v>479837.56</v>
      </c>
      <c r="H26" s="47" t="str">
        <f>IF('Town Data'!M22&gt;9,'Town Data'!L22,"*")</f>
        <v>*</v>
      </c>
      <c r="I26" s="9">
        <f t="shared" si="0"/>
        <v>-0.23921396057096242</v>
      </c>
      <c r="J26" s="9">
        <f t="shared" si="1"/>
        <v>0.37077001641972329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CHESTER</v>
      </c>
      <c r="C27" s="49">
        <f>IF('Town Data'!C23&gt;9,'Town Data'!B23,"*")</f>
        <v>3291956.44</v>
      </c>
      <c r="D27" s="50">
        <f>IF('Town Data'!E23&gt;9,'Town Data'!D23,"*")</f>
        <v>897995.97</v>
      </c>
      <c r="E27" s="51" t="str">
        <f>IF('Town Data'!G23&gt;9,'Town Data'!F23,"*")</f>
        <v>*</v>
      </c>
      <c r="F27" s="50">
        <f>IF('Town Data'!I23&gt;9,'Town Data'!H23,"*")</f>
        <v>2854661.18</v>
      </c>
      <c r="G27" s="50">
        <f>IF('Town Data'!K23&gt;9,'Town Data'!J23,"*")</f>
        <v>828860.4</v>
      </c>
      <c r="H27" s="51" t="str">
        <f>IF('Town Data'!M23&gt;9,'Town Data'!L23,"*")</f>
        <v>*</v>
      </c>
      <c r="I27" s="22">
        <f t="shared" si="0"/>
        <v>0.15318639671276146</v>
      </c>
      <c r="J27" s="22">
        <f t="shared" si="1"/>
        <v>8.3410390941586726E-2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CLARENDON</v>
      </c>
      <c r="C28" s="45">
        <f>IF('Town Data'!C24&gt;9,'Town Data'!B24,"*")</f>
        <v>6584338.6799999997</v>
      </c>
      <c r="D28" s="46">
        <f>IF('Town Data'!E24&gt;9,'Town Data'!D24,"*")</f>
        <v>1769880.47</v>
      </c>
      <c r="E28" s="47" t="str">
        <f>IF('Town Data'!G24&gt;9,'Town Data'!F24,"*")</f>
        <v>*</v>
      </c>
      <c r="F28" s="48">
        <f>IF('Town Data'!I24&gt;9,'Town Data'!H24,"*")</f>
        <v>6314604.3099999996</v>
      </c>
      <c r="G28" s="46">
        <f>IF('Town Data'!K24&gt;9,'Town Data'!J24,"*")</f>
        <v>1729280.76</v>
      </c>
      <c r="H28" s="47" t="str">
        <f>IF('Town Data'!M24&gt;9,'Town Data'!L24,"*")</f>
        <v>*</v>
      </c>
      <c r="I28" s="9">
        <f t="shared" si="0"/>
        <v>4.2715957605267613E-2</v>
      </c>
      <c r="J28" s="9">
        <f t="shared" si="1"/>
        <v>2.3477801256517748E-2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COLCHESTER</v>
      </c>
      <c r="C29" s="49">
        <f>IF('Town Data'!C25&gt;9,'Town Data'!B25,"*")</f>
        <v>138475793.09</v>
      </c>
      <c r="D29" s="50">
        <f>IF('Town Data'!E25&gt;9,'Town Data'!D25,"*")</f>
        <v>35489090.380000003</v>
      </c>
      <c r="E29" s="51">
        <f>IF('Town Data'!G25&gt;9,'Town Data'!F25,"*")</f>
        <v>554670.83333333302</v>
      </c>
      <c r="F29" s="50">
        <f>IF('Town Data'!I25&gt;9,'Town Data'!H25,"*")</f>
        <v>124188155.06999999</v>
      </c>
      <c r="G29" s="50">
        <f>IF('Town Data'!K25&gt;9,'Town Data'!J25,"*")</f>
        <v>32102626.73</v>
      </c>
      <c r="H29" s="51">
        <f>IF('Town Data'!M25&gt;9,'Town Data'!L25,"*")</f>
        <v>597840.49999999965</v>
      </c>
      <c r="I29" s="22">
        <f t="shared" si="0"/>
        <v>0.11504831529179758</v>
      </c>
      <c r="J29" s="22">
        <f t="shared" si="1"/>
        <v>0.10548867787305834</v>
      </c>
      <c r="K29" s="22">
        <f t="shared" si="2"/>
        <v>-7.220933788638717E-2</v>
      </c>
      <c r="L29" s="15"/>
    </row>
    <row r="30" spans="1:12" x14ac:dyDescent="0.3">
      <c r="A30" s="15"/>
      <c r="B30" s="15" t="str">
        <f>'Town Data'!A26</f>
        <v>CRAFTSBURY</v>
      </c>
      <c r="C30" s="45">
        <f>IF('Town Data'!C26&gt;9,'Town Data'!B26,"*")</f>
        <v>583657.89</v>
      </c>
      <c r="D30" s="46">
        <f>IF('Town Data'!E26&gt;9,'Town Data'!D26,"*")</f>
        <v>325509.07</v>
      </c>
      <c r="E30" s="47" t="str">
        <f>IF('Town Data'!G26&gt;9,'Town Data'!F26,"*")</f>
        <v>*</v>
      </c>
      <c r="F30" s="48">
        <f>IF('Town Data'!I26&gt;9,'Town Data'!H26,"*")</f>
        <v>455246.67</v>
      </c>
      <c r="G30" s="46">
        <f>IF('Town Data'!K26&gt;9,'Town Data'!J26,"*")</f>
        <v>218672.04</v>
      </c>
      <c r="H30" s="47" t="str">
        <f>IF('Town Data'!M26&gt;9,'Town Data'!L26,"*")</f>
        <v>*</v>
      </c>
      <c r="I30" s="9">
        <f t="shared" si="0"/>
        <v>0.28206954265036149</v>
      </c>
      <c r="J30" s="9">
        <f t="shared" si="1"/>
        <v>0.48857197289603188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DANBY</v>
      </c>
      <c r="C31" s="49">
        <f>IF('Town Data'!C27&gt;9,'Town Data'!B27,"*")</f>
        <v>275158.48</v>
      </c>
      <c r="D31" s="50">
        <f>IF('Town Data'!E27&gt;9,'Town Data'!D27,"*")</f>
        <v>132983.92000000001</v>
      </c>
      <c r="E31" s="51" t="str">
        <f>IF('Town Data'!G27&gt;9,'Town Data'!F27,"*")</f>
        <v>*</v>
      </c>
      <c r="F31" s="50">
        <f>IF('Town Data'!I27&gt;9,'Town Data'!H27,"*")</f>
        <v>170282.32</v>
      </c>
      <c r="G31" s="50" t="str">
        <f>IF('Town Data'!K27&gt;9,'Town Data'!J27,"*")</f>
        <v>*</v>
      </c>
      <c r="H31" s="51" t="str">
        <f>IF('Town Data'!M27&gt;9,'Town Data'!L27,"*")</f>
        <v>*</v>
      </c>
      <c r="I31" s="22">
        <f t="shared" si="0"/>
        <v>0.61589576651292965</v>
      </c>
      <c r="J31" s="22" t="str">
        <f t="shared" si="1"/>
        <v/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DANVILLE</v>
      </c>
      <c r="C32" s="45">
        <f>IF('Town Data'!C28&gt;9,'Town Data'!B28,"*")</f>
        <v>808405.82</v>
      </c>
      <c r="D32" s="46">
        <f>IF('Town Data'!E28&gt;9,'Town Data'!D28,"*")</f>
        <v>591929.56000000006</v>
      </c>
      <c r="E32" s="47" t="str">
        <f>IF('Town Data'!G28&gt;9,'Town Data'!F28,"*")</f>
        <v>*</v>
      </c>
      <c r="F32" s="48">
        <f>IF('Town Data'!I28&gt;9,'Town Data'!H28,"*")</f>
        <v>646964.9</v>
      </c>
      <c r="G32" s="46">
        <f>IF('Town Data'!K28&gt;9,'Town Data'!J28,"*")</f>
        <v>450299.4</v>
      </c>
      <c r="H32" s="47" t="str">
        <f>IF('Town Data'!M28&gt;9,'Town Data'!L28,"*")</f>
        <v>*</v>
      </c>
      <c r="I32" s="9">
        <f t="shared" si="0"/>
        <v>0.24953582489560086</v>
      </c>
      <c r="J32" s="9">
        <f t="shared" si="1"/>
        <v>0.3145244253045863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DERBY</v>
      </c>
      <c r="C33" s="49">
        <f>IF('Town Data'!C29&gt;9,'Town Data'!B29,"*")</f>
        <v>25798611.690000001</v>
      </c>
      <c r="D33" s="50">
        <f>IF('Town Data'!E29&gt;9,'Town Data'!D29,"*")</f>
        <v>10010637.279999999</v>
      </c>
      <c r="E33" s="51">
        <f>IF('Town Data'!G29&gt;9,'Town Data'!F29,"*")</f>
        <v>91275.499999999927</v>
      </c>
      <c r="F33" s="50">
        <f>IF('Town Data'!I29&gt;9,'Town Data'!H29,"*")</f>
        <v>23925667.440000001</v>
      </c>
      <c r="G33" s="50">
        <f>IF('Town Data'!K29&gt;9,'Town Data'!J29,"*")</f>
        <v>9063911.6400000006</v>
      </c>
      <c r="H33" s="51">
        <f>IF('Town Data'!M29&gt;9,'Town Data'!L29,"*")</f>
        <v>123857.99999999997</v>
      </c>
      <c r="I33" s="22">
        <f t="shared" si="0"/>
        <v>7.8281797349934235E-2</v>
      </c>
      <c r="J33" s="22">
        <f t="shared" si="1"/>
        <v>0.10445000763489334</v>
      </c>
      <c r="K33" s="22">
        <f t="shared" si="2"/>
        <v>-0.26306334673577847</v>
      </c>
      <c r="L33" s="15"/>
    </row>
    <row r="34" spans="1:12" x14ac:dyDescent="0.3">
      <c r="A34" s="15"/>
      <c r="B34" s="15" t="str">
        <f>'Town Data'!A30</f>
        <v>DORSET</v>
      </c>
      <c r="C34" s="45">
        <f>IF('Town Data'!C30&gt;9,'Town Data'!B30,"*")</f>
        <v>3086637.84</v>
      </c>
      <c r="D34" s="46">
        <f>IF('Town Data'!E30&gt;9,'Town Data'!D30,"*")</f>
        <v>907478.62</v>
      </c>
      <c r="E34" s="47" t="str">
        <f>IF('Town Data'!G30&gt;9,'Town Data'!F30,"*")</f>
        <v>*</v>
      </c>
      <c r="F34" s="48">
        <f>IF('Town Data'!I30&gt;9,'Town Data'!H30,"*")</f>
        <v>2320169.2599999998</v>
      </c>
      <c r="G34" s="46">
        <f>IF('Town Data'!K30&gt;9,'Town Data'!J30,"*")</f>
        <v>666504.36</v>
      </c>
      <c r="H34" s="47" t="str">
        <f>IF('Town Data'!M30&gt;9,'Town Data'!L30,"*")</f>
        <v>*</v>
      </c>
      <c r="I34" s="9">
        <f t="shared" si="0"/>
        <v>0.33035028659934929</v>
      </c>
      <c r="J34" s="9">
        <f t="shared" si="1"/>
        <v>0.36154941282004521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DOVER</v>
      </c>
      <c r="C35" s="49">
        <f>IF('Town Data'!C31&gt;9,'Town Data'!B31,"*")</f>
        <v>6698413.75</v>
      </c>
      <c r="D35" s="50">
        <f>IF('Town Data'!E31&gt;9,'Town Data'!D31,"*")</f>
        <v>5066779.82</v>
      </c>
      <c r="E35" s="51" t="str">
        <f>IF('Town Data'!G31&gt;9,'Town Data'!F31,"*")</f>
        <v>*</v>
      </c>
      <c r="F35" s="50">
        <f>IF('Town Data'!I31&gt;9,'Town Data'!H31,"*")</f>
        <v>5615846.7800000003</v>
      </c>
      <c r="G35" s="50">
        <f>IF('Town Data'!K31&gt;9,'Town Data'!J31,"*")</f>
        <v>4715113.6100000003</v>
      </c>
      <c r="H35" s="51" t="str">
        <f>IF('Town Data'!M31&gt;9,'Town Data'!L31,"*")</f>
        <v>*</v>
      </c>
      <c r="I35" s="22">
        <f t="shared" si="0"/>
        <v>0.19277003315962971</v>
      </c>
      <c r="J35" s="22">
        <f t="shared" si="1"/>
        <v>7.4582764931511364E-2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DUMMERSTON</v>
      </c>
      <c r="C36" s="45">
        <f>IF('Town Data'!C32&gt;9,'Town Data'!B32,"*")</f>
        <v>1404503.69</v>
      </c>
      <c r="D36" s="46">
        <f>IF('Town Data'!E32&gt;9,'Town Data'!D32,"*")</f>
        <v>317002.63</v>
      </c>
      <c r="E36" s="47" t="str">
        <f>IF('Town Data'!G32&gt;9,'Town Data'!F32,"*")</f>
        <v>*</v>
      </c>
      <c r="F36" s="48">
        <f>IF('Town Data'!I32&gt;9,'Town Data'!H32,"*")</f>
        <v>942142.95</v>
      </c>
      <c r="G36" s="46">
        <f>IF('Town Data'!K32&gt;9,'Town Data'!J32,"*")</f>
        <v>245121.04</v>
      </c>
      <c r="H36" s="47" t="str">
        <f>IF('Town Data'!M32&gt;9,'Town Data'!L32,"*")</f>
        <v>*</v>
      </c>
      <c r="I36" s="9">
        <f t="shared" si="0"/>
        <v>0.49075433828804854</v>
      </c>
      <c r="J36" s="9">
        <f t="shared" si="1"/>
        <v>0.29324936774093319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EAST MONTPELIER</v>
      </c>
      <c r="C37" s="49">
        <f>IF('Town Data'!C33&gt;9,'Town Data'!B33,"*")</f>
        <v>5590327.6100000003</v>
      </c>
      <c r="D37" s="50">
        <f>IF('Town Data'!E33&gt;9,'Town Data'!D33,"*")</f>
        <v>1766941.79</v>
      </c>
      <c r="E37" s="51" t="str">
        <f>IF('Town Data'!G33&gt;9,'Town Data'!F33,"*")</f>
        <v>*</v>
      </c>
      <c r="F37" s="50">
        <f>IF('Town Data'!I33&gt;9,'Town Data'!H33,"*")</f>
        <v>5950729.8099999996</v>
      </c>
      <c r="G37" s="50">
        <f>IF('Town Data'!K33&gt;9,'Town Data'!J33,"*")</f>
        <v>1667300.08</v>
      </c>
      <c r="H37" s="51" t="str">
        <f>IF('Town Data'!M33&gt;9,'Town Data'!L33,"*")</f>
        <v>*</v>
      </c>
      <c r="I37" s="22">
        <f t="shared" si="0"/>
        <v>-6.0564369666785335E-2</v>
      </c>
      <c r="J37" s="22">
        <f t="shared" si="1"/>
        <v>5.9762313452297058E-2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ENOSBURG</v>
      </c>
      <c r="C38" s="45">
        <f>IF('Town Data'!C34&gt;9,'Town Data'!B34,"*")</f>
        <v>7459909.5700000003</v>
      </c>
      <c r="D38" s="46">
        <f>IF('Town Data'!E34&gt;9,'Town Data'!D34,"*")</f>
        <v>2190908.44</v>
      </c>
      <c r="E38" s="47" t="str">
        <f>IF('Town Data'!G34&gt;9,'Town Data'!F34,"*")</f>
        <v>*</v>
      </c>
      <c r="F38" s="48">
        <f>IF('Town Data'!I34&gt;9,'Town Data'!H34,"*")</f>
        <v>6982056.0499999998</v>
      </c>
      <c r="G38" s="46">
        <f>IF('Town Data'!K34&gt;9,'Town Data'!J34,"*")</f>
        <v>2100324.64</v>
      </c>
      <c r="H38" s="47" t="str">
        <f>IF('Town Data'!M34&gt;9,'Town Data'!L34,"*")</f>
        <v>*</v>
      </c>
      <c r="I38" s="9">
        <f t="shared" si="0"/>
        <v>6.8440229722876611E-2</v>
      </c>
      <c r="J38" s="9">
        <f t="shared" si="1"/>
        <v>4.3128475605561531E-2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ESSEX</v>
      </c>
      <c r="C39" s="49">
        <f>IF('Town Data'!C35&gt;9,'Town Data'!B35,"*")</f>
        <v>46772805.359999999</v>
      </c>
      <c r="D39" s="50">
        <f>IF('Town Data'!E35&gt;9,'Town Data'!D35,"*")</f>
        <v>16331473.66</v>
      </c>
      <c r="E39" s="51">
        <f>IF('Town Data'!G35&gt;9,'Town Data'!F35,"*")</f>
        <v>185966.66666666666</v>
      </c>
      <c r="F39" s="50">
        <f>IF('Town Data'!I35&gt;9,'Town Data'!H35,"*")</f>
        <v>46231849.240000002</v>
      </c>
      <c r="G39" s="50">
        <f>IF('Town Data'!K35&gt;9,'Town Data'!J35,"*")</f>
        <v>15688738.359999999</v>
      </c>
      <c r="H39" s="51">
        <f>IF('Town Data'!M35&gt;9,'Town Data'!L35,"*")</f>
        <v>90735.999999999913</v>
      </c>
      <c r="I39" s="22">
        <f t="shared" si="0"/>
        <v>1.1700940561381648E-2</v>
      </c>
      <c r="J39" s="22">
        <f t="shared" si="1"/>
        <v>4.0967940522146661E-2</v>
      </c>
      <c r="K39" s="22">
        <f t="shared" si="2"/>
        <v>1.0495356492094299</v>
      </c>
      <c r="L39" s="15"/>
    </row>
    <row r="40" spans="1:12" x14ac:dyDescent="0.3">
      <c r="A40" s="15"/>
      <c r="B40" s="15" t="str">
        <f>'Town Data'!A36</f>
        <v>FAIR HAVEN</v>
      </c>
      <c r="C40" s="45">
        <f>IF('Town Data'!C36&gt;9,'Town Data'!B36,"*")</f>
        <v>7138923.6399999997</v>
      </c>
      <c r="D40" s="46">
        <f>IF('Town Data'!E36&gt;9,'Town Data'!D36,"*")</f>
        <v>1436881.66</v>
      </c>
      <c r="E40" s="47" t="str">
        <f>IF('Town Data'!G36&gt;9,'Town Data'!F36,"*")</f>
        <v>*</v>
      </c>
      <c r="F40" s="48">
        <f>IF('Town Data'!I36&gt;9,'Town Data'!H36,"*")</f>
        <v>6268297.5999999996</v>
      </c>
      <c r="G40" s="46">
        <f>IF('Town Data'!K36&gt;9,'Town Data'!J36,"*")</f>
        <v>1361427.19</v>
      </c>
      <c r="H40" s="47" t="str">
        <f>IF('Town Data'!M36&gt;9,'Town Data'!L36,"*")</f>
        <v>*</v>
      </c>
      <c r="I40" s="9">
        <f t="shared" si="0"/>
        <v>0.13889353945160487</v>
      </c>
      <c r="J40" s="9">
        <f t="shared" si="1"/>
        <v>5.5423066730436003E-2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FAIRFAX</v>
      </c>
      <c r="C41" s="49">
        <f>IF('Town Data'!C37&gt;9,'Town Data'!B37,"*")</f>
        <v>3399340.74</v>
      </c>
      <c r="D41" s="50">
        <f>IF('Town Data'!E37&gt;9,'Town Data'!D37,"*")</f>
        <v>1278439.71</v>
      </c>
      <c r="E41" s="51" t="str">
        <f>IF('Town Data'!G37&gt;9,'Town Data'!F37,"*")</f>
        <v>*</v>
      </c>
      <c r="F41" s="50">
        <f>IF('Town Data'!I37&gt;9,'Town Data'!H37,"*")</f>
        <v>3033609.52</v>
      </c>
      <c r="G41" s="50">
        <f>IF('Town Data'!K37&gt;9,'Town Data'!J37,"*")</f>
        <v>1209091.31</v>
      </c>
      <c r="H41" s="51" t="str">
        <f>IF('Town Data'!M37&gt;9,'Town Data'!L37,"*")</f>
        <v>*</v>
      </c>
      <c r="I41" s="22">
        <f t="shared" si="0"/>
        <v>0.12055975483621248</v>
      </c>
      <c r="J41" s="22">
        <f t="shared" si="1"/>
        <v>5.7355800530896138E-2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FAIRLEE</v>
      </c>
      <c r="C42" s="45">
        <f>IF('Town Data'!C38&gt;9,'Town Data'!B38,"*")</f>
        <v>1222567.56</v>
      </c>
      <c r="D42" s="46">
        <f>IF('Town Data'!E38&gt;9,'Town Data'!D38,"*")</f>
        <v>389202.25</v>
      </c>
      <c r="E42" s="47" t="str">
        <f>IF('Town Data'!G38&gt;9,'Town Data'!F38,"*")</f>
        <v>*</v>
      </c>
      <c r="F42" s="48">
        <f>IF('Town Data'!I38&gt;9,'Town Data'!H38,"*")</f>
        <v>1050933</v>
      </c>
      <c r="G42" s="46">
        <f>IF('Town Data'!K38&gt;9,'Town Data'!J38,"*")</f>
        <v>343697.13</v>
      </c>
      <c r="H42" s="47" t="str">
        <f>IF('Town Data'!M38&gt;9,'Town Data'!L38,"*")</f>
        <v>*</v>
      </c>
      <c r="I42" s="9">
        <f t="shared" si="0"/>
        <v>0.16331636745634598</v>
      </c>
      <c r="J42" s="9">
        <f t="shared" si="1"/>
        <v>0.13239889434049099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FERRISBURGH</v>
      </c>
      <c r="C43" s="49">
        <f>IF('Town Data'!C39&gt;9,'Town Data'!B39,"*")</f>
        <v>5959698.8200000003</v>
      </c>
      <c r="D43" s="50">
        <f>IF('Town Data'!E39&gt;9,'Town Data'!D39,"*")</f>
        <v>646388.02</v>
      </c>
      <c r="E43" s="51" t="str">
        <f>IF('Town Data'!G39&gt;9,'Town Data'!F39,"*")</f>
        <v>*</v>
      </c>
      <c r="F43" s="50">
        <f>IF('Town Data'!I39&gt;9,'Town Data'!H39,"*")</f>
        <v>5235524.78</v>
      </c>
      <c r="G43" s="50">
        <f>IF('Town Data'!K39&gt;9,'Town Data'!J39,"*")</f>
        <v>624081.31999999995</v>
      </c>
      <c r="H43" s="51" t="str">
        <f>IF('Town Data'!M39&gt;9,'Town Data'!L39,"*")</f>
        <v>*</v>
      </c>
      <c r="I43" s="22">
        <f t="shared" si="0"/>
        <v>0.13831928420363623</v>
      </c>
      <c r="J43" s="22">
        <f t="shared" si="1"/>
        <v>3.5743258586877866E-2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GEORGIA</v>
      </c>
      <c r="C44" s="45">
        <f>IF('Town Data'!C40&gt;9,'Town Data'!B40,"*")</f>
        <v>1413219.81</v>
      </c>
      <c r="D44" s="46">
        <f>IF('Town Data'!E40&gt;9,'Town Data'!D40,"*")</f>
        <v>723465.18</v>
      </c>
      <c r="E44" s="47" t="str">
        <f>IF('Town Data'!G40&gt;9,'Town Data'!F40,"*")</f>
        <v>*</v>
      </c>
      <c r="F44" s="48">
        <f>IF('Town Data'!I40&gt;9,'Town Data'!H40,"*")</f>
        <v>1211123.8999999999</v>
      </c>
      <c r="G44" s="46">
        <f>IF('Town Data'!K40&gt;9,'Town Data'!J40,"*")</f>
        <v>590800.81000000006</v>
      </c>
      <c r="H44" s="47" t="str">
        <f>IF('Town Data'!M40&gt;9,'Town Data'!L40,"*")</f>
        <v>*</v>
      </c>
      <c r="I44" s="9">
        <f t="shared" si="0"/>
        <v>0.16686642052064216</v>
      </c>
      <c r="J44" s="9">
        <f t="shared" si="1"/>
        <v>0.22455008143946179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HARDWICK</v>
      </c>
      <c r="C45" s="49">
        <f>IF('Town Data'!C41&gt;9,'Town Data'!B41,"*")</f>
        <v>10051200.060000001</v>
      </c>
      <c r="D45" s="50">
        <f>IF('Town Data'!E41&gt;9,'Town Data'!D41,"*")</f>
        <v>1621510.81</v>
      </c>
      <c r="E45" s="51" t="str">
        <f>IF('Town Data'!G41&gt;9,'Town Data'!F41,"*")</f>
        <v>*</v>
      </c>
      <c r="F45" s="50">
        <f>IF('Town Data'!I41&gt;9,'Town Data'!H41,"*")</f>
        <v>8911293.5700000003</v>
      </c>
      <c r="G45" s="50">
        <f>IF('Town Data'!K41&gt;9,'Town Data'!J41,"*")</f>
        <v>1957233.85</v>
      </c>
      <c r="H45" s="51" t="str">
        <f>IF('Town Data'!M41&gt;9,'Town Data'!L41,"*")</f>
        <v>*</v>
      </c>
      <c r="I45" s="22">
        <f t="shared" si="0"/>
        <v>0.12791706176502948</v>
      </c>
      <c r="J45" s="22">
        <f t="shared" si="1"/>
        <v>-0.17152934484553289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HARTFORD</v>
      </c>
      <c r="C46" s="45">
        <f>IF('Town Data'!C42&gt;9,'Town Data'!B42,"*")</f>
        <v>48986662.07</v>
      </c>
      <c r="D46" s="46">
        <f>IF('Town Data'!E42&gt;9,'Town Data'!D42,"*")</f>
        <v>8339390.8700000001</v>
      </c>
      <c r="E46" s="47">
        <f>IF('Town Data'!G42&gt;9,'Town Data'!F42,"*")</f>
        <v>267434.5</v>
      </c>
      <c r="F46" s="48">
        <f>IF('Town Data'!I42&gt;9,'Town Data'!H42,"*")</f>
        <v>45970204.18</v>
      </c>
      <c r="G46" s="46">
        <f>IF('Town Data'!K42&gt;9,'Town Data'!J42,"*")</f>
        <v>7270451.6299999999</v>
      </c>
      <c r="H46" s="47">
        <f>IF('Town Data'!M42&gt;9,'Town Data'!L42,"*")</f>
        <v>110103.16666666672</v>
      </c>
      <c r="I46" s="9">
        <f t="shared" si="0"/>
        <v>6.561767440033156E-2</v>
      </c>
      <c r="J46" s="9">
        <f t="shared" si="1"/>
        <v>0.14702514979801884</v>
      </c>
      <c r="K46" s="9">
        <f t="shared" si="2"/>
        <v>1.4289446715883123</v>
      </c>
      <c r="L46" s="15"/>
    </row>
    <row r="47" spans="1:12" x14ac:dyDescent="0.3">
      <c r="A47" s="15"/>
      <c r="B47" s="27" t="str">
        <f>'Town Data'!A43</f>
        <v>HARTLAND</v>
      </c>
      <c r="C47" s="49">
        <f>IF('Town Data'!C43&gt;9,'Town Data'!B43,"*")</f>
        <v>780036.06</v>
      </c>
      <c r="D47" s="50">
        <f>IF('Town Data'!E43&gt;9,'Town Data'!D43,"*")</f>
        <v>346742.9</v>
      </c>
      <c r="E47" s="51" t="str">
        <f>IF('Town Data'!G43&gt;9,'Town Data'!F43,"*")</f>
        <v>*</v>
      </c>
      <c r="F47" s="50">
        <f>IF('Town Data'!I43&gt;9,'Town Data'!H43,"*")</f>
        <v>931488.75</v>
      </c>
      <c r="G47" s="50">
        <f>IF('Town Data'!K43&gt;9,'Town Data'!J43,"*")</f>
        <v>300383.68</v>
      </c>
      <c r="H47" s="51" t="str">
        <f>IF('Town Data'!M43&gt;9,'Town Data'!L43,"*")</f>
        <v>*</v>
      </c>
      <c r="I47" s="22">
        <f t="shared" si="0"/>
        <v>-0.16259207639383721</v>
      </c>
      <c r="J47" s="22">
        <f t="shared" si="1"/>
        <v>0.15433335126595438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HIGHGATE</v>
      </c>
      <c r="C48" s="45">
        <f>IF('Town Data'!C44&gt;9,'Town Data'!B44,"*")</f>
        <v>2427720.5499999998</v>
      </c>
      <c r="D48" s="46">
        <f>IF('Town Data'!E44&gt;9,'Town Data'!D44,"*")</f>
        <v>591317.35</v>
      </c>
      <c r="E48" s="47" t="str">
        <f>IF('Town Data'!G44&gt;9,'Town Data'!F44,"*")</f>
        <v>*</v>
      </c>
      <c r="F48" s="48">
        <f>IF('Town Data'!I44&gt;9,'Town Data'!H44,"*")</f>
        <v>2014354.47</v>
      </c>
      <c r="G48" s="46">
        <f>IF('Town Data'!K44&gt;9,'Town Data'!J44,"*")</f>
        <v>634834.65</v>
      </c>
      <c r="H48" s="47" t="str">
        <f>IF('Town Data'!M44&gt;9,'Town Data'!L44,"*")</f>
        <v>*</v>
      </c>
      <c r="I48" s="9">
        <f t="shared" si="0"/>
        <v>0.20521019818324221</v>
      </c>
      <c r="J48" s="9">
        <f t="shared" si="1"/>
        <v>-6.8549030838187627E-2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HINESBURG</v>
      </c>
      <c r="C49" s="49">
        <f>IF('Town Data'!C45&gt;9,'Town Data'!B45,"*")</f>
        <v>7021170.25</v>
      </c>
      <c r="D49" s="50">
        <f>IF('Town Data'!E45&gt;9,'Town Data'!D45,"*")</f>
        <v>1732240.55</v>
      </c>
      <c r="E49" s="51" t="str">
        <f>IF('Town Data'!G45&gt;9,'Town Data'!F45,"*")</f>
        <v>*</v>
      </c>
      <c r="F49" s="50">
        <f>IF('Town Data'!I45&gt;9,'Town Data'!H45,"*")</f>
        <v>5812297.3300000001</v>
      </c>
      <c r="G49" s="50">
        <f>IF('Town Data'!K45&gt;9,'Town Data'!J45,"*")</f>
        <v>1671023.67</v>
      </c>
      <c r="H49" s="51" t="str">
        <f>IF('Town Data'!M45&gt;9,'Town Data'!L45,"*")</f>
        <v>*</v>
      </c>
      <c r="I49" s="22">
        <f t="shared" si="0"/>
        <v>0.20798538879978459</v>
      </c>
      <c r="J49" s="22">
        <f t="shared" si="1"/>
        <v>3.6634358387035972E-2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HYDE PARK</v>
      </c>
      <c r="C50" s="45">
        <f>IF('Town Data'!C46&gt;9,'Town Data'!B46,"*")</f>
        <v>2750457.13</v>
      </c>
      <c r="D50" s="46">
        <f>IF('Town Data'!E46&gt;9,'Town Data'!D46,"*")</f>
        <v>489798.27</v>
      </c>
      <c r="E50" s="47" t="str">
        <f>IF('Town Data'!G46&gt;9,'Town Data'!F46,"*")</f>
        <v>*</v>
      </c>
      <c r="F50" s="48">
        <f>IF('Town Data'!I46&gt;9,'Town Data'!H46,"*")</f>
        <v>3690875.03</v>
      </c>
      <c r="G50" s="46">
        <f>IF('Town Data'!K46&gt;9,'Town Data'!J46,"*")</f>
        <v>419764.04</v>
      </c>
      <c r="H50" s="47" t="str">
        <f>IF('Town Data'!M46&gt;9,'Town Data'!L46,"*")</f>
        <v>*</v>
      </c>
      <c r="I50" s="9">
        <f t="shared" si="0"/>
        <v>-0.25479537842818806</v>
      </c>
      <c r="J50" s="9">
        <f t="shared" si="1"/>
        <v>0.16684190003507696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IRASBURG</v>
      </c>
      <c r="C51" s="49">
        <f>IF('Town Data'!C47&gt;9,'Town Data'!B47,"*")</f>
        <v>1263404.54</v>
      </c>
      <c r="D51" s="50" t="str">
        <f>IF('Town Data'!E47&gt;9,'Town Data'!D47,"*")</f>
        <v>*</v>
      </c>
      <c r="E51" s="51" t="str">
        <f>IF('Town Data'!G47&gt;9,'Town Data'!F47,"*")</f>
        <v>*</v>
      </c>
      <c r="F51" s="50" t="str">
        <f>IF('Town Data'!I47&gt;9,'Town Data'!H47,"*")</f>
        <v>*</v>
      </c>
      <c r="G51" s="50" t="str">
        <f>IF('Town Data'!K47&gt;9,'Town Data'!J47,"*")</f>
        <v>*</v>
      </c>
      <c r="H51" s="51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JAMAICA</v>
      </c>
      <c r="C52" s="45">
        <f>IF('Town Data'!C48&gt;9,'Town Data'!B48,"*")</f>
        <v>2754556.74</v>
      </c>
      <c r="D52" s="46">
        <f>IF('Town Data'!E48&gt;9,'Town Data'!D48,"*")</f>
        <v>684162.26</v>
      </c>
      <c r="E52" s="47" t="str">
        <f>IF('Town Data'!G48&gt;9,'Town Data'!F48,"*")</f>
        <v>*</v>
      </c>
      <c r="F52" s="48">
        <f>IF('Town Data'!I48&gt;9,'Town Data'!H48,"*")</f>
        <v>2037552.58</v>
      </c>
      <c r="G52" s="46">
        <f>IF('Town Data'!K48&gt;9,'Town Data'!J48,"*")</f>
        <v>637284.21</v>
      </c>
      <c r="H52" s="47" t="str">
        <f>IF('Town Data'!M48&gt;9,'Town Data'!L48,"*")</f>
        <v>*</v>
      </c>
      <c r="I52" s="9">
        <f t="shared" si="0"/>
        <v>0.35189480116385519</v>
      </c>
      <c r="J52" s="9">
        <f t="shared" si="1"/>
        <v>7.3559095399523627E-2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JERICHO</v>
      </c>
      <c r="C53" s="49">
        <f>IF('Town Data'!C49&gt;9,'Town Data'!B49,"*")</f>
        <v>4854335.84</v>
      </c>
      <c r="D53" s="50">
        <f>IF('Town Data'!E49&gt;9,'Town Data'!D49,"*")</f>
        <v>1147160.96</v>
      </c>
      <c r="E53" s="51" t="str">
        <f>IF('Town Data'!G49&gt;9,'Town Data'!F49,"*")</f>
        <v>*</v>
      </c>
      <c r="F53" s="50">
        <f>IF('Town Data'!I49&gt;9,'Town Data'!H49,"*")</f>
        <v>2878465.63</v>
      </c>
      <c r="G53" s="50">
        <f>IF('Town Data'!K49&gt;9,'Town Data'!J49,"*")</f>
        <v>1017659.19</v>
      </c>
      <c r="H53" s="51" t="str">
        <f>IF('Town Data'!M49&gt;9,'Town Data'!L49,"*")</f>
        <v>*</v>
      </c>
      <c r="I53" s="22">
        <f t="shared" si="0"/>
        <v>0.68643175357282282</v>
      </c>
      <c r="J53" s="22">
        <f t="shared" si="1"/>
        <v>0.12725455758916698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JOHNSON</v>
      </c>
      <c r="C54" s="45">
        <f>IF('Town Data'!C50&gt;9,'Town Data'!B50,"*")</f>
        <v>11146451.01</v>
      </c>
      <c r="D54" s="46">
        <f>IF('Town Data'!E50&gt;9,'Town Data'!D50,"*")</f>
        <v>3077142.13</v>
      </c>
      <c r="E54" s="47" t="str">
        <f>IF('Town Data'!G50&gt;9,'Town Data'!F50,"*")</f>
        <v>*</v>
      </c>
      <c r="F54" s="48">
        <f>IF('Town Data'!I50&gt;9,'Town Data'!H50,"*")</f>
        <v>10388096.359999999</v>
      </c>
      <c r="G54" s="46">
        <f>IF('Town Data'!K50&gt;9,'Town Data'!J50,"*")</f>
        <v>2765629.49</v>
      </c>
      <c r="H54" s="47" t="str">
        <f>IF('Town Data'!M50&gt;9,'Town Data'!L50,"*")</f>
        <v>*</v>
      </c>
      <c r="I54" s="9">
        <f t="shared" si="0"/>
        <v>7.3002273344333943E-2</v>
      </c>
      <c r="J54" s="9">
        <f t="shared" si="1"/>
        <v>0.11263715589032125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KILLINGTON</v>
      </c>
      <c r="C55" s="49">
        <f>IF('Town Data'!C51&gt;9,'Town Data'!B51,"*")</f>
        <v>14120754.6</v>
      </c>
      <c r="D55" s="50">
        <f>IF('Town Data'!E51&gt;9,'Town Data'!D51,"*")</f>
        <v>12235244.220000001</v>
      </c>
      <c r="E55" s="51" t="str">
        <f>IF('Town Data'!G51&gt;9,'Town Data'!F51,"*")</f>
        <v>*</v>
      </c>
      <c r="F55" s="50">
        <f>IF('Town Data'!I51&gt;9,'Town Data'!H51,"*")</f>
        <v>11302643.58</v>
      </c>
      <c r="G55" s="50">
        <f>IF('Town Data'!K51&gt;9,'Town Data'!J51,"*")</f>
        <v>9801451.3499999996</v>
      </c>
      <c r="H55" s="51" t="str">
        <f>IF('Town Data'!M51&gt;9,'Town Data'!L51,"*")</f>
        <v>*</v>
      </c>
      <c r="I55" s="22">
        <f t="shared" si="0"/>
        <v>0.24933202573835381</v>
      </c>
      <c r="J55" s="22">
        <f t="shared" si="1"/>
        <v>0.24830943735694827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LONDONDERRY</v>
      </c>
      <c r="C56" s="45">
        <f>IF('Town Data'!C52&gt;9,'Town Data'!B52,"*")</f>
        <v>6957296.4699999997</v>
      </c>
      <c r="D56" s="46">
        <f>IF('Town Data'!E52&gt;9,'Town Data'!D52,"*")</f>
        <v>3266601.03</v>
      </c>
      <c r="E56" s="47" t="str">
        <f>IF('Town Data'!G52&gt;9,'Town Data'!F52,"*")</f>
        <v>*</v>
      </c>
      <c r="F56" s="48">
        <f>IF('Town Data'!I52&gt;9,'Town Data'!H52,"*")</f>
        <v>5470383.9500000002</v>
      </c>
      <c r="G56" s="46">
        <f>IF('Town Data'!K52&gt;9,'Town Data'!J52,"*")</f>
        <v>2912219.38</v>
      </c>
      <c r="H56" s="47" t="str">
        <f>IF('Town Data'!M52&gt;9,'Town Data'!L52,"*")</f>
        <v>*</v>
      </c>
      <c r="I56" s="9">
        <f t="shared" si="0"/>
        <v>0.27181136344186579</v>
      </c>
      <c r="J56" s="9">
        <f t="shared" si="1"/>
        <v>0.12168782765259942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LUDLOW</v>
      </c>
      <c r="C57" s="49">
        <f>IF('Town Data'!C53&gt;9,'Town Data'!B53,"*")</f>
        <v>10326207.640000001</v>
      </c>
      <c r="D57" s="50">
        <f>IF('Town Data'!E53&gt;9,'Town Data'!D53,"*")</f>
        <v>5286392.17</v>
      </c>
      <c r="E57" s="51" t="str">
        <f>IF('Town Data'!G53&gt;9,'Town Data'!F53,"*")</f>
        <v>*</v>
      </c>
      <c r="F57" s="50">
        <f>IF('Town Data'!I53&gt;9,'Town Data'!H53,"*")</f>
        <v>8425012.9199999999</v>
      </c>
      <c r="G57" s="50">
        <f>IF('Town Data'!K53&gt;9,'Town Data'!J53,"*")</f>
        <v>4386526.17</v>
      </c>
      <c r="H57" s="51" t="str">
        <f>IF('Town Data'!M53&gt;9,'Town Data'!L53,"*")</f>
        <v>*</v>
      </c>
      <c r="I57" s="22">
        <f t="shared" si="0"/>
        <v>0.22566074830422939</v>
      </c>
      <c r="J57" s="22">
        <f t="shared" si="1"/>
        <v>0.20514319648980917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LYNDON</v>
      </c>
      <c r="C58" s="45">
        <f>IF('Town Data'!C54&gt;9,'Town Data'!B54,"*")</f>
        <v>8106814.1500000004</v>
      </c>
      <c r="D58" s="46">
        <f>IF('Town Data'!E54&gt;9,'Town Data'!D54,"*")</f>
        <v>3477823.28</v>
      </c>
      <c r="E58" s="47">
        <f>IF('Town Data'!G54&gt;9,'Town Data'!F54,"*")</f>
        <v>70424.999999999956</v>
      </c>
      <c r="F58" s="48">
        <f>IF('Town Data'!I54&gt;9,'Town Data'!H54,"*")</f>
        <v>7098284.5199999996</v>
      </c>
      <c r="G58" s="46">
        <f>IF('Town Data'!K54&gt;9,'Town Data'!J54,"*")</f>
        <v>3227635.22</v>
      </c>
      <c r="H58" s="47">
        <f>IF('Town Data'!M54&gt;9,'Town Data'!L54,"*")</f>
        <v>30667.166666666675</v>
      </c>
      <c r="I58" s="9">
        <f t="shared" si="0"/>
        <v>0.1420807558725472</v>
      </c>
      <c r="J58" s="9">
        <f t="shared" si="1"/>
        <v>7.7514354301784938E-2</v>
      </c>
      <c r="K58" s="9">
        <f t="shared" si="2"/>
        <v>1.2964299495116909</v>
      </c>
      <c r="L58" s="15"/>
    </row>
    <row r="59" spans="1:12" x14ac:dyDescent="0.3">
      <c r="A59" s="15"/>
      <c r="B59" s="27" t="str">
        <f>'Town Data'!A55</f>
        <v>MANCHESTER</v>
      </c>
      <c r="C59" s="49">
        <f>IF('Town Data'!C55&gt;9,'Town Data'!B55,"*")</f>
        <v>26851996.079999998</v>
      </c>
      <c r="D59" s="50">
        <f>IF('Town Data'!E55&gt;9,'Town Data'!D55,"*")</f>
        <v>11381740.07</v>
      </c>
      <c r="E59" s="51">
        <f>IF('Town Data'!G55&gt;9,'Town Data'!F55,"*")</f>
        <v>396069.33333333308</v>
      </c>
      <c r="F59" s="50">
        <f>IF('Town Data'!I55&gt;9,'Town Data'!H55,"*")</f>
        <v>24642080.140000001</v>
      </c>
      <c r="G59" s="50">
        <f>IF('Town Data'!K55&gt;9,'Town Data'!J55,"*")</f>
        <v>11244957.48</v>
      </c>
      <c r="H59" s="51">
        <f>IF('Town Data'!M55&gt;9,'Town Data'!L55,"*")</f>
        <v>355591.33333333296</v>
      </c>
      <c r="I59" s="22">
        <f t="shared" si="0"/>
        <v>8.9680575967804543E-2</v>
      </c>
      <c r="J59" s="22">
        <f t="shared" si="1"/>
        <v>1.2163904598419152E-2</v>
      </c>
      <c r="K59" s="22">
        <f t="shared" si="2"/>
        <v>0.11383292056236886</v>
      </c>
      <c r="L59" s="15"/>
    </row>
    <row r="60" spans="1:12" x14ac:dyDescent="0.3">
      <c r="A60" s="15"/>
      <c r="B60" s="15" t="str">
        <f>'Town Data'!A56</f>
        <v>MENDON</v>
      </c>
      <c r="C60" s="45">
        <f>IF('Town Data'!C56&gt;9,'Town Data'!B56,"*")</f>
        <v>2412862.38</v>
      </c>
      <c r="D60" s="46">
        <f>IF('Town Data'!E56&gt;9,'Town Data'!D56,"*")</f>
        <v>443844.87</v>
      </c>
      <c r="E60" s="47" t="str">
        <f>IF('Town Data'!G56&gt;9,'Town Data'!F56,"*")</f>
        <v>*</v>
      </c>
      <c r="F60" s="48">
        <f>IF('Town Data'!I56&gt;9,'Town Data'!H56,"*")</f>
        <v>2573558.0699999998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-6.2441058499216204E-2</v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MIDDLEBURY</v>
      </c>
      <c r="C61" s="49">
        <f>IF('Town Data'!C57&gt;9,'Town Data'!B57,"*")</f>
        <v>37030068.549999997</v>
      </c>
      <c r="D61" s="50">
        <f>IF('Town Data'!E57&gt;9,'Town Data'!D57,"*")</f>
        <v>11191902.73</v>
      </c>
      <c r="E61" s="51">
        <f>IF('Town Data'!G57&gt;9,'Town Data'!F57,"*")</f>
        <v>75315.166666666701</v>
      </c>
      <c r="F61" s="50">
        <f>IF('Town Data'!I57&gt;9,'Town Data'!H57,"*")</f>
        <v>37947676.130000003</v>
      </c>
      <c r="G61" s="50">
        <f>IF('Town Data'!K57&gt;9,'Town Data'!J57,"*")</f>
        <v>10372455.539999999</v>
      </c>
      <c r="H61" s="51">
        <f>IF('Town Data'!M57&gt;9,'Town Data'!L57,"*")</f>
        <v>78069.666666666584</v>
      </c>
      <c r="I61" s="22">
        <f t="shared" si="0"/>
        <v>-2.4180863588497314E-2</v>
      </c>
      <c r="J61" s="22">
        <f t="shared" si="1"/>
        <v>7.9002236918723046E-2</v>
      </c>
      <c r="K61" s="22">
        <f t="shared" si="2"/>
        <v>-3.5282589482042361E-2</v>
      </c>
      <c r="L61" s="15"/>
    </row>
    <row r="62" spans="1:12" x14ac:dyDescent="0.3">
      <c r="A62" s="15"/>
      <c r="B62" s="15" t="str">
        <f>'Town Data'!A58</f>
        <v>MILTON</v>
      </c>
      <c r="C62" s="45">
        <f>IF('Town Data'!C58&gt;9,'Town Data'!B58,"*")</f>
        <v>16849195.100000001</v>
      </c>
      <c r="D62" s="46">
        <f>IF('Town Data'!E58&gt;9,'Town Data'!D58,"*")</f>
        <v>4263731.01</v>
      </c>
      <c r="E62" s="47">
        <f>IF('Town Data'!G58&gt;9,'Town Data'!F58,"*")</f>
        <v>1600965.3333333367</v>
      </c>
      <c r="F62" s="48">
        <f>IF('Town Data'!I58&gt;9,'Town Data'!H58,"*")</f>
        <v>15814683.279999999</v>
      </c>
      <c r="G62" s="46">
        <f>IF('Town Data'!K58&gt;9,'Town Data'!J58,"*")</f>
        <v>4437871.95</v>
      </c>
      <c r="H62" s="47">
        <f>IF('Town Data'!M58&gt;9,'Town Data'!L58,"*")</f>
        <v>897104.33333333372</v>
      </c>
      <c r="I62" s="9">
        <f t="shared" si="0"/>
        <v>6.5414640412577538E-2</v>
      </c>
      <c r="J62" s="9">
        <f t="shared" si="1"/>
        <v>-3.9239739668468894E-2</v>
      </c>
      <c r="K62" s="9">
        <f t="shared" si="2"/>
        <v>0.7845921303096326</v>
      </c>
      <c r="L62" s="15"/>
    </row>
    <row r="63" spans="1:12" x14ac:dyDescent="0.3">
      <c r="A63" s="15"/>
      <c r="B63" s="27" t="str">
        <f>'Town Data'!A59</f>
        <v>MONTPELIER</v>
      </c>
      <c r="C63" s="49">
        <f>IF('Town Data'!C59&gt;9,'Town Data'!B59,"*")</f>
        <v>18860472.469999999</v>
      </c>
      <c r="D63" s="50">
        <f>IF('Town Data'!E59&gt;9,'Town Data'!D59,"*")</f>
        <v>6620606.4000000004</v>
      </c>
      <c r="E63" s="51">
        <f>IF('Town Data'!G59&gt;9,'Town Data'!F59,"*")</f>
        <v>501634.83333333401</v>
      </c>
      <c r="F63" s="50">
        <f>IF('Town Data'!I59&gt;9,'Town Data'!H59,"*")</f>
        <v>16252080.59</v>
      </c>
      <c r="G63" s="50">
        <f>IF('Town Data'!K59&gt;9,'Town Data'!J59,"*")</f>
        <v>6056014.6799999997</v>
      </c>
      <c r="H63" s="51">
        <f>IF('Town Data'!M59&gt;9,'Town Data'!L59,"*")</f>
        <v>292414.16666666674</v>
      </c>
      <c r="I63" s="22">
        <f t="shared" si="0"/>
        <v>0.16049587408549756</v>
      </c>
      <c r="J63" s="22">
        <f t="shared" si="1"/>
        <v>9.3228261461215725E-2</v>
      </c>
      <c r="K63" s="22">
        <f t="shared" si="2"/>
        <v>0.71549429034731171</v>
      </c>
      <c r="L63" s="15"/>
    </row>
    <row r="64" spans="1:12" x14ac:dyDescent="0.3">
      <c r="A64" s="15"/>
      <c r="B64" s="15" t="str">
        <f>'Town Data'!A60</f>
        <v>MORETOWN</v>
      </c>
      <c r="C64" s="45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8">
        <f>IF('Town Data'!I60&gt;9,'Town Data'!H60,"*")</f>
        <v>388858.35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MORRISTOWN</v>
      </c>
      <c r="C65" s="49">
        <f>IF('Town Data'!C61&gt;9,'Town Data'!B61,"*")</f>
        <v>33325847.530000001</v>
      </c>
      <c r="D65" s="50">
        <f>IF('Town Data'!E61&gt;9,'Town Data'!D61,"*")</f>
        <v>9767259.7599999998</v>
      </c>
      <c r="E65" s="51">
        <f>IF('Town Data'!G61&gt;9,'Town Data'!F61,"*")</f>
        <v>304483.16666666663</v>
      </c>
      <c r="F65" s="50">
        <f>IF('Town Data'!I61&gt;9,'Town Data'!H61,"*")</f>
        <v>31157693.949999999</v>
      </c>
      <c r="G65" s="50">
        <f>IF('Town Data'!K61&gt;9,'Town Data'!J61,"*")</f>
        <v>9616299.4600000009</v>
      </c>
      <c r="H65" s="51">
        <f>IF('Town Data'!M61&gt;9,'Town Data'!L61,"*")</f>
        <v>187703.99999999994</v>
      </c>
      <c r="I65" s="22">
        <f t="shared" si="0"/>
        <v>6.9586458596047729E-2</v>
      </c>
      <c r="J65" s="22">
        <f t="shared" si="1"/>
        <v>1.569837759607362E-2</v>
      </c>
      <c r="K65" s="22">
        <f t="shared" si="2"/>
        <v>0.62214532810524403</v>
      </c>
      <c r="L65" s="15"/>
    </row>
    <row r="66" spans="1:12" x14ac:dyDescent="0.3">
      <c r="A66" s="15"/>
      <c r="B66" s="15" t="str">
        <f>'Town Data'!A62</f>
        <v>NEW HAVEN</v>
      </c>
      <c r="C66" s="45">
        <f>IF('Town Data'!C62&gt;9,'Town Data'!B62,"*")</f>
        <v>12165463.220000001</v>
      </c>
      <c r="D66" s="46">
        <f>IF('Town Data'!E62&gt;9,'Town Data'!D62,"*")</f>
        <v>569752.51</v>
      </c>
      <c r="E66" s="47" t="str">
        <f>IF('Town Data'!G62&gt;9,'Town Data'!F62,"*")</f>
        <v>*</v>
      </c>
      <c r="F66" s="48">
        <f>IF('Town Data'!I62&gt;9,'Town Data'!H62,"*")</f>
        <v>12086811.5</v>
      </c>
      <c r="G66" s="46">
        <f>IF('Town Data'!K62&gt;9,'Town Data'!J62,"*")</f>
        <v>683423.19</v>
      </c>
      <c r="H66" s="47" t="str">
        <f>IF('Town Data'!M62&gt;9,'Town Data'!L62,"*")</f>
        <v>*</v>
      </c>
      <c r="I66" s="9">
        <f t="shared" si="0"/>
        <v>6.5072347657610672E-3</v>
      </c>
      <c r="J66" s="9">
        <f t="shared" si="1"/>
        <v>-0.16632546519236485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NEWBURY</v>
      </c>
      <c r="C67" s="49">
        <f>IF('Town Data'!C63&gt;9,'Town Data'!B63,"*")</f>
        <v>3532183.73</v>
      </c>
      <c r="D67" s="50">
        <f>IF('Town Data'!E63&gt;9,'Town Data'!D63,"*")</f>
        <v>341614.17</v>
      </c>
      <c r="E67" s="51" t="str">
        <f>IF('Town Data'!G63&gt;9,'Town Data'!F63,"*")</f>
        <v>*</v>
      </c>
      <c r="F67" s="50">
        <f>IF('Town Data'!I63&gt;9,'Town Data'!H63,"*")</f>
        <v>3016781.98</v>
      </c>
      <c r="G67" s="50">
        <f>IF('Town Data'!K63&gt;9,'Town Data'!J63,"*")</f>
        <v>275628.13</v>
      </c>
      <c r="H67" s="51" t="str">
        <f>IF('Town Data'!M63&gt;9,'Town Data'!L63,"*")</f>
        <v>*</v>
      </c>
      <c r="I67" s="22">
        <f t="shared" si="0"/>
        <v>0.17084487822351685</v>
      </c>
      <c r="J67" s="22">
        <f t="shared" si="1"/>
        <v>0.23940241513085031</v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NEWPORT</v>
      </c>
      <c r="C68" s="45">
        <f>IF('Town Data'!C64&gt;9,'Town Data'!B64,"*")</f>
        <v>20939319.93</v>
      </c>
      <c r="D68" s="46">
        <f>IF('Town Data'!E64&gt;9,'Town Data'!D64,"*")</f>
        <v>4695427.08</v>
      </c>
      <c r="E68" s="47">
        <f>IF('Town Data'!G64&gt;9,'Town Data'!F64,"*")</f>
        <v>46773.499999999971</v>
      </c>
      <c r="F68" s="48">
        <f>IF('Town Data'!I64&gt;9,'Town Data'!H64,"*")</f>
        <v>19960105.300000001</v>
      </c>
      <c r="G68" s="46">
        <f>IF('Town Data'!K64&gt;9,'Town Data'!J64,"*")</f>
        <v>4469203.0999999996</v>
      </c>
      <c r="H68" s="47">
        <f>IF('Town Data'!M64&gt;9,'Town Data'!L64,"*")</f>
        <v>62619.500000000029</v>
      </c>
      <c r="I68" s="9">
        <f t="shared" si="0"/>
        <v>4.9058590387296153E-2</v>
      </c>
      <c r="J68" s="9">
        <f t="shared" si="1"/>
        <v>5.0618415618659277E-2</v>
      </c>
      <c r="K68" s="9">
        <f t="shared" si="2"/>
        <v>-0.253052164261932</v>
      </c>
      <c r="L68" s="15"/>
    </row>
    <row r="69" spans="1:12" x14ac:dyDescent="0.3">
      <c r="A69" s="15"/>
      <c r="B69" s="27" t="str">
        <f>'Town Data'!A65</f>
        <v>NORTHFIELD</v>
      </c>
      <c r="C69" s="49">
        <f>IF('Town Data'!C65&gt;9,'Town Data'!B65,"*")</f>
        <v>7055329.54</v>
      </c>
      <c r="D69" s="50">
        <f>IF('Town Data'!E65&gt;9,'Town Data'!D65,"*")</f>
        <v>1666176.07</v>
      </c>
      <c r="E69" s="51" t="str">
        <f>IF('Town Data'!G65&gt;9,'Town Data'!F65,"*")</f>
        <v>*</v>
      </c>
      <c r="F69" s="50">
        <f>IF('Town Data'!I65&gt;9,'Town Data'!H65,"*")</f>
        <v>5927823.54</v>
      </c>
      <c r="G69" s="50">
        <f>IF('Town Data'!K65&gt;9,'Town Data'!J65,"*")</f>
        <v>1489631.41</v>
      </c>
      <c r="H69" s="51" t="str">
        <f>IF('Town Data'!M65&gt;9,'Town Data'!L65,"*")</f>
        <v>*</v>
      </c>
      <c r="I69" s="22">
        <f t="shared" si="0"/>
        <v>0.19020572936960264</v>
      </c>
      <c r="J69" s="22">
        <f t="shared" si="1"/>
        <v>0.11851566690581541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NORWICH</v>
      </c>
      <c r="C70" s="45">
        <f>IF('Town Data'!C66&gt;9,'Town Data'!B66,"*")</f>
        <v>2443021.37</v>
      </c>
      <c r="D70" s="46">
        <f>IF('Town Data'!E66&gt;9,'Town Data'!D66,"*")</f>
        <v>722606.78</v>
      </c>
      <c r="E70" s="47" t="str">
        <f>IF('Town Data'!G66&gt;9,'Town Data'!F66,"*")</f>
        <v>*</v>
      </c>
      <c r="F70" s="48">
        <f>IF('Town Data'!I66&gt;9,'Town Data'!H66,"*")</f>
        <v>2220056.0499999998</v>
      </c>
      <c r="G70" s="46">
        <f>IF('Town Data'!K66&gt;9,'Town Data'!J66,"*")</f>
        <v>651040.18999999994</v>
      </c>
      <c r="H70" s="47" t="str">
        <f>IF('Town Data'!M66&gt;9,'Town Data'!L66,"*")</f>
        <v>*</v>
      </c>
      <c r="I70" s="9">
        <f t="shared" ref="I70:I133" si="3">IFERROR((C70-F70)/F70,"")</f>
        <v>0.10043229313962605</v>
      </c>
      <c r="J70" s="9">
        <f t="shared" ref="J70:J133" si="4">IFERROR((D70-G70)/G70,"")</f>
        <v>0.10992653157096198</v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PITTSFORD</v>
      </c>
      <c r="C71" s="49">
        <f>IF('Town Data'!C67&gt;9,'Town Data'!B67,"*")</f>
        <v>2445657.34</v>
      </c>
      <c r="D71" s="50">
        <f>IF('Town Data'!E67&gt;9,'Town Data'!D67,"*")</f>
        <v>720651.79</v>
      </c>
      <c r="E71" s="51" t="str">
        <f>IF('Town Data'!G67&gt;9,'Town Data'!F67,"*")</f>
        <v>*</v>
      </c>
      <c r="F71" s="50">
        <f>IF('Town Data'!I67&gt;9,'Town Data'!H67,"*")</f>
        <v>2050816.05</v>
      </c>
      <c r="G71" s="50">
        <f>IF('Town Data'!K67&gt;9,'Town Data'!J67,"*")</f>
        <v>541129.39</v>
      </c>
      <c r="H71" s="51" t="str">
        <f>IF('Town Data'!M67&gt;9,'Town Data'!L67,"*")</f>
        <v>*</v>
      </c>
      <c r="I71" s="22">
        <f t="shared" si="3"/>
        <v>0.19252886674063224</v>
      </c>
      <c r="J71" s="22">
        <f t="shared" si="4"/>
        <v>0.33175503551932378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POULTNEY</v>
      </c>
      <c r="C72" s="45">
        <f>IF('Town Data'!C68&gt;9,'Town Data'!B68,"*")</f>
        <v>2025165.33</v>
      </c>
      <c r="D72" s="46">
        <f>IF('Town Data'!E68&gt;9,'Town Data'!D68,"*")</f>
        <v>630082.57999999996</v>
      </c>
      <c r="E72" s="47" t="str">
        <f>IF('Town Data'!G68&gt;9,'Town Data'!F68,"*")</f>
        <v>*</v>
      </c>
      <c r="F72" s="48">
        <f>IF('Town Data'!I68&gt;9,'Town Data'!H68,"*")</f>
        <v>2086698.85</v>
      </c>
      <c r="G72" s="46">
        <f>IF('Town Data'!K68&gt;9,'Town Data'!J68,"*")</f>
        <v>643786.06999999995</v>
      </c>
      <c r="H72" s="47" t="str">
        <f>IF('Town Data'!M68&gt;9,'Town Data'!L68,"*")</f>
        <v>*</v>
      </c>
      <c r="I72" s="9">
        <f t="shared" si="3"/>
        <v>-2.9488452538323877E-2</v>
      </c>
      <c r="J72" s="9">
        <f t="shared" si="4"/>
        <v>-2.1285782092178528E-2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PUTNEY</v>
      </c>
      <c r="C73" s="49">
        <f>IF('Town Data'!C69&gt;9,'Town Data'!B69,"*")</f>
        <v>824533.71</v>
      </c>
      <c r="D73" s="50">
        <f>IF('Town Data'!E69&gt;9,'Town Data'!D69,"*")</f>
        <v>206825.65</v>
      </c>
      <c r="E73" s="51" t="str">
        <f>IF('Town Data'!G69&gt;9,'Town Data'!F69,"*")</f>
        <v>*</v>
      </c>
      <c r="F73" s="50">
        <f>IF('Town Data'!I69&gt;9,'Town Data'!H69,"*")</f>
        <v>635082.17000000004</v>
      </c>
      <c r="G73" s="50">
        <f>IF('Town Data'!K69&gt;9,'Town Data'!J69,"*")</f>
        <v>191774.15</v>
      </c>
      <c r="H73" s="51" t="str">
        <f>IF('Town Data'!M69&gt;9,'Town Data'!L69,"*")</f>
        <v>*</v>
      </c>
      <c r="I73" s="22">
        <f t="shared" si="3"/>
        <v>0.29831028006974264</v>
      </c>
      <c r="J73" s="22">
        <f t="shared" si="4"/>
        <v>7.8485551884860394E-2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RANDOLPH</v>
      </c>
      <c r="C74" s="45">
        <f>IF('Town Data'!C70&gt;9,'Town Data'!B70,"*")</f>
        <v>7964945.04</v>
      </c>
      <c r="D74" s="46">
        <f>IF('Town Data'!E70&gt;9,'Town Data'!D70,"*")</f>
        <v>1781960.46</v>
      </c>
      <c r="E74" s="47">
        <f>IF('Town Data'!G70&gt;9,'Town Data'!F70,"*")</f>
        <v>20154.999999999964</v>
      </c>
      <c r="F74" s="48">
        <f>IF('Town Data'!I70&gt;9,'Town Data'!H70,"*")</f>
        <v>7409639.0199999996</v>
      </c>
      <c r="G74" s="46">
        <f>IF('Town Data'!K70&gt;9,'Town Data'!J70,"*")</f>
        <v>2136705.2000000002</v>
      </c>
      <c r="H74" s="47">
        <f>IF('Town Data'!M70&gt;9,'Town Data'!L70,"*")</f>
        <v>12785.666666666672</v>
      </c>
      <c r="I74" s="9">
        <f t="shared" si="3"/>
        <v>7.4943734573455711E-2</v>
      </c>
      <c r="J74" s="9">
        <f t="shared" si="4"/>
        <v>-0.1660241852736635</v>
      </c>
      <c r="K74" s="9">
        <f t="shared" si="5"/>
        <v>0.57637458612508452</v>
      </c>
      <c r="L74" s="15"/>
    </row>
    <row r="75" spans="1:12" x14ac:dyDescent="0.3">
      <c r="A75" s="15"/>
      <c r="B75" s="27" t="str">
        <f>'Town Data'!A71</f>
        <v>RICHFORD</v>
      </c>
      <c r="C75" s="49">
        <f>IF('Town Data'!C71&gt;9,'Town Data'!B71,"*")</f>
        <v>6246050.7599999998</v>
      </c>
      <c r="D75" s="50">
        <f>IF('Town Data'!E71&gt;9,'Town Data'!D71,"*")</f>
        <v>336811.43</v>
      </c>
      <c r="E75" s="51" t="str">
        <f>IF('Town Data'!G71&gt;9,'Town Data'!F71,"*")</f>
        <v>*</v>
      </c>
      <c r="F75" s="50">
        <f>IF('Town Data'!I71&gt;9,'Town Data'!H71,"*")</f>
        <v>10208226.43</v>
      </c>
      <c r="G75" s="50">
        <f>IF('Town Data'!K71&gt;9,'Town Data'!J71,"*")</f>
        <v>345665.82</v>
      </c>
      <c r="H75" s="51" t="str">
        <f>IF('Town Data'!M71&gt;9,'Town Data'!L71,"*")</f>
        <v>*</v>
      </c>
      <c r="I75" s="22">
        <f t="shared" si="3"/>
        <v>-0.3881355588230227</v>
      </c>
      <c r="J75" s="22">
        <f t="shared" si="4"/>
        <v>-2.561546293469228E-2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RICHMOND</v>
      </c>
      <c r="C76" s="45">
        <f>IF('Town Data'!C72&gt;9,'Town Data'!B72,"*")</f>
        <v>17297857.23</v>
      </c>
      <c r="D76" s="46">
        <f>IF('Town Data'!E72&gt;9,'Town Data'!D72,"*")</f>
        <v>3274262.32</v>
      </c>
      <c r="E76" s="47" t="str">
        <f>IF('Town Data'!G72&gt;9,'Town Data'!F72,"*")</f>
        <v>*</v>
      </c>
      <c r="F76" s="48">
        <f>IF('Town Data'!I72&gt;9,'Town Data'!H72,"*")</f>
        <v>13956732.68</v>
      </c>
      <c r="G76" s="46">
        <f>IF('Town Data'!K72&gt;9,'Town Data'!J72,"*")</f>
        <v>2746502.26</v>
      </c>
      <c r="H76" s="47" t="str">
        <f>IF('Town Data'!M72&gt;9,'Town Data'!L72,"*")</f>
        <v>*</v>
      </c>
      <c r="I76" s="9">
        <f t="shared" si="3"/>
        <v>0.23939159877926391</v>
      </c>
      <c r="J76" s="9">
        <f t="shared" si="4"/>
        <v>0.19215715482426005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ROCHESTER</v>
      </c>
      <c r="C77" s="49">
        <f>IF('Town Data'!C73&gt;9,'Town Data'!B73,"*")</f>
        <v>2285866.5099999998</v>
      </c>
      <c r="D77" s="50">
        <f>IF('Town Data'!E73&gt;9,'Town Data'!D73,"*")</f>
        <v>237477.06</v>
      </c>
      <c r="E77" s="51" t="str">
        <f>IF('Town Data'!G73&gt;9,'Town Data'!F73,"*")</f>
        <v>*</v>
      </c>
      <c r="F77" s="50">
        <f>IF('Town Data'!I73&gt;9,'Town Data'!H73,"*")</f>
        <v>1543315.92</v>
      </c>
      <c r="G77" s="50">
        <f>IF('Town Data'!K73&gt;9,'Town Data'!J73,"*")</f>
        <v>275032.63</v>
      </c>
      <c r="H77" s="51" t="str">
        <f>IF('Town Data'!M73&gt;9,'Town Data'!L73,"*")</f>
        <v>*</v>
      </c>
      <c r="I77" s="22">
        <f t="shared" si="3"/>
        <v>0.48113972024600116</v>
      </c>
      <c r="J77" s="22">
        <f t="shared" si="4"/>
        <v>-0.13654950687123926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ROCKINGHAM</v>
      </c>
      <c r="C78" s="45">
        <f>IF('Town Data'!C74&gt;9,'Town Data'!B74,"*")</f>
        <v>10547376.140000001</v>
      </c>
      <c r="D78" s="46">
        <f>IF('Town Data'!E74&gt;9,'Town Data'!D74,"*")</f>
        <v>1647990.37</v>
      </c>
      <c r="E78" s="47">
        <f>IF('Town Data'!G74&gt;9,'Town Data'!F74,"*")</f>
        <v>43974.833333333336</v>
      </c>
      <c r="F78" s="48">
        <f>IF('Town Data'!I74&gt;9,'Town Data'!H74,"*")</f>
        <v>8265856.8499999996</v>
      </c>
      <c r="G78" s="46">
        <f>IF('Town Data'!K74&gt;9,'Town Data'!J74,"*")</f>
        <v>1419930.74</v>
      </c>
      <c r="H78" s="47">
        <f>IF('Town Data'!M74&gt;9,'Town Data'!L74,"*")</f>
        <v>43424.166666666664</v>
      </c>
      <c r="I78" s="9">
        <f t="shared" si="3"/>
        <v>0.27601727581333579</v>
      </c>
      <c r="J78" s="9">
        <f t="shared" si="4"/>
        <v>0.16061320709205867</v>
      </c>
      <c r="K78" s="9">
        <f t="shared" si="5"/>
        <v>1.268111074862319E-2</v>
      </c>
      <c r="L78" s="15"/>
    </row>
    <row r="79" spans="1:12" x14ac:dyDescent="0.3">
      <c r="A79" s="15"/>
      <c r="B79" s="27" t="str">
        <f>'Town Data'!A75</f>
        <v>ROYALTON</v>
      </c>
      <c r="C79" s="49">
        <f>IF('Town Data'!C75&gt;9,'Town Data'!B75,"*")</f>
        <v>6326162.3799999999</v>
      </c>
      <c r="D79" s="50">
        <f>IF('Town Data'!E75&gt;9,'Town Data'!D75,"*")</f>
        <v>1031137.11</v>
      </c>
      <c r="E79" s="51" t="str">
        <f>IF('Town Data'!G75&gt;9,'Town Data'!F75,"*")</f>
        <v>*</v>
      </c>
      <c r="F79" s="50">
        <f>IF('Town Data'!I75&gt;9,'Town Data'!H75,"*")</f>
        <v>7101219.4000000004</v>
      </c>
      <c r="G79" s="50">
        <f>IF('Town Data'!K75&gt;9,'Town Data'!J75,"*")</f>
        <v>999835.2</v>
      </c>
      <c r="H79" s="51" t="str">
        <f>IF('Town Data'!M75&gt;9,'Town Data'!L75,"*")</f>
        <v>*</v>
      </c>
      <c r="I79" s="22">
        <f t="shared" si="3"/>
        <v>-0.10914421542869109</v>
      </c>
      <c r="J79" s="22">
        <f t="shared" si="4"/>
        <v>3.1307069405037982E-2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RUTLAND</v>
      </c>
      <c r="C80" s="45">
        <f>IF('Town Data'!C76&gt;9,'Town Data'!B76,"*")</f>
        <v>47127960.159999996</v>
      </c>
      <c r="D80" s="46">
        <f>IF('Town Data'!E76&gt;9,'Town Data'!D76,"*")</f>
        <v>19032343.07</v>
      </c>
      <c r="E80" s="47">
        <f>IF('Town Data'!G76&gt;9,'Town Data'!F76,"*")</f>
        <v>425451.8333333336</v>
      </c>
      <c r="F80" s="48">
        <f>IF('Town Data'!I76&gt;9,'Town Data'!H76,"*")</f>
        <v>44402092.780000001</v>
      </c>
      <c r="G80" s="46">
        <f>IF('Town Data'!K76&gt;9,'Town Data'!J76,"*")</f>
        <v>17936632.52</v>
      </c>
      <c r="H80" s="47">
        <f>IF('Town Data'!M76&gt;9,'Town Data'!L76,"*")</f>
        <v>457594.16666666674</v>
      </c>
      <c r="I80" s="9">
        <f t="shared" si="3"/>
        <v>6.1390515836852753E-2</v>
      </c>
      <c r="J80" s="9">
        <f t="shared" si="4"/>
        <v>6.1087862996481834E-2</v>
      </c>
      <c r="K80" s="9">
        <f t="shared" si="5"/>
        <v>-7.0242008475486395E-2</v>
      </c>
      <c r="L80" s="15"/>
    </row>
    <row r="81" spans="1:12" x14ac:dyDescent="0.3">
      <c r="A81" s="15"/>
      <c r="B81" s="27" t="str">
        <f>'Town Data'!A77</f>
        <v>RUTLAND TOWN</v>
      </c>
      <c r="C81" s="49">
        <f>IF('Town Data'!C77&gt;9,'Town Data'!B77,"*")</f>
        <v>28483817.91</v>
      </c>
      <c r="D81" s="50">
        <f>IF('Town Data'!E77&gt;9,'Town Data'!D77,"*")</f>
        <v>12942565.24</v>
      </c>
      <c r="E81" s="51">
        <f>IF('Town Data'!G77&gt;9,'Town Data'!F77,"*")</f>
        <v>1962855.66666667</v>
      </c>
      <c r="F81" s="50">
        <f>IF('Town Data'!I77&gt;9,'Town Data'!H77,"*")</f>
        <v>26951712.969999999</v>
      </c>
      <c r="G81" s="50">
        <f>IF('Town Data'!K77&gt;9,'Town Data'!J77,"*")</f>
        <v>12641450.869999999</v>
      </c>
      <c r="H81" s="51">
        <f>IF('Town Data'!M77&gt;9,'Town Data'!L77,"*")</f>
        <v>2569330.333333333</v>
      </c>
      <c r="I81" s="22">
        <f t="shared" si="3"/>
        <v>5.6846291799908605E-2</v>
      </c>
      <c r="J81" s="22">
        <f t="shared" si="4"/>
        <v>2.381960528870853E-2</v>
      </c>
      <c r="K81" s="22">
        <f t="shared" si="5"/>
        <v>-0.23604386668328872</v>
      </c>
      <c r="L81" s="15"/>
    </row>
    <row r="82" spans="1:12" x14ac:dyDescent="0.3">
      <c r="A82" s="15"/>
      <c r="B82" s="15" t="str">
        <f>'Town Data'!A78</f>
        <v>SHAFTSBURY</v>
      </c>
      <c r="C82" s="45">
        <f>IF('Town Data'!C78&gt;9,'Town Data'!B78,"*")</f>
        <v>5434273.3499999996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6662265.2400000002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-0.1843204744577237</v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SHELBURNE</v>
      </c>
      <c r="C83" s="49">
        <f>IF('Town Data'!C79&gt;9,'Town Data'!B79,"*")</f>
        <v>27861098.969999999</v>
      </c>
      <c r="D83" s="50">
        <f>IF('Town Data'!E79&gt;9,'Town Data'!D79,"*")</f>
        <v>5836016.75</v>
      </c>
      <c r="E83" s="51">
        <f>IF('Town Data'!G79&gt;9,'Town Data'!F79,"*")</f>
        <v>41415.333333333307</v>
      </c>
      <c r="F83" s="50">
        <f>IF('Town Data'!I79&gt;9,'Town Data'!H79,"*")</f>
        <v>26643114.129999999</v>
      </c>
      <c r="G83" s="50">
        <f>IF('Town Data'!K79&gt;9,'Town Data'!J79,"*")</f>
        <v>5216513.33</v>
      </c>
      <c r="H83" s="51">
        <f>IF('Town Data'!M79&gt;9,'Town Data'!L79,"*")</f>
        <v>12664.33333333333</v>
      </c>
      <c r="I83" s="22">
        <f t="shared" si="3"/>
        <v>4.5714807738204882E-2</v>
      </c>
      <c r="J83" s="22">
        <f t="shared" si="4"/>
        <v>0.11875813993175398</v>
      </c>
      <c r="K83" s="22">
        <f t="shared" si="5"/>
        <v>2.2702339904719278</v>
      </c>
      <c r="L83" s="15"/>
    </row>
    <row r="84" spans="1:12" x14ac:dyDescent="0.3">
      <c r="A84" s="15"/>
      <c r="B84" s="15" t="str">
        <f>'Town Data'!A80</f>
        <v>SOUTH BURLINGTON</v>
      </c>
      <c r="C84" s="45">
        <f>IF('Town Data'!C80&gt;9,'Town Data'!B80,"*")</f>
        <v>133521216.29000001</v>
      </c>
      <c r="D84" s="48">
        <f>IF('Town Data'!E80&gt;9,'Town Data'!D80,"*")</f>
        <v>37765737.020000003</v>
      </c>
      <c r="E84" s="55">
        <f>IF('Town Data'!G80&gt;9,'Town Data'!F80,"*")</f>
        <v>874377.50000000012</v>
      </c>
      <c r="F84" s="48">
        <f>IF('Town Data'!I80&gt;9,'Town Data'!H80,"*")</f>
        <v>126786368.7</v>
      </c>
      <c r="G84" s="46">
        <f>IF('Town Data'!K80&gt;9,'Town Data'!J80,"*")</f>
        <v>35336761.460000001</v>
      </c>
      <c r="H84" s="47">
        <f>IF('Town Data'!M80&gt;9,'Town Data'!L80,"*")</f>
        <v>2448398.6666666702</v>
      </c>
      <c r="I84" s="9">
        <f t="shared" si="3"/>
        <v>5.3119650472330339E-2</v>
      </c>
      <c r="J84" s="9">
        <f t="shared" si="4"/>
        <v>6.8737922198940593E-2</v>
      </c>
      <c r="K84" s="9">
        <f t="shared" si="5"/>
        <v>-0.64287780748124401</v>
      </c>
      <c r="L84" s="15"/>
    </row>
    <row r="85" spans="1:12" x14ac:dyDescent="0.3">
      <c r="A85" s="15"/>
      <c r="B85" s="27" t="str">
        <f>'Town Data'!A81</f>
        <v>SOUTH HERO</v>
      </c>
      <c r="C85" s="49">
        <f>IF('Town Data'!C81&gt;9,'Town Data'!B81,"*")</f>
        <v>1642537.28</v>
      </c>
      <c r="D85" s="50">
        <f>IF('Town Data'!E81&gt;9,'Town Data'!D81,"*")</f>
        <v>499611.22</v>
      </c>
      <c r="E85" s="51" t="str">
        <f>IF('Town Data'!G81&gt;9,'Town Data'!F81,"*")</f>
        <v>*</v>
      </c>
      <c r="F85" s="50">
        <f>IF('Town Data'!I81&gt;9,'Town Data'!H81,"*")</f>
        <v>1200913.8400000001</v>
      </c>
      <c r="G85" s="50">
        <f>IF('Town Data'!K81&gt;9,'Town Data'!J81,"*")</f>
        <v>411686.55</v>
      </c>
      <c r="H85" s="51" t="str">
        <f>IF('Town Data'!M81&gt;9,'Town Data'!L81,"*")</f>
        <v>*</v>
      </c>
      <c r="I85" s="22">
        <f t="shared" si="3"/>
        <v>0.36773948745565288</v>
      </c>
      <c r="J85" s="22">
        <f t="shared" si="4"/>
        <v>0.2135718788966994</v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SPRINGFIELD</v>
      </c>
      <c r="C86" s="45">
        <f>IF('Town Data'!C82&gt;9,'Town Data'!B82,"*")</f>
        <v>12209231.869999999</v>
      </c>
      <c r="D86" s="46">
        <f>IF('Town Data'!E82&gt;9,'Town Data'!D82,"*")</f>
        <v>5347008.0199999996</v>
      </c>
      <c r="E86" s="47">
        <f>IF('Town Data'!G82&gt;9,'Town Data'!F82,"*")</f>
        <v>279501.66666666698</v>
      </c>
      <c r="F86" s="48">
        <f>IF('Town Data'!I82&gt;9,'Town Data'!H82,"*")</f>
        <v>11373217.23</v>
      </c>
      <c r="G86" s="46">
        <f>IF('Town Data'!K82&gt;9,'Town Data'!J82,"*")</f>
        <v>4847188.71</v>
      </c>
      <c r="H86" s="47">
        <f>IF('Town Data'!M82&gt;9,'Town Data'!L82,"*")</f>
        <v>199359.66666666628</v>
      </c>
      <c r="I86" s="9">
        <f t="shared" si="3"/>
        <v>7.3507313110557609E-2</v>
      </c>
      <c r="J86" s="9">
        <f t="shared" si="4"/>
        <v>0.10311529835198011</v>
      </c>
      <c r="K86" s="9">
        <f t="shared" si="5"/>
        <v>0.40199706058899004</v>
      </c>
      <c r="L86" s="15"/>
    </row>
    <row r="87" spans="1:12" x14ac:dyDescent="0.3">
      <c r="A87" s="15"/>
      <c r="B87" s="27" t="str">
        <f>'Town Data'!A83</f>
        <v>ST ALBANS</v>
      </c>
      <c r="C87" s="49">
        <f>IF('Town Data'!C83&gt;9,'Town Data'!B83,"*")</f>
        <v>63039317.780000001</v>
      </c>
      <c r="D87" s="50">
        <f>IF('Town Data'!E83&gt;9,'Town Data'!D83,"*")</f>
        <v>4818056.2</v>
      </c>
      <c r="E87" s="51">
        <f>IF('Town Data'!G83&gt;9,'Town Data'!F83,"*")</f>
        <v>192741.99999999994</v>
      </c>
      <c r="F87" s="50">
        <f>IF('Town Data'!I83&gt;9,'Town Data'!H83,"*")</f>
        <v>42742403.140000001</v>
      </c>
      <c r="G87" s="50">
        <f>IF('Town Data'!K83&gt;9,'Town Data'!J83,"*")</f>
        <v>4365958.12</v>
      </c>
      <c r="H87" s="51">
        <f>IF('Town Data'!M83&gt;9,'Town Data'!L83,"*")</f>
        <v>251505.66666666706</v>
      </c>
      <c r="I87" s="22">
        <f t="shared" si="3"/>
        <v>0.47486601475164508</v>
      </c>
      <c r="J87" s="22">
        <f t="shared" si="4"/>
        <v>0.10355071385796986</v>
      </c>
      <c r="K87" s="22">
        <f t="shared" si="5"/>
        <v>-0.23364748574253608</v>
      </c>
      <c r="L87" s="15"/>
    </row>
    <row r="88" spans="1:12" x14ac:dyDescent="0.3">
      <c r="A88" s="15"/>
      <c r="B88" s="15" t="str">
        <f>'Town Data'!A84</f>
        <v>ST ALBANS TOWN</v>
      </c>
      <c r="C88" s="45">
        <f>IF('Town Data'!C84&gt;9,'Town Data'!B84,"*")</f>
        <v>35344147.969999999</v>
      </c>
      <c r="D88" s="46">
        <f>IF('Town Data'!E84&gt;9,'Town Data'!D84,"*")</f>
        <v>10681224.65</v>
      </c>
      <c r="E88" s="47">
        <f>IF('Town Data'!G84&gt;9,'Town Data'!F84,"*")</f>
        <v>102354.16666666666</v>
      </c>
      <c r="F88" s="48">
        <f>IF('Town Data'!I84&gt;9,'Town Data'!H84,"*")</f>
        <v>35245209.490000002</v>
      </c>
      <c r="G88" s="46">
        <f>IF('Town Data'!K84&gt;9,'Town Data'!J84,"*")</f>
        <v>10459626.199999999</v>
      </c>
      <c r="H88" s="47">
        <f>IF('Town Data'!M84&gt;9,'Town Data'!L84,"*")</f>
        <v>49978.666666666701</v>
      </c>
      <c r="I88" s="9">
        <f t="shared" si="3"/>
        <v>2.8071468841196186E-3</v>
      </c>
      <c r="J88" s="9">
        <f t="shared" si="4"/>
        <v>2.1186077376264281E-2</v>
      </c>
      <c r="K88" s="9">
        <f t="shared" si="5"/>
        <v>1.0479571283747717</v>
      </c>
      <c r="L88" s="15"/>
    </row>
    <row r="89" spans="1:12" x14ac:dyDescent="0.3">
      <c r="A89" s="15"/>
      <c r="B89" s="27" t="str">
        <f>'Town Data'!A85</f>
        <v>ST JOHNSBURY</v>
      </c>
      <c r="C89" s="49">
        <f>IF('Town Data'!C85&gt;9,'Town Data'!B85,"*")</f>
        <v>24409805.59</v>
      </c>
      <c r="D89" s="50">
        <f>IF('Town Data'!E85&gt;9,'Town Data'!D85,"*")</f>
        <v>7963168.04</v>
      </c>
      <c r="E89" s="51">
        <f>IF('Town Data'!G85&gt;9,'Town Data'!F85,"*")</f>
        <v>73727.833333333358</v>
      </c>
      <c r="F89" s="50">
        <f>IF('Town Data'!I85&gt;9,'Town Data'!H85,"*")</f>
        <v>22345557.190000001</v>
      </c>
      <c r="G89" s="50">
        <f>IF('Town Data'!K85&gt;9,'Town Data'!J85,"*")</f>
        <v>7464123.2999999998</v>
      </c>
      <c r="H89" s="51">
        <f>IF('Town Data'!M85&gt;9,'Town Data'!L85,"*")</f>
        <v>80773.000000000044</v>
      </c>
      <c r="I89" s="22">
        <f t="shared" si="3"/>
        <v>9.2378470693216058E-2</v>
      </c>
      <c r="J89" s="22">
        <f t="shared" si="4"/>
        <v>6.6859123294493311E-2</v>
      </c>
      <c r="K89" s="22">
        <f t="shared" si="5"/>
        <v>-8.7221802665082171E-2</v>
      </c>
      <c r="L89" s="15"/>
    </row>
    <row r="90" spans="1:12" x14ac:dyDescent="0.3">
      <c r="A90" s="15"/>
      <c r="B90" s="15" t="str">
        <f>'Town Data'!A86</f>
        <v>STOWE</v>
      </c>
      <c r="C90" s="45">
        <f>IF('Town Data'!C86&gt;9,'Town Data'!B86,"*")</f>
        <v>31324987.710000001</v>
      </c>
      <c r="D90" s="46">
        <f>IF('Town Data'!E86&gt;9,'Town Data'!D86,"*")</f>
        <v>17863065.239999998</v>
      </c>
      <c r="E90" s="47">
        <f>IF('Town Data'!G86&gt;9,'Town Data'!F86,"*")</f>
        <v>382258.49999999971</v>
      </c>
      <c r="F90" s="48">
        <f>IF('Town Data'!I86&gt;9,'Town Data'!H86,"*")</f>
        <v>22194224.280000001</v>
      </c>
      <c r="G90" s="46">
        <f>IF('Town Data'!K86&gt;9,'Town Data'!J86,"*")</f>
        <v>12663783.43</v>
      </c>
      <c r="H90" s="47">
        <f>IF('Town Data'!M86&gt;9,'Town Data'!L86,"*")</f>
        <v>224440.66666666695</v>
      </c>
      <c r="I90" s="9">
        <f t="shared" si="3"/>
        <v>0.41140268363549221</v>
      </c>
      <c r="J90" s="9">
        <f t="shared" si="4"/>
        <v>0.41056307056571312</v>
      </c>
      <c r="K90" s="9">
        <f t="shared" si="5"/>
        <v>0.70316059775263196</v>
      </c>
      <c r="L90" s="15"/>
    </row>
    <row r="91" spans="1:12" x14ac:dyDescent="0.3">
      <c r="A91" s="15"/>
      <c r="B91" s="27" t="str">
        <f>'Town Data'!A87</f>
        <v>SWANTON</v>
      </c>
      <c r="C91" s="49">
        <f>IF('Town Data'!C87&gt;9,'Town Data'!B87,"*")</f>
        <v>12167373.109999999</v>
      </c>
      <c r="D91" s="50">
        <f>IF('Town Data'!E87&gt;9,'Town Data'!D87,"*")</f>
        <v>2022417.84</v>
      </c>
      <c r="E91" s="51" t="str">
        <f>IF('Town Data'!G87&gt;9,'Town Data'!F87,"*")</f>
        <v>*</v>
      </c>
      <c r="F91" s="50">
        <f>IF('Town Data'!I87&gt;9,'Town Data'!H87,"*")</f>
        <v>15218697.689999999</v>
      </c>
      <c r="G91" s="50">
        <f>IF('Town Data'!K87&gt;9,'Town Data'!J87,"*")</f>
        <v>2323818.12</v>
      </c>
      <c r="H91" s="51" t="str">
        <f>IF('Town Data'!M87&gt;9,'Town Data'!L87,"*")</f>
        <v>*</v>
      </c>
      <c r="I91" s="22">
        <f t="shared" si="3"/>
        <v>-0.20049840283015702</v>
      </c>
      <c r="J91" s="22">
        <f t="shared" si="4"/>
        <v>-0.12970046037854288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THETFORD</v>
      </c>
      <c r="C92" s="45">
        <f>IF('Town Data'!C88&gt;9,'Town Data'!B88,"*")</f>
        <v>1104292.29</v>
      </c>
      <c r="D92" s="46">
        <f>IF('Town Data'!E88&gt;9,'Town Data'!D88,"*")</f>
        <v>475817.35</v>
      </c>
      <c r="E92" s="47" t="str">
        <f>IF('Town Data'!G88&gt;9,'Town Data'!F88,"*")</f>
        <v>*</v>
      </c>
      <c r="F92" s="48">
        <f>IF('Town Data'!I88&gt;9,'Town Data'!H88,"*")</f>
        <v>1141582.43</v>
      </c>
      <c r="G92" s="46">
        <f>IF('Town Data'!K88&gt;9,'Town Data'!J88,"*")</f>
        <v>551744.94999999995</v>
      </c>
      <c r="H92" s="47" t="str">
        <f>IF('Town Data'!M88&gt;9,'Town Data'!L88,"*")</f>
        <v>*</v>
      </c>
      <c r="I92" s="9">
        <f t="shared" si="3"/>
        <v>-3.2665306525434083E-2</v>
      </c>
      <c r="J92" s="9">
        <f t="shared" si="4"/>
        <v>-0.13761358395758763</v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TROY</v>
      </c>
      <c r="C93" s="49">
        <f>IF('Town Data'!C89&gt;9,'Town Data'!B89,"*")</f>
        <v>2088396.22</v>
      </c>
      <c r="D93" s="50">
        <f>IF('Town Data'!E89&gt;9,'Town Data'!D89,"*")</f>
        <v>289963.71999999997</v>
      </c>
      <c r="E93" s="51" t="str">
        <f>IF('Town Data'!G89&gt;9,'Town Data'!F89,"*")</f>
        <v>*</v>
      </c>
      <c r="F93" s="50">
        <f>IF('Town Data'!I89&gt;9,'Town Data'!H89,"*")</f>
        <v>1643942.65</v>
      </c>
      <c r="G93" s="50">
        <f>IF('Town Data'!K89&gt;9,'Town Data'!J89,"*")</f>
        <v>334071.3</v>
      </c>
      <c r="H93" s="51" t="str">
        <f>IF('Town Data'!M89&gt;9,'Town Data'!L89,"*")</f>
        <v>*</v>
      </c>
      <c r="I93" s="22">
        <f t="shared" si="3"/>
        <v>0.27035831815665839</v>
      </c>
      <c r="J93" s="22">
        <f t="shared" si="4"/>
        <v>-0.13203043781372426</v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UNDERHILL</v>
      </c>
      <c r="C94" s="45">
        <f>IF('Town Data'!C90&gt;9,'Town Data'!B90,"*")</f>
        <v>134102.35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5276461.03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-0.97458479286826083</v>
      </c>
      <c r="J94" s="9" t="str">
        <f t="shared" si="4"/>
        <v/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VERGENNES</v>
      </c>
      <c r="C95" s="49">
        <f>IF('Town Data'!C91&gt;9,'Town Data'!B91,"*")</f>
        <v>9104253.3200000003</v>
      </c>
      <c r="D95" s="50">
        <f>IF('Town Data'!E91&gt;9,'Town Data'!D91,"*")</f>
        <v>1595622.55</v>
      </c>
      <c r="E95" s="51" t="str">
        <f>IF('Town Data'!G91&gt;9,'Town Data'!F91,"*")</f>
        <v>*</v>
      </c>
      <c r="F95" s="50">
        <f>IF('Town Data'!I91&gt;9,'Town Data'!H91,"*")</f>
        <v>8446623.5999999996</v>
      </c>
      <c r="G95" s="50">
        <f>IF('Town Data'!K91&gt;9,'Town Data'!J91,"*")</f>
        <v>1434833.01</v>
      </c>
      <c r="H95" s="51" t="str">
        <f>IF('Town Data'!M91&gt;9,'Town Data'!L91,"*")</f>
        <v>*</v>
      </c>
      <c r="I95" s="22">
        <f t="shared" si="3"/>
        <v>7.7857112041786816E-2</v>
      </c>
      <c r="J95" s="22">
        <f t="shared" si="4"/>
        <v>0.11206150045293427</v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VERNON</v>
      </c>
      <c r="C96" s="45">
        <f>IF('Town Data'!C92&gt;9,'Town Data'!B92,"*")</f>
        <v>2108141.2000000002</v>
      </c>
      <c r="D96" s="46">
        <f>IF('Town Data'!E92&gt;9,'Town Data'!D92,"*")</f>
        <v>312246.34999999998</v>
      </c>
      <c r="E96" s="47" t="str">
        <f>IF('Town Data'!G92&gt;9,'Town Data'!F92,"*")</f>
        <v>*</v>
      </c>
      <c r="F96" s="48">
        <f>IF('Town Data'!I92&gt;9,'Town Data'!H92,"*")</f>
        <v>2019002.68</v>
      </c>
      <c r="G96" s="46">
        <f>IF('Town Data'!K92&gt;9,'Town Data'!J92,"*")</f>
        <v>443963.07</v>
      </c>
      <c r="H96" s="47" t="str">
        <f>IF('Town Data'!M92&gt;9,'Town Data'!L92,"*")</f>
        <v>*</v>
      </c>
      <c r="I96" s="9">
        <f t="shared" si="3"/>
        <v>4.4149777948784226E-2</v>
      </c>
      <c r="J96" s="9">
        <f t="shared" si="4"/>
        <v>-0.29668395616779575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WAITSFIELD</v>
      </c>
      <c r="C97" s="49">
        <f>IF('Town Data'!C93&gt;9,'Town Data'!B93,"*")</f>
        <v>9597192.3000000007</v>
      </c>
      <c r="D97" s="50">
        <f>IF('Town Data'!E93&gt;9,'Town Data'!D93,"*")</f>
        <v>3528397.62</v>
      </c>
      <c r="E97" s="51" t="str">
        <f>IF('Town Data'!G93&gt;9,'Town Data'!F93,"*")</f>
        <v>*</v>
      </c>
      <c r="F97" s="50">
        <f>IF('Town Data'!I93&gt;9,'Town Data'!H93,"*")</f>
        <v>8072865.8499999996</v>
      </c>
      <c r="G97" s="50">
        <f>IF('Town Data'!K93&gt;9,'Town Data'!J93,"*")</f>
        <v>3066083.42</v>
      </c>
      <c r="H97" s="51" t="str">
        <f>IF('Town Data'!M93&gt;9,'Town Data'!L93,"*")</f>
        <v>*</v>
      </c>
      <c r="I97" s="22">
        <f t="shared" si="3"/>
        <v>0.18882098108938614</v>
      </c>
      <c r="J97" s="22">
        <f t="shared" si="4"/>
        <v>0.15078330778097362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WARREN</v>
      </c>
      <c r="C98" s="45">
        <f>IF('Town Data'!C94&gt;9,'Town Data'!B94,"*")</f>
        <v>13014251.49</v>
      </c>
      <c r="D98" s="46">
        <f>IF('Town Data'!E94&gt;9,'Town Data'!D94,"*")</f>
        <v>6054425.1299999999</v>
      </c>
      <c r="E98" s="47" t="str">
        <f>IF('Town Data'!G94&gt;9,'Town Data'!F94,"*")</f>
        <v>*</v>
      </c>
      <c r="F98" s="48">
        <f>IF('Town Data'!I94&gt;9,'Town Data'!H94,"*")</f>
        <v>5274528.59</v>
      </c>
      <c r="G98" s="46">
        <f>IF('Town Data'!K94&gt;9,'Town Data'!J94,"*")</f>
        <v>2384464.4700000002</v>
      </c>
      <c r="H98" s="47" t="str">
        <f>IF('Town Data'!M94&gt;9,'Town Data'!L94,"*")</f>
        <v>*</v>
      </c>
      <c r="I98" s="9">
        <f t="shared" si="3"/>
        <v>1.4673771822326971</v>
      </c>
      <c r="J98" s="9">
        <f t="shared" si="4"/>
        <v>1.5391131661525657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WATERBURY</v>
      </c>
      <c r="C99" s="49">
        <f>IF('Town Data'!C95&gt;9,'Town Data'!B95,"*")</f>
        <v>10564986.27</v>
      </c>
      <c r="D99" s="50">
        <f>IF('Town Data'!E95&gt;9,'Town Data'!D95,"*")</f>
        <v>4465202.72</v>
      </c>
      <c r="E99" s="51">
        <f>IF('Town Data'!G95&gt;9,'Town Data'!F95,"*")</f>
        <v>540900.83333333372</v>
      </c>
      <c r="F99" s="50">
        <f>IF('Town Data'!I95&gt;9,'Town Data'!H95,"*")</f>
        <v>9188255.3399999999</v>
      </c>
      <c r="G99" s="50">
        <f>IF('Town Data'!K95&gt;9,'Town Data'!J95,"*")</f>
        <v>3702401.17</v>
      </c>
      <c r="H99" s="51">
        <f>IF('Town Data'!M95&gt;9,'Town Data'!L95,"*")</f>
        <v>311826.33333333366</v>
      </c>
      <c r="I99" s="22">
        <f t="shared" si="3"/>
        <v>0.14983594589568727</v>
      </c>
      <c r="J99" s="22">
        <f t="shared" si="4"/>
        <v>0.20602887557968222</v>
      </c>
      <c r="K99" s="22">
        <f t="shared" si="5"/>
        <v>0.73462204923894547</v>
      </c>
      <c r="L99" s="15"/>
    </row>
    <row r="100" spans="1:12" x14ac:dyDescent="0.3">
      <c r="A100" s="15"/>
      <c r="B100" s="27" t="str">
        <f>'Town Data'!A96</f>
        <v>WEATHERSFIELD</v>
      </c>
      <c r="C100" s="49">
        <f>IF('Town Data'!C96&gt;9,'Town Data'!B96,"*")</f>
        <v>1308166.77</v>
      </c>
      <c r="D100" s="50">
        <f>IF('Town Data'!E96&gt;9,'Town Data'!D96,"*")</f>
        <v>274614.24</v>
      </c>
      <c r="E100" s="51" t="str">
        <f>IF('Town Data'!G96&gt;9,'Town Data'!F96,"*")</f>
        <v>*</v>
      </c>
      <c r="F100" s="50">
        <f>IF('Town Data'!I96&gt;9,'Town Data'!H96,"*")</f>
        <v>1053081.33</v>
      </c>
      <c r="G100" s="50">
        <f>IF('Town Data'!K96&gt;9,'Town Data'!J96,"*")</f>
        <v>265618.89</v>
      </c>
      <c r="H100" s="51" t="str">
        <f>IF('Town Data'!M96&gt;9,'Town Data'!L96,"*")</f>
        <v>*</v>
      </c>
      <c r="I100" s="22">
        <f t="shared" si="3"/>
        <v>0.24222767295665562</v>
      </c>
      <c r="J100" s="22">
        <f t="shared" si="4"/>
        <v>3.3865626047906369E-2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WEST RUTLAND</v>
      </c>
      <c r="C101" s="49">
        <f>IF('Town Data'!C97&gt;9,'Town Data'!B97,"*")</f>
        <v>4204882.58</v>
      </c>
      <c r="D101" s="50">
        <f>IF('Town Data'!E97&gt;9,'Town Data'!D97,"*")</f>
        <v>963264.8</v>
      </c>
      <c r="E101" s="51" t="str">
        <f>IF('Town Data'!G97&gt;9,'Town Data'!F97,"*")</f>
        <v>*</v>
      </c>
      <c r="F101" s="50">
        <f>IF('Town Data'!I97&gt;9,'Town Data'!H97,"*")</f>
        <v>3988029.4</v>
      </c>
      <c r="G101" s="50">
        <f>IF('Town Data'!K97&gt;9,'Town Data'!J97,"*")</f>
        <v>987889.14</v>
      </c>
      <c r="H101" s="51" t="str">
        <f>IF('Town Data'!M97&gt;9,'Town Data'!L97,"*")</f>
        <v>*</v>
      </c>
      <c r="I101" s="22">
        <f t="shared" si="3"/>
        <v>5.437602340644735E-2</v>
      </c>
      <c r="J101" s="22">
        <f t="shared" si="4"/>
        <v>-2.4926217935749315E-2</v>
      </c>
      <c r="K101" s="22" t="str">
        <f t="shared" si="5"/>
        <v/>
      </c>
      <c r="L101" s="15"/>
    </row>
    <row r="102" spans="1:12" x14ac:dyDescent="0.3">
      <c r="B102" s="27" t="str">
        <f>'Town Data'!A98</f>
        <v>WESTMINSTER</v>
      </c>
      <c r="C102" s="49">
        <f>IF('Town Data'!C98&gt;9,'Town Data'!B98,"*")</f>
        <v>10145311.380000001</v>
      </c>
      <c r="D102" s="50">
        <f>IF('Town Data'!E98&gt;9,'Town Data'!D98,"*")</f>
        <v>802758.78</v>
      </c>
      <c r="E102" s="51" t="str">
        <f>IF('Town Data'!G98&gt;9,'Town Data'!F98,"*")</f>
        <v>*</v>
      </c>
      <c r="F102" s="50">
        <f>IF('Town Data'!I98&gt;9,'Town Data'!H98,"*")</f>
        <v>8615060.4000000004</v>
      </c>
      <c r="G102" s="50">
        <f>IF('Town Data'!K98&gt;9,'Town Data'!J98,"*")</f>
        <v>606628.1</v>
      </c>
      <c r="H102" s="51" t="str">
        <f>IF('Town Data'!M98&gt;9,'Town Data'!L98,"*")</f>
        <v>*</v>
      </c>
      <c r="I102" s="22">
        <f t="shared" si="3"/>
        <v>0.17762510173463211</v>
      </c>
      <c r="J102" s="22">
        <f t="shared" si="4"/>
        <v>0.32331288313218604</v>
      </c>
      <c r="K102" s="22" t="str">
        <f t="shared" si="5"/>
        <v/>
      </c>
      <c r="L102" s="15"/>
    </row>
    <row r="103" spans="1:12" x14ac:dyDescent="0.3">
      <c r="B103" s="27" t="str">
        <f>'Town Data'!A99</f>
        <v>WHITINGHAM</v>
      </c>
      <c r="C103" s="49">
        <f>IF('Town Data'!C99&gt;9,'Town Data'!B99,"*")</f>
        <v>191166.43</v>
      </c>
      <c r="D103" s="50">
        <f>IF('Town Data'!E99&gt;9,'Town Data'!D99,"*")</f>
        <v>76901.62</v>
      </c>
      <c r="E103" s="51" t="str">
        <f>IF('Town Data'!G99&gt;9,'Town Data'!F99,"*")</f>
        <v>*</v>
      </c>
      <c r="F103" s="50">
        <f>IF('Town Data'!I99&gt;9,'Town Data'!H99,"*")</f>
        <v>280864.09999999998</v>
      </c>
      <c r="G103" s="50">
        <f>IF('Town Data'!K99&gt;9,'Town Data'!J99,"*")</f>
        <v>76724.94</v>
      </c>
      <c r="H103" s="51" t="str">
        <f>IF('Town Data'!M99&gt;9,'Town Data'!L99,"*")</f>
        <v>*</v>
      </c>
      <c r="I103" s="22">
        <f t="shared" si="3"/>
        <v>-0.31936324364701646</v>
      </c>
      <c r="J103" s="22">
        <f t="shared" si="4"/>
        <v>2.3027714326005729E-3</v>
      </c>
      <c r="K103" s="22" t="str">
        <f t="shared" si="5"/>
        <v/>
      </c>
      <c r="L103" s="15"/>
    </row>
    <row r="104" spans="1:12" x14ac:dyDescent="0.3">
      <c r="B104" s="27" t="str">
        <f>'Town Data'!A100</f>
        <v>WILLIAMSTOWN</v>
      </c>
      <c r="C104" s="49">
        <f>IF('Town Data'!C100&gt;9,'Town Data'!B100,"*")</f>
        <v>1442057.94</v>
      </c>
      <c r="D104" s="50">
        <f>IF('Town Data'!E100&gt;9,'Town Data'!D100,"*")</f>
        <v>518711.43</v>
      </c>
      <c r="E104" s="51" t="str">
        <f>IF('Town Data'!G100&gt;9,'Town Data'!F100,"*")</f>
        <v>*</v>
      </c>
      <c r="F104" s="50">
        <f>IF('Town Data'!I100&gt;9,'Town Data'!H100,"*")</f>
        <v>1332667.27</v>
      </c>
      <c r="G104" s="50">
        <f>IF('Town Data'!K100&gt;9,'Town Data'!J100,"*")</f>
        <v>488474.58</v>
      </c>
      <c r="H104" s="51" t="str">
        <f>IF('Town Data'!M100&gt;9,'Town Data'!L100,"*")</f>
        <v>*</v>
      </c>
      <c r="I104" s="22">
        <f t="shared" si="3"/>
        <v>8.2084007360666941E-2</v>
      </c>
      <c r="J104" s="22">
        <f t="shared" si="4"/>
        <v>6.1900559902216358E-2</v>
      </c>
      <c r="K104" s="22" t="str">
        <f t="shared" si="5"/>
        <v/>
      </c>
      <c r="L104" s="15"/>
    </row>
    <row r="105" spans="1:12" x14ac:dyDescent="0.3">
      <c r="B105" s="27" t="str">
        <f>'Town Data'!A101</f>
        <v>WILLISTON</v>
      </c>
      <c r="C105" s="49">
        <f>IF('Town Data'!C101&gt;9,'Town Data'!B101,"*")</f>
        <v>82516750.090000004</v>
      </c>
      <c r="D105" s="50">
        <f>IF('Town Data'!E101&gt;9,'Town Data'!D101,"*")</f>
        <v>44052163.43</v>
      </c>
      <c r="E105" s="51">
        <f>IF('Town Data'!G101&gt;9,'Town Data'!F101,"*")</f>
        <v>2616608.0000000009</v>
      </c>
      <c r="F105" s="50">
        <f>IF('Town Data'!I101&gt;9,'Town Data'!H101,"*")</f>
        <v>83363383.900000006</v>
      </c>
      <c r="G105" s="50">
        <f>IF('Town Data'!K101&gt;9,'Town Data'!J101,"*")</f>
        <v>41570475.170000002</v>
      </c>
      <c r="H105" s="51">
        <f>IF('Town Data'!M101&gt;9,'Town Data'!L101,"*")</f>
        <v>2161972.1666666656</v>
      </c>
      <c r="I105" s="22">
        <f t="shared" si="3"/>
        <v>-1.0155943417743174E-2</v>
      </c>
      <c r="J105" s="22">
        <f t="shared" si="4"/>
        <v>5.9698337578564603E-2</v>
      </c>
      <c r="K105" s="22">
        <f t="shared" si="5"/>
        <v>0.21028755149715644</v>
      </c>
      <c r="L105" s="15"/>
    </row>
    <row r="106" spans="1:12" x14ac:dyDescent="0.3">
      <c r="B106" s="27" t="str">
        <f>'Town Data'!A102</f>
        <v>WILMINGTON</v>
      </c>
      <c r="C106" s="49">
        <f>IF('Town Data'!C102&gt;9,'Town Data'!B102,"*")</f>
        <v>7931583.6900000004</v>
      </c>
      <c r="D106" s="50">
        <f>IF('Town Data'!E102&gt;9,'Town Data'!D102,"*")</f>
        <v>3183507.11</v>
      </c>
      <c r="E106" s="51" t="str">
        <f>IF('Town Data'!G102&gt;9,'Town Data'!F102,"*")</f>
        <v>*</v>
      </c>
      <c r="F106" s="50">
        <f>IF('Town Data'!I102&gt;9,'Town Data'!H102,"*")</f>
        <v>5327087.1399999997</v>
      </c>
      <c r="G106" s="50">
        <f>IF('Town Data'!K102&gt;9,'Town Data'!J102,"*")</f>
        <v>1777633.26</v>
      </c>
      <c r="H106" s="51" t="str">
        <f>IF('Town Data'!M102&gt;9,'Town Data'!L102,"*")</f>
        <v>*</v>
      </c>
      <c r="I106" s="22">
        <f t="shared" si="3"/>
        <v>0.48891570224999192</v>
      </c>
      <c r="J106" s="22">
        <f t="shared" si="4"/>
        <v>0.7908683313002367</v>
      </c>
      <c r="K106" s="22" t="str">
        <f t="shared" si="5"/>
        <v/>
      </c>
      <c r="L106" s="15"/>
    </row>
    <row r="107" spans="1:12" x14ac:dyDescent="0.3">
      <c r="B107" s="27" t="str">
        <f>'Town Data'!A103</f>
        <v>WINDSOR</v>
      </c>
      <c r="C107" s="49">
        <f>IF('Town Data'!C103&gt;9,'Town Data'!B103,"*")</f>
        <v>3192166.07</v>
      </c>
      <c r="D107" s="50">
        <f>IF('Town Data'!E103&gt;9,'Town Data'!D103,"*")</f>
        <v>1295419.3700000001</v>
      </c>
      <c r="E107" s="51">
        <f>IF('Town Data'!G103&gt;9,'Town Data'!F103,"*")</f>
        <v>17705.833333333339</v>
      </c>
      <c r="F107" s="50">
        <f>IF('Town Data'!I103&gt;9,'Town Data'!H103,"*")</f>
        <v>3187028.42</v>
      </c>
      <c r="G107" s="50">
        <f>IF('Town Data'!K103&gt;9,'Town Data'!J103,"*")</f>
        <v>1302998.69</v>
      </c>
      <c r="H107" s="51">
        <f>IF('Town Data'!M103&gt;9,'Town Data'!L103,"*")</f>
        <v>15304.66666666667</v>
      </c>
      <c r="I107" s="22">
        <f t="shared" si="3"/>
        <v>1.6120502621686402E-3</v>
      </c>
      <c r="J107" s="22">
        <f t="shared" si="4"/>
        <v>-5.8168285648850749E-3</v>
      </c>
      <c r="K107" s="22">
        <f t="shared" si="5"/>
        <v>0.15689114431328152</v>
      </c>
      <c r="L107" s="15"/>
    </row>
    <row r="108" spans="1:12" x14ac:dyDescent="0.3">
      <c r="B108" s="27" t="str">
        <f>'Town Data'!A104</f>
        <v>WINHALL</v>
      </c>
      <c r="C108" s="49">
        <f>IF('Town Data'!C104&gt;9,'Town Data'!B104,"*")</f>
        <v>2182651.64</v>
      </c>
      <c r="D108" s="50">
        <f>IF('Town Data'!E104&gt;9,'Town Data'!D104,"*")</f>
        <v>926852.62</v>
      </c>
      <c r="E108" s="51" t="str">
        <f>IF('Town Data'!G104&gt;9,'Town Data'!F104,"*")</f>
        <v>*</v>
      </c>
      <c r="F108" s="50">
        <f>IF('Town Data'!I104&gt;9,'Town Data'!H104,"*")</f>
        <v>1700697.2</v>
      </c>
      <c r="G108" s="50">
        <f>IF('Town Data'!K104&gt;9,'Town Data'!J104,"*")</f>
        <v>792991.37</v>
      </c>
      <c r="H108" s="51" t="str">
        <f>IF('Town Data'!M104&gt;9,'Town Data'!L104,"*")</f>
        <v>*</v>
      </c>
      <c r="I108" s="22">
        <f t="shared" si="3"/>
        <v>0.28338639000522858</v>
      </c>
      <c r="J108" s="22">
        <f t="shared" si="4"/>
        <v>0.16880543100992385</v>
      </c>
      <c r="K108" s="22" t="str">
        <f t="shared" si="5"/>
        <v/>
      </c>
      <c r="L108" s="15"/>
    </row>
    <row r="109" spans="1:12" x14ac:dyDescent="0.3">
      <c r="B109" s="27" t="str">
        <f>'Town Data'!A105</f>
        <v>WINOOSKI</v>
      </c>
      <c r="C109" s="49">
        <f>IF('Town Data'!C105&gt;9,'Town Data'!B105,"*")</f>
        <v>5202249.4800000004</v>
      </c>
      <c r="D109" s="50">
        <f>IF('Town Data'!E105&gt;9,'Town Data'!D105,"*")</f>
        <v>1497096.56</v>
      </c>
      <c r="E109" s="51" t="str">
        <f>IF('Town Data'!G105&gt;9,'Town Data'!F105,"*")</f>
        <v>*</v>
      </c>
      <c r="F109" s="50">
        <f>IF('Town Data'!I105&gt;9,'Town Data'!H105,"*")</f>
        <v>4915431.42</v>
      </c>
      <c r="G109" s="50">
        <f>IF('Town Data'!K105&gt;9,'Town Data'!J105,"*")</f>
        <v>1261402.8500000001</v>
      </c>
      <c r="H109" s="51" t="str">
        <f>IF('Town Data'!M105&gt;9,'Town Data'!L105,"*")</f>
        <v>*</v>
      </c>
      <c r="I109" s="22">
        <f t="shared" si="3"/>
        <v>5.8350536401136591E-2</v>
      </c>
      <c r="J109" s="22">
        <f t="shared" si="4"/>
        <v>0.18685046573344902</v>
      </c>
      <c r="K109" s="22" t="str">
        <f t="shared" si="5"/>
        <v/>
      </c>
      <c r="L109" s="15"/>
    </row>
    <row r="110" spans="1:12" x14ac:dyDescent="0.3">
      <c r="B110" s="27" t="str">
        <f>'Town Data'!A106</f>
        <v>WOLCOTT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487167.89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 t="str">
        <f>'Town Data'!A107</f>
        <v>WOODSTOCK</v>
      </c>
      <c r="C111" s="49">
        <f>IF('Town Data'!C107&gt;9,'Town Data'!B107,"*")</f>
        <v>9878776.25</v>
      </c>
      <c r="D111" s="50">
        <f>IF('Town Data'!E107&gt;9,'Town Data'!D107,"*")</f>
        <v>3165722.67</v>
      </c>
      <c r="E111" s="51">
        <f>IF('Town Data'!G107&gt;9,'Town Data'!F107,"*")</f>
        <v>199768.83333333366</v>
      </c>
      <c r="F111" s="50">
        <f>IF('Town Data'!I107&gt;9,'Town Data'!H107,"*")</f>
        <v>8311118.0300000003</v>
      </c>
      <c r="G111" s="50">
        <f>IF('Town Data'!K107&gt;9,'Town Data'!J107,"*")</f>
        <v>2441759.02</v>
      </c>
      <c r="H111" s="51">
        <f>IF('Town Data'!M107&gt;9,'Town Data'!L107,"*")</f>
        <v>106357.3333333334</v>
      </c>
      <c r="I111" s="22">
        <f t="shared" si="3"/>
        <v>0.1886218213171014</v>
      </c>
      <c r="J111" s="22">
        <f t="shared" si="4"/>
        <v>0.29649266945269642</v>
      </c>
      <c r="K111" s="22">
        <f t="shared" si="5"/>
        <v>0.87827982398957161</v>
      </c>
      <c r="L111" s="15"/>
    </row>
    <row r="112" spans="1:12" x14ac:dyDescent="0.3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387889.7</v>
      </c>
      <c r="C2" s="38">
        <v>10</v>
      </c>
      <c r="D2" s="41">
        <v>89969.22</v>
      </c>
      <c r="E2" s="38">
        <v>10</v>
      </c>
      <c r="F2" s="38">
        <v>0</v>
      </c>
      <c r="G2" s="38">
        <v>0</v>
      </c>
      <c r="H2" s="41">
        <v>0</v>
      </c>
      <c r="I2" s="38">
        <v>0</v>
      </c>
      <c r="J2" s="41">
        <v>0</v>
      </c>
      <c r="K2" s="38">
        <v>0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1699617.61</v>
      </c>
      <c r="C3" s="38">
        <v>13</v>
      </c>
      <c r="D3" s="41">
        <v>378895.22</v>
      </c>
      <c r="E3" s="38">
        <v>13</v>
      </c>
      <c r="F3" s="38">
        <v>0</v>
      </c>
      <c r="G3" s="38">
        <v>0</v>
      </c>
      <c r="H3" s="41">
        <v>1239876.82</v>
      </c>
      <c r="I3" s="38">
        <v>13</v>
      </c>
      <c r="J3" s="41">
        <v>380938.18</v>
      </c>
      <c r="K3" s="38">
        <v>13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14646214.67</v>
      </c>
      <c r="C4" s="38">
        <v>15</v>
      </c>
      <c r="D4" s="41">
        <v>629111.79</v>
      </c>
      <c r="E4" s="38">
        <v>13</v>
      </c>
      <c r="F4" s="41">
        <v>0</v>
      </c>
      <c r="G4" s="38">
        <v>0</v>
      </c>
      <c r="H4" s="41">
        <v>15153328.26</v>
      </c>
      <c r="I4" s="38">
        <v>15</v>
      </c>
      <c r="J4" s="41">
        <v>523098.94</v>
      </c>
      <c r="K4" s="38">
        <v>13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42632480.049999997</v>
      </c>
      <c r="C5" s="38">
        <v>158</v>
      </c>
      <c r="D5" s="41">
        <v>12443444.539999999</v>
      </c>
      <c r="E5" s="38">
        <v>148</v>
      </c>
      <c r="F5" s="38">
        <v>474778.5000000007</v>
      </c>
      <c r="G5" s="38">
        <v>38</v>
      </c>
      <c r="H5" s="41">
        <v>33980897.310000002</v>
      </c>
      <c r="I5" s="38">
        <v>153</v>
      </c>
      <c r="J5" s="41">
        <v>11907636.26</v>
      </c>
      <c r="K5" s="38">
        <v>146</v>
      </c>
      <c r="L5" s="38">
        <v>478643.99999999959</v>
      </c>
      <c r="M5" s="38">
        <v>43</v>
      </c>
      <c r="N5" s="34"/>
      <c r="O5" s="34"/>
      <c r="P5" s="34"/>
      <c r="Q5" s="34"/>
    </row>
    <row r="6" spans="1:17" x14ac:dyDescent="0.3">
      <c r="A6" s="37" t="s">
        <v>56</v>
      </c>
      <c r="B6" s="41">
        <v>14238231.42</v>
      </c>
      <c r="C6" s="38">
        <v>28</v>
      </c>
      <c r="D6" s="41">
        <v>1294037.46</v>
      </c>
      <c r="E6" s="38">
        <v>25</v>
      </c>
      <c r="F6" s="41">
        <v>0</v>
      </c>
      <c r="G6" s="38">
        <v>0</v>
      </c>
      <c r="H6" s="41">
        <v>11214076.529999999</v>
      </c>
      <c r="I6" s="38">
        <v>29</v>
      </c>
      <c r="J6" s="41">
        <v>1086278.73</v>
      </c>
      <c r="K6" s="38">
        <v>27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19443920.809999999</v>
      </c>
      <c r="C7" s="38">
        <v>39</v>
      </c>
      <c r="D7" s="41">
        <v>1626303.69</v>
      </c>
      <c r="E7" s="38">
        <v>33</v>
      </c>
      <c r="F7" s="41">
        <v>54609.333333333336</v>
      </c>
      <c r="G7" s="38">
        <v>12</v>
      </c>
      <c r="H7" s="41">
        <v>18505535.120000001</v>
      </c>
      <c r="I7" s="38">
        <v>40</v>
      </c>
      <c r="J7" s="41">
        <v>1548153.24</v>
      </c>
      <c r="K7" s="38">
        <v>33</v>
      </c>
      <c r="L7" s="41">
        <v>92588.5</v>
      </c>
      <c r="M7" s="38">
        <v>14</v>
      </c>
      <c r="N7" s="34"/>
      <c r="O7" s="34"/>
      <c r="P7" s="34"/>
      <c r="Q7" s="34"/>
    </row>
    <row r="8" spans="1:17" x14ac:dyDescent="0.3">
      <c r="A8" s="37" t="s">
        <v>58</v>
      </c>
      <c r="B8" s="41">
        <v>48150508.350000001</v>
      </c>
      <c r="C8" s="38">
        <v>166</v>
      </c>
      <c r="D8" s="41">
        <v>16077134.859999999</v>
      </c>
      <c r="E8" s="38">
        <v>158</v>
      </c>
      <c r="F8" s="41">
        <v>142431.66666666672</v>
      </c>
      <c r="G8" s="38">
        <v>33</v>
      </c>
      <c r="H8" s="41">
        <v>41814002.240000002</v>
      </c>
      <c r="I8" s="38">
        <v>168</v>
      </c>
      <c r="J8" s="41">
        <v>14557868.560000001</v>
      </c>
      <c r="K8" s="38">
        <v>160</v>
      </c>
      <c r="L8" s="41">
        <v>180151.83333333331</v>
      </c>
      <c r="M8" s="38">
        <v>42</v>
      </c>
      <c r="N8" s="34"/>
      <c r="O8" s="34"/>
      <c r="P8" s="34"/>
      <c r="Q8" s="34"/>
    </row>
    <row r="9" spans="1:17" x14ac:dyDescent="0.3">
      <c r="A9" s="37" t="s">
        <v>59</v>
      </c>
      <c r="B9" s="41">
        <v>20620201.629999999</v>
      </c>
      <c r="C9" s="38">
        <v>42</v>
      </c>
      <c r="D9" s="41">
        <v>7946170.9199999999</v>
      </c>
      <c r="E9" s="38">
        <v>41</v>
      </c>
      <c r="F9" s="38">
        <v>227143.83333333334</v>
      </c>
      <c r="G9" s="38">
        <v>23</v>
      </c>
      <c r="H9" s="41">
        <v>18685804.739999998</v>
      </c>
      <c r="I9" s="38">
        <v>49</v>
      </c>
      <c r="J9" s="41">
        <v>7834544.7999999998</v>
      </c>
      <c r="K9" s="38">
        <v>45</v>
      </c>
      <c r="L9" s="38">
        <v>46005.166666666672</v>
      </c>
      <c r="M9" s="38">
        <v>21</v>
      </c>
      <c r="N9" s="34"/>
      <c r="O9" s="34"/>
      <c r="P9" s="34"/>
      <c r="Q9" s="34"/>
    </row>
    <row r="10" spans="1:17" x14ac:dyDescent="0.3">
      <c r="A10" s="37" t="s">
        <v>60</v>
      </c>
      <c r="B10" s="41">
        <v>4310653.97</v>
      </c>
      <c r="C10" s="38">
        <v>23</v>
      </c>
      <c r="D10" s="41">
        <v>546573.68999999994</v>
      </c>
      <c r="E10" s="38">
        <v>19</v>
      </c>
      <c r="F10" s="41">
        <v>0</v>
      </c>
      <c r="G10" s="38">
        <v>0</v>
      </c>
      <c r="H10" s="41">
        <v>3414810.4</v>
      </c>
      <c r="I10" s="38">
        <v>22</v>
      </c>
      <c r="J10" s="41">
        <v>438021.23</v>
      </c>
      <c r="K10" s="38">
        <v>19</v>
      </c>
      <c r="L10" s="41">
        <v>0</v>
      </c>
      <c r="M10" s="38">
        <v>0</v>
      </c>
      <c r="N10" s="34"/>
      <c r="O10" s="34"/>
      <c r="P10" s="34"/>
      <c r="Q10" s="34"/>
    </row>
    <row r="11" spans="1:17" x14ac:dyDescent="0.3">
      <c r="A11" s="37" t="s">
        <v>61</v>
      </c>
      <c r="B11" s="41">
        <v>9982654.1999999993</v>
      </c>
      <c r="C11" s="38">
        <v>24</v>
      </c>
      <c r="D11" s="41">
        <v>2019666.82</v>
      </c>
      <c r="E11" s="38">
        <v>22</v>
      </c>
      <c r="F11" s="38">
        <v>93165.999999999971</v>
      </c>
      <c r="G11" s="38">
        <v>13</v>
      </c>
      <c r="H11" s="41">
        <v>9655325.1799999997</v>
      </c>
      <c r="I11" s="38">
        <v>28</v>
      </c>
      <c r="J11" s="41">
        <v>1977285.24</v>
      </c>
      <c r="K11" s="38">
        <v>24</v>
      </c>
      <c r="L11" s="38">
        <v>72929.500000000044</v>
      </c>
      <c r="M11" s="38">
        <v>16</v>
      </c>
      <c r="N11" s="34"/>
      <c r="O11" s="34"/>
      <c r="P11" s="34"/>
      <c r="Q11" s="34"/>
    </row>
    <row r="12" spans="1:17" x14ac:dyDescent="0.3">
      <c r="A12" s="37" t="s">
        <v>62</v>
      </c>
      <c r="B12" s="41">
        <v>11525794</v>
      </c>
      <c r="C12" s="38">
        <v>46</v>
      </c>
      <c r="D12" s="41">
        <v>1193308.6100000001</v>
      </c>
      <c r="E12" s="38">
        <v>40</v>
      </c>
      <c r="F12" s="41">
        <v>0</v>
      </c>
      <c r="G12" s="38">
        <v>0</v>
      </c>
      <c r="H12" s="41">
        <v>7975077.7300000004</v>
      </c>
      <c r="I12" s="38">
        <v>41</v>
      </c>
      <c r="J12" s="41">
        <v>1197141.32</v>
      </c>
      <c r="K12" s="38">
        <v>37</v>
      </c>
      <c r="L12" s="41">
        <v>0</v>
      </c>
      <c r="M12" s="38">
        <v>0</v>
      </c>
      <c r="N12" s="34"/>
      <c r="O12" s="34"/>
      <c r="P12" s="34"/>
      <c r="Q12" s="34"/>
    </row>
    <row r="13" spans="1:17" x14ac:dyDescent="0.3">
      <c r="A13" s="37" t="s">
        <v>63</v>
      </c>
      <c r="B13" s="41">
        <v>43625914.049999997</v>
      </c>
      <c r="C13" s="38">
        <v>175</v>
      </c>
      <c r="D13" s="41">
        <v>10020704.85</v>
      </c>
      <c r="E13" s="38">
        <v>160</v>
      </c>
      <c r="F13" s="38">
        <v>222230.83333333326</v>
      </c>
      <c r="G13" s="38">
        <v>45</v>
      </c>
      <c r="H13" s="38">
        <v>44064646.280000001</v>
      </c>
      <c r="I13" s="38">
        <v>184</v>
      </c>
      <c r="J13" s="38">
        <v>9328591.4299999997</v>
      </c>
      <c r="K13" s="38">
        <v>170</v>
      </c>
      <c r="L13" s="38">
        <v>290868.49999999994</v>
      </c>
      <c r="M13" s="38">
        <v>50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790866.09</v>
      </c>
      <c r="C14" s="38">
        <v>11</v>
      </c>
      <c r="D14" s="41">
        <v>328801.28999999998</v>
      </c>
      <c r="E14" s="38">
        <v>11</v>
      </c>
      <c r="F14" s="38">
        <v>0</v>
      </c>
      <c r="G14" s="38">
        <v>0</v>
      </c>
      <c r="H14" s="41">
        <v>0</v>
      </c>
      <c r="I14" s="38">
        <v>0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2304822</v>
      </c>
      <c r="C15" s="38">
        <v>10</v>
      </c>
      <c r="D15" s="41">
        <v>735562.05</v>
      </c>
      <c r="E15" s="38">
        <v>10</v>
      </c>
      <c r="F15" s="38">
        <v>0</v>
      </c>
      <c r="G15" s="38">
        <v>0</v>
      </c>
      <c r="H15" s="41">
        <v>0</v>
      </c>
      <c r="I15" s="38">
        <v>0</v>
      </c>
      <c r="J15" s="41">
        <v>0</v>
      </c>
      <c r="K15" s="38">
        <v>0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667224.49</v>
      </c>
      <c r="C16" s="38">
        <v>12</v>
      </c>
      <c r="D16" s="41">
        <v>0</v>
      </c>
      <c r="E16" s="38">
        <v>0</v>
      </c>
      <c r="F16" s="38">
        <v>0</v>
      </c>
      <c r="G16" s="38">
        <v>0</v>
      </c>
      <c r="H16" s="41">
        <v>697242.34</v>
      </c>
      <c r="I16" s="38">
        <v>12</v>
      </c>
      <c r="J16" s="41">
        <v>317056.86</v>
      </c>
      <c r="K16" s="38">
        <v>10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5290121.32</v>
      </c>
      <c r="C17" s="38">
        <v>39</v>
      </c>
      <c r="D17" s="41">
        <v>1742415.99</v>
      </c>
      <c r="E17" s="38">
        <v>37</v>
      </c>
      <c r="F17" s="41">
        <v>0</v>
      </c>
      <c r="G17" s="38">
        <v>0</v>
      </c>
      <c r="H17" s="41">
        <v>4713992.97</v>
      </c>
      <c r="I17" s="38">
        <v>38</v>
      </c>
      <c r="J17" s="41">
        <v>1468104.66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900103.26</v>
      </c>
      <c r="C18" s="38">
        <v>18</v>
      </c>
      <c r="D18" s="41">
        <v>461407.2</v>
      </c>
      <c r="E18" s="38">
        <v>18</v>
      </c>
      <c r="F18" s="38">
        <v>0</v>
      </c>
      <c r="G18" s="38">
        <v>0</v>
      </c>
      <c r="H18" s="41">
        <v>735331.17</v>
      </c>
      <c r="I18" s="38">
        <v>15</v>
      </c>
      <c r="J18" s="41">
        <v>386256.29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87404955.969999999</v>
      </c>
      <c r="C19" s="38">
        <v>332</v>
      </c>
      <c r="D19" s="41">
        <v>27556041.52</v>
      </c>
      <c r="E19" s="38">
        <v>311</v>
      </c>
      <c r="F19" s="38">
        <v>1739929.5000000033</v>
      </c>
      <c r="G19" s="38">
        <v>58</v>
      </c>
      <c r="H19" s="41">
        <v>87249055.519999996</v>
      </c>
      <c r="I19" s="38">
        <v>323</v>
      </c>
      <c r="J19" s="41">
        <v>25887009.440000001</v>
      </c>
      <c r="K19" s="38">
        <v>298</v>
      </c>
      <c r="L19" s="38">
        <v>812815.33333333326</v>
      </c>
      <c r="M19" s="38">
        <v>59</v>
      </c>
      <c r="N19" s="34"/>
      <c r="O19" s="34"/>
      <c r="P19" s="34"/>
      <c r="Q19" s="34"/>
    </row>
    <row r="20" spans="1:17" x14ac:dyDescent="0.3">
      <c r="A20" s="37" t="s">
        <v>70</v>
      </c>
      <c r="B20" s="41">
        <v>8220192.8399999999</v>
      </c>
      <c r="C20" s="38">
        <v>40</v>
      </c>
      <c r="D20" s="41">
        <v>3381338.32</v>
      </c>
      <c r="E20" s="38">
        <v>39</v>
      </c>
      <c r="F20" s="38">
        <v>0</v>
      </c>
      <c r="G20" s="38">
        <v>0</v>
      </c>
      <c r="H20" s="41">
        <v>4237847.74</v>
      </c>
      <c r="I20" s="38">
        <v>38</v>
      </c>
      <c r="J20" s="41">
        <v>2437680.0299999998</v>
      </c>
      <c r="K20" s="38">
        <v>38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4661839.22</v>
      </c>
      <c r="C21" s="38">
        <v>40</v>
      </c>
      <c r="D21" s="41">
        <v>1178635.05</v>
      </c>
      <c r="E21" s="38">
        <v>35</v>
      </c>
      <c r="F21" s="38">
        <v>0</v>
      </c>
      <c r="G21" s="38">
        <v>0</v>
      </c>
      <c r="H21" s="41">
        <v>4133213.71</v>
      </c>
      <c r="I21" s="38">
        <v>39</v>
      </c>
      <c r="J21" s="41">
        <v>1149746.6200000001</v>
      </c>
      <c r="K21" s="38">
        <v>37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1942167.65</v>
      </c>
      <c r="C22" s="38">
        <v>29</v>
      </c>
      <c r="D22" s="41">
        <v>657746.93999999994</v>
      </c>
      <c r="E22" s="38">
        <v>24</v>
      </c>
      <c r="F22" s="38">
        <v>0</v>
      </c>
      <c r="G22" s="38">
        <v>0</v>
      </c>
      <c r="H22" s="41">
        <v>2552843.44</v>
      </c>
      <c r="I22" s="38">
        <v>27</v>
      </c>
      <c r="J22" s="41">
        <v>479837.56</v>
      </c>
      <c r="K22" s="38">
        <v>21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3291956.44</v>
      </c>
      <c r="C23" s="38">
        <v>31</v>
      </c>
      <c r="D23" s="41">
        <v>897995.97</v>
      </c>
      <c r="E23" s="38">
        <v>26</v>
      </c>
      <c r="F23" s="41">
        <v>0</v>
      </c>
      <c r="G23" s="38">
        <v>0</v>
      </c>
      <c r="H23" s="41">
        <v>2854661.18</v>
      </c>
      <c r="I23" s="38">
        <v>35</v>
      </c>
      <c r="J23" s="41">
        <v>828860.4</v>
      </c>
      <c r="K23" s="38">
        <v>31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6584338.6799999997</v>
      </c>
      <c r="C24" s="38">
        <v>24</v>
      </c>
      <c r="D24" s="41">
        <v>1769880.47</v>
      </c>
      <c r="E24" s="38">
        <v>23</v>
      </c>
      <c r="F24" s="38">
        <v>0</v>
      </c>
      <c r="G24" s="38">
        <v>0</v>
      </c>
      <c r="H24" s="41">
        <v>6314604.3099999996</v>
      </c>
      <c r="I24" s="38">
        <v>25</v>
      </c>
      <c r="J24" s="41">
        <v>1729280.76</v>
      </c>
      <c r="K24" s="38">
        <v>23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138475793.09</v>
      </c>
      <c r="C25" s="38">
        <v>126</v>
      </c>
      <c r="D25" s="38">
        <v>35489090.380000003</v>
      </c>
      <c r="E25" s="38">
        <v>114</v>
      </c>
      <c r="F25" s="38">
        <v>554670.83333333302</v>
      </c>
      <c r="G25" s="38">
        <v>32</v>
      </c>
      <c r="H25" s="41">
        <v>124188155.06999999</v>
      </c>
      <c r="I25" s="38">
        <v>137</v>
      </c>
      <c r="J25" s="41">
        <v>32102626.73</v>
      </c>
      <c r="K25" s="38">
        <v>124</v>
      </c>
      <c r="L25" s="38">
        <v>597840.49999999965</v>
      </c>
      <c r="M25" s="38">
        <v>38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583657.89</v>
      </c>
      <c r="C26" s="38">
        <v>13</v>
      </c>
      <c r="D26" s="41">
        <v>325509.07</v>
      </c>
      <c r="E26" s="38">
        <v>12</v>
      </c>
      <c r="F26" s="38">
        <v>0</v>
      </c>
      <c r="G26" s="38">
        <v>0</v>
      </c>
      <c r="H26" s="41">
        <v>455246.67</v>
      </c>
      <c r="I26" s="38">
        <v>14</v>
      </c>
      <c r="J26" s="41">
        <v>218672.04</v>
      </c>
      <c r="K26" s="38">
        <v>14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275158.48</v>
      </c>
      <c r="C27" s="38">
        <v>12</v>
      </c>
      <c r="D27" s="41">
        <v>132983.92000000001</v>
      </c>
      <c r="E27" s="38">
        <v>11</v>
      </c>
      <c r="F27" s="41">
        <v>0</v>
      </c>
      <c r="G27" s="38">
        <v>0</v>
      </c>
      <c r="H27" s="41">
        <v>170282.32</v>
      </c>
      <c r="I27" s="38">
        <v>10</v>
      </c>
      <c r="J27" s="41">
        <v>0</v>
      </c>
      <c r="K27" s="38">
        <v>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808405.82</v>
      </c>
      <c r="C28" s="38">
        <v>18</v>
      </c>
      <c r="D28" s="41">
        <v>591929.56000000006</v>
      </c>
      <c r="E28" s="38">
        <v>18</v>
      </c>
      <c r="F28" s="38">
        <v>0</v>
      </c>
      <c r="G28" s="38">
        <v>0</v>
      </c>
      <c r="H28" s="41">
        <v>646964.9</v>
      </c>
      <c r="I28" s="38">
        <v>17</v>
      </c>
      <c r="J28" s="41">
        <v>450299.4</v>
      </c>
      <c r="K28" s="38">
        <v>17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25798611.690000001</v>
      </c>
      <c r="C29" s="38">
        <v>48</v>
      </c>
      <c r="D29" s="41">
        <v>10010637.279999999</v>
      </c>
      <c r="E29" s="38">
        <v>43</v>
      </c>
      <c r="F29" s="38">
        <v>91275.499999999927</v>
      </c>
      <c r="G29" s="38">
        <v>21</v>
      </c>
      <c r="H29" s="41">
        <v>23925667.440000001</v>
      </c>
      <c r="I29" s="38">
        <v>47</v>
      </c>
      <c r="J29" s="41">
        <v>9063911.6400000006</v>
      </c>
      <c r="K29" s="38">
        <v>45</v>
      </c>
      <c r="L29" s="38">
        <v>123857.99999999997</v>
      </c>
      <c r="M29" s="38">
        <v>20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3086637.84</v>
      </c>
      <c r="C30" s="38">
        <v>26</v>
      </c>
      <c r="D30" s="41">
        <v>907478.62</v>
      </c>
      <c r="E30" s="38">
        <v>22</v>
      </c>
      <c r="F30" s="38">
        <v>0</v>
      </c>
      <c r="G30" s="38">
        <v>0</v>
      </c>
      <c r="H30" s="41">
        <v>2320169.2599999998</v>
      </c>
      <c r="I30" s="38">
        <v>26</v>
      </c>
      <c r="J30" s="41">
        <v>666504.36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6698413.75</v>
      </c>
      <c r="C31" s="38">
        <v>29</v>
      </c>
      <c r="D31" s="41">
        <v>5066779.82</v>
      </c>
      <c r="E31" s="38">
        <v>28</v>
      </c>
      <c r="F31" s="38">
        <v>0</v>
      </c>
      <c r="G31" s="38">
        <v>0</v>
      </c>
      <c r="H31" s="41">
        <v>5615846.7800000003</v>
      </c>
      <c r="I31" s="38">
        <v>30</v>
      </c>
      <c r="J31" s="41">
        <v>4715113.6100000003</v>
      </c>
      <c r="K31" s="38">
        <v>29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1404503.69</v>
      </c>
      <c r="C32" s="38">
        <v>14</v>
      </c>
      <c r="D32" s="41">
        <v>317002.63</v>
      </c>
      <c r="E32" s="38">
        <v>13</v>
      </c>
      <c r="F32" s="41">
        <v>0</v>
      </c>
      <c r="G32" s="38">
        <v>0</v>
      </c>
      <c r="H32" s="41">
        <v>942142.95</v>
      </c>
      <c r="I32" s="38">
        <v>13</v>
      </c>
      <c r="J32" s="41">
        <v>245121.04</v>
      </c>
      <c r="K32" s="38">
        <v>12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5590327.6100000003</v>
      </c>
      <c r="C33" s="38">
        <v>26</v>
      </c>
      <c r="D33" s="41">
        <v>1766941.79</v>
      </c>
      <c r="E33" s="38">
        <v>24</v>
      </c>
      <c r="F33" s="41">
        <v>0</v>
      </c>
      <c r="G33" s="38">
        <v>0</v>
      </c>
      <c r="H33" s="41">
        <v>5950729.8099999996</v>
      </c>
      <c r="I33" s="38">
        <v>26</v>
      </c>
      <c r="J33" s="41">
        <v>1667300.08</v>
      </c>
      <c r="K33" s="38">
        <v>24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7459909.5700000003</v>
      </c>
      <c r="C34" s="38">
        <v>40</v>
      </c>
      <c r="D34" s="41">
        <v>2190908.44</v>
      </c>
      <c r="E34" s="38">
        <v>40</v>
      </c>
      <c r="F34" s="38">
        <v>0</v>
      </c>
      <c r="G34" s="38">
        <v>0</v>
      </c>
      <c r="H34" s="41">
        <v>6982056.0499999998</v>
      </c>
      <c r="I34" s="38">
        <v>39</v>
      </c>
      <c r="J34" s="41">
        <v>2100324.64</v>
      </c>
      <c r="K34" s="38">
        <v>38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46772805.359999999</v>
      </c>
      <c r="C35" s="38">
        <v>169</v>
      </c>
      <c r="D35" s="41">
        <v>16331473.66</v>
      </c>
      <c r="E35" s="38">
        <v>162</v>
      </c>
      <c r="F35" s="38">
        <v>185966.66666666666</v>
      </c>
      <c r="G35" s="38">
        <v>33</v>
      </c>
      <c r="H35" s="41">
        <v>46231849.240000002</v>
      </c>
      <c r="I35" s="38">
        <v>167</v>
      </c>
      <c r="J35" s="41">
        <v>15688738.359999999</v>
      </c>
      <c r="K35" s="38">
        <v>160</v>
      </c>
      <c r="L35" s="38">
        <v>90735.999999999913</v>
      </c>
      <c r="M35" s="38">
        <v>38</v>
      </c>
      <c r="N35" s="34"/>
      <c r="O35" s="34"/>
      <c r="P35" s="34"/>
      <c r="Q35" s="34"/>
    </row>
    <row r="36" spans="1:17" x14ac:dyDescent="0.3">
      <c r="A36" s="37" t="s">
        <v>86</v>
      </c>
      <c r="B36" s="41">
        <v>7138923.6399999997</v>
      </c>
      <c r="C36" s="38">
        <v>29</v>
      </c>
      <c r="D36" s="41">
        <v>1436881.66</v>
      </c>
      <c r="E36" s="38">
        <v>28</v>
      </c>
      <c r="F36" s="38">
        <v>0</v>
      </c>
      <c r="G36" s="38">
        <v>0</v>
      </c>
      <c r="H36" s="41">
        <v>6268297.5999999996</v>
      </c>
      <c r="I36" s="38">
        <v>32</v>
      </c>
      <c r="J36" s="41">
        <v>1361427.19</v>
      </c>
      <c r="K36" s="38">
        <v>30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3399340.74</v>
      </c>
      <c r="C37" s="38">
        <v>22</v>
      </c>
      <c r="D37" s="41">
        <v>1278439.71</v>
      </c>
      <c r="E37" s="38">
        <v>21</v>
      </c>
      <c r="F37" s="38">
        <v>0</v>
      </c>
      <c r="G37" s="38">
        <v>0</v>
      </c>
      <c r="H37" s="41">
        <v>3033609.52</v>
      </c>
      <c r="I37" s="38">
        <v>20</v>
      </c>
      <c r="J37" s="41">
        <v>1209091.31</v>
      </c>
      <c r="K37" s="38">
        <v>19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1222567.56</v>
      </c>
      <c r="C38" s="38">
        <v>18</v>
      </c>
      <c r="D38" s="41">
        <v>389202.25</v>
      </c>
      <c r="E38" s="38">
        <v>16</v>
      </c>
      <c r="F38" s="38">
        <v>0</v>
      </c>
      <c r="G38" s="38">
        <v>0</v>
      </c>
      <c r="H38" s="41">
        <v>1050933</v>
      </c>
      <c r="I38" s="38">
        <v>17</v>
      </c>
      <c r="J38" s="41">
        <v>343697.13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5959698.8200000003</v>
      </c>
      <c r="C39" s="38">
        <v>14</v>
      </c>
      <c r="D39" s="41">
        <v>646388.02</v>
      </c>
      <c r="E39" s="38">
        <v>12</v>
      </c>
      <c r="F39" s="38">
        <v>0</v>
      </c>
      <c r="G39" s="38">
        <v>0</v>
      </c>
      <c r="H39" s="41">
        <v>5235524.78</v>
      </c>
      <c r="I39" s="38">
        <v>16</v>
      </c>
      <c r="J39" s="41">
        <v>624081.31999999995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1413219.81</v>
      </c>
      <c r="C40" s="38">
        <v>16</v>
      </c>
      <c r="D40" s="41">
        <v>723465.18</v>
      </c>
      <c r="E40" s="38">
        <v>16</v>
      </c>
      <c r="F40" s="41">
        <v>0</v>
      </c>
      <c r="G40" s="38">
        <v>0</v>
      </c>
      <c r="H40" s="41">
        <v>1211123.8999999999</v>
      </c>
      <c r="I40" s="38">
        <v>14</v>
      </c>
      <c r="J40" s="41">
        <v>590800.81000000006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10051200.060000001</v>
      </c>
      <c r="C41" s="38">
        <v>37</v>
      </c>
      <c r="D41" s="41">
        <v>1621510.81</v>
      </c>
      <c r="E41" s="38">
        <v>35</v>
      </c>
      <c r="F41" s="38">
        <v>0</v>
      </c>
      <c r="G41" s="38">
        <v>0</v>
      </c>
      <c r="H41" s="41">
        <v>8911293.5700000003</v>
      </c>
      <c r="I41" s="38">
        <v>38</v>
      </c>
      <c r="J41" s="41">
        <v>1957233.85</v>
      </c>
      <c r="K41" s="38">
        <v>36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48986662.07</v>
      </c>
      <c r="C42" s="38">
        <v>125</v>
      </c>
      <c r="D42" s="41">
        <v>8339390.8700000001</v>
      </c>
      <c r="E42" s="38">
        <v>122</v>
      </c>
      <c r="F42" s="38">
        <v>267434.5</v>
      </c>
      <c r="G42" s="38">
        <v>43</v>
      </c>
      <c r="H42" s="41">
        <v>45970204.18</v>
      </c>
      <c r="I42" s="38">
        <v>125</v>
      </c>
      <c r="J42" s="41">
        <v>7270451.6299999999</v>
      </c>
      <c r="K42" s="38">
        <v>119</v>
      </c>
      <c r="L42" s="38">
        <v>110103.16666666672</v>
      </c>
      <c r="M42" s="38">
        <v>42</v>
      </c>
      <c r="N42" s="34"/>
      <c r="O42" s="34"/>
      <c r="P42" s="34"/>
      <c r="Q42" s="34"/>
    </row>
    <row r="43" spans="1:17" x14ac:dyDescent="0.3">
      <c r="A43" s="37" t="s">
        <v>93</v>
      </c>
      <c r="B43" s="41">
        <v>780036.06</v>
      </c>
      <c r="C43" s="38">
        <v>17</v>
      </c>
      <c r="D43" s="41">
        <v>346742.9</v>
      </c>
      <c r="E43" s="38">
        <v>17</v>
      </c>
      <c r="F43" s="38">
        <v>0</v>
      </c>
      <c r="G43" s="38">
        <v>0</v>
      </c>
      <c r="H43" s="41">
        <v>931488.75</v>
      </c>
      <c r="I43" s="38">
        <v>14</v>
      </c>
      <c r="J43" s="41">
        <v>300383.68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2427720.5499999998</v>
      </c>
      <c r="C44" s="38">
        <v>14</v>
      </c>
      <c r="D44" s="41">
        <v>591317.35</v>
      </c>
      <c r="E44" s="38">
        <v>13</v>
      </c>
      <c r="F44" s="38">
        <v>0</v>
      </c>
      <c r="G44" s="38">
        <v>0</v>
      </c>
      <c r="H44" s="41">
        <v>2014354.47</v>
      </c>
      <c r="I44" s="38">
        <v>13</v>
      </c>
      <c r="J44" s="41">
        <v>634834.65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7021170.25</v>
      </c>
      <c r="C45" s="38">
        <v>35</v>
      </c>
      <c r="D45" s="41">
        <v>1732240.55</v>
      </c>
      <c r="E45" s="38">
        <v>31</v>
      </c>
      <c r="F45" s="38">
        <v>0</v>
      </c>
      <c r="G45" s="38">
        <v>0</v>
      </c>
      <c r="H45" s="41">
        <v>5812297.3300000001</v>
      </c>
      <c r="I45" s="38">
        <v>33</v>
      </c>
      <c r="J45" s="41">
        <v>1671023.67</v>
      </c>
      <c r="K45" s="38">
        <v>31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2750457.13</v>
      </c>
      <c r="C46" s="38">
        <v>18</v>
      </c>
      <c r="D46" s="41">
        <v>489798.27</v>
      </c>
      <c r="E46" s="38">
        <v>16</v>
      </c>
      <c r="F46" s="38">
        <v>0</v>
      </c>
      <c r="G46" s="38">
        <v>0</v>
      </c>
      <c r="H46" s="41">
        <v>3690875.03</v>
      </c>
      <c r="I46" s="38">
        <v>24</v>
      </c>
      <c r="J46" s="41">
        <v>419764.04</v>
      </c>
      <c r="K46" s="38">
        <v>22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1263404.54</v>
      </c>
      <c r="C47" s="38">
        <v>10</v>
      </c>
      <c r="D47" s="41">
        <v>0</v>
      </c>
      <c r="E47" s="38">
        <v>0</v>
      </c>
      <c r="F47" s="38">
        <v>0</v>
      </c>
      <c r="G47" s="38">
        <v>0</v>
      </c>
      <c r="H47" s="41">
        <v>0</v>
      </c>
      <c r="I47" s="38">
        <v>0</v>
      </c>
      <c r="J47" s="41">
        <v>0</v>
      </c>
      <c r="K47" s="38">
        <v>0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2754556.74</v>
      </c>
      <c r="C48" s="38">
        <v>12</v>
      </c>
      <c r="D48" s="41">
        <v>684162.26</v>
      </c>
      <c r="E48" s="38">
        <v>12</v>
      </c>
      <c r="F48" s="38">
        <v>0</v>
      </c>
      <c r="G48" s="38">
        <v>0</v>
      </c>
      <c r="H48" s="41">
        <v>2037552.58</v>
      </c>
      <c r="I48" s="38">
        <v>13</v>
      </c>
      <c r="J48" s="41">
        <v>637284.21</v>
      </c>
      <c r="K48" s="38">
        <v>13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4854335.84</v>
      </c>
      <c r="C49" s="38">
        <v>23</v>
      </c>
      <c r="D49" s="41">
        <v>1147160.96</v>
      </c>
      <c r="E49" s="38">
        <v>21</v>
      </c>
      <c r="F49" s="38">
        <v>0</v>
      </c>
      <c r="G49" s="38">
        <v>0</v>
      </c>
      <c r="H49" s="41">
        <v>2878465.63</v>
      </c>
      <c r="I49" s="38">
        <v>21</v>
      </c>
      <c r="J49" s="41">
        <v>1017659.19</v>
      </c>
      <c r="K49" s="38">
        <v>20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11146451.01</v>
      </c>
      <c r="C50" s="38">
        <v>25</v>
      </c>
      <c r="D50" s="41">
        <v>3077142.13</v>
      </c>
      <c r="E50" s="38">
        <v>24</v>
      </c>
      <c r="F50" s="38">
        <v>0</v>
      </c>
      <c r="G50" s="38">
        <v>0</v>
      </c>
      <c r="H50" s="41">
        <v>10388096.359999999</v>
      </c>
      <c r="I50" s="38">
        <v>26</v>
      </c>
      <c r="J50" s="41">
        <v>2765629.49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14120754.6</v>
      </c>
      <c r="C51" s="38">
        <v>31</v>
      </c>
      <c r="D51" s="41">
        <v>12235244.220000001</v>
      </c>
      <c r="E51" s="38">
        <v>30</v>
      </c>
      <c r="F51" s="41">
        <v>0</v>
      </c>
      <c r="G51" s="38">
        <v>0</v>
      </c>
      <c r="H51" s="41">
        <v>11302643.58</v>
      </c>
      <c r="I51" s="38">
        <v>31</v>
      </c>
      <c r="J51" s="41">
        <v>9801451.3499999996</v>
      </c>
      <c r="K51" s="38">
        <v>31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6957296.4699999997</v>
      </c>
      <c r="C52" s="38">
        <v>27</v>
      </c>
      <c r="D52" s="41">
        <v>3266601.03</v>
      </c>
      <c r="E52" s="38">
        <v>26</v>
      </c>
      <c r="F52" s="41">
        <v>0</v>
      </c>
      <c r="G52" s="38">
        <v>0</v>
      </c>
      <c r="H52" s="41">
        <v>5470383.9500000002</v>
      </c>
      <c r="I52" s="38">
        <v>27</v>
      </c>
      <c r="J52" s="41">
        <v>2912219.38</v>
      </c>
      <c r="K52" s="38">
        <v>26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10326207.640000001</v>
      </c>
      <c r="C53" s="38">
        <v>39</v>
      </c>
      <c r="D53" s="41">
        <v>5286392.17</v>
      </c>
      <c r="E53" s="38">
        <v>37</v>
      </c>
      <c r="F53" s="41">
        <v>0</v>
      </c>
      <c r="G53" s="38">
        <v>0</v>
      </c>
      <c r="H53" s="41">
        <v>8425012.9199999999</v>
      </c>
      <c r="I53" s="38">
        <v>40</v>
      </c>
      <c r="J53" s="41">
        <v>4386526.17</v>
      </c>
      <c r="K53" s="38">
        <v>39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8106814.1500000004</v>
      </c>
      <c r="C54" s="38">
        <v>55</v>
      </c>
      <c r="D54" s="41">
        <v>3477823.28</v>
      </c>
      <c r="E54" s="38">
        <v>50</v>
      </c>
      <c r="F54" s="41">
        <v>70424.999999999956</v>
      </c>
      <c r="G54" s="38">
        <v>14</v>
      </c>
      <c r="H54" s="41">
        <v>7098284.5199999996</v>
      </c>
      <c r="I54" s="38">
        <v>56</v>
      </c>
      <c r="J54" s="41">
        <v>3227635.22</v>
      </c>
      <c r="K54" s="38">
        <v>53</v>
      </c>
      <c r="L54" s="41">
        <v>30667.166666666675</v>
      </c>
      <c r="M54" s="38">
        <v>15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26851996.079999998</v>
      </c>
      <c r="C55" s="38">
        <v>146</v>
      </c>
      <c r="D55" s="41">
        <v>11381740.07</v>
      </c>
      <c r="E55" s="38">
        <v>134</v>
      </c>
      <c r="F55" s="41">
        <v>396069.33333333308</v>
      </c>
      <c r="G55" s="38">
        <v>28</v>
      </c>
      <c r="H55" s="41">
        <v>24642080.140000001</v>
      </c>
      <c r="I55" s="38">
        <v>136</v>
      </c>
      <c r="J55" s="41">
        <v>11244957.48</v>
      </c>
      <c r="K55" s="38">
        <v>131</v>
      </c>
      <c r="L55" s="41">
        <v>355591.33333333296</v>
      </c>
      <c r="M55" s="38">
        <v>25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2412862.38</v>
      </c>
      <c r="C56" s="38">
        <v>12</v>
      </c>
      <c r="D56" s="41">
        <v>443844.87</v>
      </c>
      <c r="E56" s="38">
        <v>10</v>
      </c>
      <c r="F56" s="41">
        <v>0</v>
      </c>
      <c r="G56" s="38">
        <v>0</v>
      </c>
      <c r="H56" s="41">
        <v>2573558.0699999998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37030068.549999997</v>
      </c>
      <c r="C57" s="38">
        <v>121</v>
      </c>
      <c r="D57" s="41">
        <v>11191902.73</v>
      </c>
      <c r="E57" s="38">
        <v>119</v>
      </c>
      <c r="F57" s="38">
        <v>75315.166666666701</v>
      </c>
      <c r="G57" s="38">
        <v>31</v>
      </c>
      <c r="H57" s="41">
        <v>37947676.130000003</v>
      </c>
      <c r="I57" s="38">
        <v>122</v>
      </c>
      <c r="J57" s="41">
        <v>10372455.539999999</v>
      </c>
      <c r="K57" s="38">
        <v>119</v>
      </c>
      <c r="L57" s="38">
        <v>78069.666666666584</v>
      </c>
      <c r="M57" s="38">
        <v>29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16849195.100000001</v>
      </c>
      <c r="C58" s="38">
        <v>75</v>
      </c>
      <c r="D58" s="41">
        <v>4263731.01</v>
      </c>
      <c r="E58" s="38">
        <v>69</v>
      </c>
      <c r="F58" s="38">
        <v>1600965.3333333367</v>
      </c>
      <c r="G58" s="38">
        <v>15</v>
      </c>
      <c r="H58" s="41">
        <v>15814683.279999999</v>
      </c>
      <c r="I58" s="38">
        <v>71</v>
      </c>
      <c r="J58" s="41">
        <v>4437871.95</v>
      </c>
      <c r="K58" s="38">
        <v>66</v>
      </c>
      <c r="L58" s="38">
        <v>897104.33333333372</v>
      </c>
      <c r="M58" s="38">
        <v>15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18860472.469999999</v>
      </c>
      <c r="C59" s="38">
        <v>97</v>
      </c>
      <c r="D59" s="41">
        <v>6620606.4000000004</v>
      </c>
      <c r="E59" s="38">
        <v>91</v>
      </c>
      <c r="F59" s="41">
        <v>501634.83333333401</v>
      </c>
      <c r="G59" s="38">
        <v>24</v>
      </c>
      <c r="H59" s="41">
        <v>16252080.59</v>
      </c>
      <c r="I59" s="38">
        <v>105</v>
      </c>
      <c r="J59" s="41">
        <v>6056014.6799999997</v>
      </c>
      <c r="K59" s="38">
        <v>101</v>
      </c>
      <c r="L59" s="41">
        <v>292414.16666666674</v>
      </c>
      <c r="M59" s="38">
        <v>27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0</v>
      </c>
      <c r="C60" s="38">
        <v>0</v>
      </c>
      <c r="D60" s="41">
        <v>0</v>
      </c>
      <c r="E60" s="38">
        <v>0</v>
      </c>
      <c r="F60" s="38">
        <v>0</v>
      </c>
      <c r="G60" s="38">
        <v>0</v>
      </c>
      <c r="H60" s="41">
        <v>388858.35</v>
      </c>
      <c r="I60" s="38">
        <v>10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33325847.530000001</v>
      </c>
      <c r="C61" s="38">
        <v>83</v>
      </c>
      <c r="D61" s="41">
        <v>9767259.7599999998</v>
      </c>
      <c r="E61" s="38">
        <v>83</v>
      </c>
      <c r="F61" s="38">
        <v>304483.16666666663</v>
      </c>
      <c r="G61" s="38">
        <v>31</v>
      </c>
      <c r="H61" s="41">
        <v>31157693.949999999</v>
      </c>
      <c r="I61" s="38">
        <v>88</v>
      </c>
      <c r="J61" s="41">
        <v>9616299.4600000009</v>
      </c>
      <c r="K61" s="38">
        <v>86</v>
      </c>
      <c r="L61" s="38">
        <v>187703.99999999994</v>
      </c>
      <c r="M61" s="38">
        <v>29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12165463.220000001</v>
      </c>
      <c r="C62" s="38">
        <v>20</v>
      </c>
      <c r="D62" s="41">
        <v>569752.51</v>
      </c>
      <c r="E62" s="38">
        <v>19</v>
      </c>
      <c r="F62" s="38">
        <v>0</v>
      </c>
      <c r="G62" s="38">
        <v>0</v>
      </c>
      <c r="H62" s="41">
        <v>12086811.5</v>
      </c>
      <c r="I62" s="38">
        <v>23</v>
      </c>
      <c r="J62" s="41">
        <v>683423.19</v>
      </c>
      <c r="K62" s="38">
        <v>22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3532183.73</v>
      </c>
      <c r="C63" s="38">
        <v>13</v>
      </c>
      <c r="D63" s="41">
        <v>341614.17</v>
      </c>
      <c r="E63" s="38">
        <v>12</v>
      </c>
      <c r="F63" s="38">
        <v>0</v>
      </c>
      <c r="G63" s="38">
        <v>0</v>
      </c>
      <c r="H63" s="41">
        <v>3016781.98</v>
      </c>
      <c r="I63" s="38">
        <v>15</v>
      </c>
      <c r="J63" s="41">
        <v>275628.13</v>
      </c>
      <c r="K63" s="38">
        <v>13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20939319.93</v>
      </c>
      <c r="C64" s="38">
        <v>83</v>
      </c>
      <c r="D64" s="41">
        <v>4695427.08</v>
      </c>
      <c r="E64" s="38">
        <v>77</v>
      </c>
      <c r="F64" s="38">
        <v>46773.499999999971</v>
      </c>
      <c r="G64" s="38">
        <v>24</v>
      </c>
      <c r="H64" s="41">
        <v>19960105.300000001</v>
      </c>
      <c r="I64" s="38">
        <v>91</v>
      </c>
      <c r="J64" s="41">
        <v>4469203.0999999996</v>
      </c>
      <c r="K64" s="38">
        <v>85</v>
      </c>
      <c r="L64" s="38">
        <v>62619.500000000029</v>
      </c>
      <c r="M64" s="38">
        <v>28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7055329.54</v>
      </c>
      <c r="C65" s="38">
        <v>40</v>
      </c>
      <c r="D65" s="41">
        <v>1666176.07</v>
      </c>
      <c r="E65" s="38">
        <v>36</v>
      </c>
      <c r="F65" s="41">
        <v>0</v>
      </c>
      <c r="G65" s="38">
        <v>0</v>
      </c>
      <c r="H65" s="41">
        <v>5927823.54</v>
      </c>
      <c r="I65" s="38">
        <v>35</v>
      </c>
      <c r="J65" s="41">
        <v>1489631.41</v>
      </c>
      <c r="K65" s="38">
        <v>34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2443021.37</v>
      </c>
      <c r="C66" s="38">
        <v>16</v>
      </c>
      <c r="D66" s="41">
        <v>722606.78</v>
      </c>
      <c r="E66" s="38">
        <v>16</v>
      </c>
      <c r="F66" s="38">
        <v>0</v>
      </c>
      <c r="G66" s="38">
        <v>0</v>
      </c>
      <c r="H66" s="41">
        <v>2220056.0499999998</v>
      </c>
      <c r="I66" s="38">
        <v>17</v>
      </c>
      <c r="J66" s="41">
        <v>651040.18999999994</v>
      </c>
      <c r="K66" s="38">
        <v>16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2445657.34</v>
      </c>
      <c r="C67" s="38">
        <v>22</v>
      </c>
      <c r="D67" s="41">
        <v>720651.79</v>
      </c>
      <c r="E67" s="38">
        <v>22</v>
      </c>
      <c r="F67" s="38">
        <v>0</v>
      </c>
      <c r="G67" s="38">
        <v>0</v>
      </c>
      <c r="H67" s="41">
        <v>2050816.05</v>
      </c>
      <c r="I67" s="38">
        <v>24</v>
      </c>
      <c r="J67" s="41">
        <v>541129.39</v>
      </c>
      <c r="K67" s="38">
        <v>23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2025165.33</v>
      </c>
      <c r="C68" s="38">
        <v>27</v>
      </c>
      <c r="D68" s="41">
        <v>630082.57999999996</v>
      </c>
      <c r="E68" s="38">
        <v>26</v>
      </c>
      <c r="F68" s="38">
        <v>0</v>
      </c>
      <c r="G68" s="38">
        <v>0</v>
      </c>
      <c r="H68" s="41">
        <v>2086698.85</v>
      </c>
      <c r="I68" s="38">
        <v>30</v>
      </c>
      <c r="J68" s="41">
        <v>643786.06999999995</v>
      </c>
      <c r="K68" s="38">
        <v>29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824533.71</v>
      </c>
      <c r="C69" s="38">
        <v>18</v>
      </c>
      <c r="D69" s="41">
        <v>206825.65</v>
      </c>
      <c r="E69" s="38">
        <v>16</v>
      </c>
      <c r="F69" s="38">
        <v>0</v>
      </c>
      <c r="G69" s="38">
        <v>0</v>
      </c>
      <c r="H69" s="41">
        <v>635082.17000000004</v>
      </c>
      <c r="I69" s="38">
        <v>17</v>
      </c>
      <c r="J69" s="41">
        <v>191774.15</v>
      </c>
      <c r="K69" s="38">
        <v>13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7964945.04</v>
      </c>
      <c r="C70" s="38">
        <v>53</v>
      </c>
      <c r="D70" s="41">
        <v>1781960.46</v>
      </c>
      <c r="E70" s="38">
        <v>52</v>
      </c>
      <c r="F70" s="38">
        <v>20154.999999999964</v>
      </c>
      <c r="G70" s="38">
        <v>11</v>
      </c>
      <c r="H70" s="41">
        <v>7409639.0199999996</v>
      </c>
      <c r="I70" s="38">
        <v>55</v>
      </c>
      <c r="J70" s="41">
        <v>2136705.2000000002</v>
      </c>
      <c r="K70" s="38">
        <v>55</v>
      </c>
      <c r="L70" s="38">
        <v>12785.666666666672</v>
      </c>
      <c r="M70" s="38">
        <v>11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6246050.7599999998</v>
      </c>
      <c r="C71" s="38">
        <v>13</v>
      </c>
      <c r="D71" s="41">
        <v>336811.43</v>
      </c>
      <c r="E71" s="38">
        <v>11</v>
      </c>
      <c r="F71" s="41">
        <v>0</v>
      </c>
      <c r="G71" s="38">
        <v>0</v>
      </c>
      <c r="H71" s="41">
        <v>10208226.43</v>
      </c>
      <c r="I71" s="38">
        <v>15</v>
      </c>
      <c r="J71" s="41">
        <v>345665.82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17297857.23</v>
      </c>
      <c r="C72" s="38">
        <v>30</v>
      </c>
      <c r="D72" s="41">
        <v>3274262.32</v>
      </c>
      <c r="E72" s="38">
        <v>27</v>
      </c>
      <c r="F72" s="41">
        <v>0</v>
      </c>
      <c r="G72" s="38">
        <v>0</v>
      </c>
      <c r="H72" s="41">
        <v>13956732.68</v>
      </c>
      <c r="I72" s="38">
        <v>31</v>
      </c>
      <c r="J72" s="41">
        <v>2746502.26</v>
      </c>
      <c r="K72" s="38">
        <v>30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2285866.5099999998</v>
      </c>
      <c r="C73" s="38">
        <v>10</v>
      </c>
      <c r="D73" s="38">
        <v>237477.06</v>
      </c>
      <c r="E73" s="38">
        <v>10</v>
      </c>
      <c r="F73" s="38">
        <v>0</v>
      </c>
      <c r="G73" s="38">
        <v>0</v>
      </c>
      <c r="H73" s="41">
        <v>1543315.92</v>
      </c>
      <c r="I73" s="38">
        <v>12</v>
      </c>
      <c r="J73" s="38">
        <v>275032.63</v>
      </c>
      <c r="K73" s="38">
        <v>12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10547376.140000001</v>
      </c>
      <c r="C74" s="38">
        <v>41</v>
      </c>
      <c r="D74" s="41">
        <v>1647990.37</v>
      </c>
      <c r="E74" s="38">
        <v>37</v>
      </c>
      <c r="F74" s="41">
        <v>43974.833333333336</v>
      </c>
      <c r="G74" s="38">
        <v>11</v>
      </c>
      <c r="H74" s="41">
        <v>8265856.8499999996</v>
      </c>
      <c r="I74" s="38">
        <v>40</v>
      </c>
      <c r="J74" s="41">
        <v>1419930.74</v>
      </c>
      <c r="K74" s="38">
        <v>38</v>
      </c>
      <c r="L74" s="41">
        <v>43424.166666666664</v>
      </c>
      <c r="M74" s="38">
        <v>11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6326162.3799999999</v>
      </c>
      <c r="C75" s="38">
        <v>20</v>
      </c>
      <c r="D75" s="41">
        <v>1031137.11</v>
      </c>
      <c r="E75" s="38">
        <v>18</v>
      </c>
      <c r="F75" s="41">
        <v>0</v>
      </c>
      <c r="G75" s="38">
        <v>0</v>
      </c>
      <c r="H75" s="41">
        <v>7101219.4000000004</v>
      </c>
      <c r="I75" s="38">
        <v>21</v>
      </c>
      <c r="J75" s="41">
        <v>999835.2</v>
      </c>
      <c r="K75" s="38">
        <v>19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47127960.159999996</v>
      </c>
      <c r="C76" s="38">
        <v>202</v>
      </c>
      <c r="D76" s="41">
        <v>19032343.07</v>
      </c>
      <c r="E76" s="38">
        <v>190</v>
      </c>
      <c r="F76" s="38">
        <v>425451.8333333336</v>
      </c>
      <c r="G76" s="38">
        <v>52</v>
      </c>
      <c r="H76" s="41">
        <v>44402092.780000001</v>
      </c>
      <c r="I76" s="38">
        <v>207</v>
      </c>
      <c r="J76" s="41">
        <v>17936632.52</v>
      </c>
      <c r="K76" s="38">
        <v>196</v>
      </c>
      <c r="L76" s="38">
        <v>457594.16666666674</v>
      </c>
      <c r="M76" s="38">
        <v>54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28483817.91</v>
      </c>
      <c r="C77" s="34">
        <v>64</v>
      </c>
      <c r="D77" s="39">
        <v>12942565.24</v>
      </c>
      <c r="E77" s="34">
        <v>61</v>
      </c>
      <c r="F77" s="39">
        <v>1962855.66666667</v>
      </c>
      <c r="G77" s="34">
        <v>20</v>
      </c>
      <c r="H77" s="39">
        <v>26951712.969999999</v>
      </c>
      <c r="I77" s="34">
        <v>63</v>
      </c>
      <c r="J77" s="39">
        <v>12641450.869999999</v>
      </c>
      <c r="K77" s="34">
        <v>60</v>
      </c>
      <c r="L77" s="39">
        <v>2569330.333333333</v>
      </c>
      <c r="M77" s="34">
        <v>22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5434273.3499999996</v>
      </c>
      <c r="C78" s="34">
        <v>12</v>
      </c>
      <c r="D78" s="39">
        <v>0</v>
      </c>
      <c r="E78" s="34">
        <v>0</v>
      </c>
      <c r="F78" s="39">
        <v>0</v>
      </c>
      <c r="G78" s="34">
        <v>0</v>
      </c>
      <c r="H78" s="39">
        <v>6662265.2400000002</v>
      </c>
      <c r="I78" s="34">
        <v>10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27861098.969999999</v>
      </c>
      <c r="C79" s="34">
        <v>83</v>
      </c>
      <c r="D79" s="39">
        <v>5836016.75</v>
      </c>
      <c r="E79" s="34">
        <v>75</v>
      </c>
      <c r="F79" s="39">
        <v>41415.333333333307</v>
      </c>
      <c r="G79" s="34">
        <v>14</v>
      </c>
      <c r="H79" s="39">
        <v>26643114.129999999</v>
      </c>
      <c r="I79" s="34">
        <v>83</v>
      </c>
      <c r="J79" s="39">
        <v>5216513.33</v>
      </c>
      <c r="K79" s="34">
        <v>77</v>
      </c>
      <c r="L79" s="39">
        <v>12664.33333333333</v>
      </c>
      <c r="M79" s="34">
        <v>14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133521216.29000001</v>
      </c>
      <c r="C80" s="34">
        <v>299</v>
      </c>
      <c r="D80" s="39">
        <v>37765737.020000003</v>
      </c>
      <c r="E80" s="34">
        <v>275</v>
      </c>
      <c r="F80" s="39">
        <v>874377.50000000012</v>
      </c>
      <c r="G80" s="34">
        <v>104</v>
      </c>
      <c r="H80" s="39">
        <v>126786368.7</v>
      </c>
      <c r="I80" s="34">
        <v>322</v>
      </c>
      <c r="J80" s="39">
        <v>35336761.460000001</v>
      </c>
      <c r="K80" s="34">
        <v>292</v>
      </c>
      <c r="L80" s="39">
        <v>2448398.6666666702</v>
      </c>
      <c r="M80" s="34">
        <v>109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1642537.28</v>
      </c>
      <c r="C81" s="34">
        <v>19</v>
      </c>
      <c r="D81" s="39">
        <v>499611.22</v>
      </c>
      <c r="E81" s="34">
        <v>18</v>
      </c>
      <c r="F81" s="39">
        <v>0</v>
      </c>
      <c r="G81" s="34">
        <v>0</v>
      </c>
      <c r="H81" s="39">
        <v>1200913.8400000001</v>
      </c>
      <c r="I81" s="34">
        <v>17</v>
      </c>
      <c r="J81" s="39">
        <v>411686.55</v>
      </c>
      <c r="K81" s="34">
        <v>16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12209231.869999999</v>
      </c>
      <c r="C82" s="34">
        <v>71</v>
      </c>
      <c r="D82" s="39">
        <v>5347008.0199999996</v>
      </c>
      <c r="E82" s="34">
        <v>66</v>
      </c>
      <c r="F82" s="39">
        <v>279501.66666666698</v>
      </c>
      <c r="G82" s="34">
        <v>20</v>
      </c>
      <c r="H82" s="39">
        <v>11373217.23</v>
      </c>
      <c r="I82" s="34">
        <v>66</v>
      </c>
      <c r="J82" s="39">
        <v>4847188.71</v>
      </c>
      <c r="K82" s="34">
        <v>64</v>
      </c>
      <c r="L82" s="39">
        <v>199359.66666666628</v>
      </c>
      <c r="M82" s="34">
        <v>21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63039317.780000001</v>
      </c>
      <c r="C83" s="34">
        <v>86</v>
      </c>
      <c r="D83" s="39">
        <v>4818056.2</v>
      </c>
      <c r="E83" s="34">
        <v>80</v>
      </c>
      <c r="F83" s="34">
        <v>192741.99999999994</v>
      </c>
      <c r="G83" s="34">
        <v>21</v>
      </c>
      <c r="H83" s="39">
        <v>42742403.140000001</v>
      </c>
      <c r="I83" s="34">
        <v>76</v>
      </c>
      <c r="J83" s="39">
        <v>4365958.12</v>
      </c>
      <c r="K83" s="34">
        <v>70</v>
      </c>
      <c r="L83" s="34">
        <v>251505.66666666706</v>
      </c>
      <c r="M83" s="34">
        <v>22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35344147.969999999</v>
      </c>
      <c r="C84" s="34">
        <v>53</v>
      </c>
      <c r="D84" s="39">
        <v>10681224.65</v>
      </c>
      <c r="E84" s="34">
        <v>49</v>
      </c>
      <c r="F84" s="34">
        <v>102354.16666666666</v>
      </c>
      <c r="G84" s="34">
        <v>17</v>
      </c>
      <c r="H84" s="39">
        <v>35245209.490000002</v>
      </c>
      <c r="I84" s="34">
        <v>56</v>
      </c>
      <c r="J84" s="39">
        <v>10459626.199999999</v>
      </c>
      <c r="K84" s="34">
        <v>52</v>
      </c>
      <c r="L84" s="34">
        <v>49978.666666666701</v>
      </c>
      <c r="M84" s="34">
        <v>18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24409805.59</v>
      </c>
      <c r="C85" s="34">
        <v>107</v>
      </c>
      <c r="D85" s="39">
        <v>7963168.04</v>
      </c>
      <c r="E85" s="34">
        <v>103</v>
      </c>
      <c r="F85" s="39">
        <v>73727.833333333358</v>
      </c>
      <c r="G85" s="34">
        <v>33</v>
      </c>
      <c r="H85" s="39">
        <v>22345557.190000001</v>
      </c>
      <c r="I85" s="34">
        <v>113</v>
      </c>
      <c r="J85" s="39">
        <v>7464123.2999999998</v>
      </c>
      <c r="K85" s="34">
        <v>108</v>
      </c>
      <c r="L85" s="39">
        <v>80773.000000000044</v>
      </c>
      <c r="M85" s="34">
        <v>36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31324987.710000001</v>
      </c>
      <c r="C86" s="34">
        <v>106</v>
      </c>
      <c r="D86" s="39">
        <v>17863065.239999998</v>
      </c>
      <c r="E86" s="34">
        <v>104</v>
      </c>
      <c r="F86" s="34">
        <v>382258.49999999971</v>
      </c>
      <c r="G86" s="34">
        <v>21</v>
      </c>
      <c r="H86" s="39">
        <v>22194224.280000001</v>
      </c>
      <c r="I86" s="34">
        <v>99</v>
      </c>
      <c r="J86" s="39">
        <v>12663783.43</v>
      </c>
      <c r="K86" s="34">
        <v>99</v>
      </c>
      <c r="L86" s="34">
        <v>224440.66666666695</v>
      </c>
      <c r="M86" s="34">
        <v>21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12167373.109999999</v>
      </c>
      <c r="C87" s="34">
        <v>51</v>
      </c>
      <c r="D87" s="39">
        <v>2022417.84</v>
      </c>
      <c r="E87" s="34">
        <v>47</v>
      </c>
      <c r="F87" s="34">
        <v>0</v>
      </c>
      <c r="G87" s="34">
        <v>0</v>
      </c>
      <c r="H87" s="39">
        <v>15218697.689999999</v>
      </c>
      <c r="I87" s="34">
        <v>52</v>
      </c>
      <c r="J87" s="39">
        <v>2323818.12</v>
      </c>
      <c r="K87" s="34">
        <v>47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1104292.29</v>
      </c>
      <c r="C88" s="34">
        <v>19</v>
      </c>
      <c r="D88" s="39">
        <v>475817.35</v>
      </c>
      <c r="E88" s="34">
        <v>18</v>
      </c>
      <c r="F88" s="39">
        <v>0</v>
      </c>
      <c r="G88" s="34">
        <v>0</v>
      </c>
      <c r="H88" s="39">
        <v>1141582.43</v>
      </c>
      <c r="I88" s="34">
        <v>18</v>
      </c>
      <c r="J88" s="39">
        <v>551744.94999999995</v>
      </c>
      <c r="K88" s="34">
        <v>18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2088396.22</v>
      </c>
      <c r="C89" s="34">
        <v>12</v>
      </c>
      <c r="D89" s="39">
        <v>289963.71999999997</v>
      </c>
      <c r="E89" s="34">
        <v>12</v>
      </c>
      <c r="F89" s="34">
        <v>0</v>
      </c>
      <c r="G89" s="34">
        <v>0</v>
      </c>
      <c r="H89" s="39">
        <v>1643942.65</v>
      </c>
      <c r="I89" s="34">
        <v>11</v>
      </c>
      <c r="J89" s="39">
        <v>334071.3</v>
      </c>
      <c r="K89" s="34">
        <v>11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134102.35</v>
      </c>
      <c r="C90" s="34">
        <v>11</v>
      </c>
      <c r="D90" s="39">
        <v>0</v>
      </c>
      <c r="E90" s="34">
        <v>0</v>
      </c>
      <c r="F90" s="34">
        <v>0</v>
      </c>
      <c r="G90" s="34">
        <v>0</v>
      </c>
      <c r="H90" s="39">
        <v>5276461.03</v>
      </c>
      <c r="I90" s="34">
        <v>12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9104253.3200000003</v>
      </c>
      <c r="C91" s="34">
        <v>44</v>
      </c>
      <c r="D91" s="39">
        <v>1595622.55</v>
      </c>
      <c r="E91" s="34">
        <v>38</v>
      </c>
      <c r="F91" s="34">
        <v>0</v>
      </c>
      <c r="G91" s="34">
        <v>0</v>
      </c>
      <c r="H91" s="39">
        <v>8446623.5999999996</v>
      </c>
      <c r="I91" s="34">
        <v>43</v>
      </c>
      <c r="J91" s="39">
        <v>1434833.01</v>
      </c>
      <c r="K91" s="34">
        <v>38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2108141.2000000002</v>
      </c>
      <c r="C92" s="34">
        <v>13</v>
      </c>
      <c r="D92" s="39">
        <v>312246.34999999998</v>
      </c>
      <c r="E92" s="34">
        <v>11</v>
      </c>
      <c r="F92" s="34">
        <v>0</v>
      </c>
      <c r="G92" s="34">
        <v>0</v>
      </c>
      <c r="H92" s="39">
        <v>2019002.68</v>
      </c>
      <c r="I92" s="34">
        <v>13</v>
      </c>
      <c r="J92" s="39">
        <v>443963.07</v>
      </c>
      <c r="K92" s="34">
        <v>10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9597192.3000000007</v>
      </c>
      <c r="C93" s="34">
        <v>64</v>
      </c>
      <c r="D93" s="39">
        <v>3528397.62</v>
      </c>
      <c r="E93" s="34">
        <v>59</v>
      </c>
      <c r="F93" s="34">
        <v>0</v>
      </c>
      <c r="G93" s="34">
        <v>0</v>
      </c>
      <c r="H93" s="39">
        <v>8072865.8499999996</v>
      </c>
      <c r="I93" s="34">
        <v>61</v>
      </c>
      <c r="J93" s="39">
        <v>3066083.42</v>
      </c>
      <c r="K93" s="34">
        <v>59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13014251.49</v>
      </c>
      <c r="C94" s="34">
        <v>23</v>
      </c>
      <c r="D94" s="39">
        <v>6054425.1299999999</v>
      </c>
      <c r="E94" s="34">
        <v>22</v>
      </c>
      <c r="F94" s="39">
        <v>0</v>
      </c>
      <c r="G94" s="34">
        <v>0</v>
      </c>
      <c r="H94" s="39">
        <v>5274528.59</v>
      </c>
      <c r="I94" s="34">
        <v>29</v>
      </c>
      <c r="J94" s="39">
        <v>2384464.4700000002</v>
      </c>
      <c r="K94" s="34">
        <v>27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10564986.27</v>
      </c>
      <c r="C95" s="34">
        <v>72</v>
      </c>
      <c r="D95" s="39">
        <v>4465202.72</v>
      </c>
      <c r="E95" s="34">
        <v>67</v>
      </c>
      <c r="F95" s="34">
        <v>540900.83333333372</v>
      </c>
      <c r="G95" s="34">
        <v>10</v>
      </c>
      <c r="H95" s="39">
        <v>9188255.3399999999</v>
      </c>
      <c r="I95" s="34">
        <v>68</v>
      </c>
      <c r="J95" s="39">
        <v>3702401.17</v>
      </c>
      <c r="K95" s="34">
        <v>66</v>
      </c>
      <c r="L95" s="34">
        <v>311826.33333333366</v>
      </c>
      <c r="M95" s="34">
        <v>10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1308166.77</v>
      </c>
      <c r="C96" s="34">
        <v>10</v>
      </c>
      <c r="D96" s="39">
        <v>274614.24</v>
      </c>
      <c r="E96" s="34">
        <v>10</v>
      </c>
      <c r="F96" s="34">
        <v>0</v>
      </c>
      <c r="G96" s="34">
        <v>0</v>
      </c>
      <c r="H96" s="39">
        <v>1053081.33</v>
      </c>
      <c r="I96" s="34">
        <v>13</v>
      </c>
      <c r="J96" s="39">
        <v>265618.89</v>
      </c>
      <c r="K96" s="34">
        <v>12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4204882.58</v>
      </c>
      <c r="C97" s="34">
        <v>18</v>
      </c>
      <c r="D97" s="39">
        <v>963264.8</v>
      </c>
      <c r="E97" s="34">
        <v>17</v>
      </c>
      <c r="F97" s="34">
        <v>0</v>
      </c>
      <c r="G97" s="34">
        <v>0</v>
      </c>
      <c r="H97" s="39">
        <v>3988029.4</v>
      </c>
      <c r="I97" s="34">
        <v>19</v>
      </c>
      <c r="J97" s="39">
        <v>987889.14</v>
      </c>
      <c r="K97" s="34">
        <v>16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10145311.380000001</v>
      </c>
      <c r="C98" s="34">
        <v>19</v>
      </c>
      <c r="D98" s="39">
        <v>802758.78</v>
      </c>
      <c r="E98" s="34">
        <v>19</v>
      </c>
      <c r="F98" s="39">
        <v>0</v>
      </c>
      <c r="G98" s="34">
        <v>0</v>
      </c>
      <c r="H98" s="39">
        <v>8615060.4000000004</v>
      </c>
      <c r="I98" s="34">
        <v>20</v>
      </c>
      <c r="J98" s="39">
        <v>606628.1</v>
      </c>
      <c r="K98" s="34">
        <v>20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191166.43</v>
      </c>
      <c r="C99" s="34">
        <v>12</v>
      </c>
      <c r="D99" s="39">
        <v>76901.62</v>
      </c>
      <c r="E99" s="34">
        <v>11</v>
      </c>
      <c r="F99" s="39">
        <v>0</v>
      </c>
      <c r="G99" s="34">
        <v>0</v>
      </c>
      <c r="H99" s="39">
        <v>280864.09999999998</v>
      </c>
      <c r="I99" s="34">
        <v>11</v>
      </c>
      <c r="J99" s="39">
        <v>76724.94</v>
      </c>
      <c r="K99" s="34">
        <v>10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1442057.94</v>
      </c>
      <c r="C100" s="34">
        <v>14</v>
      </c>
      <c r="D100" s="34">
        <v>518711.43</v>
      </c>
      <c r="E100" s="34">
        <v>14</v>
      </c>
      <c r="F100" s="34">
        <v>0</v>
      </c>
      <c r="G100" s="34">
        <v>0</v>
      </c>
      <c r="H100" s="34">
        <v>1332667.27</v>
      </c>
      <c r="I100" s="34">
        <v>13</v>
      </c>
      <c r="J100" s="34">
        <v>488474.58</v>
      </c>
      <c r="K100" s="34">
        <v>13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82516750.090000004</v>
      </c>
      <c r="C101" s="34">
        <v>239</v>
      </c>
      <c r="D101" s="34">
        <v>44052163.43</v>
      </c>
      <c r="E101" s="34">
        <v>217</v>
      </c>
      <c r="F101" s="34">
        <v>2616608.0000000009</v>
      </c>
      <c r="G101" s="34">
        <v>80</v>
      </c>
      <c r="H101" s="34">
        <v>83363383.900000006</v>
      </c>
      <c r="I101" s="34">
        <v>243</v>
      </c>
      <c r="J101" s="34">
        <v>41570475.170000002</v>
      </c>
      <c r="K101" s="34">
        <v>218</v>
      </c>
      <c r="L101" s="34">
        <v>2161972.1666666656</v>
      </c>
      <c r="M101" s="34">
        <v>83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7931583.6900000004</v>
      </c>
      <c r="C102" s="34">
        <v>40</v>
      </c>
      <c r="D102" s="34">
        <v>3183507.11</v>
      </c>
      <c r="E102" s="34">
        <v>38</v>
      </c>
      <c r="F102" s="34">
        <v>0</v>
      </c>
      <c r="G102" s="34">
        <v>0</v>
      </c>
      <c r="H102" s="34">
        <v>5327087.1399999997</v>
      </c>
      <c r="I102" s="34">
        <v>39</v>
      </c>
      <c r="J102" s="34">
        <v>1777633.26</v>
      </c>
      <c r="K102" s="34">
        <v>36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3192166.07</v>
      </c>
      <c r="C103" s="34">
        <v>28</v>
      </c>
      <c r="D103" s="34">
        <v>1295419.3700000001</v>
      </c>
      <c r="E103" s="34">
        <v>24</v>
      </c>
      <c r="F103" s="34">
        <v>17705.833333333339</v>
      </c>
      <c r="G103" s="34">
        <v>11</v>
      </c>
      <c r="H103" s="34">
        <v>3187028.42</v>
      </c>
      <c r="I103" s="34">
        <v>28</v>
      </c>
      <c r="J103" s="34">
        <v>1302998.69</v>
      </c>
      <c r="K103" s="34">
        <v>25</v>
      </c>
      <c r="L103" s="34">
        <v>15304.66666666667</v>
      </c>
      <c r="M103" s="34">
        <v>12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2182651.64</v>
      </c>
      <c r="C104" s="34">
        <v>14</v>
      </c>
      <c r="D104" s="34">
        <v>926852.62</v>
      </c>
      <c r="E104" s="34">
        <v>13</v>
      </c>
      <c r="F104" s="34">
        <v>0</v>
      </c>
      <c r="G104" s="34">
        <v>0</v>
      </c>
      <c r="H104" s="34">
        <v>1700697.2</v>
      </c>
      <c r="I104" s="34">
        <v>14</v>
      </c>
      <c r="J104" s="34">
        <v>792991.37</v>
      </c>
      <c r="K104" s="34">
        <v>12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5202249.4800000004</v>
      </c>
      <c r="C105" s="34">
        <v>43</v>
      </c>
      <c r="D105" s="34">
        <v>1497096.56</v>
      </c>
      <c r="E105" s="34">
        <v>38</v>
      </c>
      <c r="F105" s="34">
        <v>0</v>
      </c>
      <c r="G105" s="34">
        <v>0</v>
      </c>
      <c r="H105" s="34">
        <v>4915431.42</v>
      </c>
      <c r="I105" s="34">
        <v>44</v>
      </c>
      <c r="J105" s="34">
        <v>1261402.8500000001</v>
      </c>
      <c r="K105" s="34">
        <v>38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487167.89</v>
      </c>
      <c r="I106" s="34">
        <v>12</v>
      </c>
      <c r="J106" s="34">
        <v>0</v>
      </c>
      <c r="K106" s="34">
        <v>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9878776.25</v>
      </c>
      <c r="C107" s="34">
        <v>56</v>
      </c>
      <c r="D107" s="34">
        <v>3165722.67</v>
      </c>
      <c r="E107" s="34">
        <v>51</v>
      </c>
      <c r="F107" s="34">
        <v>199768.83333333366</v>
      </c>
      <c r="G107" s="34">
        <v>12</v>
      </c>
      <c r="H107" s="34">
        <v>8311118.0300000003</v>
      </c>
      <c r="I107" s="34">
        <v>60</v>
      </c>
      <c r="J107" s="34">
        <v>2441759.02</v>
      </c>
      <c r="K107" s="34">
        <v>55</v>
      </c>
      <c r="L107" s="34">
        <v>106357.3333333334</v>
      </c>
      <c r="M107" s="34">
        <v>14</v>
      </c>
      <c r="N107" s="34"/>
      <c r="O107" s="34"/>
      <c r="P107" s="34"/>
      <c r="Q107" s="34"/>
    </row>
    <row r="108" spans="1:17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158</v>
      </c>
      <c r="B2" s="39">
        <v>83764773.819999993</v>
      </c>
      <c r="C2" s="35">
        <v>328</v>
      </c>
      <c r="D2" s="39">
        <v>17900585.25</v>
      </c>
      <c r="E2" s="35">
        <v>309</v>
      </c>
      <c r="F2" s="39">
        <v>499233.33333333337</v>
      </c>
      <c r="G2" s="35">
        <v>58</v>
      </c>
      <c r="H2" s="39">
        <v>80286987.969999999</v>
      </c>
      <c r="I2" s="35">
        <v>326</v>
      </c>
      <c r="J2" s="39">
        <v>16023038.050000001</v>
      </c>
      <c r="K2" s="35">
        <v>308</v>
      </c>
      <c r="L2" s="39">
        <v>489946.66666666628</v>
      </c>
      <c r="M2" s="36">
        <v>67</v>
      </c>
      <c r="N2" s="34"/>
    </row>
    <row r="3" spans="1:14" x14ac:dyDescent="0.3">
      <c r="A3" s="34" t="s">
        <v>159</v>
      </c>
      <c r="B3" s="39">
        <v>103332705.08</v>
      </c>
      <c r="C3" s="35">
        <v>413</v>
      </c>
      <c r="D3" s="39">
        <v>32759561.41</v>
      </c>
      <c r="E3" s="35">
        <v>381</v>
      </c>
      <c r="F3" s="39">
        <v>702747.49999999988</v>
      </c>
      <c r="G3" s="35">
        <v>83</v>
      </c>
      <c r="H3" s="39">
        <v>94740523.450000003</v>
      </c>
      <c r="I3" s="35">
        <v>404</v>
      </c>
      <c r="J3" s="39">
        <v>30008651.489999998</v>
      </c>
      <c r="K3" s="35">
        <v>381</v>
      </c>
      <c r="L3" s="39">
        <v>706018.6666666664</v>
      </c>
      <c r="M3" s="36">
        <v>85</v>
      </c>
      <c r="N3" s="34"/>
    </row>
    <row r="4" spans="1:14" x14ac:dyDescent="0.3">
      <c r="A4" s="34" t="s">
        <v>160</v>
      </c>
      <c r="B4" s="39">
        <v>49161180.100000001</v>
      </c>
      <c r="C4" s="35">
        <v>276</v>
      </c>
      <c r="D4" s="39">
        <v>14983855.300000001</v>
      </c>
      <c r="E4" s="35">
        <v>260</v>
      </c>
      <c r="F4" s="39">
        <v>324519.16666666698</v>
      </c>
      <c r="G4" s="35">
        <v>65</v>
      </c>
      <c r="H4" s="39">
        <v>44696140.020000003</v>
      </c>
      <c r="I4" s="35">
        <v>279</v>
      </c>
      <c r="J4" s="39">
        <v>14433677.5</v>
      </c>
      <c r="K4" s="35">
        <v>267</v>
      </c>
      <c r="L4" s="39">
        <v>224210.6666666668</v>
      </c>
      <c r="M4" s="36">
        <v>72</v>
      </c>
      <c r="N4" s="34"/>
    </row>
    <row r="5" spans="1:14" x14ac:dyDescent="0.3">
      <c r="A5" s="34" t="s">
        <v>161</v>
      </c>
      <c r="B5" s="39">
        <v>573223247.30999994</v>
      </c>
      <c r="C5" s="40">
        <v>1513</v>
      </c>
      <c r="D5" s="39">
        <v>180818124.99000001</v>
      </c>
      <c r="E5" s="40">
        <v>1390</v>
      </c>
      <c r="F5" s="39">
        <v>7900362.3333333405</v>
      </c>
      <c r="G5" s="35">
        <v>358</v>
      </c>
      <c r="H5" s="39">
        <v>548262497.09000003</v>
      </c>
      <c r="I5" s="40">
        <v>1538</v>
      </c>
      <c r="J5" s="39">
        <v>168528576.19999999</v>
      </c>
      <c r="K5" s="40">
        <v>1404</v>
      </c>
      <c r="L5" s="39">
        <v>7417589.6666666688</v>
      </c>
      <c r="M5" s="36">
        <v>383</v>
      </c>
      <c r="N5" s="34"/>
    </row>
    <row r="6" spans="1:14" x14ac:dyDescent="0.3">
      <c r="A6" s="34" t="s">
        <v>162</v>
      </c>
      <c r="B6" s="39">
        <v>1219704</v>
      </c>
      <c r="C6" s="35">
        <v>27</v>
      </c>
      <c r="D6" s="39">
        <v>455601.5</v>
      </c>
      <c r="E6" s="35">
        <v>22</v>
      </c>
      <c r="F6" s="34">
        <v>0</v>
      </c>
      <c r="G6" s="35">
        <v>0</v>
      </c>
      <c r="H6" s="39">
        <v>1242828.17</v>
      </c>
      <c r="I6" s="35">
        <v>27</v>
      </c>
      <c r="J6" s="39">
        <v>568421.27</v>
      </c>
      <c r="K6" s="35">
        <v>25</v>
      </c>
      <c r="L6" s="34">
        <v>0</v>
      </c>
      <c r="M6" s="36">
        <v>0</v>
      </c>
      <c r="N6" s="34"/>
    </row>
    <row r="7" spans="1:14" x14ac:dyDescent="0.3">
      <c r="A7" s="34" t="s">
        <v>163</v>
      </c>
      <c r="B7" s="39">
        <v>134692022.90000001</v>
      </c>
      <c r="C7" s="35">
        <v>332</v>
      </c>
      <c r="D7" s="39">
        <v>23756039.27</v>
      </c>
      <c r="E7" s="35">
        <v>309</v>
      </c>
      <c r="F7" s="39">
        <v>462981.99999999994</v>
      </c>
      <c r="G7" s="35">
        <v>72</v>
      </c>
      <c r="H7" s="39">
        <v>119200489.87</v>
      </c>
      <c r="I7" s="35">
        <v>319</v>
      </c>
      <c r="J7" s="39">
        <v>22865629.280000001</v>
      </c>
      <c r="K7" s="35">
        <v>297</v>
      </c>
      <c r="L7" s="39">
        <v>593821.50000000012</v>
      </c>
      <c r="M7" s="36">
        <v>75</v>
      </c>
      <c r="N7" s="34"/>
    </row>
    <row r="8" spans="1:14" x14ac:dyDescent="0.3">
      <c r="A8" s="34" t="s">
        <v>164</v>
      </c>
      <c r="B8" s="39">
        <v>3888820.75</v>
      </c>
      <c r="C8" s="35">
        <v>46</v>
      </c>
      <c r="D8" s="39">
        <v>1173965.3600000001</v>
      </c>
      <c r="E8" s="35">
        <v>45</v>
      </c>
      <c r="F8" s="34">
        <v>0</v>
      </c>
      <c r="G8" s="35">
        <v>0</v>
      </c>
      <c r="H8" s="39">
        <v>3258714.22</v>
      </c>
      <c r="I8" s="35">
        <v>46</v>
      </c>
      <c r="J8" s="39">
        <v>1084488.52</v>
      </c>
      <c r="K8" s="35">
        <v>44</v>
      </c>
      <c r="L8" s="34">
        <v>0</v>
      </c>
      <c r="M8" s="36">
        <v>0</v>
      </c>
      <c r="N8" s="34"/>
    </row>
    <row r="9" spans="1:14" x14ac:dyDescent="0.3">
      <c r="A9" s="34" t="s">
        <v>165</v>
      </c>
      <c r="B9" s="39">
        <v>87730477.120000005</v>
      </c>
      <c r="C9" s="35">
        <v>296</v>
      </c>
      <c r="D9" s="39">
        <v>35118564.310000002</v>
      </c>
      <c r="E9" s="35">
        <v>289</v>
      </c>
      <c r="F9" s="39">
        <v>925471.33333333267</v>
      </c>
      <c r="G9" s="35">
        <v>70</v>
      </c>
      <c r="H9" s="39">
        <v>72633017.170000002</v>
      </c>
      <c r="I9" s="35">
        <v>301</v>
      </c>
      <c r="J9" s="39">
        <v>28383292.010000002</v>
      </c>
      <c r="K9" s="35">
        <v>293</v>
      </c>
      <c r="L9" s="39">
        <v>695312.66666666651</v>
      </c>
      <c r="M9" s="36">
        <v>67</v>
      </c>
      <c r="N9" s="34"/>
    </row>
    <row r="10" spans="1:14" x14ac:dyDescent="0.3">
      <c r="A10" s="34" t="s">
        <v>166</v>
      </c>
      <c r="B10" s="39">
        <v>26749717.899999999</v>
      </c>
      <c r="C10" s="35">
        <v>185</v>
      </c>
      <c r="D10" s="39">
        <v>6116236.2699999996</v>
      </c>
      <c r="E10" s="35">
        <v>175</v>
      </c>
      <c r="F10" s="39">
        <v>167710.49999999994</v>
      </c>
      <c r="G10" s="35">
        <v>48</v>
      </c>
      <c r="H10" s="39">
        <v>25055558.719999999</v>
      </c>
      <c r="I10" s="35">
        <v>193</v>
      </c>
      <c r="J10" s="39">
        <v>6405214.1900000004</v>
      </c>
      <c r="K10" s="35">
        <v>182</v>
      </c>
      <c r="L10" s="39">
        <v>170530.16666666677</v>
      </c>
      <c r="M10" s="36">
        <v>57</v>
      </c>
      <c r="N10" s="34"/>
    </row>
    <row r="11" spans="1:14" x14ac:dyDescent="0.3">
      <c r="A11" s="34" t="s">
        <v>167</v>
      </c>
      <c r="B11" s="39">
        <v>74010685.510000005</v>
      </c>
      <c r="C11" s="35">
        <v>256</v>
      </c>
      <c r="D11" s="39">
        <v>19405148.780000001</v>
      </c>
      <c r="E11" s="35">
        <v>232</v>
      </c>
      <c r="F11" s="39">
        <v>415785.66666666622</v>
      </c>
      <c r="G11" s="35">
        <v>69</v>
      </c>
      <c r="H11" s="39">
        <v>68976685.269999996</v>
      </c>
      <c r="I11" s="35">
        <v>259</v>
      </c>
      <c r="J11" s="39">
        <v>17696727.039999999</v>
      </c>
      <c r="K11" s="35">
        <v>239</v>
      </c>
      <c r="L11" s="39">
        <v>587705.50000000035</v>
      </c>
      <c r="M11" s="36">
        <v>77</v>
      </c>
      <c r="N11" s="34"/>
    </row>
    <row r="12" spans="1:14" x14ac:dyDescent="0.3">
      <c r="A12" s="34" t="s">
        <v>168</v>
      </c>
      <c r="B12" s="39">
        <v>1270475604.8900001</v>
      </c>
      <c r="C12" s="35">
        <v>6716</v>
      </c>
      <c r="D12" s="39">
        <v>312751697.41000003</v>
      </c>
      <c r="E12" s="35">
        <v>5458</v>
      </c>
      <c r="F12" s="39">
        <v>4120488.3333333326</v>
      </c>
      <c r="G12" s="35">
        <v>297</v>
      </c>
      <c r="H12" s="39">
        <v>1121027531.5899999</v>
      </c>
      <c r="I12" s="35">
        <v>5798</v>
      </c>
      <c r="J12" s="39">
        <v>296510874.43000001</v>
      </c>
      <c r="K12" s="35">
        <v>4660</v>
      </c>
      <c r="L12" s="39">
        <v>4256405.833333333</v>
      </c>
      <c r="M12" s="36">
        <v>296</v>
      </c>
      <c r="N12" s="34"/>
    </row>
    <row r="13" spans="1:14" x14ac:dyDescent="0.3">
      <c r="A13" s="34" t="s">
        <v>169</v>
      </c>
      <c r="B13" s="39">
        <v>137793826.34999999</v>
      </c>
      <c r="C13" s="35">
        <v>588</v>
      </c>
      <c r="D13" s="39">
        <v>54684135.119999997</v>
      </c>
      <c r="E13" s="35">
        <v>546</v>
      </c>
      <c r="F13" s="39">
        <v>3672288.5000000037</v>
      </c>
      <c r="G13" s="35">
        <v>125</v>
      </c>
      <c r="H13" s="39">
        <v>123243031.42</v>
      </c>
      <c r="I13" s="35">
        <v>588</v>
      </c>
      <c r="J13" s="39">
        <v>50140508.009999998</v>
      </c>
      <c r="K13" s="35">
        <v>550</v>
      </c>
      <c r="L13" s="39">
        <v>4580934.8333333367</v>
      </c>
      <c r="M13" s="36">
        <v>127</v>
      </c>
      <c r="N13" s="34"/>
    </row>
    <row r="14" spans="1:14" x14ac:dyDescent="0.3">
      <c r="A14" s="34" t="s">
        <v>170</v>
      </c>
      <c r="B14" s="39">
        <v>227552269.99000001</v>
      </c>
      <c r="C14" s="35">
        <v>601</v>
      </c>
      <c r="D14" s="39">
        <v>46921000.549999997</v>
      </c>
      <c r="E14" s="35">
        <v>559</v>
      </c>
      <c r="F14" s="39">
        <v>2626530.6666666688</v>
      </c>
      <c r="G14" s="35">
        <v>132</v>
      </c>
      <c r="H14" s="39">
        <v>206124448.06</v>
      </c>
      <c r="I14" s="35">
        <v>610</v>
      </c>
      <c r="J14" s="39">
        <v>40201044.270000003</v>
      </c>
      <c r="K14" s="35">
        <v>576</v>
      </c>
      <c r="L14" s="39">
        <v>1852885.166666667</v>
      </c>
      <c r="M14" s="36">
        <v>140</v>
      </c>
      <c r="N14" s="34"/>
    </row>
    <row r="15" spans="1:14" x14ac:dyDescent="0.3">
      <c r="A15" s="34" t="s">
        <v>171</v>
      </c>
      <c r="B15" s="39">
        <v>109802718.39</v>
      </c>
      <c r="C15" s="35">
        <v>445</v>
      </c>
      <c r="D15" s="39">
        <v>34416389.009999998</v>
      </c>
      <c r="E15" s="35">
        <v>414</v>
      </c>
      <c r="F15" s="39">
        <v>478098.83333333331</v>
      </c>
      <c r="G15" s="35">
        <v>95</v>
      </c>
      <c r="H15" s="39">
        <v>94157796.840000004</v>
      </c>
      <c r="I15" s="35">
        <v>452</v>
      </c>
      <c r="J15" s="39">
        <v>28163253.989999998</v>
      </c>
      <c r="K15" s="35">
        <v>422</v>
      </c>
      <c r="L15" s="39">
        <v>525843.16666666663</v>
      </c>
      <c r="M15" s="36">
        <v>103</v>
      </c>
      <c r="N15" s="34"/>
    </row>
    <row r="16" spans="1:14" x14ac:dyDescent="0.3">
      <c r="A16" s="34" t="s">
        <v>172</v>
      </c>
      <c r="B16" s="34">
        <v>109769734.73</v>
      </c>
      <c r="C16" s="35">
        <v>501</v>
      </c>
      <c r="D16" s="34">
        <v>29114067.530000001</v>
      </c>
      <c r="E16" s="35">
        <v>467</v>
      </c>
      <c r="F16" s="34">
        <v>1016901.0000000005</v>
      </c>
      <c r="G16" s="35">
        <v>132</v>
      </c>
      <c r="H16" s="34">
        <v>99800118.459999993</v>
      </c>
      <c r="I16" s="35">
        <v>503</v>
      </c>
      <c r="J16" s="34">
        <v>25192794.920000002</v>
      </c>
      <c r="K16" s="35">
        <v>471</v>
      </c>
      <c r="L16" s="34">
        <v>857664.66666666663</v>
      </c>
      <c r="M16" s="36">
        <v>142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2022-04-01T21:10:35Z</dcterms:modified>
</cp:coreProperties>
</file>