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39435AA-5520-48F0-85E7-C6323774E3CE}" xr6:coauthVersionLast="47" xr6:coauthVersionMax="47" xr10:uidLastSave="{00000000-0000-0000-0000-000000000000}"/>
  <bookViews>
    <workbookView xWindow="132" yWindow="36" windowWidth="19968" windowHeight="10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H472" i="3"/>
  <c r="K472" i="3" s="1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I465" i="3" s="1"/>
  <c r="E465" i="3"/>
  <c r="K465" i="3" s="1"/>
  <c r="D465" i="3"/>
  <c r="C465" i="3"/>
  <c r="B465" i="3"/>
  <c r="H464" i="3"/>
  <c r="K464" i="3" s="1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H461" i="3"/>
  <c r="G461" i="3"/>
  <c r="F461" i="3"/>
  <c r="I461" i="3" s="1"/>
  <c r="E461" i="3"/>
  <c r="K461" i="3" s="1"/>
  <c r="D461" i="3"/>
  <c r="C461" i="3"/>
  <c r="B461" i="3"/>
  <c r="H460" i="3"/>
  <c r="K460" i="3" s="1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I457" i="3" s="1"/>
  <c r="E457" i="3"/>
  <c r="K457" i="3" s="1"/>
  <c r="D457" i="3"/>
  <c r="C457" i="3"/>
  <c r="B457" i="3"/>
  <c r="H456" i="3"/>
  <c r="K456" i="3" s="1"/>
  <c r="G456" i="3"/>
  <c r="F456" i="3"/>
  <c r="E456" i="3"/>
  <c r="D456" i="3"/>
  <c r="J456" i="3" s="1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J453" i="3"/>
  <c r="H453" i="3"/>
  <c r="G453" i="3"/>
  <c r="F453" i="3"/>
  <c r="I453" i="3" s="1"/>
  <c r="E453" i="3"/>
  <c r="K453" i="3" s="1"/>
  <c r="D453" i="3"/>
  <c r="C453" i="3"/>
  <c r="B453" i="3"/>
  <c r="H452" i="3"/>
  <c r="K452" i="3" s="1"/>
  <c r="G452" i="3"/>
  <c r="F452" i="3"/>
  <c r="E452" i="3"/>
  <c r="D452" i="3"/>
  <c r="J452" i="3" s="1"/>
  <c r="C452" i="3"/>
  <c r="I452" i="3" s="1"/>
  <c r="B452" i="3"/>
  <c r="J451" i="3"/>
  <c r="H451" i="3"/>
  <c r="G451" i="3"/>
  <c r="F451" i="3"/>
  <c r="I451" i="3" s="1"/>
  <c r="E451" i="3"/>
  <c r="K451" i="3" s="1"/>
  <c r="D451" i="3"/>
  <c r="C451" i="3"/>
  <c r="B451" i="3"/>
  <c r="H450" i="3"/>
  <c r="G450" i="3"/>
  <c r="F450" i="3"/>
  <c r="E450" i="3"/>
  <c r="K450" i="3" s="1"/>
  <c r="D450" i="3"/>
  <c r="J450" i="3" s="1"/>
  <c r="C450" i="3"/>
  <c r="I450" i="3" s="1"/>
  <c r="B450" i="3"/>
  <c r="J449" i="3"/>
  <c r="H449" i="3"/>
  <c r="G449" i="3"/>
  <c r="F449" i="3"/>
  <c r="I449" i="3" s="1"/>
  <c r="E449" i="3"/>
  <c r="K449" i="3" s="1"/>
  <c r="D449" i="3"/>
  <c r="C449" i="3"/>
  <c r="B449" i="3"/>
  <c r="H448" i="3"/>
  <c r="K448" i="3" s="1"/>
  <c r="G448" i="3"/>
  <c r="F448" i="3"/>
  <c r="E448" i="3"/>
  <c r="D448" i="3"/>
  <c r="J448" i="3" s="1"/>
  <c r="C448" i="3"/>
  <c r="I448" i="3" s="1"/>
  <c r="B448" i="3"/>
  <c r="J447" i="3"/>
  <c r="H447" i="3"/>
  <c r="G447" i="3"/>
  <c r="F447" i="3"/>
  <c r="I447" i="3" s="1"/>
  <c r="E447" i="3"/>
  <c r="K447" i="3" s="1"/>
  <c r="D447" i="3"/>
  <c r="C447" i="3"/>
  <c r="B447" i="3"/>
  <c r="H446" i="3"/>
  <c r="K446" i="3" s="1"/>
  <c r="G446" i="3"/>
  <c r="F446" i="3"/>
  <c r="E446" i="3"/>
  <c r="D446" i="3"/>
  <c r="J446" i="3" s="1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H444" i="3"/>
  <c r="G444" i="3"/>
  <c r="F444" i="3"/>
  <c r="E444" i="3"/>
  <c r="K444" i="3" s="1"/>
  <c r="D444" i="3"/>
  <c r="J444" i="3" s="1"/>
  <c r="C444" i="3"/>
  <c r="I444" i="3" s="1"/>
  <c r="B444" i="3"/>
  <c r="J443" i="3"/>
  <c r="H443" i="3"/>
  <c r="G443" i="3"/>
  <c r="F443" i="3"/>
  <c r="I443" i="3" s="1"/>
  <c r="E443" i="3"/>
  <c r="K443" i="3" s="1"/>
  <c r="D443" i="3"/>
  <c r="C443" i="3"/>
  <c r="B443" i="3"/>
  <c r="H442" i="3"/>
  <c r="K442" i="3" s="1"/>
  <c r="G442" i="3"/>
  <c r="F442" i="3"/>
  <c r="E442" i="3"/>
  <c r="D442" i="3"/>
  <c r="J442" i="3" s="1"/>
  <c r="C442" i="3"/>
  <c r="I442" i="3" s="1"/>
  <c r="B442" i="3"/>
  <c r="J441" i="3"/>
  <c r="H441" i="3"/>
  <c r="G441" i="3"/>
  <c r="F441" i="3"/>
  <c r="E441" i="3"/>
  <c r="K441" i="3" s="1"/>
  <c r="D441" i="3"/>
  <c r="C441" i="3"/>
  <c r="B441" i="3"/>
  <c r="H440" i="3"/>
  <c r="G440" i="3"/>
  <c r="F440" i="3"/>
  <c r="E440" i="3"/>
  <c r="K440" i="3" s="1"/>
  <c r="D440" i="3"/>
  <c r="J440" i="3" s="1"/>
  <c r="C440" i="3"/>
  <c r="I440" i="3" s="1"/>
  <c r="B440" i="3"/>
  <c r="J439" i="3"/>
  <c r="H439" i="3"/>
  <c r="G439" i="3"/>
  <c r="F439" i="3"/>
  <c r="I439" i="3" s="1"/>
  <c r="E439" i="3"/>
  <c r="K439" i="3" s="1"/>
  <c r="D439" i="3"/>
  <c r="C439" i="3"/>
  <c r="B439" i="3"/>
  <c r="H438" i="3"/>
  <c r="K438" i="3" s="1"/>
  <c r="G438" i="3"/>
  <c r="F438" i="3"/>
  <c r="E438" i="3"/>
  <c r="D438" i="3"/>
  <c r="J438" i="3" s="1"/>
  <c r="C438" i="3"/>
  <c r="I438" i="3" s="1"/>
  <c r="B438" i="3"/>
  <c r="J437" i="3"/>
  <c r="H437" i="3"/>
  <c r="G437" i="3"/>
  <c r="F437" i="3"/>
  <c r="I437" i="3" s="1"/>
  <c r="E437" i="3"/>
  <c r="K437" i="3" s="1"/>
  <c r="D437" i="3"/>
  <c r="C437" i="3"/>
  <c r="B437" i="3"/>
  <c r="H436" i="3"/>
  <c r="G436" i="3"/>
  <c r="F436" i="3"/>
  <c r="E436" i="3"/>
  <c r="D436" i="3"/>
  <c r="J436" i="3" s="1"/>
  <c r="C436" i="3"/>
  <c r="I436" i="3" s="1"/>
  <c r="B436" i="3"/>
  <c r="J435" i="3"/>
  <c r="H435" i="3"/>
  <c r="G435" i="3"/>
  <c r="F435" i="3"/>
  <c r="I435" i="3" s="1"/>
  <c r="E435" i="3"/>
  <c r="K435" i="3" s="1"/>
  <c r="D435" i="3"/>
  <c r="C435" i="3"/>
  <c r="B435" i="3"/>
  <c r="H434" i="3"/>
  <c r="K434" i="3" s="1"/>
  <c r="G434" i="3"/>
  <c r="F434" i="3"/>
  <c r="E434" i="3"/>
  <c r="D434" i="3"/>
  <c r="J434" i="3" s="1"/>
  <c r="C434" i="3"/>
  <c r="I434" i="3" s="1"/>
  <c r="B434" i="3"/>
  <c r="J433" i="3"/>
  <c r="H433" i="3"/>
  <c r="G433" i="3"/>
  <c r="F433" i="3"/>
  <c r="I433" i="3" s="1"/>
  <c r="E433" i="3"/>
  <c r="K433" i="3" s="1"/>
  <c r="D433" i="3"/>
  <c r="C433" i="3"/>
  <c r="B433" i="3"/>
  <c r="H432" i="3"/>
  <c r="G432" i="3"/>
  <c r="F432" i="3"/>
  <c r="E432" i="3"/>
  <c r="K432" i="3" s="1"/>
  <c r="D432" i="3"/>
  <c r="J432" i="3" s="1"/>
  <c r="C432" i="3"/>
  <c r="I432" i="3" s="1"/>
  <c r="B432" i="3"/>
  <c r="J431" i="3"/>
  <c r="H431" i="3"/>
  <c r="G431" i="3"/>
  <c r="F431" i="3"/>
  <c r="I431" i="3" s="1"/>
  <c r="E431" i="3"/>
  <c r="K431" i="3" s="1"/>
  <c r="D431" i="3"/>
  <c r="C431" i="3"/>
  <c r="B431" i="3"/>
  <c r="H430" i="3"/>
  <c r="K430" i="3" s="1"/>
  <c r="G430" i="3"/>
  <c r="F430" i="3"/>
  <c r="E430" i="3"/>
  <c r="D430" i="3"/>
  <c r="J430" i="3" s="1"/>
  <c r="C430" i="3"/>
  <c r="I430" i="3" s="1"/>
  <c r="B430" i="3"/>
  <c r="J429" i="3"/>
  <c r="H429" i="3"/>
  <c r="G429" i="3"/>
  <c r="F429" i="3"/>
  <c r="I429" i="3" s="1"/>
  <c r="E429" i="3"/>
  <c r="K429" i="3" s="1"/>
  <c r="D429" i="3"/>
  <c r="C429" i="3"/>
  <c r="B429" i="3"/>
  <c r="H428" i="3"/>
  <c r="K428" i="3" s="1"/>
  <c r="G428" i="3"/>
  <c r="F428" i="3"/>
  <c r="E428" i="3"/>
  <c r="D428" i="3"/>
  <c r="J428" i="3" s="1"/>
  <c r="C428" i="3"/>
  <c r="I428" i="3" s="1"/>
  <c r="B428" i="3"/>
  <c r="J427" i="3"/>
  <c r="H427" i="3"/>
  <c r="G427" i="3"/>
  <c r="F427" i="3"/>
  <c r="I427" i="3" s="1"/>
  <c r="E427" i="3"/>
  <c r="K427" i="3" s="1"/>
  <c r="D427" i="3"/>
  <c r="C427" i="3"/>
  <c r="B427" i="3"/>
  <c r="H426" i="3"/>
  <c r="K426" i="3" s="1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I425" i="3" s="1"/>
  <c r="E425" i="3"/>
  <c r="K425" i="3" s="1"/>
  <c r="D425" i="3"/>
  <c r="C425" i="3"/>
  <c r="B425" i="3"/>
  <c r="H424" i="3"/>
  <c r="G424" i="3"/>
  <c r="F424" i="3"/>
  <c r="E424" i="3"/>
  <c r="K424" i="3" s="1"/>
  <c r="D424" i="3"/>
  <c r="J424" i="3" s="1"/>
  <c r="C424" i="3"/>
  <c r="I424" i="3" s="1"/>
  <c r="B424" i="3"/>
  <c r="J423" i="3"/>
  <c r="H423" i="3"/>
  <c r="G423" i="3"/>
  <c r="F423" i="3"/>
  <c r="I423" i="3" s="1"/>
  <c r="E423" i="3"/>
  <c r="K423" i="3" s="1"/>
  <c r="D423" i="3"/>
  <c r="C423" i="3"/>
  <c r="B423" i="3"/>
  <c r="H422" i="3"/>
  <c r="K422" i="3" s="1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I421" i="3" s="1"/>
  <c r="E421" i="3"/>
  <c r="K421" i="3" s="1"/>
  <c r="D421" i="3"/>
  <c r="C421" i="3"/>
  <c r="B421" i="3"/>
  <c r="H420" i="3"/>
  <c r="K420" i="3" s="1"/>
  <c r="G420" i="3"/>
  <c r="F420" i="3"/>
  <c r="E420" i="3"/>
  <c r="D420" i="3"/>
  <c r="J420" i="3" s="1"/>
  <c r="C420" i="3"/>
  <c r="I420" i="3" s="1"/>
  <c r="B420" i="3"/>
  <c r="J419" i="3"/>
  <c r="H419" i="3"/>
  <c r="G419" i="3"/>
  <c r="F419" i="3"/>
  <c r="I419" i="3" s="1"/>
  <c r="E419" i="3"/>
  <c r="K419" i="3" s="1"/>
  <c r="D419" i="3"/>
  <c r="C419" i="3"/>
  <c r="B419" i="3"/>
  <c r="H418" i="3"/>
  <c r="K418" i="3" s="1"/>
  <c r="G418" i="3"/>
  <c r="F418" i="3"/>
  <c r="E418" i="3"/>
  <c r="D418" i="3"/>
  <c r="J418" i="3" s="1"/>
  <c r="C418" i="3"/>
  <c r="I418" i="3" s="1"/>
  <c r="B418" i="3"/>
  <c r="J417" i="3"/>
  <c r="H417" i="3"/>
  <c r="G417" i="3"/>
  <c r="F417" i="3"/>
  <c r="I417" i="3" s="1"/>
  <c r="E417" i="3"/>
  <c r="K417" i="3" s="1"/>
  <c r="D417" i="3"/>
  <c r="C417" i="3"/>
  <c r="B417" i="3"/>
  <c r="H416" i="3"/>
  <c r="G416" i="3"/>
  <c r="F416" i="3"/>
  <c r="E416" i="3"/>
  <c r="K416" i="3" s="1"/>
  <c r="D416" i="3"/>
  <c r="J416" i="3" s="1"/>
  <c r="C416" i="3"/>
  <c r="I416" i="3" s="1"/>
  <c r="B416" i="3"/>
  <c r="J415" i="3"/>
  <c r="H415" i="3"/>
  <c r="G415" i="3"/>
  <c r="F415" i="3"/>
  <c r="I415" i="3" s="1"/>
  <c r="E415" i="3"/>
  <c r="K415" i="3" s="1"/>
  <c r="D415" i="3"/>
  <c r="C415" i="3"/>
  <c r="B415" i="3"/>
  <c r="H414" i="3"/>
  <c r="K414" i="3" s="1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I413" i="3" s="1"/>
  <c r="E413" i="3"/>
  <c r="K413" i="3" s="1"/>
  <c r="D413" i="3"/>
  <c r="C413" i="3"/>
  <c r="B413" i="3"/>
  <c r="H412" i="3"/>
  <c r="K412" i="3" s="1"/>
  <c r="G412" i="3"/>
  <c r="F412" i="3"/>
  <c r="E412" i="3"/>
  <c r="D412" i="3"/>
  <c r="J412" i="3" s="1"/>
  <c r="C412" i="3"/>
  <c r="I412" i="3" s="1"/>
  <c r="B412" i="3"/>
  <c r="J411" i="3"/>
  <c r="H411" i="3"/>
  <c r="G411" i="3"/>
  <c r="F411" i="3"/>
  <c r="I411" i="3" s="1"/>
  <c r="E411" i="3"/>
  <c r="K411" i="3" s="1"/>
  <c r="D411" i="3"/>
  <c r="C411" i="3"/>
  <c r="B411" i="3"/>
  <c r="H410" i="3"/>
  <c r="K410" i="3" s="1"/>
  <c r="G410" i="3"/>
  <c r="F410" i="3"/>
  <c r="E410" i="3"/>
  <c r="D410" i="3"/>
  <c r="J410" i="3" s="1"/>
  <c r="C410" i="3"/>
  <c r="I410" i="3" s="1"/>
  <c r="B410" i="3"/>
  <c r="J409" i="3"/>
  <c r="H409" i="3"/>
  <c r="G409" i="3"/>
  <c r="F409" i="3"/>
  <c r="I409" i="3" s="1"/>
  <c r="E409" i="3"/>
  <c r="K409" i="3" s="1"/>
  <c r="D409" i="3"/>
  <c r="C409" i="3"/>
  <c r="B409" i="3"/>
  <c r="H408" i="3"/>
  <c r="G408" i="3"/>
  <c r="F408" i="3"/>
  <c r="E408" i="3"/>
  <c r="K408" i="3" s="1"/>
  <c r="D408" i="3"/>
  <c r="J408" i="3" s="1"/>
  <c r="C408" i="3"/>
  <c r="I408" i="3" s="1"/>
  <c r="B408" i="3"/>
  <c r="J407" i="3"/>
  <c r="H407" i="3"/>
  <c r="G407" i="3"/>
  <c r="F407" i="3"/>
  <c r="I407" i="3" s="1"/>
  <c r="E407" i="3"/>
  <c r="K407" i="3" s="1"/>
  <c r="D407" i="3"/>
  <c r="C407" i="3"/>
  <c r="B407" i="3"/>
  <c r="H406" i="3"/>
  <c r="K406" i="3" s="1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I405" i="3" s="1"/>
  <c r="E405" i="3"/>
  <c r="K405" i="3" s="1"/>
  <c r="D405" i="3"/>
  <c r="C405" i="3"/>
  <c r="B405" i="3"/>
  <c r="H404" i="3"/>
  <c r="K404" i="3" s="1"/>
  <c r="G404" i="3"/>
  <c r="F404" i="3"/>
  <c r="E404" i="3"/>
  <c r="D404" i="3"/>
  <c r="J404" i="3" s="1"/>
  <c r="C404" i="3"/>
  <c r="I404" i="3" s="1"/>
  <c r="B404" i="3"/>
  <c r="J403" i="3"/>
  <c r="H403" i="3"/>
  <c r="G403" i="3"/>
  <c r="F403" i="3"/>
  <c r="I403" i="3" s="1"/>
  <c r="E403" i="3"/>
  <c r="K403" i="3" s="1"/>
  <c r="D403" i="3"/>
  <c r="C403" i="3"/>
  <c r="B403" i="3"/>
  <c r="H402" i="3"/>
  <c r="K402" i="3" s="1"/>
  <c r="G402" i="3"/>
  <c r="F402" i="3"/>
  <c r="E402" i="3"/>
  <c r="D402" i="3"/>
  <c r="J402" i="3" s="1"/>
  <c r="C402" i="3"/>
  <c r="I402" i="3" s="1"/>
  <c r="B402" i="3"/>
  <c r="J401" i="3"/>
  <c r="H401" i="3"/>
  <c r="G401" i="3"/>
  <c r="F401" i="3"/>
  <c r="I401" i="3" s="1"/>
  <c r="E401" i="3"/>
  <c r="K401" i="3" s="1"/>
  <c r="D401" i="3"/>
  <c r="C401" i="3"/>
  <c r="B401" i="3"/>
  <c r="H400" i="3"/>
  <c r="G400" i="3"/>
  <c r="F400" i="3"/>
  <c r="E400" i="3"/>
  <c r="K400" i="3" s="1"/>
  <c r="D400" i="3"/>
  <c r="J400" i="3" s="1"/>
  <c r="C400" i="3"/>
  <c r="I400" i="3" s="1"/>
  <c r="B400" i="3"/>
  <c r="J399" i="3"/>
  <c r="H399" i="3"/>
  <c r="G399" i="3"/>
  <c r="F399" i="3"/>
  <c r="I399" i="3" s="1"/>
  <c r="E399" i="3"/>
  <c r="K399" i="3" s="1"/>
  <c r="D399" i="3"/>
  <c r="C399" i="3"/>
  <c r="B399" i="3"/>
  <c r="H398" i="3"/>
  <c r="K398" i="3" s="1"/>
  <c r="G398" i="3"/>
  <c r="F398" i="3"/>
  <c r="E398" i="3"/>
  <c r="D398" i="3"/>
  <c r="J398" i="3" s="1"/>
  <c r="C398" i="3"/>
  <c r="I398" i="3" s="1"/>
  <c r="B398" i="3"/>
  <c r="J397" i="3"/>
  <c r="H397" i="3"/>
  <c r="G397" i="3"/>
  <c r="F397" i="3"/>
  <c r="E397" i="3"/>
  <c r="K397" i="3" s="1"/>
  <c r="D397" i="3"/>
  <c r="C397" i="3"/>
  <c r="B397" i="3"/>
  <c r="H396" i="3"/>
  <c r="G396" i="3"/>
  <c r="F396" i="3"/>
  <c r="E396" i="3"/>
  <c r="K396" i="3" s="1"/>
  <c r="D396" i="3"/>
  <c r="J396" i="3" s="1"/>
  <c r="C396" i="3"/>
  <c r="I396" i="3" s="1"/>
  <c r="B396" i="3"/>
  <c r="J395" i="3"/>
  <c r="H395" i="3"/>
  <c r="G395" i="3"/>
  <c r="F395" i="3"/>
  <c r="I395" i="3" s="1"/>
  <c r="E395" i="3"/>
  <c r="K395" i="3" s="1"/>
  <c r="D395" i="3"/>
  <c r="C395" i="3"/>
  <c r="B395" i="3"/>
  <c r="H394" i="3"/>
  <c r="K394" i="3" s="1"/>
  <c r="G394" i="3"/>
  <c r="F394" i="3"/>
  <c r="E394" i="3"/>
  <c r="D394" i="3"/>
  <c r="J394" i="3" s="1"/>
  <c r="C394" i="3"/>
  <c r="I394" i="3" s="1"/>
  <c r="B394" i="3"/>
  <c r="J393" i="3"/>
  <c r="H393" i="3"/>
  <c r="G393" i="3"/>
  <c r="F393" i="3"/>
  <c r="E393" i="3"/>
  <c r="K393" i="3" s="1"/>
  <c r="D393" i="3"/>
  <c r="C393" i="3"/>
  <c r="B393" i="3"/>
  <c r="H392" i="3"/>
  <c r="G392" i="3"/>
  <c r="F392" i="3"/>
  <c r="E392" i="3"/>
  <c r="K392" i="3" s="1"/>
  <c r="D392" i="3"/>
  <c r="J392" i="3" s="1"/>
  <c r="C392" i="3"/>
  <c r="I392" i="3" s="1"/>
  <c r="B392" i="3"/>
  <c r="J391" i="3"/>
  <c r="H391" i="3"/>
  <c r="G391" i="3"/>
  <c r="F391" i="3"/>
  <c r="I391" i="3" s="1"/>
  <c r="E391" i="3"/>
  <c r="K391" i="3" s="1"/>
  <c r="D391" i="3"/>
  <c r="C391" i="3"/>
  <c r="B391" i="3"/>
  <c r="H390" i="3"/>
  <c r="K390" i="3" s="1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E389" i="3"/>
  <c r="K389" i="3" s="1"/>
  <c r="D389" i="3"/>
  <c r="C389" i="3"/>
  <c r="B389" i="3"/>
  <c r="H388" i="3"/>
  <c r="G388" i="3"/>
  <c r="F388" i="3"/>
  <c r="E388" i="3"/>
  <c r="D388" i="3"/>
  <c r="J388" i="3" s="1"/>
  <c r="C388" i="3"/>
  <c r="I388" i="3" s="1"/>
  <c r="B388" i="3"/>
  <c r="J387" i="3"/>
  <c r="H387" i="3"/>
  <c r="G387" i="3"/>
  <c r="F387" i="3"/>
  <c r="I387" i="3" s="1"/>
  <c r="E387" i="3"/>
  <c r="K387" i="3" s="1"/>
  <c r="D387" i="3"/>
  <c r="C387" i="3"/>
  <c r="B387" i="3"/>
  <c r="I386" i="3"/>
  <c r="H386" i="3"/>
  <c r="K386" i="3" s="1"/>
  <c r="G386" i="3"/>
  <c r="F386" i="3"/>
  <c r="E386" i="3"/>
  <c r="D386" i="3"/>
  <c r="J386" i="3" s="1"/>
  <c r="C386" i="3"/>
  <c r="B386" i="3"/>
  <c r="K385" i="3"/>
  <c r="J385" i="3"/>
  <c r="H385" i="3"/>
  <c r="G385" i="3"/>
  <c r="F385" i="3"/>
  <c r="E385" i="3"/>
  <c r="D385" i="3"/>
  <c r="C385" i="3"/>
  <c r="B385" i="3"/>
  <c r="H384" i="3"/>
  <c r="G384" i="3"/>
  <c r="F384" i="3"/>
  <c r="E384" i="3"/>
  <c r="D384" i="3"/>
  <c r="J384" i="3" s="1"/>
  <c r="C384" i="3"/>
  <c r="I384" i="3" s="1"/>
  <c r="B384" i="3"/>
  <c r="J383" i="3"/>
  <c r="H383" i="3"/>
  <c r="G383" i="3"/>
  <c r="F383" i="3"/>
  <c r="I383" i="3" s="1"/>
  <c r="E383" i="3"/>
  <c r="K383" i="3" s="1"/>
  <c r="D383" i="3"/>
  <c r="C383" i="3"/>
  <c r="B383" i="3"/>
  <c r="I382" i="3"/>
  <c r="H382" i="3"/>
  <c r="K382" i="3" s="1"/>
  <c r="G382" i="3"/>
  <c r="F382" i="3"/>
  <c r="E382" i="3"/>
  <c r="D382" i="3"/>
  <c r="J382" i="3" s="1"/>
  <c r="C382" i="3"/>
  <c r="B382" i="3"/>
  <c r="K381" i="3"/>
  <c r="J381" i="3"/>
  <c r="H381" i="3"/>
  <c r="G381" i="3"/>
  <c r="F381" i="3"/>
  <c r="E381" i="3"/>
  <c r="D381" i="3"/>
  <c r="C381" i="3"/>
  <c r="B381" i="3"/>
  <c r="H380" i="3"/>
  <c r="G380" i="3"/>
  <c r="F380" i="3"/>
  <c r="E380" i="3"/>
  <c r="D380" i="3"/>
  <c r="J380" i="3" s="1"/>
  <c r="C380" i="3"/>
  <c r="I380" i="3" s="1"/>
  <c r="B380" i="3"/>
  <c r="J379" i="3"/>
  <c r="H379" i="3"/>
  <c r="G379" i="3"/>
  <c r="F379" i="3"/>
  <c r="I379" i="3" s="1"/>
  <c r="E379" i="3"/>
  <c r="K379" i="3" s="1"/>
  <c r="D379" i="3"/>
  <c r="C379" i="3"/>
  <c r="B379" i="3"/>
  <c r="I378" i="3"/>
  <c r="H378" i="3"/>
  <c r="K378" i="3" s="1"/>
  <c r="G378" i="3"/>
  <c r="F378" i="3"/>
  <c r="E378" i="3"/>
  <c r="D378" i="3"/>
  <c r="J378" i="3" s="1"/>
  <c r="C378" i="3"/>
  <c r="B378" i="3"/>
  <c r="K377" i="3"/>
  <c r="J377" i="3"/>
  <c r="H377" i="3"/>
  <c r="G377" i="3"/>
  <c r="F377" i="3"/>
  <c r="E377" i="3"/>
  <c r="D377" i="3"/>
  <c r="C377" i="3"/>
  <c r="B377" i="3"/>
  <c r="H376" i="3"/>
  <c r="G376" i="3"/>
  <c r="F376" i="3"/>
  <c r="E376" i="3"/>
  <c r="D376" i="3"/>
  <c r="J376" i="3" s="1"/>
  <c r="C376" i="3"/>
  <c r="I376" i="3" s="1"/>
  <c r="B376" i="3"/>
  <c r="J375" i="3"/>
  <c r="H375" i="3"/>
  <c r="G375" i="3"/>
  <c r="F375" i="3"/>
  <c r="I375" i="3" s="1"/>
  <c r="E375" i="3"/>
  <c r="K375" i="3" s="1"/>
  <c r="D375" i="3"/>
  <c r="C375" i="3"/>
  <c r="B375" i="3"/>
  <c r="I374" i="3"/>
  <c r="H374" i="3"/>
  <c r="K374" i="3" s="1"/>
  <c r="G374" i="3"/>
  <c r="F374" i="3"/>
  <c r="E374" i="3"/>
  <c r="D374" i="3"/>
  <c r="J374" i="3" s="1"/>
  <c r="C374" i="3"/>
  <c r="B374" i="3"/>
  <c r="K373" i="3"/>
  <c r="J373" i="3"/>
  <c r="H373" i="3"/>
  <c r="G373" i="3"/>
  <c r="F373" i="3"/>
  <c r="E373" i="3"/>
  <c r="D373" i="3"/>
  <c r="C373" i="3"/>
  <c r="B373" i="3"/>
  <c r="H372" i="3"/>
  <c r="G372" i="3"/>
  <c r="F372" i="3"/>
  <c r="E372" i="3"/>
  <c r="D372" i="3"/>
  <c r="J372" i="3" s="1"/>
  <c r="C372" i="3"/>
  <c r="I372" i="3" s="1"/>
  <c r="B372" i="3"/>
  <c r="J371" i="3"/>
  <c r="H371" i="3"/>
  <c r="G371" i="3"/>
  <c r="F371" i="3"/>
  <c r="I371" i="3" s="1"/>
  <c r="E371" i="3"/>
  <c r="K371" i="3" s="1"/>
  <c r="D371" i="3"/>
  <c r="C371" i="3"/>
  <c r="B371" i="3"/>
  <c r="I370" i="3"/>
  <c r="H370" i="3"/>
  <c r="K370" i="3" s="1"/>
  <c r="G370" i="3"/>
  <c r="F370" i="3"/>
  <c r="E370" i="3"/>
  <c r="D370" i="3"/>
  <c r="J370" i="3" s="1"/>
  <c r="C370" i="3"/>
  <c r="B370" i="3"/>
  <c r="K369" i="3"/>
  <c r="J369" i="3"/>
  <c r="H369" i="3"/>
  <c r="G369" i="3"/>
  <c r="F369" i="3"/>
  <c r="E369" i="3"/>
  <c r="D369" i="3"/>
  <c r="C369" i="3"/>
  <c r="B369" i="3"/>
  <c r="H368" i="3"/>
  <c r="G368" i="3"/>
  <c r="F368" i="3"/>
  <c r="E368" i="3"/>
  <c r="D368" i="3"/>
  <c r="J368" i="3" s="1"/>
  <c r="C368" i="3"/>
  <c r="I368" i="3" s="1"/>
  <c r="B368" i="3"/>
  <c r="J367" i="3"/>
  <c r="H367" i="3"/>
  <c r="G367" i="3"/>
  <c r="F367" i="3"/>
  <c r="I367" i="3" s="1"/>
  <c r="E367" i="3"/>
  <c r="K367" i="3" s="1"/>
  <c r="D367" i="3"/>
  <c r="C367" i="3"/>
  <c r="B367" i="3"/>
  <c r="I366" i="3"/>
  <c r="H366" i="3"/>
  <c r="K366" i="3" s="1"/>
  <c r="G366" i="3"/>
  <c r="F366" i="3"/>
  <c r="E366" i="3"/>
  <c r="D366" i="3"/>
  <c r="J366" i="3" s="1"/>
  <c r="C366" i="3"/>
  <c r="B366" i="3"/>
  <c r="K365" i="3"/>
  <c r="J365" i="3"/>
  <c r="H365" i="3"/>
  <c r="G365" i="3"/>
  <c r="F365" i="3"/>
  <c r="E365" i="3"/>
  <c r="D365" i="3"/>
  <c r="C365" i="3"/>
  <c r="B365" i="3"/>
  <c r="H364" i="3"/>
  <c r="G364" i="3"/>
  <c r="F364" i="3"/>
  <c r="E364" i="3"/>
  <c r="D364" i="3"/>
  <c r="J364" i="3" s="1"/>
  <c r="C364" i="3"/>
  <c r="I364" i="3" s="1"/>
  <c r="B364" i="3"/>
  <c r="J363" i="3"/>
  <c r="H363" i="3"/>
  <c r="G363" i="3"/>
  <c r="F363" i="3"/>
  <c r="I363" i="3" s="1"/>
  <c r="E363" i="3"/>
  <c r="K363" i="3" s="1"/>
  <c r="D363" i="3"/>
  <c r="C363" i="3"/>
  <c r="B363" i="3"/>
  <c r="I362" i="3"/>
  <c r="H362" i="3"/>
  <c r="K362" i="3" s="1"/>
  <c r="G362" i="3"/>
  <c r="F362" i="3"/>
  <c r="E362" i="3"/>
  <c r="D362" i="3"/>
  <c r="J362" i="3" s="1"/>
  <c r="C362" i="3"/>
  <c r="B362" i="3"/>
  <c r="K361" i="3"/>
  <c r="J361" i="3"/>
  <c r="H361" i="3"/>
  <c r="G361" i="3"/>
  <c r="F361" i="3"/>
  <c r="E361" i="3"/>
  <c r="D361" i="3"/>
  <c r="C361" i="3"/>
  <c r="B361" i="3"/>
  <c r="H360" i="3"/>
  <c r="G360" i="3"/>
  <c r="F360" i="3"/>
  <c r="E360" i="3"/>
  <c r="D360" i="3"/>
  <c r="J360" i="3" s="1"/>
  <c r="C360" i="3"/>
  <c r="I360" i="3" s="1"/>
  <c r="B360" i="3"/>
  <c r="J359" i="3"/>
  <c r="H359" i="3"/>
  <c r="G359" i="3"/>
  <c r="F359" i="3"/>
  <c r="I359" i="3" s="1"/>
  <c r="E359" i="3"/>
  <c r="K359" i="3" s="1"/>
  <c r="D359" i="3"/>
  <c r="C359" i="3"/>
  <c r="B359" i="3"/>
  <c r="I358" i="3"/>
  <c r="H358" i="3"/>
  <c r="K358" i="3" s="1"/>
  <c r="G358" i="3"/>
  <c r="F358" i="3"/>
  <c r="E358" i="3"/>
  <c r="D358" i="3"/>
  <c r="J358" i="3" s="1"/>
  <c r="C358" i="3"/>
  <c r="B358" i="3"/>
  <c r="K357" i="3"/>
  <c r="J357" i="3"/>
  <c r="H357" i="3"/>
  <c r="G357" i="3"/>
  <c r="F357" i="3"/>
  <c r="E357" i="3"/>
  <c r="D357" i="3"/>
  <c r="C357" i="3"/>
  <c r="B357" i="3"/>
  <c r="H356" i="3"/>
  <c r="G356" i="3"/>
  <c r="F356" i="3"/>
  <c r="E356" i="3"/>
  <c r="D356" i="3"/>
  <c r="J356" i="3" s="1"/>
  <c r="C356" i="3"/>
  <c r="I356" i="3" s="1"/>
  <c r="B356" i="3"/>
  <c r="J355" i="3"/>
  <c r="H355" i="3"/>
  <c r="G355" i="3"/>
  <c r="F355" i="3"/>
  <c r="I355" i="3" s="1"/>
  <c r="E355" i="3"/>
  <c r="K355" i="3" s="1"/>
  <c r="D355" i="3"/>
  <c r="C355" i="3"/>
  <c r="B355" i="3"/>
  <c r="I354" i="3"/>
  <c r="H354" i="3"/>
  <c r="K354" i="3" s="1"/>
  <c r="G354" i="3"/>
  <c r="F354" i="3"/>
  <c r="E354" i="3"/>
  <c r="D354" i="3"/>
  <c r="J354" i="3" s="1"/>
  <c r="C354" i="3"/>
  <c r="B354" i="3"/>
  <c r="K353" i="3"/>
  <c r="J353" i="3"/>
  <c r="H353" i="3"/>
  <c r="G353" i="3"/>
  <c r="F353" i="3"/>
  <c r="E353" i="3"/>
  <c r="D353" i="3"/>
  <c r="C353" i="3"/>
  <c r="B353" i="3"/>
  <c r="H352" i="3"/>
  <c r="G352" i="3"/>
  <c r="F352" i="3"/>
  <c r="E352" i="3"/>
  <c r="D352" i="3"/>
  <c r="J352" i="3" s="1"/>
  <c r="C352" i="3"/>
  <c r="I352" i="3" s="1"/>
  <c r="B352" i="3"/>
  <c r="J351" i="3"/>
  <c r="H351" i="3"/>
  <c r="G351" i="3"/>
  <c r="F351" i="3"/>
  <c r="I351" i="3" s="1"/>
  <c r="E351" i="3"/>
  <c r="K351" i="3" s="1"/>
  <c r="D351" i="3"/>
  <c r="C351" i="3"/>
  <c r="B351" i="3"/>
  <c r="I350" i="3"/>
  <c r="H350" i="3"/>
  <c r="K350" i="3" s="1"/>
  <c r="G350" i="3"/>
  <c r="F350" i="3"/>
  <c r="E350" i="3"/>
  <c r="D350" i="3"/>
  <c r="J350" i="3" s="1"/>
  <c r="C350" i="3"/>
  <c r="B350" i="3"/>
  <c r="K349" i="3"/>
  <c r="J349" i="3"/>
  <c r="H349" i="3"/>
  <c r="G349" i="3"/>
  <c r="F349" i="3"/>
  <c r="E349" i="3"/>
  <c r="D349" i="3"/>
  <c r="C349" i="3"/>
  <c r="B349" i="3"/>
  <c r="H348" i="3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I347" i="3" s="1"/>
  <c r="E347" i="3"/>
  <c r="K347" i="3" s="1"/>
  <c r="D347" i="3"/>
  <c r="C347" i="3"/>
  <c r="B347" i="3"/>
  <c r="I346" i="3"/>
  <c r="H346" i="3"/>
  <c r="K346" i="3" s="1"/>
  <c r="G346" i="3"/>
  <c r="F346" i="3"/>
  <c r="E346" i="3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B345" i="3"/>
  <c r="H344" i="3"/>
  <c r="G344" i="3"/>
  <c r="F344" i="3"/>
  <c r="E344" i="3"/>
  <c r="D344" i="3"/>
  <c r="J344" i="3" s="1"/>
  <c r="C344" i="3"/>
  <c r="I344" i="3" s="1"/>
  <c r="B344" i="3"/>
  <c r="J343" i="3"/>
  <c r="H343" i="3"/>
  <c r="G343" i="3"/>
  <c r="F343" i="3"/>
  <c r="I343" i="3" s="1"/>
  <c r="E343" i="3"/>
  <c r="K343" i="3" s="1"/>
  <c r="D343" i="3"/>
  <c r="C343" i="3"/>
  <c r="B343" i="3"/>
  <c r="I342" i="3"/>
  <c r="H342" i="3"/>
  <c r="K342" i="3" s="1"/>
  <c r="G342" i="3"/>
  <c r="F342" i="3"/>
  <c r="E342" i="3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B341" i="3"/>
  <c r="H340" i="3"/>
  <c r="G340" i="3"/>
  <c r="F340" i="3"/>
  <c r="E340" i="3"/>
  <c r="D340" i="3"/>
  <c r="J340" i="3" s="1"/>
  <c r="C340" i="3"/>
  <c r="I340" i="3" s="1"/>
  <c r="B340" i="3"/>
  <c r="J339" i="3"/>
  <c r="H339" i="3"/>
  <c r="G339" i="3"/>
  <c r="F339" i="3"/>
  <c r="I339" i="3" s="1"/>
  <c r="E339" i="3"/>
  <c r="K339" i="3" s="1"/>
  <c r="D339" i="3"/>
  <c r="C339" i="3"/>
  <c r="B339" i="3"/>
  <c r="I338" i="3"/>
  <c r="H338" i="3"/>
  <c r="K338" i="3" s="1"/>
  <c r="G338" i="3"/>
  <c r="F338" i="3"/>
  <c r="E338" i="3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B337" i="3"/>
  <c r="H336" i="3"/>
  <c r="G336" i="3"/>
  <c r="F336" i="3"/>
  <c r="E336" i="3"/>
  <c r="D336" i="3"/>
  <c r="J336" i="3" s="1"/>
  <c r="C336" i="3"/>
  <c r="I336" i="3" s="1"/>
  <c r="B336" i="3"/>
  <c r="J335" i="3"/>
  <c r="H335" i="3"/>
  <c r="G335" i="3"/>
  <c r="F335" i="3"/>
  <c r="I335" i="3" s="1"/>
  <c r="E335" i="3"/>
  <c r="K335" i="3" s="1"/>
  <c r="D335" i="3"/>
  <c r="C335" i="3"/>
  <c r="B335" i="3"/>
  <c r="I334" i="3"/>
  <c r="H334" i="3"/>
  <c r="K334" i="3" s="1"/>
  <c r="G334" i="3"/>
  <c r="F334" i="3"/>
  <c r="E334" i="3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I328" i="3"/>
  <c r="H328" i="3"/>
  <c r="G328" i="3"/>
  <c r="F328" i="3"/>
  <c r="E328" i="3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I321" i="3" s="1"/>
  <c r="B321" i="3"/>
  <c r="I320" i="3"/>
  <c r="H320" i="3"/>
  <c r="G320" i="3"/>
  <c r="F320" i="3"/>
  <c r="E320" i="3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I318" i="3"/>
  <c r="H318" i="3"/>
  <c r="G318" i="3"/>
  <c r="F318" i="3"/>
  <c r="E318" i="3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J313" i="3" s="1"/>
  <c r="F313" i="3"/>
  <c r="E313" i="3"/>
  <c r="D313" i="3"/>
  <c r="C313" i="3"/>
  <c r="I313" i="3" s="1"/>
  <c r="B313" i="3"/>
  <c r="I312" i="3"/>
  <c r="H312" i="3"/>
  <c r="G312" i="3"/>
  <c r="F312" i="3"/>
  <c r="E312" i="3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J307" i="3" s="1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J303" i="3"/>
  <c r="H303" i="3"/>
  <c r="G303" i="3"/>
  <c r="F303" i="3"/>
  <c r="I303" i="3" s="1"/>
  <c r="E303" i="3"/>
  <c r="K303" i="3" s="1"/>
  <c r="D303" i="3"/>
  <c r="C303" i="3"/>
  <c r="B303" i="3"/>
  <c r="H302" i="3"/>
  <c r="K302" i="3" s="1"/>
  <c r="G302" i="3"/>
  <c r="J302" i="3" s="1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H298" i="3"/>
  <c r="K298" i="3" s="1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H294" i="3"/>
  <c r="K294" i="3" s="1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H290" i="3"/>
  <c r="K290" i="3" s="1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H286" i="3"/>
  <c r="K286" i="3" s="1"/>
  <c r="G286" i="3"/>
  <c r="J286" i="3" s="1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H282" i="3"/>
  <c r="K282" i="3" s="1"/>
  <c r="G282" i="3"/>
  <c r="J282" i="3" s="1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H278" i="3"/>
  <c r="K278" i="3" s="1"/>
  <c r="G278" i="3"/>
  <c r="J278" i="3" s="1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H274" i="3"/>
  <c r="K274" i="3" s="1"/>
  <c r="G274" i="3"/>
  <c r="J274" i="3" s="1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H270" i="3"/>
  <c r="K270" i="3" s="1"/>
  <c r="G270" i="3"/>
  <c r="J270" i="3" s="1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H266" i="3"/>
  <c r="K266" i="3" s="1"/>
  <c r="G266" i="3"/>
  <c r="J266" i="3" s="1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J262" i="3"/>
  <c r="H262" i="3"/>
  <c r="K262" i="3" s="1"/>
  <c r="G262" i="3"/>
  <c r="F262" i="3"/>
  <c r="E262" i="3"/>
  <c r="D262" i="3"/>
  <c r="C262" i="3"/>
  <c r="I262" i="3" s="1"/>
  <c r="B262" i="3"/>
  <c r="H261" i="3"/>
  <c r="G261" i="3"/>
  <c r="F261" i="3"/>
  <c r="I261" i="3" s="1"/>
  <c r="E261" i="3"/>
  <c r="K261" i="3" s="1"/>
  <c r="D261" i="3"/>
  <c r="J261" i="3" s="1"/>
  <c r="C261" i="3"/>
  <c r="B261" i="3"/>
  <c r="K260" i="3"/>
  <c r="H260" i="3"/>
  <c r="G260" i="3"/>
  <c r="F260" i="3"/>
  <c r="E260" i="3"/>
  <c r="D260" i="3"/>
  <c r="J260" i="3" s="1"/>
  <c r="C260" i="3"/>
  <c r="B260" i="3"/>
  <c r="J259" i="3"/>
  <c r="H259" i="3"/>
  <c r="G259" i="3"/>
  <c r="F259" i="3"/>
  <c r="I259" i="3" s="1"/>
  <c r="E259" i="3"/>
  <c r="K259" i="3" s="1"/>
  <c r="D259" i="3"/>
  <c r="C259" i="3"/>
  <c r="B259" i="3"/>
  <c r="J258" i="3"/>
  <c r="H258" i="3"/>
  <c r="K258" i="3" s="1"/>
  <c r="G258" i="3"/>
  <c r="F258" i="3"/>
  <c r="E258" i="3"/>
  <c r="D258" i="3"/>
  <c r="C258" i="3"/>
  <c r="I258" i="3" s="1"/>
  <c r="B258" i="3"/>
  <c r="J257" i="3"/>
  <c r="H257" i="3"/>
  <c r="G257" i="3"/>
  <c r="F257" i="3"/>
  <c r="I257" i="3" s="1"/>
  <c r="E257" i="3"/>
  <c r="K257" i="3" s="1"/>
  <c r="D257" i="3"/>
  <c r="C257" i="3"/>
  <c r="B257" i="3"/>
  <c r="H256" i="3"/>
  <c r="K256" i="3" s="1"/>
  <c r="G256" i="3"/>
  <c r="F256" i="3"/>
  <c r="E256" i="3"/>
  <c r="D256" i="3"/>
  <c r="J256" i="3" s="1"/>
  <c r="C256" i="3"/>
  <c r="B256" i="3"/>
  <c r="J255" i="3"/>
  <c r="H255" i="3"/>
  <c r="G255" i="3"/>
  <c r="F255" i="3"/>
  <c r="I255" i="3" s="1"/>
  <c r="E255" i="3"/>
  <c r="K255" i="3" s="1"/>
  <c r="D255" i="3"/>
  <c r="C255" i="3"/>
  <c r="B255" i="3"/>
  <c r="H254" i="3"/>
  <c r="K254" i="3" s="1"/>
  <c r="G254" i="3"/>
  <c r="F254" i="3"/>
  <c r="E254" i="3"/>
  <c r="D254" i="3"/>
  <c r="J254" i="3" s="1"/>
  <c r="C254" i="3"/>
  <c r="I254" i="3" s="1"/>
  <c r="B254" i="3"/>
  <c r="H253" i="3"/>
  <c r="G253" i="3"/>
  <c r="F253" i="3"/>
  <c r="I253" i="3" s="1"/>
  <c r="E253" i="3"/>
  <c r="K253" i="3" s="1"/>
  <c r="D253" i="3"/>
  <c r="J253" i="3" s="1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I251" i="3" s="1"/>
  <c r="E251" i="3"/>
  <c r="D251" i="3"/>
  <c r="C251" i="3"/>
  <c r="B251" i="3"/>
  <c r="H250" i="3"/>
  <c r="K250" i="3" s="1"/>
  <c r="G250" i="3"/>
  <c r="F250" i="3"/>
  <c r="E250" i="3"/>
  <c r="D250" i="3"/>
  <c r="J250" i="3" s="1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F248" i="3"/>
  <c r="E248" i="3"/>
  <c r="D248" i="3"/>
  <c r="J248" i="3" s="1"/>
  <c r="C248" i="3"/>
  <c r="B248" i="3"/>
  <c r="J247" i="3"/>
  <c r="H247" i="3"/>
  <c r="G247" i="3"/>
  <c r="F247" i="3"/>
  <c r="I247" i="3" s="1"/>
  <c r="E247" i="3"/>
  <c r="D247" i="3"/>
  <c r="C247" i="3"/>
  <c r="B247" i="3"/>
  <c r="J246" i="3"/>
  <c r="H246" i="3"/>
  <c r="K246" i="3" s="1"/>
  <c r="G246" i="3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B244" i="3"/>
  <c r="J243" i="3"/>
  <c r="H243" i="3"/>
  <c r="G243" i="3"/>
  <c r="F243" i="3"/>
  <c r="I243" i="3" s="1"/>
  <c r="E243" i="3"/>
  <c r="D243" i="3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H240" i="3"/>
  <c r="K240" i="3" s="1"/>
  <c r="G240" i="3"/>
  <c r="F240" i="3"/>
  <c r="E240" i="3"/>
  <c r="D240" i="3"/>
  <c r="J240" i="3" s="1"/>
  <c r="C240" i="3"/>
  <c r="I240" i="3" s="1"/>
  <c r="B240" i="3"/>
  <c r="J239" i="3"/>
  <c r="H239" i="3"/>
  <c r="G239" i="3"/>
  <c r="F239" i="3"/>
  <c r="I239" i="3" s="1"/>
  <c r="E239" i="3"/>
  <c r="K239" i="3" s="1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H237" i="3"/>
  <c r="G237" i="3"/>
  <c r="F237" i="3"/>
  <c r="I237" i="3" s="1"/>
  <c r="E237" i="3"/>
  <c r="K237" i="3" s="1"/>
  <c r="D237" i="3"/>
  <c r="J237" i="3" s="1"/>
  <c r="C237" i="3"/>
  <c r="B237" i="3"/>
  <c r="H236" i="3"/>
  <c r="K236" i="3" s="1"/>
  <c r="G236" i="3"/>
  <c r="F236" i="3"/>
  <c r="E236" i="3"/>
  <c r="D236" i="3"/>
  <c r="C236" i="3"/>
  <c r="I236" i="3" s="1"/>
  <c r="B236" i="3"/>
  <c r="J235" i="3"/>
  <c r="I235" i="3"/>
  <c r="H235" i="3"/>
  <c r="G235" i="3"/>
  <c r="F235" i="3"/>
  <c r="E235" i="3"/>
  <c r="D235" i="3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J233" i="3"/>
  <c r="H233" i="3"/>
  <c r="G233" i="3"/>
  <c r="F233" i="3"/>
  <c r="I233" i="3" s="1"/>
  <c r="E233" i="3"/>
  <c r="K233" i="3" s="1"/>
  <c r="D233" i="3"/>
  <c r="C233" i="3"/>
  <c r="B233" i="3"/>
  <c r="K232" i="3"/>
  <c r="H232" i="3"/>
  <c r="G232" i="3"/>
  <c r="F232" i="3"/>
  <c r="E232" i="3"/>
  <c r="D232" i="3"/>
  <c r="C232" i="3"/>
  <c r="I232" i="3" s="1"/>
  <c r="B232" i="3"/>
  <c r="J231" i="3"/>
  <c r="I231" i="3"/>
  <c r="H231" i="3"/>
  <c r="G231" i="3"/>
  <c r="F231" i="3"/>
  <c r="E231" i="3"/>
  <c r="D231" i="3"/>
  <c r="C231" i="3"/>
  <c r="B231" i="3"/>
  <c r="H230" i="3"/>
  <c r="K230" i="3" s="1"/>
  <c r="G230" i="3"/>
  <c r="F230" i="3"/>
  <c r="E230" i="3"/>
  <c r="D230" i="3"/>
  <c r="J230" i="3" s="1"/>
  <c r="C230" i="3"/>
  <c r="I230" i="3" s="1"/>
  <c r="B230" i="3"/>
  <c r="H229" i="3"/>
  <c r="G229" i="3"/>
  <c r="F229" i="3"/>
  <c r="I229" i="3" s="1"/>
  <c r="E229" i="3"/>
  <c r="K229" i="3" s="1"/>
  <c r="D229" i="3"/>
  <c r="J229" i="3" s="1"/>
  <c r="C229" i="3"/>
  <c r="B229" i="3"/>
  <c r="K228" i="3"/>
  <c r="H228" i="3"/>
  <c r="G228" i="3"/>
  <c r="F228" i="3"/>
  <c r="E228" i="3"/>
  <c r="D228" i="3"/>
  <c r="J228" i="3" s="1"/>
  <c r="C228" i="3"/>
  <c r="B228" i="3"/>
  <c r="J227" i="3"/>
  <c r="H227" i="3"/>
  <c r="G227" i="3"/>
  <c r="F227" i="3"/>
  <c r="I227" i="3" s="1"/>
  <c r="E227" i="3"/>
  <c r="K227" i="3" s="1"/>
  <c r="D227" i="3"/>
  <c r="C227" i="3"/>
  <c r="B227" i="3"/>
  <c r="H226" i="3"/>
  <c r="K226" i="3" s="1"/>
  <c r="G226" i="3"/>
  <c r="F226" i="3"/>
  <c r="E226" i="3"/>
  <c r="D226" i="3"/>
  <c r="J226" i="3" s="1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F224" i="3"/>
  <c r="E224" i="3"/>
  <c r="D224" i="3"/>
  <c r="J224" i="3" s="1"/>
  <c r="C224" i="3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H220" i="3"/>
  <c r="K220" i="3" s="1"/>
  <c r="G220" i="3"/>
  <c r="F220" i="3"/>
  <c r="E220" i="3"/>
  <c r="D220" i="3"/>
  <c r="J220" i="3" s="1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J218" i="3"/>
  <c r="H218" i="3"/>
  <c r="G218" i="3"/>
  <c r="F218" i="3"/>
  <c r="E218" i="3"/>
  <c r="D218" i="3"/>
  <c r="C218" i="3"/>
  <c r="I218" i="3" s="1"/>
  <c r="B218" i="3"/>
  <c r="J217" i="3"/>
  <c r="H217" i="3"/>
  <c r="G217" i="3"/>
  <c r="F217" i="3"/>
  <c r="I217" i="3" s="1"/>
  <c r="E217" i="3"/>
  <c r="K217" i="3" s="1"/>
  <c r="D217" i="3"/>
  <c r="C217" i="3"/>
  <c r="B217" i="3"/>
  <c r="H216" i="3"/>
  <c r="K216" i="3" s="1"/>
  <c r="G216" i="3"/>
  <c r="F216" i="3"/>
  <c r="E216" i="3"/>
  <c r="D216" i="3"/>
  <c r="C216" i="3"/>
  <c r="B216" i="3"/>
  <c r="J215" i="3"/>
  <c r="H215" i="3"/>
  <c r="G215" i="3"/>
  <c r="F215" i="3"/>
  <c r="I215" i="3" s="1"/>
  <c r="E215" i="3"/>
  <c r="D215" i="3"/>
  <c r="C215" i="3"/>
  <c r="B215" i="3"/>
  <c r="J214" i="3"/>
  <c r="H214" i="3"/>
  <c r="K214" i="3" s="1"/>
  <c r="G214" i="3"/>
  <c r="F214" i="3"/>
  <c r="E214" i="3"/>
  <c r="D214" i="3"/>
  <c r="C214" i="3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D211" i="3"/>
  <c r="J211" i="3" s="1"/>
  <c r="C211" i="3"/>
  <c r="B211" i="3"/>
  <c r="H210" i="3"/>
  <c r="K210" i="3" s="1"/>
  <c r="G210" i="3"/>
  <c r="F210" i="3"/>
  <c r="E210" i="3"/>
  <c r="D210" i="3"/>
  <c r="J210" i="3" s="1"/>
  <c r="C210" i="3"/>
  <c r="I210" i="3" s="1"/>
  <c r="B210" i="3"/>
  <c r="H209" i="3"/>
  <c r="G209" i="3"/>
  <c r="F209" i="3"/>
  <c r="I209" i="3" s="1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B208" i="3"/>
  <c r="H207" i="3"/>
  <c r="G207" i="3"/>
  <c r="F207" i="3"/>
  <c r="I207" i="3" s="1"/>
  <c r="E207" i="3"/>
  <c r="D207" i="3"/>
  <c r="J207" i="3" s="1"/>
  <c r="C207" i="3"/>
  <c r="B207" i="3"/>
  <c r="J206" i="3"/>
  <c r="H206" i="3"/>
  <c r="K206" i="3" s="1"/>
  <c r="G206" i="3"/>
  <c r="F206" i="3"/>
  <c r="E206" i="3"/>
  <c r="D206" i="3"/>
  <c r="C206" i="3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D203" i="3"/>
  <c r="J203" i="3" s="1"/>
  <c r="C203" i="3"/>
  <c r="B203" i="3"/>
  <c r="H202" i="3"/>
  <c r="K202" i="3" s="1"/>
  <c r="G202" i="3"/>
  <c r="F202" i="3"/>
  <c r="E202" i="3"/>
  <c r="D202" i="3"/>
  <c r="J202" i="3" s="1"/>
  <c r="C202" i="3"/>
  <c r="I202" i="3" s="1"/>
  <c r="B202" i="3"/>
  <c r="H201" i="3"/>
  <c r="G201" i="3"/>
  <c r="F201" i="3"/>
  <c r="I201" i="3" s="1"/>
  <c r="E201" i="3"/>
  <c r="K201" i="3" s="1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B200" i="3"/>
  <c r="H199" i="3"/>
  <c r="G199" i="3"/>
  <c r="F199" i="3"/>
  <c r="I199" i="3" s="1"/>
  <c r="E199" i="3"/>
  <c r="D199" i="3"/>
  <c r="J199" i="3" s="1"/>
  <c r="C199" i="3"/>
  <c r="B199" i="3"/>
  <c r="J198" i="3"/>
  <c r="H198" i="3"/>
  <c r="K198" i="3" s="1"/>
  <c r="G198" i="3"/>
  <c r="F198" i="3"/>
  <c r="E198" i="3"/>
  <c r="D198" i="3"/>
  <c r="C198" i="3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D195" i="3"/>
  <c r="J195" i="3" s="1"/>
  <c r="C195" i="3"/>
  <c r="B195" i="3"/>
  <c r="H194" i="3"/>
  <c r="K194" i="3" s="1"/>
  <c r="G194" i="3"/>
  <c r="F194" i="3"/>
  <c r="E194" i="3"/>
  <c r="D194" i="3"/>
  <c r="J194" i="3" s="1"/>
  <c r="C194" i="3"/>
  <c r="I194" i="3" s="1"/>
  <c r="B194" i="3"/>
  <c r="H193" i="3"/>
  <c r="G193" i="3"/>
  <c r="F193" i="3"/>
  <c r="I193" i="3" s="1"/>
  <c r="E193" i="3"/>
  <c r="K193" i="3" s="1"/>
  <c r="D193" i="3"/>
  <c r="J193" i="3" s="1"/>
  <c r="C193" i="3"/>
  <c r="B193" i="3"/>
  <c r="K192" i="3"/>
  <c r="H192" i="3"/>
  <c r="G192" i="3"/>
  <c r="F192" i="3"/>
  <c r="E192" i="3"/>
  <c r="D192" i="3"/>
  <c r="J192" i="3" s="1"/>
  <c r="C192" i="3"/>
  <c r="B192" i="3"/>
  <c r="H191" i="3"/>
  <c r="G191" i="3"/>
  <c r="F191" i="3"/>
  <c r="I191" i="3" s="1"/>
  <c r="E191" i="3"/>
  <c r="D191" i="3"/>
  <c r="J191" i="3" s="1"/>
  <c r="C191" i="3"/>
  <c r="B191" i="3"/>
  <c r="J190" i="3"/>
  <c r="H190" i="3"/>
  <c r="K190" i="3" s="1"/>
  <c r="G190" i="3"/>
  <c r="F190" i="3"/>
  <c r="E190" i="3"/>
  <c r="D190" i="3"/>
  <c r="C190" i="3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D187" i="3"/>
  <c r="J187" i="3" s="1"/>
  <c r="C187" i="3"/>
  <c r="B187" i="3"/>
  <c r="H186" i="3"/>
  <c r="K186" i="3" s="1"/>
  <c r="G186" i="3"/>
  <c r="F186" i="3"/>
  <c r="E186" i="3"/>
  <c r="D186" i="3"/>
  <c r="J186" i="3" s="1"/>
  <c r="C186" i="3"/>
  <c r="I186" i="3" s="1"/>
  <c r="B186" i="3"/>
  <c r="H185" i="3"/>
  <c r="G185" i="3"/>
  <c r="F185" i="3"/>
  <c r="I185" i="3" s="1"/>
  <c r="E185" i="3"/>
  <c r="K185" i="3" s="1"/>
  <c r="D185" i="3"/>
  <c r="J185" i="3" s="1"/>
  <c r="C185" i="3"/>
  <c r="B185" i="3"/>
  <c r="K184" i="3"/>
  <c r="H184" i="3"/>
  <c r="G184" i="3"/>
  <c r="F184" i="3"/>
  <c r="E184" i="3"/>
  <c r="D184" i="3"/>
  <c r="J184" i="3" s="1"/>
  <c r="C184" i="3"/>
  <c r="B184" i="3"/>
  <c r="H183" i="3"/>
  <c r="G183" i="3"/>
  <c r="F183" i="3"/>
  <c r="I183" i="3" s="1"/>
  <c r="E183" i="3"/>
  <c r="D183" i="3"/>
  <c r="J183" i="3" s="1"/>
  <c r="C183" i="3"/>
  <c r="B183" i="3"/>
  <c r="J182" i="3"/>
  <c r="H182" i="3"/>
  <c r="K182" i="3" s="1"/>
  <c r="G182" i="3"/>
  <c r="F182" i="3"/>
  <c r="E182" i="3"/>
  <c r="D182" i="3"/>
  <c r="C182" i="3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I179" i="3"/>
  <c r="H179" i="3"/>
  <c r="G179" i="3"/>
  <c r="F179" i="3"/>
  <c r="E179" i="3"/>
  <c r="D179" i="3"/>
  <c r="J179" i="3" s="1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J177" i="3" s="1"/>
  <c r="F177" i="3"/>
  <c r="E177" i="3"/>
  <c r="K177" i="3" s="1"/>
  <c r="D177" i="3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J173" i="3" s="1"/>
  <c r="F173" i="3"/>
  <c r="E173" i="3"/>
  <c r="K173" i="3" s="1"/>
  <c r="D173" i="3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J169" i="3" s="1"/>
  <c r="F169" i="3"/>
  <c r="E169" i="3"/>
  <c r="K169" i="3" s="1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J165" i="3" s="1"/>
  <c r="F165" i="3"/>
  <c r="E165" i="3"/>
  <c r="K165" i="3" s="1"/>
  <c r="D165" i="3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J161" i="3" s="1"/>
  <c r="F161" i="3"/>
  <c r="E161" i="3"/>
  <c r="K161" i="3" s="1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H157" i="3"/>
  <c r="G157" i="3"/>
  <c r="J157" i="3" s="1"/>
  <c r="F157" i="3"/>
  <c r="E157" i="3"/>
  <c r="K157" i="3" s="1"/>
  <c r="D157" i="3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J153" i="3" s="1"/>
  <c r="F153" i="3"/>
  <c r="E153" i="3"/>
  <c r="K153" i="3" s="1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J149" i="3" s="1"/>
  <c r="F149" i="3"/>
  <c r="E149" i="3"/>
  <c r="K149" i="3" s="1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J145" i="3" s="1"/>
  <c r="F145" i="3"/>
  <c r="E145" i="3"/>
  <c r="K145" i="3" s="1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J141" i="3" s="1"/>
  <c r="F141" i="3"/>
  <c r="E141" i="3"/>
  <c r="K141" i="3" s="1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J137" i="3" s="1"/>
  <c r="F137" i="3"/>
  <c r="E137" i="3"/>
  <c r="K137" i="3" s="1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H133" i="3"/>
  <c r="G133" i="3"/>
  <c r="J133" i="3" s="1"/>
  <c r="F133" i="3"/>
  <c r="E133" i="3"/>
  <c r="K133" i="3" s="1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J129" i="3" s="1"/>
  <c r="F129" i="3"/>
  <c r="E129" i="3"/>
  <c r="K129" i="3" s="1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J125" i="3" s="1"/>
  <c r="F125" i="3"/>
  <c r="E125" i="3"/>
  <c r="K125" i="3" s="1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J121" i="3" s="1"/>
  <c r="F121" i="3"/>
  <c r="E121" i="3"/>
  <c r="K121" i="3" s="1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J117" i="3" s="1"/>
  <c r="F117" i="3"/>
  <c r="E117" i="3"/>
  <c r="K117" i="3" s="1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H113" i="3"/>
  <c r="G113" i="3"/>
  <c r="J113" i="3" s="1"/>
  <c r="F113" i="3"/>
  <c r="E113" i="3"/>
  <c r="K113" i="3" s="1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J109" i="3" s="1"/>
  <c r="F109" i="3"/>
  <c r="E109" i="3"/>
  <c r="K109" i="3" s="1"/>
  <c r="D109" i="3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J105" i="3" s="1"/>
  <c r="F105" i="3"/>
  <c r="E105" i="3"/>
  <c r="K105" i="3" s="1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J101" i="3" s="1"/>
  <c r="F101" i="3"/>
  <c r="E101" i="3"/>
  <c r="K101" i="3" s="1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H97" i="3"/>
  <c r="G97" i="3"/>
  <c r="J97" i="3" s="1"/>
  <c r="F97" i="3"/>
  <c r="E97" i="3"/>
  <c r="K97" i="3" s="1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J95" i="3"/>
  <c r="H95" i="3"/>
  <c r="G95" i="3"/>
  <c r="F95" i="3"/>
  <c r="E95" i="3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J93" i="3" s="1"/>
  <c r="F93" i="3"/>
  <c r="E93" i="3"/>
  <c r="K93" i="3" s="1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H89" i="3"/>
  <c r="G89" i="3"/>
  <c r="J89" i="3" s="1"/>
  <c r="F89" i="3"/>
  <c r="E89" i="3"/>
  <c r="K89" i="3" s="1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J85" i="3" s="1"/>
  <c r="F85" i="3"/>
  <c r="E85" i="3"/>
  <c r="K85" i="3" s="1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J83" i="3"/>
  <c r="H83" i="3"/>
  <c r="G83" i="3"/>
  <c r="F83" i="3"/>
  <c r="E83" i="3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J81" i="3" s="1"/>
  <c r="F81" i="3"/>
  <c r="E81" i="3"/>
  <c r="K81" i="3" s="1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J77" i="3" s="1"/>
  <c r="F77" i="3"/>
  <c r="E77" i="3"/>
  <c r="K77" i="3" s="1"/>
  <c r="D77" i="3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J75" i="3"/>
  <c r="H75" i="3"/>
  <c r="G75" i="3"/>
  <c r="F75" i="3"/>
  <c r="E75" i="3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J73" i="3" s="1"/>
  <c r="F73" i="3"/>
  <c r="E73" i="3"/>
  <c r="K73" i="3" s="1"/>
  <c r="D73" i="3"/>
  <c r="C73" i="3"/>
  <c r="B73" i="3"/>
  <c r="I72" i="3"/>
  <c r="H72" i="3"/>
  <c r="G72" i="3"/>
  <c r="F72" i="3"/>
  <c r="E72" i="3"/>
  <c r="D72" i="3"/>
  <c r="J72" i="3" s="1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H69" i="3"/>
  <c r="G69" i="3"/>
  <c r="J69" i="3" s="1"/>
  <c r="F69" i="3"/>
  <c r="E69" i="3"/>
  <c r="K69" i="3" s="1"/>
  <c r="D69" i="3"/>
  <c r="C69" i="3"/>
  <c r="I69" i="3" s="1"/>
  <c r="B69" i="3"/>
  <c r="I68" i="3"/>
  <c r="H68" i="3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J65" i="3" s="1"/>
  <c r="F65" i="3"/>
  <c r="E65" i="3"/>
  <c r="K65" i="3" s="1"/>
  <c r="D65" i="3"/>
  <c r="C65" i="3"/>
  <c r="B65" i="3"/>
  <c r="I64" i="3"/>
  <c r="H64" i="3"/>
  <c r="G64" i="3"/>
  <c r="F64" i="3"/>
  <c r="E64" i="3"/>
  <c r="D64" i="3"/>
  <c r="J64" i="3" s="1"/>
  <c r="C64" i="3"/>
  <c r="B64" i="3"/>
  <c r="K63" i="3"/>
  <c r="J63" i="3"/>
  <c r="H63" i="3"/>
  <c r="G63" i="3"/>
  <c r="F63" i="3"/>
  <c r="E63" i="3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H61" i="3"/>
  <c r="G61" i="3"/>
  <c r="J61" i="3" s="1"/>
  <c r="F61" i="3"/>
  <c r="E61" i="3"/>
  <c r="K61" i="3" s="1"/>
  <c r="D61" i="3"/>
  <c r="C61" i="3"/>
  <c r="B61" i="3"/>
  <c r="I60" i="3"/>
  <c r="H60" i="3"/>
  <c r="G60" i="3"/>
  <c r="F60" i="3"/>
  <c r="E60" i="3"/>
  <c r="K60" i="3" s="1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J57" i="3" s="1"/>
  <c r="F57" i="3"/>
  <c r="E57" i="3"/>
  <c r="K57" i="3" s="1"/>
  <c r="D57" i="3"/>
  <c r="C57" i="3"/>
  <c r="B57" i="3"/>
  <c r="I56" i="3"/>
  <c r="H56" i="3"/>
  <c r="G56" i="3"/>
  <c r="F56" i="3"/>
  <c r="E56" i="3"/>
  <c r="K56" i="3" s="1"/>
  <c r="D56" i="3"/>
  <c r="J56" i="3" s="1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J53" i="3" s="1"/>
  <c r="F53" i="3"/>
  <c r="E53" i="3"/>
  <c r="K53" i="3" s="1"/>
  <c r="D53" i="3"/>
  <c r="C53" i="3"/>
  <c r="I53" i="3" s="1"/>
  <c r="B53" i="3"/>
  <c r="I52" i="3"/>
  <c r="H52" i="3"/>
  <c r="G52" i="3"/>
  <c r="F52" i="3"/>
  <c r="E52" i="3"/>
  <c r="D52" i="3"/>
  <c r="J52" i="3" s="1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J49" i="3" s="1"/>
  <c r="F49" i="3"/>
  <c r="E49" i="3"/>
  <c r="K49" i="3" s="1"/>
  <c r="D49" i="3"/>
  <c r="C49" i="3"/>
  <c r="I49" i="3" s="1"/>
  <c r="B49" i="3"/>
  <c r="I48" i="3"/>
  <c r="H48" i="3"/>
  <c r="G48" i="3"/>
  <c r="F48" i="3"/>
  <c r="E48" i="3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E46" i="3"/>
  <c r="D46" i="3"/>
  <c r="J46" i="3" s="1"/>
  <c r="C46" i="3"/>
  <c r="I46" i="3" s="1"/>
  <c r="B46" i="3"/>
  <c r="H45" i="3"/>
  <c r="G45" i="3"/>
  <c r="J45" i="3" s="1"/>
  <c r="F45" i="3"/>
  <c r="E45" i="3"/>
  <c r="K45" i="3" s="1"/>
  <c r="D45" i="3"/>
  <c r="C45" i="3"/>
  <c r="I45" i="3" s="1"/>
  <c r="B45" i="3"/>
  <c r="I44" i="3"/>
  <c r="H44" i="3"/>
  <c r="G44" i="3"/>
  <c r="F44" i="3"/>
  <c r="E44" i="3"/>
  <c r="D44" i="3"/>
  <c r="J44" i="3" s="1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E42" i="3"/>
  <c r="D42" i="3"/>
  <c r="J42" i="3" s="1"/>
  <c r="C42" i="3"/>
  <c r="I42" i="3" s="1"/>
  <c r="B42" i="3"/>
  <c r="H41" i="3"/>
  <c r="G41" i="3"/>
  <c r="J41" i="3" s="1"/>
  <c r="F41" i="3"/>
  <c r="E41" i="3"/>
  <c r="K41" i="3" s="1"/>
  <c r="D41" i="3"/>
  <c r="C41" i="3"/>
  <c r="I41" i="3" s="1"/>
  <c r="B41" i="3"/>
  <c r="I40" i="3"/>
  <c r="H40" i="3"/>
  <c r="G40" i="3"/>
  <c r="F40" i="3"/>
  <c r="E40" i="3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E38" i="3"/>
  <c r="D38" i="3"/>
  <c r="J38" i="3" s="1"/>
  <c r="C38" i="3"/>
  <c r="I38" i="3" s="1"/>
  <c r="B38" i="3"/>
  <c r="H37" i="3"/>
  <c r="G37" i="3"/>
  <c r="J37" i="3" s="1"/>
  <c r="F37" i="3"/>
  <c r="E37" i="3"/>
  <c r="K37" i="3" s="1"/>
  <c r="D37" i="3"/>
  <c r="C37" i="3"/>
  <c r="I37" i="3" s="1"/>
  <c r="B37" i="3"/>
  <c r="I36" i="3"/>
  <c r="H36" i="3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E34" i="3"/>
  <c r="D34" i="3"/>
  <c r="J34" i="3" s="1"/>
  <c r="C34" i="3"/>
  <c r="I34" i="3" s="1"/>
  <c r="B34" i="3"/>
  <c r="H33" i="3"/>
  <c r="G33" i="3"/>
  <c r="J33" i="3" s="1"/>
  <c r="F33" i="3"/>
  <c r="E33" i="3"/>
  <c r="K33" i="3" s="1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J29" i="3" s="1"/>
  <c r="F29" i="3"/>
  <c r="E29" i="3"/>
  <c r="K29" i="3" s="1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J25" i="3" s="1"/>
  <c r="F25" i="3"/>
  <c r="E25" i="3"/>
  <c r="K25" i="3" s="1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K22" i="3"/>
  <c r="H22" i="3"/>
  <c r="G22" i="3"/>
  <c r="F22" i="3"/>
  <c r="E22" i="3"/>
  <c r="D22" i="3"/>
  <c r="J22" i="3" s="1"/>
  <c r="C22" i="3"/>
  <c r="I22" i="3" s="1"/>
  <c r="B22" i="3"/>
  <c r="J21" i="3"/>
  <c r="H21" i="3"/>
  <c r="G21" i="3"/>
  <c r="F21" i="3"/>
  <c r="E21" i="3"/>
  <c r="K21" i="3" s="1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J17" i="3" s="1"/>
  <c r="F17" i="3"/>
  <c r="E17" i="3"/>
  <c r="K17" i="3" s="1"/>
  <c r="D17" i="3"/>
  <c r="C17" i="3"/>
  <c r="B17" i="3"/>
  <c r="I16" i="3"/>
  <c r="H16" i="3"/>
  <c r="G16" i="3"/>
  <c r="F16" i="3"/>
  <c r="E16" i="3"/>
  <c r="K16" i="3" s="1"/>
  <c r="D16" i="3"/>
  <c r="C16" i="3"/>
  <c r="B16" i="3"/>
  <c r="K15" i="3"/>
  <c r="J15" i="3"/>
  <c r="I15" i="3"/>
  <c r="H15" i="3"/>
  <c r="G15" i="3"/>
  <c r="F15" i="3"/>
  <c r="E15" i="3"/>
  <c r="D15" i="3"/>
  <c r="C15" i="3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J13" i="3" s="1"/>
  <c r="F13" i="3"/>
  <c r="E13" i="3"/>
  <c r="K13" i="3" s="1"/>
  <c r="D13" i="3"/>
  <c r="C13" i="3"/>
  <c r="B13" i="3"/>
  <c r="I12" i="3"/>
  <c r="H12" i="3"/>
  <c r="G12" i="3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H9" i="3"/>
  <c r="G9" i="3"/>
  <c r="F9" i="3"/>
  <c r="E9" i="3"/>
  <c r="K9" i="3" s="1"/>
  <c r="D9" i="3"/>
  <c r="C9" i="3"/>
  <c r="I9" i="3" s="1"/>
  <c r="B9" i="3"/>
  <c r="I8" i="3"/>
  <c r="H8" i="3"/>
  <c r="G8" i="3"/>
  <c r="F8" i="3"/>
  <c r="E8" i="3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34" i="2"/>
  <c r="J234" i="2"/>
  <c r="I234" i="2"/>
  <c r="H234" i="2"/>
  <c r="G234" i="2"/>
  <c r="F234" i="2"/>
  <c r="E234" i="2"/>
  <c r="D234" i="2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J232" i="2"/>
  <c r="H232" i="2"/>
  <c r="G232" i="2"/>
  <c r="F232" i="2"/>
  <c r="E232" i="2"/>
  <c r="K232" i="2" s="1"/>
  <c r="D232" i="2"/>
  <c r="C232" i="2"/>
  <c r="I232" i="2" s="1"/>
  <c r="B232" i="2"/>
  <c r="I231" i="2"/>
  <c r="H231" i="2"/>
  <c r="G231" i="2"/>
  <c r="F231" i="2"/>
  <c r="E231" i="2"/>
  <c r="D231" i="2"/>
  <c r="J231" i="2" s="1"/>
  <c r="C231" i="2"/>
  <c r="B231" i="2"/>
  <c r="K230" i="2"/>
  <c r="J230" i="2"/>
  <c r="H230" i="2"/>
  <c r="G230" i="2"/>
  <c r="F230" i="2"/>
  <c r="E230" i="2"/>
  <c r="D230" i="2"/>
  <c r="C230" i="2"/>
  <c r="I230" i="2" s="1"/>
  <c r="B230" i="2"/>
  <c r="H229" i="2"/>
  <c r="G229" i="2"/>
  <c r="F229" i="2"/>
  <c r="E229" i="2"/>
  <c r="K229" i="2" s="1"/>
  <c r="D229" i="2"/>
  <c r="J229" i="2" s="1"/>
  <c r="C229" i="2"/>
  <c r="I229" i="2" s="1"/>
  <c r="B229" i="2"/>
  <c r="H228" i="2"/>
  <c r="G228" i="2"/>
  <c r="J228" i="2" s="1"/>
  <c r="F228" i="2"/>
  <c r="E228" i="2"/>
  <c r="K228" i="2" s="1"/>
  <c r="D228" i="2"/>
  <c r="C228" i="2"/>
  <c r="B228" i="2"/>
  <c r="I227" i="2"/>
  <c r="H227" i="2"/>
  <c r="G227" i="2"/>
  <c r="F227" i="2"/>
  <c r="E227" i="2"/>
  <c r="D227" i="2"/>
  <c r="C227" i="2"/>
  <c r="B227" i="2"/>
  <c r="K226" i="2"/>
  <c r="J226" i="2"/>
  <c r="I226" i="2"/>
  <c r="H226" i="2"/>
  <c r="G226" i="2"/>
  <c r="F226" i="2"/>
  <c r="E226" i="2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I222" i="2" s="1"/>
  <c r="B222" i="2"/>
  <c r="H221" i="2"/>
  <c r="K221" i="2" s="1"/>
  <c r="G221" i="2"/>
  <c r="F221" i="2"/>
  <c r="E221" i="2"/>
  <c r="D221" i="2"/>
  <c r="J221" i="2" s="1"/>
  <c r="C221" i="2"/>
  <c r="I221" i="2" s="1"/>
  <c r="B221" i="2"/>
  <c r="H220" i="2"/>
  <c r="G220" i="2"/>
  <c r="J220" i="2" s="1"/>
  <c r="F220" i="2"/>
  <c r="E220" i="2"/>
  <c r="K220" i="2" s="1"/>
  <c r="D220" i="2"/>
  <c r="C220" i="2"/>
  <c r="I220" i="2" s="1"/>
  <c r="B220" i="2"/>
  <c r="I219" i="2"/>
  <c r="H219" i="2"/>
  <c r="G219" i="2"/>
  <c r="F219" i="2"/>
  <c r="E219" i="2"/>
  <c r="D219" i="2"/>
  <c r="C219" i="2"/>
  <c r="B219" i="2"/>
  <c r="K218" i="2"/>
  <c r="J218" i="2"/>
  <c r="I218" i="2"/>
  <c r="H218" i="2"/>
  <c r="G218" i="2"/>
  <c r="F218" i="2"/>
  <c r="E218" i="2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H213" i="2"/>
  <c r="K213" i="2" s="1"/>
  <c r="G213" i="2"/>
  <c r="F213" i="2"/>
  <c r="E213" i="2"/>
  <c r="D213" i="2"/>
  <c r="C213" i="2"/>
  <c r="I213" i="2" s="1"/>
  <c r="B213" i="2"/>
  <c r="J212" i="2"/>
  <c r="H212" i="2"/>
  <c r="G212" i="2"/>
  <c r="F212" i="2"/>
  <c r="I212" i="2" s="1"/>
  <c r="E212" i="2"/>
  <c r="K212" i="2" s="1"/>
  <c r="D212" i="2"/>
  <c r="C212" i="2"/>
  <c r="B212" i="2"/>
  <c r="H211" i="2"/>
  <c r="K211" i="2" s="1"/>
  <c r="G211" i="2"/>
  <c r="F211" i="2"/>
  <c r="E211" i="2"/>
  <c r="D211" i="2"/>
  <c r="J211" i="2" s="1"/>
  <c r="C211" i="2"/>
  <c r="I211" i="2" s="1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I208" i="2" s="1"/>
  <c r="E208" i="2"/>
  <c r="K208" i="2" s="1"/>
  <c r="D208" i="2"/>
  <c r="C208" i="2"/>
  <c r="B208" i="2"/>
  <c r="H207" i="2"/>
  <c r="K207" i="2" s="1"/>
  <c r="G207" i="2"/>
  <c r="F207" i="2"/>
  <c r="E207" i="2"/>
  <c r="D207" i="2"/>
  <c r="J207" i="2" s="1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H205" i="2"/>
  <c r="K205" i="2" s="1"/>
  <c r="G205" i="2"/>
  <c r="F205" i="2"/>
  <c r="E205" i="2"/>
  <c r="D205" i="2"/>
  <c r="J205" i="2" s="1"/>
  <c r="C205" i="2"/>
  <c r="I205" i="2" s="1"/>
  <c r="B205" i="2"/>
  <c r="J204" i="2"/>
  <c r="H204" i="2"/>
  <c r="G204" i="2"/>
  <c r="F204" i="2"/>
  <c r="I204" i="2" s="1"/>
  <c r="E204" i="2"/>
  <c r="K204" i="2" s="1"/>
  <c r="D204" i="2"/>
  <c r="C204" i="2"/>
  <c r="B204" i="2"/>
  <c r="H203" i="2"/>
  <c r="K203" i="2" s="1"/>
  <c r="G203" i="2"/>
  <c r="F203" i="2"/>
  <c r="E203" i="2"/>
  <c r="D203" i="2"/>
  <c r="J203" i="2" s="1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K201" i="2" s="1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H199" i="2"/>
  <c r="K199" i="2" s="1"/>
  <c r="G199" i="2"/>
  <c r="F199" i="2"/>
  <c r="E199" i="2"/>
  <c r="D199" i="2"/>
  <c r="J199" i="2" s="1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F197" i="2"/>
  <c r="E197" i="2"/>
  <c r="D197" i="2"/>
  <c r="J197" i="2" s="1"/>
  <c r="C197" i="2"/>
  <c r="I197" i="2" s="1"/>
  <c r="B197" i="2"/>
  <c r="J196" i="2"/>
  <c r="H196" i="2"/>
  <c r="G196" i="2"/>
  <c r="F196" i="2"/>
  <c r="I196" i="2" s="1"/>
  <c r="E196" i="2"/>
  <c r="K196" i="2" s="1"/>
  <c r="D196" i="2"/>
  <c r="C196" i="2"/>
  <c r="B196" i="2"/>
  <c r="H195" i="2"/>
  <c r="K195" i="2" s="1"/>
  <c r="G195" i="2"/>
  <c r="F195" i="2"/>
  <c r="E195" i="2"/>
  <c r="D195" i="2"/>
  <c r="J195" i="2" s="1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I192" i="2" s="1"/>
  <c r="E192" i="2"/>
  <c r="K192" i="2" s="1"/>
  <c r="D192" i="2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K189" i="2" s="1"/>
  <c r="G189" i="2"/>
  <c r="F189" i="2"/>
  <c r="E189" i="2"/>
  <c r="D189" i="2"/>
  <c r="J189" i="2" s="1"/>
  <c r="C189" i="2"/>
  <c r="I189" i="2" s="1"/>
  <c r="B189" i="2"/>
  <c r="J188" i="2"/>
  <c r="H188" i="2"/>
  <c r="G188" i="2"/>
  <c r="F188" i="2"/>
  <c r="I188" i="2" s="1"/>
  <c r="E188" i="2"/>
  <c r="K188" i="2" s="1"/>
  <c r="D188" i="2"/>
  <c r="C188" i="2"/>
  <c r="B188" i="2"/>
  <c r="H187" i="2"/>
  <c r="K187" i="2" s="1"/>
  <c r="G187" i="2"/>
  <c r="F187" i="2"/>
  <c r="E187" i="2"/>
  <c r="D187" i="2"/>
  <c r="J187" i="2" s="1"/>
  <c r="C187" i="2"/>
  <c r="I187" i="2" s="1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K185" i="2" s="1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H183" i="2"/>
  <c r="K183" i="2" s="1"/>
  <c r="G183" i="2"/>
  <c r="F183" i="2"/>
  <c r="E183" i="2"/>
  <c r="D183" i="2"/>
  <c r="J183" i="2" s="1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K181" i="2" s="1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I180" i="2" s="1"/>
  <c r="E180" i="2"/>
  <c r="K180" i="2" s="1"/>
  <c r="D180" i="2"/>
  <c r="C180" i="2"/>
  <c r="B180" i="2"/>
  <c r="H179" i="2"/>
  <c r="K179" i="2" s="1"/>
  <c r="G179" i="2"/>
  <c r="F179" i="2"/>
  <c r="E179" i="2"/>
  <c r="D179" i="2"/>
  <c r="J179" i="2" s="1"/>
  <c r="C179" i="2"/>
  <c r="I179" i="2" s="1"/>
  <c r="B179" i="2"/>
  <c r="H178" i="2"/>
  <c r="G178" i="2"/>
  <c r="F178" i="2"/>
  <c r="I178" i="2" s="1"/>
  <c r="E178" i="2"/>
  <c r="K178" i="2" s="1"/>
  <c r="D178" i="2"/>
  <c r="J178" i="2" s="1"/>
  <c r="C178" i="2"/>
  <c r="B178" i="2"/>
  <c r="H177" i="2"/>
  <c r="K177" i="2" s="1"/>
  <c r="G177" i="2"/>
  <c r="F177" i="2"/>
  <c r="E177" i="2"/>
  <c r="D177" i="2"/>
  <c r="J177" i="2" s="1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H175" i="2"/>
  <c r="K175" i="2" s="1"/>
  <c r="G175" i="2"/>
  <c r="F175" i="2"/>
  <c r="E175" i="2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J172" i="2"/>
  <c r="H172" i="2"/>
  <c r="G172" i="2"/>
  <c r="F172" i="2"/>
  <c r="I172" i="2" s="1"/>
  <c r="E172" i="2"/>
  <c r="K172" i="2" s="1"/>
  <c r="D172" i="2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K169" i="2" s="1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I168" i="2" s="1"/>
  <c r="E168" i="2"/>
  <c r="K168" i="2" s="1"/>
  <c r="D168" i="2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F162" i="2"/>
  <c r="I162" i="2" s="1"/>
  <c r="E162" i="2"/>
  <c r="K162" i="2" s="1"/>
  <c r="D162" i="2"/>
  <c r="J162" i="2" s="1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I154" i="2" s="1"/>
  <c r="E154" i="2"/>
  <c r="K154" i="2" s="1"/>
  <c r="D154" i="2"/>
  <c r="J154" i="2" s="1"/>
  <c r="C154" i="2"/>
  <c r="B154" i="2"/>
  <c r="H153" i="2"/>
  <c r="K153" i="2" s="1"/>
  <c r="G153" i="2"/>
  <c r="F153" i="2"/>
  <c r="E153" i="2"/>
  <c r="D153" i="2"/>
  <c r="J153" i="2" s="1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F145" i="2"/>
  <c r="E145" i="2"/>
  <c r="D145" i="2"/>
  <c r="J145" i="2" s="1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H129" i="2"/>
  <c r="K129" i="2" s="1"/>
  <c r="G129" i="2"/>
  <c r="F129" i="2"/>
  <c r="E129" i="2"/>
  <c r="D129" i="2"/>
  <c r="J129" i="2" s="1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J111" i="2"/>
  <c r="H111" i="2"/>
  <c r="G111" i="2"/>
  <c r="F111" i="2"/>
  <c r="E111" i="2"/>
  <c r="D111" i="2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J103" i="2"/>
  <c r="H103" i="2"/>
  <c r="G103" i="2"/>
  <c r="F103" i="2"/>
  <c r="E103" i="2"/>
  <c r="D103" i="2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J95" i="2"/>
  <c r="H95" i="2"/>
  <c r="G95" i="2"/>
  <c r="F95" i="2"/>
  <c r="E95" i="2"/>
  <c r="D95" i="2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I92" i="2"/>
  <c r="H92" i="2"/>
  <c r="G92" i="2"/>
  <c r="F92" i="2"/>
  <c r="E92" i="2"/>
  <c r="K92" i="2" s="1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K79" i="2"/>
  <c r="J79" i="2"/>
  <c r="H79" i="2"/>
  <c r="G79" i="2"/>
  <c r="F79" i="2"/>
  <c r="E79" i="2"/>
  <c r="D79" i="2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I76" i="2"/>
  <c r="H76" i="2"/>
  <c r="G76" i="2"/>
  <c r="F76" i="2"/>
  <c r="E76" i="2"/>
  <c r="K76" i="2" s="1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I72" i="2"/>
  <c r="H72" i="2"/>
  <c r="G72" i="2"/>
  <c r="F72" i="2"/>
  <c r="E72" i="2"/>
  <c r="K72" i="2" s="1"/>
  <c r="D72" i="2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F69" i="2"/>
  <c r="E69" i="2"/>
  <c r="D69" i="2"/>
  <c r="J69" i="2" s="1"/>
  <c r="C69" i="2"/>
  <c r="I69" i="2" s="1"/>
  <c r="B69" i="2"/>
  <c r="J68" i="2"/>
  <c r="I68" i="2"/>
  <c r="H68" i="2"/>
  <c r="G68" i="2"/>
  <c r="F68" i="2"/>
  <c r="E68" i="2"/>
  <c r="K68" i="2" s="1"/>
  <c r="D68" i="2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H65" i="2"/>
  <c r="K65" i="2" s="1"/>
  <c r="G65" i="2"/>
  <c r="F65" i="2"/>
  <c r="E65" i="2"/>
  <c r="D65" i="2"/>
  <c r="J65" i="2" s="1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K61" i="2" s="1"/>
  <c r="G61" i="2"/>
  <c r="F61" i="2"/>
  <c r="E61" i="2"/>
  <c r="D61" i="2"/>
  <c r="J61" i="2" s="1"/>
  <c r="C61" i="2"/>
  <c r="I61" i="2" s="1"/>
  <c r="B61" i="2"/>
  <c r="J60" i="2"/>
  <c r="I60" i="2"/>
  <c r="H60" i="2"/>
  <c r="G60" i="2"/>
  <c r="F60" i="2"/>
  <c r="E60" i="2"/>
  <c r="K60" i="2" s="1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K57" i="2" s="1"/>
  <c r="G57" i="2"/>
  <c r="F57" i="2"/>
  <c r="E57" i="2"/>
  <c r="D57" i="2"/>
  <c r="J57" i="2" s="1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J44" i="2"/>
  <c r="I44" i="2"/>
  <c r="H44" i="2"/>
  <c r="G44" i="2"/>
  <c r="F44" i="2"/>
  <c r="E44" i="2"/>
  <c r="K44" i="2" s="1"/>
  <c r="D44" i="2"/>
  <c r="C44" i="2"/>
  <c r="B44" i="2"/>
  <c r="K43" i="2"/>
  <c r="J43" i="2"/>
  <c r="H43" i="2"/>
  <c r="G43" i="2"/>
  <c r="F43" i="2"/>
  <c r="E43" i="2"/>
  <c r="D43" i="2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J36" i="2"/>
  <c r="I36" i="2"/>
  <c r="H36" i="2"/>
  <c r="G36" i="2"/>
  <c r="F36" i="2"/>
  <c r="E36" i="2"/>
  <c r="K36" i="2" s="1"/>
  <c r="D36" i="2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K33" i="2" s="1"/>
  <c r="G33" i="2"/>
  <c r="F33" i="2"/>
  <c r="E33" i="2"/>
  <c r="D33" i="2"/>
  <c r="J33" i="2" s="1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J31" i="2"/>
  <c r="H31" i="2"/>
  <c r="G31" i="2"/>
  <c r="F31" i="2"/>
  <c r="E31" i="2"/>
  <c r="D31" i="2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H29" i="2"/>
  <c r="K29" i="2" s="1"/>
  <c r="G29" i="2"/>
  <c r="F29" i="2"/>
  <c r="E29" i="2"/>
  <c r="D29" i="2"/>
  <c r="J29" i="2" s="1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K21" i="2" s="1"/>
  <c r="G21" i="2"/>
  <c r="F21" i="2"/>
  <c r="E21" i="2"/>
  <c r="D21" i="2"/>
  <c r="J21" i="2" s="1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H9" i="2"/>
  <c r="K9" i="2" s="1"/>
  <c r="G9" i="2"/>
  <c r="F9" i="2"/>
  <c r="F6" i="2" s="1"/>
  <c r="E9" i="2"/>
  <c r="D9" i="2"/>
  <c r="J9" i="2" s="1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K7" i="2"/>
  <c r="J7" i="2"/>
  <c r="H7" i="2"/>
  <c r="H6" i="2" s="1"/>
  <c r="G7" i="2"/>
  <c r="G6" i="2" s="1"/>
  <c r="F7" i="2"/>
  <c r="E7" i="2"/>
  <c r="D7" i="2"/>
  <c r="C7" i="2"/>
  <c r="I7" i="2" s="1"/>
  <c r="B7" i="2"/>
  <c r="E6" i="2"/>
  <c r="D6" i="2"/>
  <c r="F4" i="2"/>
  <c r="C4" i="2"/>
  <c r="I2" i="2"/>
  <c r="G2" i="2"/>
  <c r="J6" i="2" l="1"/>
  <c r="K6" i="2"/>
  <c r="K231" i="2"/>
  <c r="K52" i="3"/>
  <c r="K34" i="3"/>
  <c r="K36" i="3"/>
  <c r="K38" i="3"/>
  <c r="K40" i="3"/>
  <c r="K42" i="3"/>
  <c r="K44" i="3"/>
  <c r="K46" i="3"/>
  <c r="K48" i="3"/>
  <c r="I73" i="3"/>
  <c r="I228" i="2"/>
  <c r="K8" i="3"/>
  <c r="I13" i="3"/>
  <c r="J219" i="2"/>
  <c r="J227" i="2"/>
  <c r="J12" i="3"/>
  <c r="I65" i="3"/>
  <c r="K72" i="3"/>
  <c r="J213" i="2"/>
  <c r="K219" i="2"/>
  <c r="K227" i="2"/>
  <c r="K12" i="3"/>
  <c r="I17" i="3"/>
  <c r="I61" i="3"/>
  <c r="K68" i="3"/>
  <c r="C6" i="2"/>
  <c r="I6" i="2" s="1"/>
  <c r="J16" i="3"/>
  <c r="I57" i="3"/>
  <c r="K64" i="3"/>
  <c r="K179" i="3"/>
  <c r="K187" i="3"/>
  <c r="K195" i="3"/>
  <c r="K203" i="3"/>
  <c r="K211" i="3"/>
  <c r="K231" i="3"/>
  <c r="J232" i="3"/>
  <c r="I244" i="3"/>
  <c r="I182" i="3"/>
  <c r="I190" i="3"/>
  <c r="I198" i="3"/>
  <c r="I206" i="3"/>
  <c r="I214" i="3"/>
  <c r="I224" i="3"/>
  <c r="K243" i="3"/>
  <c r="I248" i="3"/>
  <c r="I184" i="3"/>
  <c r="I192" i="3"/>
  <c r="I200" i="3"/>
  <c r="I208" i="3"/>
  <c r="I216" i="3"/>
  <c r="K235" i="3"/>
  <c r="J236" i="3"/>
  <c r="K247" i="3"/>
  <c r="I256" i="3"/>
  <c r="K183" i="3"/>
  <c r="K191" i="3"/>
  <c r="K199" i="3"/>
  <c r="K207" i="3"/>
  <c r="K215" i="3"/>
  <c r="J216" i="3"/>
  <c r="I228" i="3"/>
  <c r="K251" i="3"/>
  <c r="I260" i="3"/>
  <c r="K318" i="3"/>
  <c r="I323" i="3"/>
  <c r="K336" i="3"/>
  <c r="K340" i="3"/>
  <c r="K344" i="3"/>
  <c r="K348" i="3"/>
  <c r="K352" i="3"/>
  <c r="K356" i="3"/>
  <c r="K360" i="3"/>
  <c r="K364" i="3"/>
  <c r="K368" i="3"/>
  <c r="K372" i="3"/>
  <c r="K376" i="3"/>
  <c r="K380" i="3"/>
  <c r="K384" i="3"/>
  <c r="K388" i="3"/>
  <c r="K436" i="3"/>
  <c r="I309" i="3"/>
  <c r="K320" i="3"/>
  <c r="I325" i="3"/>
  <c r="I397" i="3"/>
  <c r="I393" i="3"/>
  <c r="I441" i="3"/>
  <c r="I305" i="3"/>
  <c r="K312" i="3"/>
  <c r="I317" i="3"/>
  <c r="K328" i="3"/>
  <c r="I333" i="3"/>
  <c r="I337" i="3"/>
  <c r="I341" i="3"/>
  <c r="I345" i="3"/>
  <c r="I349" i="3"/>
  <c r="I353" i="3"/>
  <c r="I357" i="3"/>
  <c r="I361" i="3"/>
  <c r="I365" i="3"/>
  <c r="I369" i="3"/>
  <c r="I373" i="3"/>
  <c r="I377" i="3"/>
  <c r="I381" i="3"/>
  <c r="I385" i="3"/>
  <c r="I389" i="3"/>
</calcChain>
</file>

<file path=xl/sharedStrings.xml><?xml version="1.0" encoding="utf-8"?>
<sst xmlns="http://schemas.openxmlformats.org/spreadsheetml/2006/main" count="276" uniqueCount="239">
  <si>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</si>
  <si>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</si>
  <si>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</si>
  <si>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</si>
  <si>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</si>
  <si>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</si>
  <si>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</si>
  <si>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</si>
  <si>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</si>
  <si>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</si>
  <si>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</si>
  <si>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</si>
  <si>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</si>
  <si>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</si>
  <si>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</si>
  <si>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</si>
  <si>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</si>
  <si>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</si>
  <si>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</si>
  <si>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</si>
  <si>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</si>
  <si>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</si>
  <si>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</si>
  <si>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</si>
  <si>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</si>
  <si>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</si>
  <si>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</si>
  <si>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</si>
  <si>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</si>
  <si>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</si>
  <si>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</si>
  <si>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</si>
  <si>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</si>
  <si>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</si>
  <si>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</si>
  <si>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</si>
  <si>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</si>
  <si>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</si>
  <si>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</si>
  <si>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</si>
  <si>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</si>
  <si>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</si>
  <si>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</si>
  <si>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</si>
  <si>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</si>
  <si>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</si>
  <si>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</si>
  <si>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</si>
  <si>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</si>
  <si>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</si>
  <si>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</si>
  <si>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</si>
  <si>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</si>
  <si>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</si>
  <si>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</si>
  <si>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</si>
  <si>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</si>
  <si>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</si>
  <si>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</si>
  <si>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</si>
  <si>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</si>
  <si>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</si>
  <si>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</si>
  <si>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</si>
  <si>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</si>
  <si>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</si>
  <si>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</si>
  <si>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</si>
  <si>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</si>
  <si>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</si>
  <si>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</si>
  <si>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</si>
  <si>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</si>
  <si>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</si>
  <si>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</si>
  <si>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</si>
  <si>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</si>
  <si>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</si>
  <si>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</si>
  <si>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</si>
  <si>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</si>
  <si>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</si>
  <si>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</si>
  <si>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</si>
  <si>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</si>
  <si>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</si>
  <si>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</si>
  <si>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</si>
  <si>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</si>
  <si>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</si>
  <si>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</si>
  <si>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</si>
  <si>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</si>
  <si>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</si>
  <si>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</si>
  <si>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</si>
  <si>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</si>
  <si>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</si>
  <si>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</si>
  <si>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</si>
  <si>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</si>
  <si>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</si>
  <si>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</si>
  <si>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</si>
  <si>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</si>
  <si>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</si>
  <si>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</si>
  <si>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</si>
  <si>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</si>
  <si>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</si>
  <si>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</si>
  <si>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</si>
  <si>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</si>
  <si>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</si>
  <si>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</si>
  <si>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</si>
  <si>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</si>
  <si>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</si>
  <si>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</si>
  <si>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</si>
  <si>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</si>
  <si>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</si>
  <si>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</si>
  <si>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</si>
  <si>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</si>
  <si>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</si>
  <si>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</si>
  <si>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</si>
  <si>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</si>
  <si>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LUDLOW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</si>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</sst>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44470</v>
      </c>
      <c r="F7" s="3" t="s">
        <v>3</v>
      </c>
      <c r="G7" s="5">
        <v>44561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19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10/01/2021 - 12/31/2021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10/01/2020 - 12/31/2020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9931949363.3700008</v>
      </c>
      <c r="D6" s="43">
        <f t="shared" si="0"/>
        <v>2334091957.3399997</v>
      </c>
      <c r="E6" s="44">
        <f t="shared" si="0"/>
        <v>66397306.666666679</v>
      </c>
      <c r="F6" s="42">
        <f t="shared" si="0"/>
        <v>8888960949.3800011</v>
      </c>
      <c r="G6" s="43">
        <f t="shared" si="0"/>
        <v>2123704734.28</v>
      </c>
      <c r="H6" s="44">
        <f t="shared" si="0"/>
        <v>64995973.333333321</v>
      </c>
      <c r="I6" s="20">
        <f t="shared" ref="I6:I69" si="1">IFERROR((C6-F6)/F6,"")</f>
        <v>0.11733524535989187</v>
      </c>
      <c r="J6" s="20">
        <f t="shared" ref="J6:J69" si="2">IFERROR((D6-G6)/G6,"")</f>
        <v>9.9066136484988965E-2</v>
      </c>
      <c r="K6" s="20">
        <f t="shared" ref="K6:K69" si="3">IFERROR((E6-H6)/H6,"")</f>
        <v>2.1560309992537361E-2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260139610.49000001</v>
      </c>
      <c r="D7" s="50">
        <f>IF('County Data'!E2&gt;9,'County Data'!D2,"*")</f>
        <v>55089431.18</v>
      </c>
      <c r="E7" s="51">
        <f>IF('County Data'!G2&gt;9,'County Data'!F2,"*")</f>
        <v>1434620.3333333335</v>
      </c>
      <c r="F7" s="50">
        <f>IF('County Data'!I2&gt;9,'County Data'!H2,"*")</f>
        <v>233827867.59</v>
      </c>
      <c r="G7" s="50">
        <f>IF('County Data'!K2&gt;9,'County Data'!J2,"*")</f>
        <v>50781941.729999997</v>
      </c>
      <c r="H7" s="51">
        <f>IF('County Data'!M2&gt;9,'County Data'!L2,"*")</f>
        <v>1822814.1666666677</v>
      </c>
      <c r="I7" s="22">
        <f t="shared" si="1"/>
        <v>0.11252612090760591</v>
      </c>
      <c r="J7" s="22">
        <f t="shared" si="2"/>
        <v>8.4823252188785558E-2</v>
      </c>
      <c r="K7" s="22">
        <f t="shared" si="3"/>
        <v>-0.21296402037691756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315310560.75999999</v>
      </c>
      <c r="D8" s="50">
        <f>IF('County Data'!E3&gt;9,'County Data'!D3,"*")</f>
        <v>94260752.829999998</v>
      </c>
      <c r="E8" s="51">
        <f>IF('County Data'!G3&gt;9,'County Data'!F3,"*")</f>
        <v>2197467.666666666</v>
      </c>
      <c r="F8" s="50">
        <f>IF('County Data'!I3&gt;9,'County Data'!H3,"*")</f>
        <v>284871792.80000001</v>
      </c>
      <c r="G8" s="50">
        <f>IF('County Data'!K3&gt;9,'County Data'!J3,"*")</f>
        <v>87022839.280000001</v>
      </c>
      <c r="H8" s="51">
        <f>IF('County Data'!M3&gt;9,'County Data'!L3,"*")</f>
        <v>2164771.1666666674</v>
      </c>
      <c r="I8" s="22">
        <f t="shared" si="1"/>
        <v>0.10685076139275794</v>
      </c>
      <c r="J8" s="22">
        <f t="shared" si="2"/>
        <v>8.317257411829182E-2</v>
      </c>
      <c r="K8" s="22">
        <f t="shared" si="3"/>
        <v>1.5103905901677794E-2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181528083.38999999</v>
      </c>
      <c r="D9" s="46">
        <f>IF('County Data'!E4&gt;9,'County Data'!D4,"*")</f>
        <v>46347960.829999998</v>
      </c>
      <c r="E9" s="47">
        <f>IF('County Data'!G4&gt;9,'County Data'!F4,"*")</f>
        <v>1145637.6666666667</v>
      </c>
      <c r="F9" s="48">
        <f>IF('County Data'!I4&gt;9,'County Data'!H4,"*")</f>
        <v>167289894.31</v>
      </c>
      <c r="G9" s="46">
        <f>IF('County Data'!K4&gt;9,'County Data'!J4,"*")</f>
        <v>43688809.390000001</v>
      </c>
      <c r="H9" s="47">
        <f>IF('County Data'!M4&gt;9,'County Data'!L4,"*")</f>
        <v>851882.49999999988</v>
      </c>
      <c r="I9" s="9">
        <f t="shared" si="1"/>
        <v>8.5110873784256288E-2</v>
      </c>
      <c r="J9" s="9">
        <f t="shared" si="2"/>
        <v>6.0865733745737068E-2</v>
      </c>
      <c r="K9" s="9">
        <f t="shared" si="3"/>
        <v>0.34483061533329645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1893079624.6400001</v>
      </c>
      <c r="D10" s="50">
        <f>IF('County Data'!E5&gt;9,'County Data'!D5,"*")</f>
        <v>511745511.36000001</v>
      </c>
      <c r="E10" s="51">
        <f>IF('County Data'!G5&gt;9,'County Data'!F5,"*")</f>
        <v>18342529.666666668</v>
      </c>
      <c r="F10" s="50">
        <f>IF('County Data'!I5&gt;9,'County Data'!H5,"*")</f>
        <v>1776736339.21</v>
      </c>
      <c r="G10" s="50">
        <f>IF('County Data'!K5&gt;9,'County Data'!J5,"*")</f>
        <v>469879653.69</v>
      </c>
      <c r="H10" s="51">
        <f>IF('County Data'!M5&gt;9,'County Data'!L5,"*")</f>
        <v>20653130.000000004</v>
      </c>
      <c r="I10" s="22">
        <f t="shared" si="1"/>
        <v>6.548145769435347E-2</v>
      </c>
      <c r="J10" s="22">
        <f t="shared" si="2"/>
        <v>8.9099107274010075E-2</v>
      </c>
      <c r="K10" s="22">
        <f t="shared" si="3"/>
        <v>-0.11187652105677616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5898814.96</v>
      </c>
      <c r="D11" s="46">
        <f>IF('County Data'!E6&gt;9,'County Data'!D6,"*")</f>
        <v>1870371.57</v>
      </c>
      <c r="E11" s="47" t="str">
        <f>IF('County Data'!G6&gt;9,'County Data'!F6,"*")</f>
        <v>*</v>
      </c>
      <c r="F11" s="48">
        <f>IF('County Data'!I6&gt;9,'County Data'!H6,"*")</f>
        <v>5531308.6799999997</v>
      </c>
      <c r="G11" s="46">
        <f>IF('County Data'!K6&gt;9,'County Data'!J6,"*")</f>
        <v>2126093.7400000002</v>
      </c>
      <c r="H11" s="47">
        <f>IF('County Data'!M6&gt;9,'County Data'!L6,"*")</f>
        <v>19120.333333333336</v>
      </c>
      <c r="I11" s="9">
        <f t="shared" si="1"/>
        <v>6.6441108472000923E-2</v>
      </c>
      <c r="J11" s="9">
        <f t="shared" si="2"/>
        <v>-0.12027793750994259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444641695.69999999</v>
      </c>
      <c r="D12" s="50">
        <f>IF('County Data'!E7&gt;9,'County Data'!D7,"*")</f>
        <v>85969897.25</v>
      </c>
      <c r="E12" s="51">
        <f>IF('County Data'!G7&gt;9,'County Data'!F7,"*")</f>
        <v>1491289.0000000005</v>
      </c>
      <c r="F12" s="50">
        <f>IF('County Data'!I7&gt;9,'County Data'!H7,"*")</f>
        <v>373391846.32999998</v>
      </c>
      <c r="G12" s="50">
        <f>IF('County Data'!K7&gt;9,'County Data'!J7,"*")</f>
        <v>81599614.640000001</v>
      </c>
      <c r="H12" s="51">
        <f>IF('County Data'!M7&gt;9,'County Data'!L7,"*")</f>
        <v>1956942.8333333335</v>
      </c>
      <c r="I12" s="22">
        <f t="shared" si="1"/>
        <v>0.19081790368563672</v>
      </c>
      <c r="J12" s="22">
        <f t="shared" si="2"/>
        <v>5.3557637855040724E-2</v>
      </c>
      <c r="K12" s="22">
        <f t="shared" si="3"/>
        <v>-0.23794963521758453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13680523.24</v>
      </c>
      <c r="D13" s="46">
        <f>IF('County Data'!E8&gt;9,'County Data'!D8,"*")</f>
        <v>3831161.31</v>
      </c>
      <c r="E13" s="47">
        <f>IF('County Data'!G8&gt;9,'County Data'!F8,"*")</f>
        <v>19047.999999999967</v>
      </c>
      <c r="F13" s="48">
        <f>IF('County Data'!I8&gt;9,'County Data'!H8,"*")</f>
        <v>12002277.02</v>
      </c>
      <c r="G13" s="46">
        <f>IF('County Data'!K8&gt;9,'County Data'!J8,"*")</f>
        <v>3552055.13</v>
      </c>
      <c r="H13" s="47">
        <f>IF('County Data'!M8&gt;9,'County Data'!L8,"*")</f>
        <v>22409.833333333336</v>
      </c>
      <c r="I13" s="9">
        <f t="shared" si="1"/>
        <v>0.13982731919980304</v>
      </c>
      <c r="J13" s="9">
        <f t="shared" si="2"/>
        <v>7.8575970750769331E-2</v>
      </c>
      <c r="K13" s="9">
        <f t="shared" si="3"/>
        <v>-0.1500159900043895</v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240747892</v>
      </c>
      <c r="D14" s="50">
        <f>IF('County Data'!E9&gt;9,'County Data'!D9,"*")</f>
        <v>83099713.650000006</v>
      </c>
      <c r="E14" s="51">
        <f>IF('County Data'!G9&gt;9,'County Data'!F9,"*")</f>
        <v>2371502.5000000005</v>
      </c>
      <c r="F14" s="50">
        <f>IF('County Data'!I9&gt;9,'County Data'!H9,"*")</f>
        <v>212585261.94</v>
      </c>
      <c r="G14" s="50">
        <f>IF('County Data'!K9&gt;9,'County Data'!J9,"*")</f>
        <v>69854791.140000001</v>
      </c>
      <c r="H14" s="51">
        <f>IF('County Data'!M9&gt;9,'County Data'!L9,"*")</f>
        <v>1868284.833333333</v>
      </c>
      <c r="I14" s="22">
        <f t="shared" si="1"/>
        <v>0.13247686976507625</v>
      </c>
      <c r="J14" s="22">
        <f t="shared" si="2"/>
        <v>0.18960650076893215</v>
      </c>
      <c r="K14" s="22">
        <f t="shared" si="3"/>
        <v>0.26934740232775045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133587249.84999999</v>
      </c>
      <c r="D15" s="56">
        <f>IF('County Data'!E10&gt;9,'County Data'!D10,"*")</f>
        <v>19008218.41</v>
      </c>
      <c r="E15" s="55">
        <f>IF('County Data'!G10&gt;9,'County Data'!F10,"*")</f>
        <v>1132828.3333333333</v>
      </c>
      <c r="F15" s="56">
        <f>IF('County Data'!I10&gt;9,'County Data'!H10,"*")</f>
        <v>115423024.06</v>
      </c>
      <c r="G15" s="56">
        <f>IF('County Data'!K10&gt;9,'County Data'!J10,"*")</f>
        <v>18670106.039999999</v>
      </c>
      <c r="H15" s="55">
        <f>IF('County Data'!M10&gt;9,'County Data'!L10,"*")</f>
        <v>904411</v>
      </c>
      <c r="I15" s="23">
        <f t="shared" si="1"/>
        <v>0.15737090531051878</v>
      </c>
      <c r="J15" s="23">
        <f t="shared" si="2"/>
        <v>1.8109825904341841E-2</v>
      </c>
      <c r="K15" s="23">
        <f t="shared" si="3"/>
        <v>0.252559216256031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249232680.87</v>
      </c>
      <c r="D16" s="50">
        <f>IF('County Data'!E11&gt;9,'County Data'!D11,"*")</f>
        <v>58159771.299999997</v>
      </c>
      <c r="E16" s="51">
        <f>IF('County Data'!G11&gt;9,'County Data'!F11,"*")</f>
        <v>1867351.9999999995</v>
      </c>
      <c r="F16" s="50">
        <f>IF('County Data'!I11&gt;9,'County Data'!H11,"*")</f>
        <v>224606941.5</v>
      </c>
      <c r="G16" s="50">
        <f>IF('County Data'!K11&gt;9,'County Data'!J11,"*")</f>
        <v>54571369.189999998</v>
      </c>
      <c r="H16" s="51">
        <f>IF('County Data'!M11&gt;9,'County Data'!L11,"*")</f>
        <v>1762353.333333333</v>
      </c>
      <c r="I16" s="22">
        <f t="shared" si="1"/>
        <v>0.10963926228433152</v>
      </c>
      <c r="J16" s="22">
        <f t="shared" si="2"/>
        <v>6.5756131159295905E-2</v>
      </c>
      <c r="K16" s="22">
        <f t="shared" si="3"/>
        <v>5.9578669430647581E-2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4328051485.6300001</v>
      </c>
      <c r="D17" s="46">
        <f>IF('County Data'!E12&gt;9,'County Data'!D12,"*")</f>
        <v>918858313.28999996</v>
      </c>
      <c r="E17" s="47">
        <f>IF('County Data'!G12&gt;9,'County Data'!F12,"*")</f>
        <v>14850704.333333341</v>
      </c>
      <c r="F17" s="48">
        <f>IF('County Data'!I12&gt;9,'County Data'!H12,"*")</f>
        <v>3817197337.1199999</v>
      </c>
      <c r="G17" s="46">
        <f>IF('County Data'!K12&gt;9,'County Data'!J12,"*")</f>
        <v>838298861.69000006</v>
      </c>
      <c r="H17" s="47">
        <f>IF('County Data'!M12&gt;9,'County Data'!L12,"*")</f>
        <v>14161966.000000004</v>
      </c>
      <c r="I17" s="9">
        <f t="shared" si="1"/>
        <v>0.13382964080537413</v>
      </c>
      <c r="J17" s="9">
        <f t="shared" si="2"/>
        <v>9.6098724788428139E-2</v>
      </c>
      <c r="K17" s="9">
        <f t="shared" si="3"/>
        <v>4.8632960517864365E-2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459226591.31</v>
      </c>
      <c r="D18" s="50">
        <f>IF('County Data'!E13&gt;9,'County Data'!D13,"*")</f>
        <v>151986458.88999999</v>
      </c>
      <c r="E18" s="51">
        <f>IF('County Data'!G13&gt;9,'County Data'!F13,"*")</f>
        <v>9974553.0000000075</v>
      </c>
      <c r="F18" s="50">
        <f>IF('County Data'!I13&gt;9,'County Data'!H13,"*")</f>
        <v>374049774.10000002</v>
      </c>
      <c r="G18" s="50">
        <f>IF('County Data'!K13&gt;9,'County Data'!J13,"*")</f>
        <v>134166946.98</v>
      </c>
      <c r="H18" s="51">
        <f>IF('County Data'!M13&gt;9,'County Data'!L13,"*")</f>
        <v>9078663.9999999944</v>
      </c>
      <c r="I18" s="22">
        <f t="shared" si="1"/>
        <v>0.22771519489603662</v>
      </c>
      <c r="J18" s="22">
        <f t="shared" si="2"/>
        <v>0.13281596034719564</v>
      </c>
      <c r="K18" s="22">
        <f t="shared" si="3"/>
        <v>9.8680708967752703E-2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721873697.84000003</v>
      </c>
      <c r="D19" s="46">
        <f>IF('County Data'!E14&gt;9,'County Data'!D14,"*")</f>
        <v>132288261.52</v>
      </c>
      <c r="E19" s="47">
        <f>IF('County Data'!G14&gt;9,'County Data'!F14,"*")</f>
        <v>6983077.3333333377</v>
      </c>
      <c r="F19" s="48">
        <f>IF('County Data'!I14&gt;9,'County Data'!H14,"*")</f>
        <v>669625906.13</v>
      </c>
      <c r="G19" s="46">
        <f>IF('County Data'!K14&gt;9,'County Data'!J14,"*")</f>
        <v>124238088.93000001</v>
      </c>
      <c r="H19" s="47">
        <f>IF('County Data'!M14&gt;9,'County Data'!L14,"*")</f>
        <v>4825087.8333333302</v>
      </c>
      <c r="I19" s="9">
        <f t="shared" si="1"/>
        <v>7.8025344049124562E-2</v>
      </c>
      <c r="J19" s="9">
        <f t="shared" si="2"/>
        <v>6.4796333067677264E-2</v>
      </c>
      <c r="K19" s="9">
        <f t="shared" si="3"/>
        <v>0.44724356831224704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324253138.89999998</v>
      </c>
      <c r="D20" s="50">
        <f>IF('County Data'!E15&gt;9,'County Data'!D15,"*")</f>
        <v>86062539.370000005</v>
      </c>
      <c r="E20" s="51">
        <f>IF('County Data'!G15&gt;9,'County Data'!F15,"*")</f>
        <v>1760740.166666666</v>
      </c>
      <c r="F20" s="50">
        <f>IF('County Data'!I15&gt;9,'County Data'!H15,"*")</f>
        <v>288638191.05000001</v>
      </c>
      <c r="G20" s="50">
        <f>IF('County Data'!K15&gt;9,'County Data'!J15,"*")</f>
        <v>69788861.430000007</v>
      </c>
      <c r="H20" s="51">
        <f>IF('County Data'!M15&gt;9,'County Data'!L15,"*")</f>
        <v>1983348.1666666667</v>
      </c>
      <c r="I20" s="22">
        <f t="shared" si="1"/>
        <v>0.12338958930015773</v>
      </c>
      <c r="J20" s="22">
        <f t="shared" si="2"/>
        <v>0.23318445961928908</v>
      </c>
      <c r="K20" s="22">
        <f t="shared" si="3"/>
        <v>-0.11223848830038197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360697713.79000002</v>
      </c>
      <c r="D21" s="46">
        <f>IF('County Data'!E16&gt;9,'County Data'!D16,"*")</f>
        <v>85513594.579999998</v>
      </c>
      <c r="E21" s="47">
        <f>IF('County Data'!G16&gt;9,'County Data'!F16,"*")</f>
        <v>2825956.666666667</v>
      </c>
      <c r="F21" s="48">
        <f>IF('County Data'!I16&gt;9,'County Data'!H16,"*")</f>
        <v>333183187.54000002</v>
      </c>
      <c r="G21" s="46">
        <f>IF('County Data'!K16&gt;9,'County Data'!J16,"*")</f>
        <v>75464701.280000001</v>
      </c>
      <c r="H21" s="47">
        <f>IF('County Data'!M16&gt;9,'County Data'!L16,"*")</f>
        <v>2920787.333333333</v>
      </c>
      <c r="I21" s="9">
        <f t="shared" si="1"/>
        <v>8.2580776218478216E-2</v>
      </c>
      <c r="J21" s="9">
        <f t="shared" si="2"/>
        <v>0.13316018124440918</v>
      </c>
      <c r="K21" s="9">
        <f t="shared" si="3"/>
        <v>-3.2467501342674288E-2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F145" sqref="F145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10/01/2021 - 12/31/2021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10/01/2020 - 12/31/2020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ADDISON</v>
      </c>
      <c r="C6" s="42">
        <f>IF('Town Data'!C2&gt;9,'Town Data'!B2,"*")</f>
        <v>1527750.9</v>
      </c>
      <c r="D6" s="43">
        <f>IF('Town Data'!E2&gt;9,'Town Data'!D2,"*")</f>
        <v>405443.25</v>
      </c>
      <c r="E6" s="44" t="str">
        <f>IF('Town Data'!G2&gt;9,'Town Data'!F2,"*")</f>
        <v>*</v>
      </c>
      <c r="F6" s="43">
        <f>IF('Town Data'!I2&gt;9,'Town Data'!H2,"*")</f>
        <v>1114207.43</v>
      </c>
      <c r="G6" s="43">
        <f>IF('Town Data'!K2&gt;9,'Town Data'!J2,"*")</f>
        <v>355149.57</v>
      </c>
      <c r="H6" s="44" t="str">
        <f>IF('Town Data'!M2&gt;9,'Town Data'!L2,"*")</f>
        <v>*</v>
      </c>
      <c r="I6" s="20">
        <f t="shared" ref="I6:I69" si="0">IFERROR((C6-F6)/F6,"")</f>
        <v>0.37115483065841698</v>
      </c>
      <c r="J6" s="20">
        <f t="shared" ref="J6:J69" si="1">IFERROR((D6-G6)/G6,"")</f>
        <v>0.14161267321821619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ALBURGH</v>
      </c>
      <c r="C7" s="45">
        <f>IF('Town Data'!C3&gt;9,'Town Data'!B3,"*")</f>
        <v>4933907.1500000004</v>
      </c>
      <c r="D7" s="46">
        <f>IF('Town Data'!E3&gt;9,'Town Data'!D3,"*")</f>
        <v>1129662.19</v>
      </c>
      <c r="E7" s="47" t="str">
        <f>IF('Town Data'!G3&gt;9,'Town Data'!F3,"*")</f>
        <v>*</v>
      </c>
      <c r="F7" s="48">
        <f>IF('Town Data'!I3&gt;9,'Town Data'!H3,"*")</f>
        <v>3737489.64</v>
      </c>
      <c r="G7" s="46">
        <f>IF('Town Data'!K3&gt;9,'Town Data'!J3,"*")</f>
        <v>1153029.32</v>
      </c>
      <c r="H7" s="47" t="str">
        <f>IF('Town Data'!M3&gt;9,'Town Data'!L3,"*")</f>
        <v>*</v>
      </c>
      <c r="I7" s="9">
        <f t="shared" si="0"/>
        <v>0.32011259568334222</v>
      </c>
      <c r="J7" s="9">
        <f t="shared" si="1"/>
        <v>-2.0265859327844429E-2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ARLINGTON</v>
      </c>
      <c r="C8" s="49">
        <f>IF('Town Data'!C4&gt;9,'Town Data'!B4,"*")</f>
        <v>43460879.789999999</v>
      </c>
      <c r="D8" s="50">
        <f>IF('Town Data'!E4&gt;9,'Town Data'!D4,"*")</f>
        <v>1846761.85</v>
      </c>
      <c r="E8" s="51" t="str">
        <f>IF('Town Data'!G4&gt;9,'Town Data'!F4,"*")</f>
        <v>*</v>
      </c>
      <c r="F8" s="50">
        <f>IF('Town Data'!I4&gt;9,'Town Data'!H4,"*")</f>
        <v>41238003.990000002</v>
      </c>
      <c r="G8" s="50">
        <f>IF('Town Data'!K4&gt;9,'Town Data'!J4,"*")</f>
        <v>1631071.31</v>
      </c>
      <c r="H8" s="51" t="str">
        <f>IF('Town Data'!M4&gt;9,'Town Data'!L4,"*")</f>
        <v>*</v>
      </c>
      <c r="I8" s="22">
        <f t="shared" si="0"/>
        <v>5.39035740075837E-2</v>
      </c>
      <c r="J8" s="22">
        <f t="shared" si="1"/>
        <v>0.13223857146993778</v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BARNARD</v>
      </c>
      <c r="C9" s="45">
        <f>IF('Town Data'!C5&gt;9,'Town Data'!B5,"*")</f>
        <v>506652.37</v>
      </c>
      <c r="D9" s="46">
        <f>IF('Town Data'!E5&gt;9,'Town Data'!D5,"*")</f>
        <v>140688.73000000001</v>
      </c>
      <c r="E9" s="47" t="str">
        <f>IF('Town Data'!G5&gt;9,'Town Data'!F5,"*")</f>
        <v>*</v>
      </c>
      <c r="F9" s="48">
        <f>IF('Town Data'!I5&gt;9,'Town Data'!H5,"*")</f>
        <v>427717.16</v>
      </c>
      <c r="G9" s="46">
        <f>IF('Town Data'!K5&gt;9,'Town Data'!J5,"*")</f>
        <v>147826.94</v>
      </c>
      <c r="H9" s="47" t="str">
        <f>IF('Town Data'!M5&gt;9,'Town Data'!L5,"*")</f>
        <v>*</v>
      </c>
      <c r="I9" s="9">
        <f t="shared" si="0"/>
        <v>0.18455001898918441</v>
      </c>
      <c r="J9" s="9">
        <f t="shared" si="1"/>
        <v>-4.8287612528541766E-2</v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BARNET</v>
      </c>
      <c r="C10" s="49">
        <f>IF('Town Data'!C6&gt;9,'Town Data'!B6,"*")</f>
        <v>1548519.65</v>
      </c>
      <c r="D10" s="50">
        <f>IF('Town Data'!E6&gt;9,'Town Data'!D6,"*")</f>
        <v>450581.43</v>
      </c>
      <c r="E10" s="51" t="str">
        <f>IF('Town Data'!G6&gt;9,'Town Data'!F6,"*")</f>
        <v>*</v>
      </c>
      <c r="F10" s="50">
        <f>IF('Town Data'!I6&gt;9,'Town Data'!H6,"*")</f>
        <v>1695675.29</v>
      </c>
      <c r="G10" s="50">
        <f>IF('Town Data'!K6&gt;9,'Town Data'!J6,"*")</f>
        <v>412318.06</v>
      </c>
      <c r="H10" s="51" t="str">
        <f>IF('Town Data'!M6&gt;9,'Town Data'!L6,"*")</f>
        <v>*</v>
      </c>
      <c r="I10" s="22">
        <f t="shared" si="0"/>
        <v>-8.6782912311000368E-2</v>
      </c>
      <c r="J10" s="22">
        <f t="shared" si="1"/>
        <v>9.2800616106895717E-2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BARRE</v>
      </c>
      <c r="C11" s="45">
        <f>IF('Town Data'!C7&gt;9,'Town Data'!B7,"*")</f>
        <v>133967789.64</v>
      </c>
      <c r="D11" s="46">
        <f>IF('Town Data'!E7&gt;9,'Town Data'!D7,"*")</f>
        <v>36801568.969999999</v>
      </c>
      <c r="E11" s="47">
        <f>IF('Town Data'!G7&gt;9,'Town Data'!F7,"*")</f>
        <v>1632591.1666666674</v>
      </c>
      <c r="F11" s="48">
        <f>IF('Town Data'!I7&gt;9,'Town Data'!H7,"*")</f>
        <v>119040180.93000001</v>
      </c>
      <c r="G11" s="46">
        <f>IF('Town Data'!K7&gt;9,'Town Data'!J7,"*")</f>
        <v>42086608.490000002</v>
      </c>
      <c r="H11" s="47">
        <f>IF('Town Data'!M7&gt;9,'Town Data'!L7,"*")</f>
        <v>1216633.4999999998</v>
      </c>
      <c r="I11" s="9">
        <f t="shared" si="0"/>
        <v>0.12539974816384036</v>
      </c>
      <c r="J11" s="9">
        <f t="shared" si="1"/>
        <v>-0.12557532454190878</v>
      </c>
      <c r="K11" s="9">
        <f t="shared" si="2"/>
        <v>0.34189233377731892</v>
      </c>
      <c r="L11" s="15"/>
    </row>
    <row r="12" spans="1:12" x14ac:dyDescent="0.3">
      <c r="A12" s="15"/>
      <c r="B12" s="27" t="str">
        <f>'Town Data'!A8</f>
        <v>BARRE TOWN</v>
      </c>
      <c r="C12" s="49">
        <f>IF('Town Data'!C8&gt;9,'Town Data'!B8,"*")</f>
        <v>39746642.950000003</v>
      </c>
      <c r="D12" s="50">
        <f>IF('Town Data'!E8&gt;9,'Town Data'!D8,"*")</f>
        <v>3760930.58</v>
      </c>
      <c r="E12" s="51">
        <f>IF('Town Data'!G8&gt;9,'Town Data'!F8,"*")</f>
        <v>275955.33333333302</v>
      </c>
      <c r="F12" s="50">
        <f>IF('Town Data'!I8&gt;9,'Town Data'!H8,"*")</f>
        <v>31644480.969999999</v>
      </c>
      <c r="G12" s="50">
        <f>IF('Town Data'!K8&gt;9,'Town Data'!J8,"*")</f>
        <v>3309047.87</v>
      </c>
      <c r="H12" s="51">
        <f>IF('Town Data'!M8&gt;9,'Town Data'!L8,"*")</f>
        <v>165085.83333333331</v>
      </c>
      <c r="I12" s="22">
        <f t="shared" si="0"/>
        <v>0.25603712659029287</v>
      </c>
      <c r="J12" s="22">
        <f t="shared" si="1"/>
        <v>0.13655973795265763</v>
      </c>
      <c r="K12" s="22">
        <f t="shared" si="2"/>
        <v>0.67158700272080518</v>
      </c>
      <c r="L12" s="15"/>
    </row>
    <row r="13" spans="1:12" x14ac:dyDescent="0.3">
      <c r="A13" s="15"/>
      <c r="B13" s="15" t="str">
        <f>'Town Data'!A9</f>
        <v>BARTON</v>
      </c>
      <c r="C13" s="45">
        <f>IF('Town Data'!C9&gt;9,'Town Data'!B9,"*")</f>
        <v>59141582.840000004</v>
      </c>
      <c r="D13" s="46">
        <f>IF('Town Data'!E9&gt;9,'Town Data'!D9,"*")</f>
        <v>5019365.25</v>
      </c>
      <c r="E13" s="47">
        <f>IF('Town Data'!G9&gt;9,'Town Data'!F9,"*")</f>
        <v>152141.50000000009</v>
      </c>
      <c r="F13" s="48">
        <f>IF('Town Data'!I9&gt;9,'Town Data'!H9,"*")</f>
        <v>53056370.530000001</v>
      </c>
      <c r="G13" s="46">
        <f>IF('Town Data'!K9&gt;9,'Town Data'!J9,"*")</f>
        <v>4894897.18</v>
      </c>
      <c r="H13" s="47">
        <f>IF('Town Data'!M9&gt;9,'Town Data'!L9,"*")</f>
        <v>195526.16666666701</v>
      </c>
      <c r="I13" s="9">
        <f t="shared" si="0"/>
        <v>0.11469333935232531</v>
      </c>
      <c r="J13" s="9">
        <f t="shared" si="1"/>
        <v>2.5428127583264234E-2</v>
      </c>
      <c r="K13" s="9">
        <f t="shared" si="2"/>
        <v>-0.22188675514019102</v>
      </c>
      <c r="L13" s="15"/>
    </row>
    <row r="14" spans="1:12" x14ac:dyDescent="0.3">
      <c r="A14" s="15"/>
      <c r="B14" s="27" t="str">
        <f>'Town Data'!A10</f>
        <v>BENNINGTON</v>
      </c>
      <c r="C14" s="49">
        <f>IF('Town Data'!C10&gt;9,'Town Data'!B10,"*")</f>
        <v>141334339.97999999</v>
      </c>
      <c r="D14" s="50">
        <f>IF('Town Data'!E10&gt;9,'Town Data'!D10,"*")</f>
        <v>45021144.32</v>
      </c>
      <c r="E14" s="51">
        <f>IF('Town Data'!G10&gt;9,'Town Data'!F10,"*")</f>
        <v>542114.6666666664</v>
      </c>
      <c r="F14" s="50">
        <f>IF('Town Data'!I10&gt;9,'Town Data'!H10,"*")</f>
        <v>125520552.78</v>
      </c>
      <c r="G14" s="50">
        <f>IF('Town Data'!K10&gt;9,'Town Data'!J10,"*")</f>
        <v>40960863.539999999</v>
      </c>
      <c r="H14" s="51">
        <f>IF('Town Data'!M10&gt;9,'Town Data'!L10,"*")</f>
        <v>551878.33333333372</v>
      </c>
      <c r="I14" s="22">
        <f t="shared" si="0"/>
        <v>0.12598564019803854</v>
      </c>
      <c r="J14" s="22">
        <f t="shared" si="1"/>
        <v>9.9125858907612316E-2</v>
      </c>
      <c r="K14" s="22">
        <f t="shared" si="2"/>
        <v>-1.7691701371378328E-2</v>
      </c>
      <c r="L14" s="15"/>
    </row>
    <row r="15" spans="1:12" x14ac:dyDescent="0.3">
      <c r="A15" s="15"/>
      <c r="B15" s="15" t="str">
        <f>'Town Data'!A11</f>
        <v>BENSON</v>
      </c>
      <c r="C15" s="45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8">
        <f>IF('Town Data'!I11&gt;9,'Town Data'!H11,"*")</f>
        <v>634631.87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BERLIN</v>
      </c>
      <c r="C16" s="52">
        <f>IF('Town Data'!C12&gt;9,'Town Data'!B12,"*")</f>
        <v>57878141.420000002</v>
      </c>
      <c r="D16" s="53">
        <f>IF('Town Data'!E12&gt;9,'Town Data'!D12,"*")</f>
        <v>21261562.699999999</v>
      </c>
      <c r="E16" s="54">
        <f>IF('Town Data'!G12&gt;9,'Town Data'!F12,"*")</f>
        <v>632706</v>
      </c>
      <c r="F16" s="53">
        <f>IF('Town Data'!I12&gt;9,'Town Data'!H12,"*")</f>
        <v>51533506.359999999</v>
      </c>
      <c r="G16" s="53">
        <f>IF('Town Data'!K12&gt;9,'Town Data'!J12,"*")</f>
        <v>20381199.59</v>
      </c>
      <c r="H16" s="54">
        <f>IF('Town Data'!M12&gt;9,'Town Data'!L12,"*")</f>
        <v>289682.66666666715</v>
      </c>
      <c r="I16" s="26">
        <f t="shared" si="0"/>
        <v>0.123116696459154</v>
      </c>
      <c r="J16" s="26">
        <f t="shared" si="1"/>
        <v>4.3194862309868555E-2</v>
      </c>
      <c r="K16" s="26">
        <f t="shared" si="2"/>
        <v>1.1841348233929505</v>
      </c>
      <c r="L16" s="15"/>
    </row>
    <row r="17" spans="1:12" x14ac:dyDescent="0.3">
      <c r="A17" s="15"/>
      <c r="B17" s="27" t="str">
        <f>'Town Data'!A13</f>
        <v>BETHEL</v>
      </c>
      <c r="C17" s="49">
        <f>IF('Town Data'!C13&gt;9,'Town Data'!B13,"*")</f>
        <v>14327931.460000001</v>
      </c>
      <c r="D17" s="50">
        <f>IF('Town Data'!E13&gt;9,'Town Data'!D13,"*")</f>
        <v>1883023.05</v>
      </c>
      <c r="E17" s="51">
        <f>IF('Town Data'!G13&gt;9,'Town Data'!F13,"*")</f>
        <v>245881.66666666634</v>
      </c>
      <c r="F17" s="50">
        <f>IF('Town Data'!I13&gt;9,'Town Data'!H13,"*")</f>
        <v>11808693.039999999</v>
      </c>
      <c r="G17" s="50">
        <f>IF('Town Data'!K13&gt;9,'Town Data'!J13,"*")</f>
        <v>1577191.97</v>
      </c>
      <c r="H17" s="51">
        <f>IF('Town Data'!M13&gt;9,'Town Data'!L13,"*")</f>
        <v>424199.49999999965</v>
      </c>
      <c r="I17" s="22">
        <f t="shared" si="0"/>
        <v>0.21333761589589104</v>
      </c>
      <c r="J17" s="22">
        <f t="shared" si="1"/>
        <v>0.1939085956670196</v>
      </c>
      <c r="K17" s="22">
        <f t="shared" si="2"/>
        <v>-0.42036313888473104</v>
      </c>
      <c r="L17" s="15"/>
    </row>
    <row r="18" spans="1:12" x14ac:dyDescent="0.3">
      <c r="A18" s="15"/>
      <c r="B18" s="15" t="str">
        <f>'Town Data'!A14</f>
        <v>BRADFORD</v>
      </c>
      <c r="C18" s="45">
        <f>IF('Town Data'!C14&gt;9,'Town Data'!B14,"*")</f>
        <v>27757893.390000001</v>
      </c>
      <c r="D18" s="46">
        <f>IF('Town Data'!E14&gt;9,'Town Data'!D14,"*")</f>
        <v>5254630.2</v>
      </c>
      <c r="E18" s="47">
        <f>IF('Town Data'!G14&gt;9,'Town Data'!F14,"*")</f>
        <v>590722.16666666663</v>
      </c>
      <c r="F18" s="48">
        <f>IF('Town Data'!I14&gt;9,'Town Data'!H14,"*")</f>
        <v>25878162.52</v>
      </c>
      <c r="G18" s="46">
        <f>IF('Town Data'!K14&gt;9,'Town Data'!J14,"*")</f>
        <v>5105161.09</v>
      </c>
      <c r="H18" s="47">
        <f>IF('Town Data'!M14&gt;9,'Town Data'!L14,"*")</f>
        <v>258492.49999999997</v>
      </c>
      <c r="I18" s="9">
        <f t="shared" si="0"/>
        <v>7.2637725671103839E-2</v>
      </c>
      <c r="J18" s="9">
        <f t="shared" si="1"/>
        <v>2.9278039882577014E-2</v>
      </c>
      <c r="K18" s="9">
        <f t="shared" si="2"/>
        <v>1.28525843754332</v>
      </c>
      <c r="L18" s="15"/>
    </row>
    <row r="19" spans="1:12" x14ac:dyDescent="0.3">
      <c r="A19" s="15"/>
      <c r="B19" s="27" t="str">
        <f>'Town Data'!A15</f>
        <v>BRANDON</v>
      </c>
      <c r="C19" s="49">
        <f>IF('Town Data'!C15&gt;9,'Town Data'!B15,"*")</f>
        <v>30527930.550000001</v>
      </c>
      <c r="D19" s="50">
        <f>IF('Town Data'!E15&gt;9,'Town Data'!D15,"*")</f>
        <v>3868308.64</v>
      </c>
      <c r="E19" s="51">
        <f>IF('Town Data'!G15&gt;9,'Town Data'!F15,"*")</f>
        <v>566842.33333333291</v>
      </c>
      <c r="F19" s="50">
        <f>IF('Town Data'!I15&gt;9,'Town Data'!H15,"*")</f>
        <v>25132545.129999999</v>
      </c>
      <c r="G19" s="50">
        <f>IF('Town Data'!K15&gt;9,'Town Data'!J15,"*")</f>
        <v>3772601.95</v>
      </c>
      <c r="H19" s="51">
        <f>IF('Town Data'!M15&gt;9,'Town Data'!L15,"*")</f>
        <v>260034.83333333334</v>
      </c>
      <c r="I19" s="22">
        <f t="shared" si="0"/>
        <v>0.21467723989321261</v>
      </c>
      <c r="J19" s="22">
        <f t="shared" si="1"/>
        <v>2.5368881018576567E-2</v>
      </c>
      <c r="K19" s="22">
        <f t="shared" si="2"/>
        <v>1.1798707737232621</v>
      </c>
      <c r="L19" s="15"/>
    </row>
    <row r="20" spans="1:12" x14ac:dyDescent="0.3">
      <c r="A20" s="15"/>
      <c r="B20" s="15" t="str">
        <f>'Town Data'!A16</f>
        <v>BRATTLEBORO</v>
      </c>
      <c r="C20" s="45">
        <f>IF('Town Data'!C16&gt;9,'Town Data'!B16,"*")</f>
        <v>133336807.67</v>
      </c>
      <c r="D20" s="46">
        <f>IF('Town Data'!E16&gt;9,'Town Data'!D16,"*")</f>
        <v>27899683.359999999</v>
      </c>
      <c r="E20" s="47">
        <f>IF('Town Data'!G16&gt;9,'Town Data'!F16,"*")</f>
        <v>627987.99999999977</v>
      </c>
      <c r="F20" s="48">
        <f>IF('Town Data'!I16&gt;9,'Town Data'!H16,"*")</f>
        <v>134737087.81999999</v>
      </c>
      <c r="G20" s="46">
        <f>IF('Town Data'!K16&gt;9,'Town Data'!J16,"*")</f>
        <v>25633099.539999999</v>
      </c>
      <c r="H20" s="47">
        <f>IF('Town Data'!M16&gt;9,'Town Data'!L16,"*")</f>
        <v>771749.66666666628</v>
      </c>
      <c r="I20" s="9">
        <f t="shared" si="0"/>
        <v>-1.0392685285514515E-2</v>
      </c>
      <c r="J20" s="9">
        <f t="shared" si="1"/>
        <v>8.8424102456397688E-2</v>
      </c>
      <c r="K20" s="9">
        <f t="shared" si="2"/>
        <v>-0.18628017979923531</v>
      </c>
      <c r="L20" s="15"/>
    </row>
    <row r="21" spans="1:12" x14ac:dyDescent="0.3">
      <c r="A21" s="15"/>
      <c r="B21" s="27" t="str">
        <f>'Town Data'!A17</f>
        <v>BRIDGEWATER</v>
      </c>
      <c r="C21" s="49">
        <f>IF('Town Data'!C17&gt;9,'Town Data'!B17,"*")</f>
        <v>2005237.95</v>
      </c>
      <c r="D21" s="50">
        <f>IF('Town Data'!E17&gt;9,'Town Data'!D17,"*")</f>
        <v>680604.99</v>
      </c>
      <c r="E21" s="51" t="str">
        <f>IF('Town Data'!G17&gt;9,'Town Data'!F17,"*")</f>
        <v>*</v>
      </c>
      <c r="F21" s="50">
        <f>IF('Town Data'!I17&gt;9,'Town Data'!H17,"*")</f>
        <v>1329743.93</v>
      </c>
      <c r="G21" s="50">
        <f>IF('Town Data'!K17&gt;9,'Town Data'!J17,"*")</f>
        <v>428017.13</v>
      </c>
      <c r="H21" s="51" t="str">
        <f>IF('Town Data'!M17&gt;9,'Town Data'!L17,"*")</f>
        <v>*</v>
      </c>
      <c r="I21" s="22">
        <f t="shared" si="0"/>
        <v>0.50798804548782561</v>
      </c>
      <c r="J21" s="22">
        <f t="shared" si="1"/>
        <v>0.59013493221638114</v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BRIDPORT</v>
      </c>
      <c r="C22" s="45">
        <f>IF('Town Data'!C18&gt;9,'Town Data'!B18,"*")</f>
        <v>5774460.1900000004</v>
      </c>
      <c r="D22" s="46">
        <f>IF('Town Data'!E18&gt;9,'Town Data'!D18,"*")</f>
        <v>1334293.33</v>
      </c>
      <c r="E22" s="47" t="str">
        <f>IF('Town Data'!G18&gt;9,'Town Data'!F18,"*")</f>
        <v>*</v>
      </c>
      <c r="F22" s="48">
        <f>IF('Town Data'!I18&gt;9,'Town Data'!H18,"*")</f>
        <v>4255994.57</v>
      </c>
      <c r="G22" s="46">
        <f>IF('Town Data'!K18&gt;9,'Town Data'!J18,"*")</f>
        <v>1015862.86</v>
      </c>
      <c r="H22" s="47" t="str">
        <f>IF('Town Data'!M18&gt;9,'Town Data'!L18,"*")</f>
        <v>*</v>
      </c>
      <c r="I22" s="9">
        <f t="shared" si="0"/>
        <v>0.35678279072616392</v>
      </c>
      <c r="J22" s="9">
        <f t="shared" si="1"/>
        <v>0.31345812760592517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BRIGHTON</v>
      </c>
      <c r="C23" s="49">
        <f>IF('Town Data'!C19&gt;9,'Town Data'!B19,"*")</f>
        <v>2522036.9</v>
      </c>
      <c r="D23" s="50">
        <f>IF('Town Data'!E19&gt;9,'Town Data'!D19,"*")</f>
        <v>1100310.42</v>
      </c>
      <c r="E23" s="51" t="str">
        <f>IF('Town Data'!G19&gt;9,'Town Data'!F19,"*")</f>
        <v>*</v>
      </c>
      <c r="F23" s="50">
        <f>IF('Town Data'!I19&gt;9,'Town Data'!H19,"*")</f>
        <v>2282533.13</v>
      </c>
      <c r="G23" s="50">
        <f>IF('Town Data'!K19&gt;9,'Town Data'!J19,"*")</f>
        <v>1127064.53</v>
      </c>
      <c r="H23" s="51" t="str">
        <f>IF('Town Data'!M19&gt;9,'Town Data'!L19,"*")</f>
        <v>*</v>
      </c>
      <c r="I23" s="22">
        <f t="shared" si="0"/>
        <v>0.10492893481024744</v>
      </c>
      <c r="J23" s="22">
        <f t="shared" si="1"/>
        <v>-2.3737868851218397E-2</v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BRISTOL</v>
      </c>
      <c r="C24" s="45">
        <f>IF('Town Data'!C20&gt;9,'Town Data'!B20,"*")</f>
        <v>18896893.890000001</v>
      </c>
      <c r="D24" s="46">
        <f>IF('Town Data'!E20&gt;9,'Town Data'!D20,"*")</f>
        <v>5614807.0800000001</v>
      </c>
      <c r="E24" s="47">
        <f>IF('Town Data'!G20&gt;9,'Town Data'!F20,"*")</f>
        <v>303751.66666666674</v>
      </c>
      <c r="F24" s="48">
        <f>IF('Town Data'!I20&gt;9,'Town Data'!H20,"*")</f>
        <v>17020738.859999999</v>
      </c>
      <c r="G24" s="46">
        <f>IF('Town Data'!K20&gt;9,'Town Data'!J20,"*")</f>
        <v>4939339.95</v>
      </c>
      <c r="H24" s="47">
        <f>IF('Town Data'!M20&gt;9,'Town Data'!L20,"*")</f>
        <v>200276.66666666701</v>
      </c>
      <c r="I24" s="9">
        <f t="shared" si="0"/>
        <v>0.11022759031977776</v>
      </c>
      <c r="J24" s="9">
        <f t="shared" si="1"/>
        <v>0.13675250880433931</v>
      </c>
      <c r="K24" s="9">
        <f t="shared" si="2"/>
        <v>0.51666028660352958</v>
      </c>
      <c r="L24" s="15"/>
    </row>
    <row r="25" spans="1:12" x14ac:dyDescent="0.3">
      <c r="A25" s="15"/>
      <c r="B25" s="27" t="str">
        <f>'Town Data'!A21</f>
        <v>BROOKFIELD</v>
      </c>
      <c r="C25" s="49">
        <f>IF('Town Data'!C21&gt;9,'Town Data'!B21,"*")</f>
        <v>22599092.59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 t="str">
        <f>IF('Town Data'!I21&gt;9,'Town Data'!H21,"*")</f>
        <v>*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BURKE</v>
      </c>
      <c r="C26" s="45">
        <f>IF('Town Data'!C22&gt;9,'Town Data'!B22,"*")</f>
        <v>2601790.7599999998</v>
      </c>
      <c r="D26" s="46">
        <f>IF('Town Data'!E22&gt;9,'Town Data'!D22,"*")</f>
        <v>1270760.8500000001</v>
      </c>
      <c r="E26" s="47" t="str">
        <f>IF('Town Data'!G22&gt;9,'Town Data'!F22,"*")</f>
        <v>*</v>
      </c>
      <c r="F26" s="48">
        <f>IF('Town Data'!I22&gt;9,'Town Data'!H22,"*")</f>
        <v>2579317.11</v>
      </c>
      <c r="G26" s="46">
        <f>IF('Town Data'!K22&gt;9,'Town Data'!J22,"*")</f>
        <v>1297714.25</v>
      </c>
      <c r="H26" s="47" t="str">
        <f>IF('Town Data'!M22&gt;9,'Town Data'!L22,"*")</f>
        <v>*</v>
      </c>
      <c r="I26" s="9">
        <f t="shared" si="0"/>
        <v>8.7130232699460155E-3</v>
      </c>
      <c r="J26" s="9">
        <f t="shared" si="1"/>
        <v>-2.0769903697982747E-2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BURLINGTON</v>
      </c>
      <c r="C27" s="49">
        <f>IF('Town Data'!C23&gt;9,'Town Data'!B23,"*")</f>
        <v>272893777.10000002</v>
      </c>
      <c r="D27" s="50">
        <f>IF('Town Data'!E23&gt;9,'Town Data'!D23,"*")</f>
        <v>72219556.769999996</v>
      </c>
      <c r="E27" s="51">
        <f>IF('Town Data'!G23&gt;9,'Town Data'!F23,"*")</f>
        <v>3190063.9999999995</v>
      </c>
      <c r="F27" s="50">
        <f>IF('Town Data'!I23&gt;9,'Town Data'!H23,"*")</f>
        <v>266079771.28999999</v>
      </c>
      <c r="G27" s="50">
        <f>IF('Town Data'!K23&gt;9,'Town Data'!J23,"*")</f>
        <v>65009444.630000003</v>
      </c>
      <c r="H27" s="51">
        <f>IF('Town Data'!M23&gt;9,'Town Data'!L23,"*")</f>
        <v>2143891</v>
      </c>
      <c r="I27" s="22">
        <f t="shared" si="0"/>
        <v>2.560888329452695E-2</v>
      </c>
      <c r="J27" s="22">
        <f t="shared" si="1"/>
        <v>0.11090868689982213</v>
      </c>
      <c r="K27" s="22">
        <f t="shared" si="2"/>
        <v>0.48797863324208157</v>
      </c>
      <c r="L27" s="15"/>
    </row>
    <row r="28" spans="1:12" x14ac:dyDescent="0.3">
      <c r="A28" s="15"/>
      <c r="B28" s="15" t="str">
        <f>'Town Data'!A24</f>
        <v>CABOT</v>
      </c>
      <c r="C28" s="45">
        <f>IF('Town Data'!C24&gt;9,'Town Data'!B24,"*")</f>
        <v>262737399.86000001</v>
      </c>
      <c r="D28" s="46">
        <f>IF('Town Data'!E24&gt;9,'Town Data'!D24,"*")</f>
        <v>555755.84</v>
      </c>
      <c r="E28" s="47" t="str">
        <f>IF('Town Data'!G24&gt;9,'Town Data'!F24,"*")</f>
        <v>*</v>
      </c>
      <c r="F28" s="48">
        <f>IF('Town Data'!I24&gt;9,'Town Data'!H24,"*")</f>
        <v>278585375.81999999</v>
      </c>
      <c r="G28" s="46">
        <f>IF('Town Data'!K24&gt;9,'Town Data'!J24,"*")</f>
        <v>615636.42000000004</v>
      </c>
      <c r="H28" s="47" t="str">
        <f>IF('Town Data'!M24&gt;9,'Town Data'!L24,"*")</f>
        <v>*</v>
      </c>
      <c r="I28" s="9">
        <f t="shared" si="0"/>
        <v>-5.6887321932647665E-2</v>
      </c>
      <c r="J28" s="9">
        <f t="shared" si="1"/>
        <v>-9.7266142896484373E-2</v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CALAIS</v>
      </c>
      <c r="C29" s="49">
        <f>IF('Town Data'!C25&gt;9,'Town Data'!B25,"*")</f>
        <v>594063.34</v>
      </c>
      <c r="D29" s="50">
        <f>IF('Town Data'!E25&gt;9,'Town Data'!D25,"*")</f>
        <v>102869.35</v>
      </c>
      <c r="E29" s="51" t="str">
        <f>IF('Town Data'!G25&gt;9,'Town Data'!F25,"*")</f>
        <v>*</v>
      </c>
      <c r="F29" s="50">
        <f>IF('Town Data'!I25&gt;9,'Town Data'!H25,"*")</f>
        <v>569287.14</v>
      </c>
      <c r="G29" s="50">
        <f>IF('Town Data'!K25&gt;9,'Town Data'!J25,"*")</f>
        <v>76352.14</v>
      </c>
      <c r="H29" s="51" t="str">
        <f>IF('Town Data'!M25&gt;9,'Town Data'!L25,"*")</f>
        <v>*</v>
      </c>
      <c r="I29" s="22">
        <f t="shared" si="0"/>
        <v>4.3521446839638697E-2</v>
      </c>
      <c r="J29" s="22">
        <f t="shared" si="1"/>
        <v>0.34730146397992256</v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CAMBRIDGE</v>
      </c>
      <c r="C30" s="45">
        <f>IF('Town Data'!C26&gt;9,'Town Data'!B26,"*")</f>
        <v>23934637.73</v>
      </c>
      <c r="D30" s="46">
        <f>IF('Town Data'!E26&gt;9,'Town Data'!D26,"*")</f>
        <v>8196073.7699999996</v>
      </c>
      <c r="E30" s="47">
        <f>IF('Town Data'!G26&gt;9,'Town Data'!F26,"*")</f>
        <v>299121.33333333302</v>
      </c>
      <c r="F30" s="48">
        <f>IF('Town Data'!I26&gt;9,'Town Data'!H26,"*")</f>
        <v>22665757.350000001</v>
      </c>
      <c r="G30" s="46">
        <f>IF('Town Data'!K26&gt;9,'Town Data'!J26,"*")</f>
        <v>6303989.04</v>
      </c>
      <c r="H30" s="47">
        <f>IF('Town Data'!M26&gt;9,'Town Data'!L26,"*")</f>
        <v>207992.66666666698</v>
      </c>
      <c r="I30" s="9">
        <f t="shared" si="0"/>
        <v>5.5982262600194954E-2</v>
      </c>
      <c r="J30" s="9">
        <f t="shared" si="1"/>
        <v>0.30014086604439899</v>
      </c>
      <c r="K30" s="9">
        <f t="shared" si="2"/>
        <v>0.43813403677693402</v>
      </c>
      <c r="L30" s="15"/>
    </row>
    <row r="31" spans="1:12" x14ac:dyDescent="0.3">
      <c r="A31" s="15"/>
      <c r="B31" s="27" t="str">
        <f>'Town Data'!A27</f>
        <v>CANAAN</v>
      </c>
      <c r="C31" s="49">
        <f>IF('Town Data'!C27&gt;9,'Town Data'!B27,"*")</f>
        <v>1274299.32</v>
      </c>
      <c r="D31" s="50" t="str">
        <f>IF('Town Data'!E27&gt;9,'Town Data'!D27,"*")</f>
        <v>*</v>
      </c>
      <c r="E31" s="51" t="str">
        <f>IF('Town Data'!G27&gt;9,'Town Data'!F27,"*")</f>
        <v>*</v>
      </c>
      <c r="F31" s="50">
        <f>IF('Town Data'!I27&gt;9,'Town Data'!H27,"*")</f>
        <v>1338032.6000000001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>
        <f t="shared" si="0"/>
        <v>-4.7632083104701649E-2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CASTLETON</v>
      </c>
      <c r="C32" s="45">
        <f>IF('Town Data'!C28&gt;9,'Town Data'!B28,"*")</f>
        <v>16632196.199999999</v>
      </c>
      <c r="D32" s="46">
        <f>IF('Town Data'!E28&gt;9,'Town Data'!D28,"*")</f>
        <v>4987972.6500000004</v>
      </c>
      <c r="E32" s="47">
        <f>IF('Town Data'!G28&gt;9,'Town Data'!F28,"*")</f>
        <v>47133.500000000036</v>
      </c>
      <c r="F32" s="48">
        <f>IF('Town Data'!I28&gt;9,'Town Data'!H28,"*")</f>
        <v>16177963.609999999</v>
      </c>
      <c r="G32" s="46">
        <f>IF('Town Data'!K28&gt;9,'Town Data'!J28,"*")</f>
        <v>5188058.13</v>
      </c>
      <c r="H32" s="47" t="str">
        <f>IF('Town Data'!M28&gt;9,'Town Data'!L28,"*")</f>
        <v>*</v>
      </c>
      <c r="I32" s="9">
        <f t="shared" si="0"/>
        <v>2.8077241422352281E-2</v>
      </c>
      <c r="J32" s="9">
        <f t="shared" si="1"/>
        <v>-3.8566545514014804E-2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CAVENDISH</v>
      </c>
      <c r="C33" s="49">
        <f>IF('Town Data'!C29&gt;9,'Town Data'!B29,"*")</f>
        <v>2260262.12</v>
      </c>
      <c r="D33" s="50">
        <f>IF('Town Data'!E29&gt;9,'Town Data'!D29,"*")</f>
        <v>491014.51</v>
      </c>
      <c r="E33" s="51" t="str">
        <f>IF('Town Data'!G29&gt;9,'Town Data'!F29,"*")</f>
        <v>*</v>
      </c>
      <c r="F33" s="50">
        <f>IF('Town Data'!I29&gt;9,'Town Data'!H29,"*")</f>
        <v>2004560.97</v>
      </c>
      <c r="G33" s="50">
        <f>IF('Town Data'!K29&gt;9,'Town Data'!J29,"*")</f>
        <v>431163.47</v>
      </c>
      <c r="H33" s="51" t="str">
        <f>IF('Town Data'!M29&gt;9,'Town Data'!L29,"*")</f>
        <v>*</v>
      </c>
      <c r="I33" s="22">
        <f t="shared" si="0"/>
        <v>0.12755967706983745</v>
      </c>
      <c r="J33" s="22">
        <f t="shared" si="1"/>
        <v>0.13881287299223202</v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CHARLESTON</v>
      </c>
      <c r="C34" s="45">
        <f>IF('Town Data'!C30&gt;9,'Town Data'!B30,"*")</f>
        <v>608331.52000000002</v>
      </c>
      <c r="D34" s="46">
        <f>IF('Town Data'!E30&gt;9,'Town Data'!D30,"*")</f>
        <v>288809.52</v>
      </c>
      <c r="E34" s="47" t="str">
        <f>IF('Town Data'!G30&gt;9,'Town Data'!F30,"*")</f>
        <v>*</v>
      </c>
      <c r="F34" s="48">
        <f>IF('Town Data'!I30&gt;9,'Town Data'!H30,"*")</f>
        <v>611584.15</v>
      </c>
      <c r="G34" s="46">
        <f>IF('Town Data'!K30&gt;9,'Town Data'!J30,"*")</f>
        <v>261445.52</v>
      </c>
      <c r="H34" s="47" t="str">
        <f>IF('Town Data'!M30&gt;9,'Town Data'!L30,"*")</f>
        <v>*</v>
      </c>
      <c r="I34" s="9">
        <f t="shared" si="0"/>
        <v>-5.3183686987309997E-3</v>
      </c>
      <c r="J34" s="9">
        <f t="shared" si="1"/>
        <v>0.10466425280494396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CHARLOTTE</v>
      </c>
      <c r="C35" s="49">
        <f>IF('Town Data'!C31&gt;9,'Town Data'!B31,"*")</f>
        <v>6105207.2599999998</v>
      </c>
      <c r="D35" s="50">
        <f>IF('Town Data'!E31&gt;9,'Town Data'!D31,"*")</f>
        <v>1797318.31</v>
      </c>
      <c r="E35" s="51" t="str">
        <f>IF('Town Data'!G31&gt;9,'Town Data'!F31,"*")</f>
        <v>*</v>
      </c>
      <c r="F35" s="50">
        <f>IF('Town Data'!I31&gt;9,'Town Data'!H31,"*")</f>
        <v>5560170.9199999999</v>
      </c>
      <c r="G35" s="50">
        <f>IF('Town Data'!K31&gt;9,'Town Data'!J31,"*")</f>
        <v>1392635.72</v>
      </c>
      <c r="H35" s="51" t="str">
        <f>IF('Town Data'!M31&gt;9,'Town Data'!L31,"*")</f>
        <v>*</v>
      </c>
      <c r="I35" s="22">
        <f t="shared" si="0"/>
        <v>9.8025105314568248E-2</v>
      </c>
      <c r="J35" s="22">
        <f t="shared" si="1"/>
        <v>0.29058754144263949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CHELSEA</v>
      </c>
      <c r="C36" s="45">
        <f>IF('Town Data'!C32&gt;9,'Town Data'!B32,"*")</f>
        <v>2502867.7400000002</v>
      </c>
      <c r="D36" s="46">
        <f>IF('Town Data'!E32&gt;9,'Town Data'!D32,"*")</f>
        <v>351930.13</v>
      </c>
      <c r="E36" s="47" t="str">
        <f>IF('Town Data'!G32&gt;9,'Town Data'!F32,"*")</f>
        <v>*</v>
      </c>
      <c r="F36" s="48">
        <f>IF('Town Data'!I32&gt;9,'Town Data'!H32,"*")</f>
        <v>2056399.62</v>
      </c>
      <c r="G36" s="46">
        <f>IF('Town Data'!K32&gt;9,'Town Data'!J32,"*")</f>
        <v>360974.33</v>
      </c>
      <c r="H36" s="47" t="str">
        <f>IF('Town Data'!M32&gt;9,'Town Data'!L32,"*")</f>
        <v>*</v>
      </c>
      <c r="I36" s="9">
        <f t="shared" si="0"/>
        <v>0.21711155538921958</v>
      </c>
      <c r="J36" s="9">
        <f t="shared" si="1"/>
        <v>-2.5054967205008764E-2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CHESTER</v>
      </c>
      <c r="C37" s="49">
        <f>IF('Town Data'!C33&gt;9,'Town Data'!B33,"*")</f>
        <v>23963616.649999999</v>
      </c>
      <c r="D37" s="50">
        <f>IF('Town Data'!E33&gt;9,'Town Data'!D33,"*")</f>
        <v>2767604.9</v>
      </c>
      <c r="E37" s="51">
        <f>IF('Town Data'!G33&gt;9,'Town Data'!F33,"*")</f>
        <v>75645.000000000029</v>
      </c>
      <c r="F37" s="50">
        <f>IF('Town Data'!I33&gt;9,'Town Data'!H33,"*")</f>
        <v>23248658.309999999</v>
      </c>
      <c r="G37" s="50">
        <f>IF('Town Data'!K33&gt;9,'Town Data'!J33,"*")</f>
        <v>2573597.9900000002</v>
      </c>
      <c r="H37" s="51">
        <f>IF('Town Data'!M33&gt;9,'Town Data'!L33,"*")</f>
        <v>151453.50000000003</v>
      </c>
      <c r="I37" s="22">
        <f t="shared" si="0"/>
        <v>3.0752670991446986E-2</v>
      </c>
      <c r="J37" s="22">
        <f t="shared" si="1"/>
        <v>7.5383533385491835E-2</v>
      </c>
      <c r="K37" s="22">
        <f t="shared" si="2"/>
        <v>-0.50053976963226332</v>
      </c>
      <c r="L37" s="15"/>
    </row>
    <row r="38" spans="1:12" x14ac:dyDescent="0.3">
      <c r="A38" s="15"/>
      <c r="B38" s="15" t="str">
        <f>'Town Data'!A34</f>
        <v>CLARENDON</v>
      </c>
      <c r="C38" s="45">
        <f>IF('Town Data'!C34&gt;9,'Town Data'!B34,"*")</f>
        <v>57837635.210000001</v>
      </c>
      <c r="D38" s="46">
        <f>IF('Town Data'!E34&gt;9,'Town Data'!D34,"*")</f>
        <v>6095574.1699999999</v>
      </c>
      <c r="E38" s="47" t="str">
        <f>IF('Town Data'!G34&gt;9,'Town Data'!F34,"*")</f>
        <v>*</v>
      </c>
      <c r="F38" s="48">
        <f>IF('Town Data'!I34&gt;9,'Town Data'!H34,"*")</f>
        <v>20415189.739999998</v>
      </c>
      <c r="G38" s="46">
        <f>IF('Town Data'!K34&gt;9,'Town Data'!J34,"*")</f>
        <v>5043062.3</v>
      </c>
      <c r="H38" s="47" t="str">
        <f>IF('Town Data'!M34&gt;9,'Town Data'!L34,"*")</f>
        <v>*</v>
      </c>
      <c r="I38" s="9">
        <f t="shared" si="0"/>
        <v>1.8330687074966172</v>
      </c>
      <c r="J38" s="9">
        <f t="shared" si="1"/>
        <v>0.20870491129962843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COLCHESTER</v>
      </c>
      <c r="C39" s="49">
        <f>IF('Town Data'!C35&gt;9,'Town Data'!B35,"*")</f>
        <v>470854023.00999999</v>
      </c>
      <c r="D39" s="50">
        <f>IF('Town Data'!E35&gt;9,'Town Data'!D35,"*")</f>
        <v>100880721.79000001</v>
      </c>
      <c r="E39" s="51">
        <f>IF('Town Data'!G35&gt;9,'Town Data'!F35,"*")</f>
        <v>1578965</v>
      </c>
      <c r="F39" s="50">
        <f>IF('Town Data'!I35&gt;9,'Town Data'!H35,"*")</f>
        <v>424747349.22000003</v>
      </c>
      <c r="G39" s="50">
        <f>IF('Town Data'!K35&gt;9,'Town Data'!J35,"*")</f>
        <v>92643035.980000004</v>
      </c>
      <c r="H39" s="51">
        <f>IF('Town Data'!M35&gt;9,'Town Data'!L35,"*")</f>
        <v>2850960.8333333358</v>
      </c>
      <c r="I39" s="22">
        <f t="shared" si="0"/>
        <v>0.10855082174066442</v>
      </c>
      <c r="J39" s="22">
        <f t="shared" si="1"/>
        <v>8.8918564928921084E-2</v>
      </c>
      <c r="K39" s="22">
        <f t="shared" si="2"/>
        <v>-0.44616391023728014</v>
      </c>
      <c r="L39" s="15"/>
    </row>
    <row r="40" spans="1:12" x14ac:dyDescent="0.3">
      <c r="A40" s="15"/>
      <c r="B40" s="15" t="str">
        <f>'Town Data'!A36</f>
        <v>CORINTH</v>
      </c>
      <c r="C40" s="45">
        <f>IF('Town Data'!C36&gt;9,'Town Data'!B36,"*")</f>
        <v>1587697.48</v>
      </c>
      <c r="D40" s="46">
        <f>IF('Town Data'!E36&gt;9,'Town Data'!D36,"*")</f>
        <v>552419.99</v>
      </c>
      <c r="E40" s="47" t="str">
        <f>IF('Town Data'!G36&gt;9,'Town Data'!F36,"*")</f>
        <v>*</v>
      </c>
      <c r="F40" s="48">
        <f>IF('Town Data'!I36&gt;9,'Town Data'!H36,"*")</f>
        <v>1390374.8</v>
      </c>
      <c r="G40" s="46">
        <f>IF('Town Data'!K36&gt;9,'Town Data'!J36,"*")</f>
        <v>540877.56000000006</v>
      </c>
      <c r="H40" s="47" t="str">
        <f>IF('Town Data'!M36&gt;9,'Town Data'!L36,"*")</f>
        <v>*</v>
      </c>
      <c r="I40" s="9">
        <f t="shared" si="0"/>
        <v>0.14192049510678698</v>
      </c>
      <c r="J40" s="9">
        <f t="shared" si="1"/>
        <v>2.1340190190178965E-2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CORNWALL</v>
      </c>
      <c r="C41" s="49" t="str">
        <f>IF('Town Data'!C37&gt;9,'Town Data'!B37,"*")</f>
        <v>*</v>
      </c>
      <c r="D41" s="50" t="str">
        <f>IF('Town Data'!E37&gt;9,'Town Data'!D37,"*")</f>
        <v>*</v>
      </c>
      <c r="E41" s="51" t="str">
        <f>IF('Town Data'!G37&gt;9,'Town Data'!F37,"*")</f>
        <v>*</v>
      </c>
      <c r="F41" s="50">
        <f>IF('Town Data'!I37&gt;9,'Town Data'!H37,"*")</f>
        <v>1286026.98</v>
      </c>
      <c r="G41" s="50" t="str">
        <f>IF('Town Data'!K37&gt;9,'Town Data'!J37,"*")</f>
        <v>*</v>
      </c>
      <c r="H41" s="51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CRAFTSBURY</v>
      </c>
      <c r="C42" s="45">
        <f>IF('Town Data'!C38&gt;9,'Town Data'!B38,"*")</f>
        <v>2613571.2599999998</v>
      </c>
      <c r="D42" s="46">
        <f>IF('Town Data'!E38&gt;9,'Town Data'!D38,"*")</f>
        <v>1290873</v>
      </c>
      <c r="E42" s="47" t="str">
        <f>IF('Town Data'!G38&gt;9,'Town Data'!F38,"*")</f>
        <v>*</v>
      </c>
      <c r="F42" s="48">
        <f>IF('Town Data'!I38&gt;9,'Town Data'!H38,"*")</f>
        <v>1863063.48</v>
      </c>
      <c r="G42" s="46">
        <f>IF('Town Data'!K38&gt;9,'Town Data'!J38,"*")</f>
        <v>848867.19</v>
      </c>
      <c r="H42" s="47" t="str">
        <f>IF('Town Data'!M38&gt;9,'Town Data'!L38,"*")</f>
        <v>*</v>
      </c>
      <c r="I42" s="9">
        <f t="shared" si="0"/>
        <v>0.40283532367882591</v>
      </c>
      <c r="J42" s="9">
        <f t="shared" si="1"/>
        <v>0.52070078241568041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DANBY</v>
      </c>
      <c r="C43" s="49">
        <f>IF('Town Data'!C39&gt;9,'Town Data'!B39,"*")</f>
        <v>5311098.78</v>
      </c>
      <c r="D43" s="50">
        <f>IF('Town Data'!E39&gt;9,'Town Data'!D39,"*")</f>
        <v>889670.83</v>
      </c>
      <c r="E43" s="51" t="str">
        <f>IF('Town Data'!G39&gt;9,'Town Data'!F39,"*")</f>
        <v>*</v>
      </c>
      <c r="F43" s="50">
        <f>IF('Town Data'!I39&gt;9,'Town Data'!H39,"*")</f>
        <v>2424011.85</v>
      </c>
      <c r="G43" s="50">
        <f>IF('Town Data'!K39&gt;9,'Town Data'!J39,"*")</f>
        <v>369772.95</v>
      </c>
      <c r="H43" s="51" t="str">
        <f>IF('Town Data'!M39&gt;9,'Town Data'!L39,"*")</f>
        <v>*</v>
      </c>
      <c r="I43" s="22">
        <f t="shared" si="0"/>
        <v>1.1910366403530577</v>
      </c>
      <c r="J43" s="22">
        <f t="shared" si="1"/>
        <v>1.4059921906131856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DANVILLE</v>
      </c>
      <c r="C44" s="45">
        <f>IF('Town Data'!C40&gt;9,'Town Data'!B40,"*")</f>
        <v>4058560.75</v>
      </c>
      <c r="D44" s="46">
        <f>IF('Town Data'!E40&gt;9,'Town Data'!D40,"*")</f>
        <v>2286679.6800000002</v>
      </c>
      <c r="E44" s="47" t="str">
        <f>IF('Town Data'!G40&gt;9,'Town Data'!F40,"*")</f>
        <v>*</v>
      </c>
      <c r="F44" s="48">
        <f>IF('Town Data'!I40&gt;9,'Town Data'!H40,"*")</f>
        <v>3614194.24</v>
      </c>
      <c r="G44" s="46">
        <f>IF('Town Data'!K40&gt;9,'Town Data'!J40,"*")</f>
        <v>1815130.43</v>
      </c>
      <c r="H44" s="47" t="str">
        <f>IF('Town Data'!M40&gt;9,'Town Data'!L40,"*")</f>
        <v>*</v>
      </c>
      <c r="I44" s="9">
        <f t="shared" si="0"/>
        <v>0.12295036749325342</v>
      </c>
      <c r="J44" s="9">
        <f t="shared" si="1"/>
        <v>0.25978808035299161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DERBY</v>
      </c>
      <c r="C45" s="49">
        <f>IF('Town Data'!C41&gt;9,'Town Data'!B41,"*")</f>
        <v>74844536.829999998</v>
      </c>
      <c r="D45" s="50">
        <f>IF('Town Data'!E41&gt;9,'Town Data'!D41,"*")</f>
        <v>28858613.649999999</v>
      </c>
      <c r="E45" s="51">
        <f>IF('Town Data'!G41&gt;9,'Town Data'!F41,"*")</f>
        <v>321051.16666666674</v>
      </c>
      <c r="F45" s="50">
        <f>IF('Town Data'!I41&gt;9,'Town Data'!H41,"*")</f>
        <v>68885637.180000007</v>
      </c>
      <c r="G45" s="50">
        <f>IF('Town Data'!K41&gt;9,'Town Data'!J41,"*")</f>
        <v>27519171.190000001</v>
      </c>
      <c r="H45" s="51">
        <f>IF('Town Data'!M41&gt;9,'Town Data'!L41,"*")</f>
        <v>356443.83333333308</v>
      </c>
      <c r="I45" s="22">
        <f t="shared" si="0"/>
        <v>8.6504239402318758E-2</v>
      </c>
      <c r="J45" s="22">
        <f t="shared" si="1"/>
        <v>4.8673066886793737E-2</v>
      </c>
      <c r="K45" s="22">
        <f t="shared" si="2"/>
        <v>-9.929381113340352E-2</v>
      </c>
      <c r="L45" s="15"/>
    </row>
    <row r="46" spans="1:12" x14ac:dyDescent="0.3">
      <c r="A46" s="15"/>
      <c r="B46" s="15" t="str">
        <f>'Town Data'!A42</f>
        <v>DORSET</v>
      </c>
      <c r="C46" s="45">
        <f>IF('Town Data'!C42&gt;9,'Town Data'!B42,"*")</f>
        <v>10230919.67</v>
      </c>
      <c r="D46" s="46">
        <f>IF('Town Data'!E42&gt;9,'Town Data'!D42,"*")</f>
        <v>2518837.81</v>
      </c>
      <c r="E46" s="47" t="str">
        <f>IF('Town Data'!G42&gt;9,'Town Data'!F42,"*")</f>
        <v>*</v>
      </c>
      <c r="F46" s="48">
        <f>IF('Town Data'!I42&gt;9,'Town Data'!H42,"*")</f>
        <v>7937515.46</v>
      </c>
      <c r="G46" s="46">
        <f>IF('Town Data'!K42&gt;9,'Town Data'!J42,"*")</f>
        <v>2060118.56</v>
      </c>
      <c r="H46" s="47" t="str">
        <f>IF('Town Data'!M42&gt;9,'Town Data'!L42,"*")</f>
        <v>*</v>
      </c>
      <c r="I46" s="9">
        <f t="shared" si="0"/>
        <v>0.28893225110014464</v>
      </c>
      <c r="J46" s="9">
        <f t="shared" si="1"/>
        <v>0.22266643236299952</v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DOVER</v>
      </c>
      <c r="C47" s="49">
        <f>IF('Town Data'!C43&gt;9,'Town Data'!B43,"*")</f>
        <v>10800321.17</v>
      </c>
      <c r="D47" s="50">
        <f>IF('Town Data'!E43&gt;9,'Town Data'!D43,"*")</f>
        <v>7339114.2599999998</v>
      </c>
      <c r="E47" s="51" t="str">
        <f>IF('Town Data'!G43&gt;9,'Town Data'!F43,"*")</f>
        <v>*</v>
      </c>
      <c r="F47" s="50">
        <f>IF('Town Data'!I43&gt;9,'Town Data'!H43,"*")</f>
        <v>10523284.789999999</v>
      </c>
      <c r="G47" s="50">
        <f>IF('Town Data'!K43&gt;9,'Town Data'!J43,"*")</f>
        <v>6322525.2999999998</v>
      </c>
      <c r="H47" s="51" t="str">
        <f>IF('Town Data'!M43&gt;9,'Town Data'!L43,"*")</f>
        <v>*</v>
      </c>
      <c r="I47" s="22">
        <f t="shared" si="0"/>
        <v>2.632603654927796E-2</v>
      </c>
      <c r="J47" s="22">
        <f t="shared" si="1"/>
        <v>0.16078843686082206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DUMMERSTON</v>
      </c>
      <c r="C48" s="45">
        <f>IF('Town Data'!C44&gt;9,'Town Data'!B44,"*")</f>
        <v>6384944.6799999997</v>
      </c>
      <c r="D48" s="46">
        <f>IF('Town Data'!E44&gt;9,'Town Data'!D44,"*")</f>
        <v>1276997.04</v>
      </c>
      <c r="E48" s="47">
        <f>IF('Town Data'!G44&gt;9,'Town Data'!F44,"*")</f>
        <v>41888.833333333307</v>
      </c>
      <c r="F48" s="48">
        <f>IF('Town Data'!I44&gt;9,'Town Data'!H44,"*")</f>
        <v>5239980.34</v>
      </c>
      <c r="G48" s="46">
        <f>IF('Town Data'!K44&gt;9,'Town Data'!J44,"*")</f>
        <v>1044293.85</v>
      </c>
      <c r="H48" s="47" t="str">
        <f>IF('Town Data'!M44&gt;9,'Town Data'!L44,"*")</f>
        <v>*</v>
      </c>
      <c r="I48" s="9">
        <f t="shared" si="0"/>
        <v>0.21850546485065628</v>
      </c>
      <c r="J48" s="9">
        <f t="shared" si="1"/>
        <v>0.22283305604069206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DUXBURY</v>
      </c>
      <c r="C49" s="49">
        <f>IF('Town Data'!C45&gt;9,'Town Data'!B45,"*")</f>
        <v>576493.63</v>
      </c>
      <c r="D49" s="50">
        <f>IF('Town Data'!E45&gt;9,'Town Data'!D45,"*")</f>
        <v>343894.48</v>
      </c>
      <c r="E49" s="51" t="str">
        <f>IF('Town Data'!G45&gt;9,'Town Data'!F45,"*")</f>
        <v>*</v>
      </c>
      <c r="F49" s="50">
        <f>IF('Town Data'!I45&gt;9,'Town Data'!H45,"*")</f>
        <v>517416.77</v>
      </c>
      <c r="G49" s="50">
        <f>IF('Town Data'!K45&gt;9,'Town Data'!J45,"*")</f>
        <v>294395.24</v>
      </c>
      <c r="H49" s="51" t="str">
        <f>IF('Town Data'!M45&gt;9,'Town Data'!L45,"*")</f>
        <v>*</v>
      </c>
      <c r="I49" s="22">
        <f t="shared" si="0"/>
        <v>0.11417654669368367</v>
      </c>
      <c r="J49" s="22">
        <f t="shared" si="1"/>
        <v>0.1681387239820861</v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EAST MONTPELIER</v>
      </c>
      <c r="C50" s="45">
        <f>IF('Town Data'!C46&gt;9,'Town Data'!B46,"*")</f>
        <v>16407306.359999999</v>
      </c>
      <c r="D50" s="46">
        <f>IF('Town Data'!E46&gt;9,'Town Data'!D46,"*")</f>
        <v>5066840.45</v>
      </c>
      <c r="E50" s="47" t="str">
        <f>IF('Town Data'!G46&gt;9,'Town Data'!F46,"*")</f>
        <v>*</v>
      </c>
      <c r="F50" s="48">
        <f>IF('Town Data'!I46&gt;9,'Town Data'!H46,"*")</f>
        <v>15995699.279999999</v>
      </c>
      <c r="G50" s="46">
        <f>IF('Town Data'!K46&gt;9,'Town Data'!J46,"*")</f>
        <v>4682192.0199999996</v>
      </c>
      <c r="H50" s="47" t="str">
        <f>IF('Town Data'!M46&gt;9,'Town Data'!L46,"*")</f>
        <v>*</v>
      </c>
      <c r="I50" s="9">
        <f t="shared" si="0"/>
        <v>2.57323592294991E-2</v>
      </c>
      <c r="J50" s="9">
        <f t="shared" si="1"/>
        <v>8.2151357389225715E-2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EDEN</v>
      </c>
      <c r="C51" s="49">
        <f>IF('Town Data'!C47&gt;9,'Town Data'!B47,"*")</f>
        <v>1531134.3</v>
      </c>
      <c r="D51" s="50">
        <f>IF('Town Data'!E47&gt;9,'Town Data'!D47,"*")</f>
        <v>600290.46</v>
      </c>
      <c r="E51" s="51" t="str">
        <f>IF('Town Data'!G47&gt;9,'Town Data'!F47,"*")</f>
        <v>*</v>
      </c>
      <c r="F51" s="50">
        <f>IF('Town Data'!I47&gt;9,'Town Data'!H47,"*")</f>
        <v>1440633.68</v>
      </c>
      <c r="G51" s="50">
        <f>IF('Town Data'!K47&gt;9,'Town Data'!J47,"*")</f>
        <v>451380.18</v>
      </c>
      <c r="H51" s="51" t="str">
        <f>IF('Town Data'!M47&gt;9,'Town Data'!L47,"*")</f>
        <v>*</v>
      </c>
      <c r="I51" s="22">
        <f t="shared" si="0"/>
        <v>6.2820008484044412E-2</v>
      </c>
      <c r="J51" s="22">
        <f t="shared" si="1"/>
        <v>0.32989990832118499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ENOSBURG</v>
      </c>
      <c r="C52" s="45">
        <f>IF('Town Data'!C48&gt;9,'Town Data'!B48,"*")</f>
        <v>21676566.510000002</v>
      </c>
      <c r="D52" s="46">
        <f>IF('Town Data'!E48&gt;9,'Town Data'!D48,"*")</f>
        <v>6165606.46</v>
      </c>
      <c r="E52" s="47">
        <f>IF('Town Data'!G48&gt;9,'Town Data'!F48,"*")</f>
        <v>51667.999999999964</v>
      </c>
      <c r="F52" s="48">
        <f>IF('Town Data'!I48&gt;9,'Town Data'!H48,"*")</f>
        <v>19346487.440000001</v>
      </c>
      <c r="G52" s="46">
        <f>IF('Town Data'!K48&gt;9,'Town Data'!J48,"*")</f>
        <v>5847539.3899999997</v>
      </c>
      <c r="H52" s="47">
        <f>IF('Town Data'!M48&gt;9,'Town Data'!L48,"*")</f>
        <v>89505.83333333327</v>
      </c>
      <c r="I52" s="9">
        <f t="shared" si="0"/>
        <v>0.12043938607596667</v>
      </c>
      <c r="J52" s="9">
        <f t="shared" si="1"/>
        <v>5.4393318075622289E-2</v>
      </c>
      <c r="K52" s="9">
        <f t="shared" si="2"/>
        <v>-0.42274153453685515</v>
      </c>
      <c r="L52" s="15"/>
    </row>
    <row r="53" spans="1:12" x14ac:dyDescent="0.3">
      <c r="A53" s="15"/>
      <c r="B53" s="27" t="str">
        <f>'Town Data'!A49</f>
        <v>ESSEX</v>
      </c>
      <c r="C53" s="49">
        <f>IF('Town Data'!C49&gt;9,'Town Data'!B49,"*")</f>
        <v>168473561.81999999</v>
      </c>
      <c r="D53" s="50">
        <f>IF('Town Data'!E49&gt;9,'Town Data'!D49,"*")</f>
        <v>47397451.530000001</v>
      </c>
      <c r="E53" s="51">
        <f>IF('Town Data'!G49&gt;9,'Town Data'!F49,"*")</f>
        <v>624973.33333333407</v>
      </c>
      <c r="F53" s="50">
        <f>IF('Town Data'!I49&gt;9,'Town Data'!H49,"*")</f>
        <v>155293637.25</v>
      </c>
      <c r="G53" s="50">
        <f>IF('Town Data'!K49&gt;9,'Town Data'!J49,"*")</f>
        <v>44232477.549999997</v>
      </c>
      <c r="H53" s="51">
        <f>IF('Town Data'!M49&gt;9,'Town Data'!L49,"*")</f>
        <v>499652.83333333285</v>
      </c>
      <c r="I53" s="22">
        <f t="shared" si="0"/>
        <v>8.487098894323819E-2</v>
      </c>
      <c r="J53" s="22">
        <f t="shared" si="1"/>
        <v>7.1553169872122721E-2</v>
      </c>
      <c r="K53" s="22">
        <f t="shared" si="2"/>
        <v>0.2508151493186796</v>
      </c>
      <c r="L53" s="15"/>
    </row>
    <row r="54" spans="1:12" x14ac:dyDescent="0.3">
      <c r="A54" s="15"/>
      <c r="B54" s="15" t="str">
        <f>'Town Data'!A50</f>
        <v>FAIR HAVEN</v>
      </c>
      <c r="C54" s="45">
        <f>IF('Town Data'!C50&gt;9,'Town Data'!B50,"*")</f>
        <v>21470583.440000001</v>
      </c>
      <c r="D54" s="46">
        <f>IF('Town Data'!E50&gt;9,'Town Data'!D50,"*")</f>
        <v>4169989.11</v>
      </c>
      <c r="E54" s="47" t="str">
        <f>IF('Town Data'!G50&gt;9,'Town Data'!F50,"*")</f>
        <v>*</v>
      </c>
      <c r="F54" s="48">
        <f>IF('Town Data'!I50&gt;9,'Town Data'!H50,"*")</f>
        <v>16876043.550000001</v>
      </c>
      <c r="G54" s="46">
        <f>IF('Town Data'!K50&gt;9,'Town Data'!J50,"*")</f>
        <v>3964671.25</v>
      </c>
      <c r="H54" s="47" t="str">
        <f>IF('Town Data'!M50&gt;9,'Town Data'!L50,"*")</f>
        <v>*</v>
      </c>
      <c r="I54" s="9">
        <f t="shared" si="0"/>
        <v>0.27225219444281418</v>
      </c>
      <c r="J54" s="9">
        <f t="shared" si="1"/>
        <v>5.1786856224207714E-2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FAIRFAX</v>
      </c>
      <c r="C55" s="49">
        <f>IF('Town Data'!C51&gt;9,'Town Data'!B51,"*")</f>
        <v>16675655.83</v>
      </c>
      <c r="D55" s="50">
        <f>IF('Town Data'!E51&gt;9,'Town Data'!D51,"*")</f>
        <v>4782830.13</v>
      </c>
      <c r="E55" s="51" t="str">
        <f>IF('Town Data'!G51&gt;9,'Town Data'!F51,"*")</f>
        <v>*</v>
      </c>
      <c r="F55" s="50">
        <f>IF('Town Data'!I51&gt;9,'Town Data'!H51,"*")</f>
        <v>14596533.880000001</v>
      </c>
      <c r="G55" s="50">
        <f>IF('Town Data'!K51&gt;9,'Town Data'!J51,"*")</f>
        <v>4534784.32</v>
      </c>
      <c r="H55" s="51" t="str">
        <f>IF('Town Data'!M51&gt;9,'Town Data'!L51,"*")</f>
        <v>*</v>
      </c>
      <c r="I55" s="22">
        <f t="shared" si="0"/>
        <v>0.14243942891461292</v>
      </c>
      <c r="J55" s="22">
        <f t="shared" si="1"/>
        <v>5.4698480125290626E-2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FAIRFIELD</v>
      </c>
      <c r="C56" s="45">
        <f>IF('Town Data'!C52&gt;9,'Town Data'!B52,"*")</f>
        <v>2664195.71</v>
      </c>
      <c r="D56" s="46">
        <f>IF('Town Data'!E52&gt;9,'Town Data'!D52,"*")</f>
        <v>656359.15</v>
      </c>
      <c r="E56" s="47" t="str">
        <f>IF('Town Data'!G52&gt;9,'Town Data'!F52,"*")</f>
        <v>*</v>
      </c>
      <c r="F56" s="48">
        <f>IF('Town Data'!I52&gt;9,'Town Data'!H52,"*")</f>
        <v>2206166.87</v>
      </c>
      <c r="G56" s="46">
        <f>IF('Town Data'!K52&gt;9,'Town Data'!J52,"*")</f>
        <v>589739.31999999995</v>
      </c>
      <c r="H56" s="47" t="str">
        <f>IF('Town Data'!M52&gt;9,'Town Data'!L52,"*")</f>
        <v>*</v>
      </c>
      <c r="I56" s="9">
        <f t="shared" si="0"/>
        <v>0.20761296265862239</v>
      </c>
      <c r="J56" s="9">
        <f t="shared" si="1"/>
        <v>0.11296487743093013</v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FAIRLEE</v>
      </c>
      <c r="C57" s="49">
        <f>IF('Town Data'!C53&gt;9,'Town Data'!B53,"*")</f>
        <v>14040828.48</v>
      </c>
      <c r="D57" s="50">
        <f>IF('Town Data'!E53&gt;9,'Town Data'!D53,"*")</f>
        <v>1302798.69</v>
      </c>
      <c r="E57" s="51">
        <f>IF('Town Data'!G53&gt;9,'Town Data'!F53,"*")</f>
        <v>147431.00000000003</v>
      </c>
      <c r="F57" s="50">
        <f>IF('Town Data'!I53&gt;9,'Town Data'!H53,"*")</f>
        <v>12404044.77</v>
      </c>
      <c r="G57" s="50">
        <f>IF('Town Data'!K53&gt;9,'Town Data'!J53,"*")</f>
        <v>1158400.8799999999</v>
      </c>
      <c r="H57" s="51">
        <f>IF('Town Data'!M53&gt;9,'Town Data'!L53,"*")</f>
        <v>250981.33333333337</v>
      </c>
      <c r="I57" s="22">
        <f t="shared" si="0"/>
        <v>0.13195564352997743</v>
      </c>
      <c r="J57" s="22">
        <f t="shared" si="1"/>
        <v>0.12465271089918377</v>
      </c>
      <c r="K57" s="22">
        <f t="shared" si="2"/>
        <v>-0.41258181219320422</v>
      </c>
      <c r="L57" s="15"/>
    </row>
    <row r="58" spans="1:12" x14ac:dyDescent="0.3">
      <c r="A58" s="15"/>
      <c r="B58" s="15" t="str">
        <f>'Town Data'!A54</f>
        <v>FERRISBURGH</v>
      </c>
      <c r="C58" s="45">
        <f>IF('Town Data'!C54&gt;9,'Town Data'!B54,"*")</f>
        <v>13335512.51</v>
      </c>
      <c r="D58" s="46">
        <f>IF('Town Data'!E54&gt;9,'Town Data'!D54,"*")</f>
        <v>1913315.85</v>
      </c>
      <c r="E58" s="47" t="str">
        <f>IF('Town Data'!G54&gt;9,'Town Data'!F54,"*")</f>
        <v>*</v>
      </c>
      <c r="F58" s="48">
        <f>IF('Town Data'!I54&gt;9,'Town Data'!H54,"*")</f>
        <v>9984339.7300000004</v>
      </c>
      <c r="G58" s="46">
        <f>IF('Town Data'!K54&gt;9,'Town Data'!J54,"*")</f>
        <v>1796915.28</v>
      </c>
      <c r="H58" s="47">
        <f>IF('Town Data'!M54&gt;9,'Town Data'!L54,"*")</f>
        <v>131846.16666666669</v>
      </c>
      <c r="I58" s="9">
        <f t="shared" si="0"/>
        <v>0.33564290384978707</v>
      </c>
      <c r="J58" s="9">
        <f t="shared" si="1"/>
        <v>6.4777995543562894E-2</v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FRANKLIN</v>
      </c>
      <c r="C59" s="49">
        <f>IF('Town Data'!C55&gt;9,'Town Data'!B55,"*")</f>
        <v>1944821.67</v>
      </c>
      <c r="D59" s="50">
        <f>IF('Town Data'!E55&gt;9,'Town Data'!D55,"*")</f>
        <v>817402.51</v>
      </c>
      <c r="E59" s="51" t="str">
        <f>IF('Town Data'!G55&gt;9,'Town Data'!F55,"*")</f>
        <v>*</v>
      </c>
      <c r="F59" s="50">
        <f>IF('Town Data'!I55&gt;9,'Town Data'!H55,"*")</f>
        <v>2523523.58</v>
      </c>
      <c r="G59" s="50">
        <f>IF('Town Data'!K55&gt;9,'Town Data'!J55,"*")</f>
        <v>551099.75</v>
      </c>
      <c r="H59" s="51" t="str">
        <f>IF('Town Data'!M55&gt;9,'Town Data'!L55,"*")</f>
        <v>*</v>
      </c>
      <c r="I59" s="22">
        <f t="shared" si="0"/>
        <v>-0.22932296515335124</v>
      </c>
      <c r="J59" s="22">
        <f t="shared" si="1"/>
        <v>0.48322061477981076</v>
      </c>
      <c r="K59" s="22" t="str">
        <f t="shared" si="2"/>
        <v/>
      </c>
      <c r="L59" s="15"/>
    </row>
    <row r="60" spans="1:12" x14ac:dyDescent="0.3">
      <c r="A60" s="15"/>
      <c r="B60" s="15" t="str">
        <f>'Town Data'!A56</f>
        <v>GEORGIA</v>
      </c>
      <c r="C60" s="45">
        <f>IF('Town Data'!C56&gt;9,'Town Data'!B56,"*")</f>
        <v>4028000.47</v>
      </c>
      <c r="D60" s="46">
        <f>IF('Town Data'!E56&gt;9,'Town Data'!D56,"*")</f>
        <v>2044256.3</v>
      </c>
      <c r="E60" s="47" t="str">
        <f>IF('Town Data'!G56&gt;9,'Town Data'!F56,"*")</f>
        <v>*</v>
      </c>
      <c r="F60" s="48">
        <f>IF('Town Data'!I56&gt;9,'Town Data'!H56,"*")</f>
        <v>4450853.41</v>
      </c>
      <c r="G60" s="46">
        <f>IF('Town Data'!K56&gt;9,'Town Data'!J56,"*")</f>
        <v>1903169.84</v>
      </c>
      <c r="H60" s="47" t="str">
        <f>IF('Town Data'!M56&gt;9,'Town Data'!L56,"*")</f>
        <v>*</v>
      </c>
      <c r="I60" s="9">
        <f t="shared" si="0"/>
        <v>-9.5004912776940884E-2</v>
      </c>
      <c r="J60" s="9">
        <f t="shared" si="1"/>
        <v>7.4132353841841012E-2</v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GRAND ISLE</v>
      </c>
      <c r="C61" s="49">
        <f>IF('Town Data'!C57&gt;9,'Town Data'!B57,"*")</f>
        <v>2161410.23</v>
      </c>
      <c r="D61" s="50">
        <f>IF('Town Data'!E57&gt;9,'Town Data'!D57,"*")</f>
        <v>635979.74</v>
      </c>
      <c r="E61" s="51" t="str">
        <f>IF('Town Data'!G57&gt;9,'Town Data'!F57,"*")</f>
        <v>*</v>
      </c>
      <c r="F61" s="50">
        <f>IF('Town Data'!I57&gt;9,'Town Data'!H57,"*")</f>
        <v>2611354.7000000002</v>
      </c>
      <c r="G61" s="50">
        <f>IF('Town Data'!K57&gt;9,'Town Data'!J57,"*")</f>
        <v>603663.28</v>
      </c>
      <c r="H61" s="51" t="str">
        <f>IF('Town Data'!M57&gt;9,'Town Data'!L57,"*")</f>
        <v>*</v>
      </c>
      <c r="I61" s="22">
        <f t="shared" si="0"/>
        <v>-0.17230308467861535</v>
      </c>
      <c r="J61" s="22">
        <f t="shared" si="1"/>
        <v>5.3533917120153408E-2</v>
      </c>
      <c r="K61" s="22" t="str">
        <f t="shared" si="2"/>
        <v/>
      </c>
      <c r="L61" s="15"/>
    </row>
    <row r="62" spans="1:12" x14ac:dyDescent="0.3">
      <c r="A62" s="15"/>
      <c r="B62" s="15" t="str">
        <f>'Town Data'!A58</f>
        <v>GREENSBORO</v>
      </c>
      <c r="C62" s="45">
        <f>IF('Town Data'!C58&gt;9,'Town Data'!B58,"*")</f>
        <v>2820408.38</v>
      </c>
      <c r="D62" s="46">
        <f>IF('Town Data'!E58&gt;9,'Town Data'!D58,"*")</f>
        <v>1697944.34</v>
      </c>
      <c r="E62" s="47" t="str">
        <f>IF('Town Data'!G58&gt;9,'Town Data'!F58,"*")</f>
        <v>*</v>
      </c>
      <c r="F62" s="48">
        <f>IF('Town Data'!I58&gt;9,'Town Data'!H58,"*")</f>
        <v>2626094.58</v>
      </c>
      <c r="G62" s="46">
        <f>IF('Town Data'!K58&gt;9,'Town Data'!J58,"*")</f>
        <v>1745551.26</v>
      </c>
      <c r="H62" s="47" t="str">
        <f>IF('Town Data'!M58&gt;9,'Town Data'!L58,"*")</f>
        <v>*</v>
      </c>
      <c r="I62" s="9">
        <f t="shared" si="0"/>
        <v>7.3993450761396337E-2</v>
      </c>
      <c r="J62" s="9">
        <f t="shared" si="1"/>
        <v>-2.7273286720895223E-2</v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GROTON</v>
      </c>
      <c r="C63" s="49">
        <f>IF('Town Data'!C59&gt;9,'Town Data'!B59,"*")</f>
        <v>4561381.1500000004</v>
      </c>
      <c r="D63" s="50">
        <f>IF('Town Data'!E59&gt;9,'Town Data'!D59,"*")</f>
        <v>1092835.21</v>
      </c>
      <c r="E63" s="51" t="str">
        <f>IF('Town Data'!G59&gt;9,'Town Data'!F59,"*")</f>
        <v>*</v>
      </c>
      <c r="F63" s="50">
        <f>IF('Town Data'!I59&gt;9,'Town Data'!H59,"*")</f>
        <v>4874995.22</v>
      </c>
      <c r="G63" s="50">
        <f>IF('Town Data'!K59&gt;9,'Town Data'!J59,"*")</f>
        <v>1097869.92</v>
      </c>
      <c r="H63" s="51" t="str">
        <f>IF('Town Data'!M59&gt;9,'Town Data'!L59,"*")</f>
        <v>*</v>
      </c>
      <c r="I63" s="22">
        <f t="shared" si="0"/>
        <v>-6.4331154359572762E-2</v>
      </c>
      <c r="J63" s="22">
        <f t="shared" si="1"/>
        <v>-4.5858893738521984E-3</v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GUILFORD</v>
      </c>
      <c r="C64" s="45">
        <f>IF('Town Data'!C60&gt;9,'Town Data'!B60,"*")</f>
        <v>826185.93</v>
      </c>
      <c r="D64" s="46">
        <f>IF('Town Data'!E60&gt;9,'Town Data'!D60,"*")</f>
        <v>436631.38</v>
      </c>
      <c r="E64" s="47" t="str">
        <f>IF('Town Data'!G60&gt;9,'Town Data'!F60,"*")</f>
        <v>*</v>
      </c>
      <c r="F64" s="48">
        <f>IF('Town Data'!I60&gt;9,'Town Data'!H60,"*")</f>
        <v>777150.26</v>
      </c>
      <c r="G64" s="46">
        <f>IF('Town Data'!K60&gt;9,'Town Data'!J60,"*")</f>
        <v>390931.74</v>
      </c>
      <c r="H64" s="47" t="str">
        <f>IF('Town Data'!M60&gt;9,'Town Data'!L60,"*")</f>
        <v>*</v>
      </c>
      <c r="I64" s="9">
        <f t="shared" si="0"/>
        <v>6.3096768442180082E-2</v>
      </c>
      <c r="J64" s="9">
        <f t="shared" si="1"/>
        <v>0.11689928272388427</v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HALIFAX</v>
      </c>
      <c r="C65" s="49" t="str">
        <f>IF('Town Data'!C61&gt;9,'Town Data'!B61,"*")</f>
        <v>*</v>
      </c>
      <c r="D65" s="50" t="str">
        <f>IF('Town Data'!E61&gt;9,'Town Data'!D61,"*")</f>
        <v>*</v>
      </c>
      <c r="E65" s="51" t="str">
        <f>IF('Town Data'!G61&gt;9,'Town Data'!F61,"*")</f>
        <v>*</v>
      </c>
      <c r="F65" s="50">
        <f>IF('Town Data'!I61&gt;9,'Town Data'!H61,"*")</f>
        <v>510396.88</v>
      </c>
      <c r="G65" s="50" t="str">
        <f>IF('Town Data'!K61&gt;9,'Town Data'!J61,"*")</f>
        <v>*</v>
      </c>
      <c r="H65" s="51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HANCOCK</v>
      </c>
      <c r="C66" s="45">
        <f>IF('Town Data'!C62&gt;9,'Town Data'!B62,"*")</f>
        <v>438375.98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HARDWICK</v>
      </c>
      <c r="C67" s="49">
        <f>IF('Town Data'!C63&gt;9,'Town Data'!B63,"*")</f>
        <v>31821411.02</v>
      </c>
      <c r="D67" s="50">
        <f>IF('Town Data'!E63&gt;9,'Town Data'!D63,"*")</f>
        <v>5106559.66</v>
      </c>
      <c r="E67" s="51">
        <f>IF('Town Data'!G63&gt;9,'Town Data'!F63,"*")</f>
        <v>29448.333333333299</v>
      </c>
      <c r="F67" s="50">
        <f>IF('Town Data'!I63&gt;9,'Town Data'!H63,"*")</f>
        <v>26990284.350000001</v>
      </c>
      <c r="G67" s="50">
        <f>IF('Town Data'!K63&gt;9,'Town Data'!J63,"*")</f>
        <v>5355980.32</v>
      </c>
      <c r="H67" s="51">
        <f>IF('Town Data'!M63&gt;9,'Town Data'!L63,"*")</f>
        <v>17341.166666666657</v>
      </c>
      <c r="I67" s="22">
        <f t="shared" si="0"/>
        <v>0.17899502677896009</v>
      </c>
      <c r="J67" s="22">
        <f t="shared" si="1"/>
        <v>-4.6568628915350484E-2</v>
      </c>
      <c r="K67" s="22">
        <f t="shared" si="2"/>
        <v>0.69817486328293843</v>
      </c>
      <c r="L67" s="15"/>
    </row>
    <row r="68" spans="1:12" x14ac:dyDescent="0.3">
      <c r="A68" s="15"/>
      <c r="B68" s="15" t="str">
        <f>'Town Data'!A64</f>
        <v>HARTFORD</v>
      </c>
      <c r="C68" s="45">
        <f>IF('Town Data'!C64&gt;9,'Town Data'!B64,"*")</f>
        <v>163424446.61000001</v>
      </c>
      <c r="D68" s="46">
        <f>IF('Town Data'!E64&gt;9,'Town Data'!D64,"*")</f>
        <v>27040197.66</v>
      </c>
      <c r="E68" s="47">
        <f>IF('Town Data'!G64&gt;9,'Town Data'!F64,"*")</f>
        <v>698446.83333333337</v>
      </c>
      <c r="F68" s="48">
        <f>IF('Town Data'!I64&gt;9,'Town Data'!H64,"*")</f>
        <v>152702845.90000001</v>
      </c>
      <c r="G68" s="46">
        <f>IF('Town Data'!K64&gt;9,'Town Data'!J64,"*")</f>
        <v>23163579.940000001</v>
      </c>
      <c r="H68" s="47">
        <f>IF('Town Data'!M64&gt;9,'Town Data'!L64,"*")</f>
        <v>345397.50000000017</v>
      </c>
      <c r="I68" s="9">
        <f t="shared" si="0"/>
        <v>7.0212186595534881E-2</v>
      </c>
      <c r="J68" s="9">
        <f t="shared" si="1"/>
        <v>0.16735831551260633</v>
      </c>
      <c r="K68" s="9">
        <f t="shared" si="2"/>
        <v>1.0221537021354614</v>
      </c>
      <c r="L68" s="15"/>
    </row>
    <row r="69" spans="1:12" x14ac:dyDescent="0.3">
      <c r="A69" s="15"/>
      <c r="B69" s="27" t="str">
        <f>'Town Data'!A65</f>
        <v>HARTLAND</v>
      </c>
      <c r="C69" s="49">
        <f>IF('Town Data'!C65&gt;9,'Town Data'!B65,"*")</f>
        <v>4007135.07</v>
      </c>
      <c r="D69" s="50">
        <f>IF('Town Data'!E65&gt;9,'Town Data'!D65,"*")</f>
        <v>1390127.11</v>
      </c>
      <c r="E69" s="51" t="str">
        <f>IF('Town Data'!G65&gt;9,'Town Data'!F65,"*")</f>
        <v>*</v>
      </c>
      <c r="F69" s="50">
        <f>IF('Town Data'!I65&gt;9,'Town Data'!H65,"*")</f>
        <v>4004550.07</v>
      </c>
      <c r="G69" s="50">
        <f>IF('Town Data'!K65&gt;9,'Town Data'!J65,"*")</f>
        <v>1300212.99</v>
      </c>
      <c r="H69" s="51">
        <f>IF('Town Data'!M65&gt;9,'Town Data'!L65,"*")</f>
        <v>78534.333333333401</v>
      </c>
      <c r="I69" s="22">
        <f t="shared" si="0"/>
        <v>6.4551571457814236E-4</v>
      </c>
      <c r="J69" s="22">
        <f t="shared" si="1"/>
        <v>6.9153377709293695E-2</v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HIGHGATE</v>
      </c>
      <c r="C70" s="45">
        <f>IF('Town Data'!C66&gt;9,'Town Data'!B66,"*")</f>
        <v>7423902.5199999996</v>
      </c>
      <c r="D70" s="46">
        <f>IF('Town Data'!E66&gt;9,'Town Data'!D66,"*")</f>
        <v>2130216.7799999998</v>
      </c>
      <c r="E70" s="47" t="str">
        <f>IF('Town Data'!G66&gt;9,'Town Data'!F66,"*")</f>
        <v>*</v>
      </c>
      <c r="F70" s="48">
        <f>IF('Town Data'!I66&gt;9,'Town Data'!H66,"*")</f>
        <v>6544089.7599999998</v>
      </c>
      <c r="G70" s="46">
        <f>IF('Town Data'!K66&gt;9,'Town Data'!J66,"*")</f>
        <v>2338018.11</v>
      </c>
      <c r="H70" s="47" t="str">
        <f>IF('Town Data'!M66&gt;9,'Town Data'!L66,"*")</f>
        <v>*</v>
      </c>
      <c r="I70" s="9">
        <f t="shared" ref="I70:I133" si="3">IFERROR((C70-F70)/F70,"")</f>
        <v>0.13444387107550917</v>
      </c>
      <c r="J70" s="9">
        <f t="shared" ref="J70:J133" si="4">IFERROR((D70-G70)/G70,"")</f>
        <v>-8.8879264498083838E-2</v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HINESBURG</v>
      </c>
      <c r="C71" s="49">
        <f>IF('Town Data'!C67&gt;9,'Town Data'!B67,"*")</f>
        <v>21033352.579999998</v>
      </c>
      <c r="D71" s="50">
        <f>IF('Town Data'!E67&gt;9,'Town Data'!D67,"*")</f>
        <v>5335783.8</v>
      </c>
      <c r="E71" s="51" t="str">
        <f>IF('Town Data'!G67&gt;9,'Town Data'!F67,"*")</f>
        <v>*</v>
      </c>
      <c r="F71" s="50">
        <f>IF('Town Data'!I67&gt;9,'Town Data'!H67,"*")</f>
        <v>18668849.370000001</v>
      </c>
      <c r="G71" s="50">
        <f>IF('Town Data'!K67&gt;9,'Town Data'!J67,"*")</f>
        <v>5341384.2699999996</v>
      </c>
      <c r="H71" s="51">
        <f>IF('Town Data'!M67&gt;9,'Town Data'!L67,"*")</f>
        <v>183260.66666666674</v>
      </c>
      <c r="I71" s="22">
        <f t="shared" si="3"/>
        <v>0.12665500498384474</v>
      </c>
      <c r="J71" s="22">
        <f t="shared" si="4"/>
        <v>-1.0485053530888801E-3</v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HUNTINGTON</v>
      </c>
      <c r="C72" s="45">
        <f>IF('Town Data'!C68&gt;9,'Town Data'!B68,"*")</f>
        <v>890444.01</v>
      </c>
      <c r="D72" s="46">
        <f>IF('Town Data'!E68&gt;9,'Town Data'!D68,"*")</f>
        <v>428465.16</v>
      </c>
      <c r="E72" s="47" t="str">
        <f>IF('Town Data'!G68&gt;9,'Town Data'!F68,"*")</f>
        <v>*</v>
      </c>
      <c r="F72" s="48">
        <f>IF('Town Data'!I68&gt;9,'Town Data'!H68,"*")</f>
        <v>975169.23</v>
      </c>
      <c r="G72" s="46">
        <f>IF('Town Data'!K68&gt;9,'Town Data'!J68,"*")</f>
        <v>458692.5</v>
      </c>
      <c r="H72" s="47" t="str">
        <f>IF('Town Data'!M68&gt;9,'Town Data'!L68,"*")</f>
        <v>*</v>
      </c>
      <c r="I72" s="9">
        <f t="shared" si="3"/>
        <v>-8.6882581395641423E-2</v>
      </c>
      <c r="J72" s="9">
        <f t="shared" si="4"/>
        <v>-6.5898919210582302E-2</v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HYDE PARK</v>
      </c>
      <c r="C73" s="49">
        <f>IF('Town Data'!C69&gt;9,'Town Data'!B69,"*")</f>
        <v>12019980.48</v>
      </c>
      <c r="D73" s="50">
        <f>IF('Town Data'!E69&gt;9,'Town Data'!D69,"*")</f>
        <v>1424296.49</v>
      </c>
      <c r="E73" s="51" t="str">
        <f>IF('Town Data'!G69&gt;9,'Town Data'!F69,"*")</f>
        <v>*</v>
      </c>
      <c r="F73" s="50">
        <f>IF('Town Data'!I69&gt;9,'Town Data'!H69,"*")</f>
        <v>13374383.539999999</v>
      </c>
      <c r="G73" s="50">
        <f>IF('Town Data'!K69&gt;9,'Town Data'!J69,"*")</f>
        <v>1339749.44</v>
      </c>
      <c r="H73" s="51" t="str">
        <f>IF('Town Data'!M69&gt;9,'Town Data'!L69,"*")</f>
        <v>*</v>
      </c>
      <c r="I73" s="22">
        <f t="shared" si="3"/>
        <v>-0.10126844769699185</v>
      </c>
      <c r="J73" s="22">
        <f t="shared" si="4"/>
        <v>6.3106613427657082E-2</v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IRASBURG</v>
      </c>
      <c r="C74" s="45">
        <f>IF('Town Data'!C70&gt;9,'Town Data'!B70,"*")</f>
        <v>7446820.8099999996</v>
      </c>
      <c r="D74" s="46">
        <f>IF('Town Data'!E70&gt;9,'Town Data'!D70,"*")</f>
        <v>1282939.94</v>
      </c>
      <c r="E74" s="47" t="str">
        <f>IF('Town Data'!G70&gt;9,'Town Data'!F70,"*")</f>
        <v>*</v>
      </c>
      <c r="F74" s="48">
        <f>IF('Town Data'!I70&gt;9,'Town Data'!H70,"*")</f>
        <v>5887889.9100000001</v>
      </c>
      <c r="G74" s="46">
        <f>IF('Town Data'!K70&gt;9,'Town Data'!J70,"*")</f>
        <v>1283938.1299999999</v>
      </c>
      <c r="H74" s="47" t="str">
        <f>IF('Town Data'!M70&gt;9,'Town Data'!L70,"*")</f>
        <v>*</v>
      </c>
      <c r="I74" s="9">
        <f t="shared" si="3"/>
        <v>0.26476902996306184</v>
      </c>
      <c r="J74" s="9">
        <f t="shared" si="4"/>
        <v>-7.7744400347386222E-4</v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JAMAICA</v>
      </c>
      <c r="C75" s="49">
        <f>IF('Town Data'!C71&gt;9,'Town Data'!B71,"*")</f>
        <v>7494408.2599999998</v>
      </c>
      <c r="D75" s="50">
        <f>IF('Town Data'!E71&gt;9,'Town Data'!D71,"*")</f>
        <v>1689679.41</v>
      </c>
      <c r="E75" s="51" t="str">
        <f>IF('Town Data'!G71&gt;9,'Town Data'!F71,"*")</f>
        <v>*</v>
      </c>
      <c r="F75" s="50">
        <f>IF('Town Data'!I71&gt;9,'Town Data'!H71,"*")</f>
        <v>5417822.5</v>
      </c>
      <c r="G75" s="50">
        <f>IF('Town Data'!K71&gt;9,'Town Data'!J71,"*")</f>
        <v>1459662.73</v>
      </c>
      <c r="H75" s="51" t="str">
        <f>IF('Town Data'!M71&gt;9,'Town Data'!L71,"*")</f>
        <v>*</v>
      </c>
      <c r="I75" s="22">
        <f t="shared" si="3"/>
        <v>0.3832878910300217</v>
      </c>
      <c r="J75" s="22">
        <f t="shared" si="4"/>
        <v>0.15758207377124711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JAY</v>
      </c>
      <c r="C76" s="45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>
        <f>IF('Town Data'!I72&gt;9,'Town Data'!H72,"*")</f>
        <v>4402993.9800000004</v>
      </c>
      <c r="G76" s="46">
        <f>IF('Town Data'!K72&gt;9,'Town Data'!J72,"*")</f>
        <v>1124188.6200000001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JERICHO</v>
      </c>
      <c r="C77" s="49">
        <f>IF('Town Data'!C73&gt;9,'Town Data'!B73,"*")</f>
        <v>12842970.199999999</v>
      </c>
      <c r="D77" s="50">
        <f>IF('Town Data'!E73&gt;9,'Town Data'!D73,"*")</f>
        <v>3329841.54</v>
      </c>
      <c r="E77" s="51" t="str">
        <f>IF('Town Data'!G73&gt;9,'Town Data'!F73,"*")</f>
        <v>*</v>
      </c>
      <c r="F77" s="50">
        <f>IF('Town Data'!I73&gt;9,'Town Data'!H73,"*")</f>
        <v>9907287.3000000007</v>
      </c>
      <c r="G77" s="50">
        <f>IF('Town Data'!K73&gt;9,'Town Data'!J73,"*")</f>
        <v>3049125.31</v>
      </c>
      <c r="H77" s="51" t="str">
        <f>IF('Town Data'!M73&gt;9,'Town Data'!L73,"*")</f>
        <v>*</v>
      </c>
      <c r="I77" s="22">
        <f t="shared" si="3"/>
        <v>0.29631551110867638</v>
      </c>
      <c r="J77" s="22">
        <f t="shared" si="4"/>
        <v>9.2064510789161363E-2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JOHNSON</v>
      </c>
      <c r="C78" s="45">
        <f>IF('Town Data'!C74&gt;9,'Town Data'!B74,"*")</f>
        <v>31233069.510000002</v>
      </c>
      <c r="D78" s="46">
        <f>IF('Town Data'!E74&gt;9,'Town Data'!D74,"*")</f>
        <v>8593140.9600000009</v>
      </c>
      <c r="E78" s="47" t="str">
        <f>IF('Town Data'!G74&gt;9,'Town Data'!F74,"*")</f>
        <v>*</v>
      </c>
      <c r="F78" s="48">
        <f>IF('Town Data'!I74&gt;9,'Town Data'!H74,"*")</f>
        <v>29799655.949999999</v>
      </c>
      <c r="G78" s="46">
        <f>IF('Town Data'!K74&gt;9,'Town Data'!J74,"*")</f>
        <v>8107836.5700000003</v>
      </c>
      <c r="H78" s="47" t="str">
        <f>IF('Town Data'!M74&gt;9,'Town Data'!L74,"*")</f>
        <v>*</v>
      </c>
      <c r="I78" s="9">
        <f t="shared" si="3"/>
        <v>4.8101681522937263E-2</v>
      </c>
      <c r="J78" s="9">
        <f t="shared" si="4"/>
        <v>5.9856212666605409E-2</v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KILLINGTON</v>
      </c>
      <c r="C79" s="49">
        <f>IF('Town Data'!C75&gt;9,'Town Data'!B75,"*")</f>
        <v>29788144.23</v>
      </c>
      <c r="D79" s="50">
        <f>IF('Town Data'!E75&gt;9,'Town Data'!D75,"*")</f>
        <v>25346503.059999999</v>
      </c>
      <c r="E79" s="51" t="str">
        <f>IF('Town Data'!G75&gt;9,'Town Data'!F75,"*")</f>
        <v>*</v>
      </c>
      <c r="F79" s="50">
        <f>IF('Town Data'!I75&gt;9,'Town Data'!H75,"*")</f>
        <v>19508316.699999999</v>
      </c>
      <c r="G79" s="50">
        <f>IF('Town Data'!K75&gt;9,'Town Data'!J75,"*")</f>
        <v>16068477.17</v>
      </c>
      <c r="H79" s="51" t="str">
        <f>IF('Town Data'!M75&gt;9,'Town Data'!L75,"*")</f>
        <v>*</v>
      </c>
      <c r="I79" s="22">
        <f t="shared" si="3"/>
        <v>0.52694590148826126</v>
      </c>
      <c r="J79" s="22">
        <f t="shared" si="4"/>
        <v>0.57740542503443704</v>
      </c>
      <c r="K79" s="22" t="str">
        <f t="shared" si="5"/>
        <v/>
      </c>
      <c r="L79" s="15"/>
    </row>
    <row r="80" spans="1:12" x14ac:dyDescent="0.3">
      <c r="A80" s="15"/>
      <c r="B80" s="15" t="str">
        <f>'Town Data'!A76</f>
        <v>LEICESTER</v>
      </c>
      <c r="C80" s="45">
        <f>IF('Town Data'!C76&gt;9,'Town Data'!B76,"*")</f>
        <v>3281028.74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LINCOLN</v>
      </c>
      <c r="C81" s="49">
        <f>IF('Town Data'!C77&gt;9,'Town Data'!B77,"*")</f>
        <v>937923.53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968775.89</v>
      </c>
      <c r="G81" s="50">
        <f>IF('Town Data'!K77&gt;9,'Town Data'!J77,"*")</f>
        <v>295589.5</v>
      </c>
      <c r="H81" s="51" t="str">
        <f>IF('Town Data'!M77&gt;9,'Town Data'!L77,"*")</f>
        <v>*</v>
      </c>
      <c r="I81" s="22">
        <f t="shared" si="3"/>
        <v>-3.1846746309923117E-2</v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 t="str">
        <f>'Town Data'!A78</f>
        <v>LONDONDERRY</v>
      </c>
      <c r="C82" s="45">
        <f>IF('Town Data'!C78&gt;9,'Town Data'!B78,"*")</f>
        <v>22143416.609999999</v>
      </c>
      <c r="D82" s="46">
        <f>IF('Town Data'!E78&gt;9,'Town Data'!D78,"*")</f>
        <v>10438873.800000001</v>
      </c>
      <c r="E82" s="47" t="str">
        <f>IF('Town Data'!G78&gt;9,'Town Data'!F78,"*")</f>
        <v>*</v>
      </c>
      <c r="F82" s="48">
        <f>IF('Town Data'!I78&gt;9,'Town Data'!H78,"*")</f>
        <v>15686737.17</v>
      </c>
      <c r="G82" s="46">
        <f>IF('Town Data'!K78&gt;9,'Town Data'!J78,"*")</f>
        <v>6857264.6799999997</v>
      </c>
      <c r="H82" s="47">
        <f>IF('Town Data'!M78&gt;9,'Town Data'!L78,"*")</f>
        <v>176757</v>
      </c>
      <c r="I82" s="9">
        <f t="shared" si="3"/>
        <v>0.41160117429314969</v>
      </c>
      <c r="J82" s="9">
        <f t="shared" si="4"/>
        <v>0.52230871741704465</v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LUDLOW</v>
      </c>
      <c r="C83" s="49">
        <f>IF('Town Data'!C79&gt;9,'Town Data'!B79,"*")</f>
        <v>25666724.789999999</v>
      </c>
      <c r="D83" s="50">
        <f>IF('Town Data'!E79&gt;9,'Town Data'!D79,"*")</f>
        <v>13124301.859999999</v>
      </c>
      <c r="E83" s="51" t="str">
        <f>IF('Town Data'!G79&gt;9,'Town Data'!F79,"*")</f>
        <v>*</v>
      </c>
      <c r="F83" s="50">
        <f>IF('Town Data'!I79&gt;9,'Town Data'!H79,"*")</f>
        <v>22076050.629999999</v>
      </c>
      <c r="G83" s="50">
        <f>IF('Town Data'!K79&gt;9,'Town Data'!J79,"*")</f>
        <v>11346810.1</v>
      </c>
      <c r="H83" s="51" t="str">
        <f>IF('Town Data'!M79&gt;9,'Town Data'!L79,"*")</f>
        <v>*</v>
      </c>
      <c r="I83" s="22">
        <f t="shared" si="3"/>
        <v>0.16265020497463864</v>
      </c>
      <c r="J83" s="22">
        <f t="shared" si="4"/>
        <v>0.156651230110919</v>
      </c>
      <c r="K83" s="22" t="str">
        <f t="shared" si="5"/>
        <v/>
      </c>
      <c r="L83" s="15"/>
    </row>
    <row r="84" spans="1:12" x14ac:dyDescent="0.3">
      <c r="A84" s="15"/>
      <c r="B84" s="15" t="str">
        <f>'Town Data'!A80</f>
        <v>LYNDON</v>
      </c>
      <c r="C84" s="45">
        <f>IF('Town Data'!C80&gt;9,'Town Data'!B80,"*")</f>
        <v>36945710.090000004</v>
      </c>
      <c r="D84" s="48">
        <f>IF('Town Data'!E80&gt;9,'Town Data'!D80,"*")</f>
        <v>10468718.73</v>
      </c>
      <c r="E84" s="55">
        <f>IF('Town Data'!G80&gt;9,'Town Data'!F80,"*")</f>
        <v>176103.16666666663</v>
      </c>
      <c r="F84" s="48">
        <f>IF('Town Data'!I80&gt;9,'Town Data'!H80,"*")</f>
        <v>35519118.460000001</v>
      </c>
      <c r="G84" s="46">
        <f>IF('Town Data'!K80&gt;9,'Town Data'!J80,"*")</f>
        <v>9635857.6600000001</v>
      </c>
      <c r="H84" s="47">
        <f>IF('Town Data'!M80&gt;9,'Town Data'!L80,"*")</f>
        <v>144323.5</v>
      </c>
      <c r="I84" s="9">
        <f t="shared" si="3"/>
        <v>4.0164049443022203E-2</v>
      </c>
      <c r="J84" s="9">
        <f t="shared" si="4"/>
        <v>8.6433517325327558E-2</v>
      </c>
      <c r="K84" s="9">
        <f t="shared" si="5"/>
        <v>0.2201974499417394</v>
      </c>
      <c r="L84" s="15"/>
    </row>
    <row r="85" spans="1:12" x14ac:dyDescent="0.3">
      <c r="A85" s="15"/>
      <c r="B85" s="27" t="str">
        <f>'Town Data'!A81</f>
        <v>MANCHESTER</v>
      </c>
      <c r="C85" s="49">
        <f>IF('Town Data'!C81&gt;9,'Town Data'!B81,"*")</f>
        <v>83766166.680000007</v>
      </c>
      <c r="D85" s="50">
        <f>IF('Town Data'!E81&gt;9,'Town Data'!D81,"*")</f>
        <v>35186800.119999997</v>
      </c>
      <c r="E85" s="51">
        <f>IF('Town Data'!G81&gt;9,'Town Data'!F81,"*")</f>
        <v>1077224.333333333</v>
      </c>
      <c r="F85" s="50">
        <f>IF('Town Data'!I81&gt;9,'Town Data'!H81,"*")</f>
        <v>77144166.450000003</v>
      </c>
      <c r="G85" s="50">
        <f>IF('Town Data'!K81&gt;9,'Town Data'!J81,"*")</f>
        <v>34053975.280000001</v>
      </c>
      <c r="H85" s="51">
        <f>IF('Town Data'!M81&gt;9,'Town Data'!L81,"*")</f>
        <v>1061950.8333333333</v>
      </c>
      <c r="I85" s="22">
        <f t="shared" si="3"/>
        <v>8.5839286814926807E-2</v>
      </c>
      <c r="J85" s="22">
        <f t="shared" si="4"/>
        <v>3.3265568283456982E-2</v>
      </c>
      <c r="K85" s="22">
        <f t="shared" si="5"/>
        <v>1.4382492598134818E-2</v>
      </c>
      <c r="L85" s="15"/>
    </row>
    <row r="86" spans="1:12" x14ac:dyDescent="0.3">
      <c r="A86" s="15"/>
      <c r="B86" s="15" t="str">
        <f>'Town Data'!A82</f>
        <v>MARLBORO</v>
      </c>
      <c r="C86" s="45">
        <f>IF('Town Data'!C82&gt;9,'Town Data'!B82,"*")</f>
        <v>620167.49</v>
      </c>
      <c r="D86" s="46" t="str">
        <f>IF('Town Data'!E82&gt;9,'Town Data'!D82,"*")</f>
        <v>*</v>
      </c>
      <c r="E86" s="47" t="str">
        <f>IF('Town Data'!G82&gt;9,'Town Data'!F82,"*")</f>
        <v>*</v>
      </c>
      <c r="F86" s="48">
        <f>IF('Town Data'!I82&gt;9,'Town Data'!H82,"*")</f>
        <v>430892.93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>
        <f t="shared" si="3"/>
        <v>0.43926123364335545</v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 t="str">
        <f>'Town Data'!A83</f>
        <v>MARSHFIELD</v>
      </c>
      <c r="C87" s="49">
        <f>IF('Town Data'!C83&gt;9,'Town Data'!B83,"*")</f>
        <v>3011883.63</v>
      </c>
      <c r="D87" s="50">
        <f>IF('Town Data'!E83&gt;9,'Town Data'!D83,"*")</f>
        <v>679979.63</v>
      </c>
      <c r="E87" s="51" t="str">
        <f>IF('Town Data'!G83&gt;9,'Town Data'!F83,"*")</f>
        <v>*</v>
      </c>
      <c r="F87" s="50">
        <f>IF('Town Data'!I83&gt;9,'Town Data'!H83,"*")</f>
        <v>2395469.87</v>
      </c>
      <c r="G87" s="50">
        <f>IF('Town Data'!K83&gt;9,'Town Data'!J83,"*")</f>
        <v>605672.04</v>
      </c>
      <c r="H87" s="51" t="str">
        <f>IF('Town Data'!M83&gt;9,'Town Data'!L83,"*")</f>
        <v>*</v>
      </c>
      <c r="I87" s="22">
        <f t="shared" si="3"/>
        <v>0.2573247811294741</v>
      </c>
      <c r="J87" s="22">
        <f t="shared" si="4"/>
        <v>0.12268618178247086</v>
      </c>
      <c r="K87" s="22" t="str">
        <f t="shared" si="5"/>
        <v/>
      </c>
      <c r="L87" s="15"/>
    </row>
    <row r="88" spans="1:12" x14ac:dyDescent="0.3">
      <c r="A88" s="15"/>
      <c r="B88" s="15" t="str">
        <f>'Town Data'!A84</f>
        <v>MENDON</v>
      </c>
      <c r="C88" s="45">
        <f>IF('Town Data'!C84&gt;9,'Town Data'!B84,"*")</f>
        <v>7897044.5700000003</v>
      </c>
      <c r="D88" s="46">
        <f>IF('Town Data'!E84&gt;9,'Town Data'!D84,"*")</f>
        <v>1732740.38</v>
      </c>
      <c r="E88" s="47" t="str">
        <f>IF('Town Data'!G84&gt;9,'Town Data'!F84,"*")</f>
        <v>*</v>
      </c>
      <c r="F88" s="48">
        <f>IF('Town Data'!I84&gt;9,'Town Data'!H84,"*")</f>
        <v>7408528.3799999999</v>
      </c>
      <c r="G88" s="46">
        <f>IF('Town Data'!K84&gt;9,'Town Data'!J84,"*")</f>
        <v>1380099.54</v>
      </c>
      <c r="H88" s="47" t="str">
        <f>IF('Town Data'!M84&gt;9,'Town Data'!L84,"*")</f>
        <v>*</v>
      </c>
      <c r="I88" s="9">
        <f t="shared" si="3"/>
        <v>6.5939706908431983E-2</v>
      </c>
      <c r="J88" s="9">
        <f t="shared" si="4"/>
        <v>0.25551840992570712</v>
      </c>
      <c r="K88" s="9" t="str">
        <f t="shared" si="5"/>
        <v/>
      </c>
      <c r="L88" s="15"/>
    </row>
    <row r="89" spans="1:12" x14ac:dyDescent="0.3">
      <c r="A89" s="15"/>
      <c r="B89" s="27" t="str">
        <f>'Town Data'!A85</f>
        <v>MIDDLEBURY</v>
      </c>
      <c r="C89" s="49">
        <f>IF('Town Data'!C85&gt;9,'Town Data'!B85,"*")</f>
        <v>109906873.27</v>
      </c>
      <c r="D89" s="50">
        <f>IF('Town Data'!E85&gt;9,'Town Data'!D85,"*")</f>
        <v>34159368.350000001</v>
      </c>
      <c r="E89" s="51">
        <f>IF('Town Data'!G85&gt;9,'Town Data'!F85,"*")</f>
        <v>182622</v>
      </c>
      <c r="F89" s="50">
        <f>IF('Town Data'!I85&gt;9,'Town Data'!H85,"*")</f>
        <v>105335072.34</v>
      </c>
      <c r="G89" s="50">
        <f>IF('Town Data'!K85&gt;9,'Town Data'!J85,"*")</f>
        <v>32151602.030000001</v>
      </c>
      <c r="H89" s="51">
        <f>IF('Town Data'!M85&gt;9,'Town Data'!L85,"*")</f>
        <v>300512.16666666663</v>
      </c>
      <c r="I89" s="22">
        <f t="shared" si="3"/>
        <v>4.3402456830742536E-2</v>
      </c>
      <c r="J89" s="22">
        <f t="shared" si="4"/>
        <v>6.2446851579171535E-2</v>
      </c>
      <c r="K89" s="22">
        <f t="shared" si="5"/>
        <v>-0.39229748324111108</v>
      </c>
      <c r="L89" s="15"/>
    </row>
    <row r="90" spans="1:12" x14ac:dyDescent="0.3">
      <c r="A90" s="15"/>
      <c r="B90" s="15" t="str">
        <f>'Town Data'!A86</f>
        <v>MIDDLESEX</v>
      </c>
      <c r="C90" s="45">
        <f>IF('Town Data'!C86&gt;9,'Town Data'!B86,"*")</f>
        <v>14876774.619999999</v>
      </c>
      <c r="D90" s="46">
        <f>IF('Town Data'!E86&gt;9,'Town Data'!D86,"*")</f>
        <v>815889.44</v>
      </c>
      <c r="E90" s="47" t="str">
        <f>IF('Town Data'!G86&gt;9,'Town Data'!F86,"*")</f>
        <v>*</v>
      </c>
      <c r="F90" s="48">
        <f>IF('Town Data'!I86&gt;9,'Town Data'!H86,"*")</f>
        <v>13386919.220000001</v>
      </c>
      <c r="G90" s="46">
        <f>IF('Town Data'!K86&gt;9,'Town Data'!J86,"*")</f>
        <v>606897.13</v>
      </c>
      <c r="H90" s="47" t="str">
        <f>IF('Town Data'!M86&gt;9,'Town Data'!L86,"*")</f>
        <v>*</v>
      </c>
      <c r="I90" s="9">
        <f t="shared" si="3"/>
        <v>0.11129187944707702</v>
      </c>
      <c r="J90" s="9">
        <f t="shared" si="4"/>
        <v>0.34436200085507068</v>
      </c>
      <c r="K90" s="9" t="str">
        <f t="shared" si="5"/>
        <v/>
      </c>
      <c r="L90" s="15"/>
    </row>
    <row r="91" spans="1:12" x14ac:dyDescent="0.3">
      <c r="A91" s="15"/>
      <c r="B91" s="27" t="str">
        <f>'Town Data'!A87</f>
        <v>MIDDLETOWN SPRINGS</v>
      </c>
      <c r="C91" s="49">
        <f>IF('Town Data'!C87&gt;9,'Town Data'!B87,"*")</f>
        <v>909098.74</v>
      </c>
      <c r="D91" s="50">
        <f>IF('Town Data'!E87&gt;9,'Town Data'!D87,"*")</f>
        <v>184683.18</v>
      </c>
      <c r="E91" s="51" t="str">
        <f>IF('Town Data'!G87&gt;9,'Town Data'!F87,"*")</f>
        <v>*</v>
      </c>
      <c r="F91" s="50">
        <f>IF('Town Data'!I87&gt;9,'Town Data'!H87,"*")</f>
        <v>745542.05</v>
      </c>
      <c r="G91" s="50">
        <f>IF('Town Data'!K87&gt;9,'Town Data'!J87,"*")</f>
        <v>103190.68</v>
      </c>
      <c r="H91" s="51" t="str">
        <f>IF('Town Data'!M87&gt;9,'Town Data'!L87,"*")</f>
        <v>*</v>
      </c>
      <c r="I91" s="22">
        <f t="shared" si="3"/>
        <v>0.21937956417079349</v>
      </c>
      <c r="J91" s="22">
        <f t="shared" si="4"/>
        <v>0.78972732808815682</v>
      </c>
      <c r="K91" s="22" t="str">
        <f t="shared" si="5"/>
        <v/>
      </c>
      <c r="L91" s="15"/>
    </row>
    <row r="92" spans="1:12" x14ac:dyDescent="0.3">
      <c r="A92" s="15"/>
      <c r="B92" s="15" t="str">
        <f>'Town Data'!A88</f>
        <v>MILTON</v>
      </c>
      <c r="C92" s="45">
        <f>IF('Town Data'!C88&gt;9,'Town Data'!B88,"*")</f>
        <v>59435028.369999997</v>
      </c>
      <c r="D92" s="46">
        <f>IF('Town Data'!E88&gt;9,'Town Data'!D88,"*")</f>
        <v>13272539.310000001</v>
      </c>
      <c r="E92" s="47">
        <f>IF('Town Data'!G88&gt;9,'Town Data'!F88,"*")</f>
        <v>2325768</v>
      </c>
      <c r="F92" s="48">
        <f>IF('Town Data'!I88&gt;9,'Town Data'!H88,"*")</f>
        <v>51607564.859999999</v>
      </c>
      <c r="G92" s="46">
        <f>IF('Town Data'!K88&gt;9,'Town Data'!J88,"*")</f>
        <v>12803751.289999999</v>
      </c>
      <c r="H92" s="47">
        <f>IF('Town Data'!M88&gt;9,'Town Data'!L88,"*")</f>
        <v>1231990.5</v>
      </c>
      <c r="I92" s="9">
        <f t="shared" si="3"/>
        <v>0.15167279315027146</v>
      </c>
      <c r="J92" s="9">
        <f t="shared" si="4"/>
        <v>3.6613333809922939E-2</v>
      </c>
      <c r="K92" s="9">
        <f t="shared" si="5"/>
        <v>0.88781325830028723</v>
      </c>
      <c r="L92" s="15"/>
    </row>
    <row r="93" spans="1:12" x14ac:dyDescent="0.3">
      <c r="A93" s="15"/>
      <c r="B93" s="27" t="str">
        <f>'Town Data'!A89</f>
        <v>MONKTON</v>
      </c>
      <c r="C93" s="49">
        <f>IF('Town Data'!C89&gt;9,'Town Data'!B89,"*")</f>
        <v>576729.89</v>
      </c>
      <c r="D93" s="50">
        <f>IF('Town Data'!E89&gt;9,'Town Data'!D89,"*")</f>
        <v>97688.28</v>
      </c>
      <c r="E93" s="51" t="str">
        <f>IF('Town Data'!G89&gt;9,'Town Data'!F89,"*")</f>
        <v>*</v>
      </c>
      <c r="F93" s="50">
        <f>IF('Town Data'!I89&gt;9,'Town Data'!H89,"*")</f>
        <v>746649.4</v>
      </c>
      <c r="G93" s="50" t="str">
        <f>IF('Town Data'!K89&gt;9,'Town Data'!J89,"*")</f>
        <v>*</v>
      </c>
      <c r="H93" s="51" t="str">
        <f>IF('Town Data'!M89&gt;9,'Town Data'!L89,"*")</f>
        <v>*</v>
      </c>
      <c r="I93" s="22">
        <f t="shared" si="3"/>
        <v>-0.22757603501723836</v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 t="str">
        <f>'Town Data'!A90</f>
        <v>MONTGOMERY</v>
      </c>
      <c r="C94" s="45">
        <f>IF('Town Data'!C90&gt;9,'Town Data'!B90,"*")</f>
        <v>2479163.09</v>
      </c>
      <c r="D94" s="46">
        <f>IF('Town Data'!E90&gt;9,'Town Data'!D90,"*")</f>
        <v>669213.93000000005</v>
      </c>
      <c r="E94" s="47" t="str">
        <f>IF('Town Data'!G90&gt;9,'Town Data'!F90,"*")</f>
        <v>*</v>
      </c>
      <c r="F94" s="48">
        <f>IF('Town Data'!I90&gt;9,'Town Data'!H90,"*")</f>
        <v>2188680.15</v>
      </c>
      <c r="G94" s="46">
        <f>IF('Town Data'!K90&gt;9,'Town Data'!J90,"*")</f>
        <v>655149.43999999994</v>
      </c>
      <c r="H94" s="47" t="str">
        <f>IF('Town Data'!M90&gt;9,'Town Data'!L90,"*")</f>
        <v>*</v>
      </c>
      <c r="I94" s="9">
        <f t="shared" si="3"/>
        <v>0.13272059875902834</v>
      </c>
      <c r="J94" s="9">
        <f t="shared" si="4"/>
        <v>2.1467605925146037E-2</v>
      </c>
      <c r="K94" s="9" t="str">
        <f t="shared" si="5"/>
        <v/>
      </c>
      <c r="L94" s="15"/>
    </row>
    <row r="95" spans="1:12" x14ac:dyDescent="0.3">
      <c r="A95" s="15"/>
      <c r="B95" s="27" t="str">
        <f>'Town Data'!A91</f>
        <v>MONTPELIER</v>
      </c>
      <c r="C95" s="49">
        <f>IF('Town Data'!C91&gt;9,'Town Data'!B91,"*")</f>
        <v>65291712.240000002</v>
      </c>
      <c r="D95" s="50">
        <f>IF('Town Data'!E91&gt;9,'Town Data'!D91,"*")</f>
        <v>20372989.25</v>
      </c>
      <c r="E95" s="51">
        <f>IF('Town Data'!G91&gt;9,'Town Data'!F91,"*")</f>
        <v>825738.33333333372</v>
      </c>
      <c r="F95" s="50">
        <f>IF('Town Data'!I91&gt;9,'Town Data'!H91,"*")</f>
        <v>55909359.789999999</v>
      </c>
      <c r="G95" s="50">
        <f>IF('Town Data'!K91&gt;9,'Town Data'!J91,"*")</f>
        <v>18588391.949999999</v>
      </c>
      <c r="H95" s="51">
        <f>IF('Town Data'!M91&gt;9,'Town Data'!L91,"*")</f>
        <v>654330.83333333372</v>
      </c>
      <c r="I95" s="22">
        <f t="shared" si="3"/>
        <v>0.16781362700701394</v>
      </c>
      <c r="J95" s="22">
        <f t="shared" si="4"/>
        <v>9.6006007663293369E-2</v>
      </c>
      <c r="K95" s="22">
        <f t="shared" si="5"/>
        <v>0.26195846392688699</v>
      </c>
      <c r="L95" s="15"/>
    </row>
    <row r="96" spans="1:12" x14ac:dyDescent="0.3">
      <c r="A96" s="15"/>
      <c r="B96" s="15" t="str">
        <f>'Town Data'!A92</f>
        <v>MORETOWN</v>
      </c>
      <c r="C96" s="45">
        <f>IF('Town Data'!C92&gt;9,'Town Data'!B92,"*")</f>
        <v>1478178.46</v>
      </c>
      <c r="D96" s="46">
        <f>IF('Town Data'!E92&gt;9,'Town Data'!D92,"*")</f>
        <v>629425.46</v>
      </c>
      <c r="E96" s="47" t="str">
        <f>IF('Town Data'!G92&gt;9,'Town Data'!F92,"*")</f>
        <v>*</v>
      </c>
      <c r="F96" s="48">
        <f>IF('Town Data'!I92&gt;9,'Town Data'!H92,"*")</f>
        <v>1450425.6</v>
      </c>
      <c r="G96" s="46">
        <f>IF('Town Data'!K92&gt;9,'Town Data'!J92,"*")</f>
        <v>639231.03</v>
      </c>
      <c r="H96" s="47" t="str">
        <f>IF('Town Data'!M92&gt;9,'Town Data'!L92,"*")</f>
        <v>*</v>
      </c>
      <c r="I96" s="9">
        <f t="shared" si="3"/>
        <v>1.9134287205079578E-2</v>
      </c>
      <c r="J96" s="9">
        <f t="shared" si="4"/>
        <v>-1.5339633934854609E-2</v>
      </c>
      <c r="K96" s="9" t="str">
        <f t="shared" si="5"/>
        <v/>
      </c>
      <c r="L96" s="15"/>
    </row>
    <row r="97" spans="1:12" x14ac:dyDescent="0.3">
      <c r="A97" s="15"/>
      <c r="B97" s="27" t="str">
        <f>'Town Data'!A93</f>
        <v>MORRISTOWN</v>
      </c>
      <c r="C97" s="49">
        <f>IF('Town Data'!C93&gt;9,'Town Data'!B93,"*")</f>
        <v>95042823.950000003</v>
      </c>
      <c r="D97" s="50">
        <f>IF('Town Data'!E93&gt;9,'Town Data'!D93,"*")</f>
        <v>27392182.489999998</v>
      </c>
      <c r="E97" s="51">
        <f>IF('Town Data'!G93&gt;9,'Town Data'!F93,"*")</f>
        <v>710804.3333333336</v>
      </c>
      <c r="F97" s="50">
        <f>IF('Town Data'!I93&gt;9,'Town Data'!H93,"*")</f>
        <v>87034906.829999998</v>
      </c>
      <c r="G97" s="50">
        <f>IF('Town Data'!K93&gt;9,'Town Data'!J93,"*")</f>
        <v>26279494.289999999</v>
      </c>
      <c r="H97" s="51">
        <f>IF('Town Data'!M93&gt;9,'Town Data'!L93,"*")</f>
        <v>613094.16666666663</v>
      </c>
      <c r="I97" s="22">
        <f t="shared" si="3"/>
        <v>9.2008108144946754E-2</v>
      </c>
      <c r="J97" s="22">
        <f t="shared" si="4"/>
        <v>4.2340548403300315E-2</v>
      </c>
      <c r="K97" s="22">
        <f t="shared" si="5"/>
        <v>0.15937220084462336</v>
      </c>
      <c r="L97" s="15"/>
    </row>
    <row r="98" spans="1:12" x14ac:dyDescent="0.3">
      <c r="A98" s="15"/>
      <c r="B98" s="15" t="str">
        <f>'Town Data'!A94</f>
        <v>MOUNT HOLLY</v>
      </c>
      <c r="C98" s="45">
        <f>IF('Town Data'!C94&gt;9,'Town Data'!B94,"*")</f>
        <v>1136734.02</v>
      </c>
      <c r="D98" s="46">
        <f>IF('Town Data'!E94&gt;9,'Town Data'!D94,"*")</f>
        <v>448568.29</v>
      </c>
      <c r="E98" s="47" t="str">
        <f>IF('Town Data'!G94&gt;9,'Town Data'!F94,"*")</f>
        <v>*</v>
      </c>
      <c r="F98" s="48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NEW HAVEN</v>
      </c>
      <c r="C99" s="49">
        <f>IF('Town Data'!C95&gt;9,'Town Data'!B95,"*")</f>
        <v>36784627.090000004</v>
      </c>
      <c r="D99" s="50">
        <f>IF('Town Data'!E95&gt;9,'Town Data'!D95,"*")</f>
        <v>2311912.1</v>
      </c>
      <c r="E99" s="51" t="str">
        <f>IF('Town Data'!G95&gt;9,'Town Data'!F95,"*")</f>
        <v>*</v>
      </c>
      <c r="F99" s="50">
        <f>IF('Town Data'!I95&gt;9,'Town Data'!H95,"*")</f>
        <v>34478220.609999999</v>
      </c>
      <c r="G99" s="50">
        <f>IF('Town Data'!K95&gt;9,'Town Data'!J95,"*")</f>
        <v>2453273.79</v>
      </c>
      <c r="H99" s="51" t="str">
        <f>IF('Town Data'!M95&gt;9,'Town Data'!L95,"*")</f>
        <v>*</v>
      </c>
      <c r="I99" s="22">
        <f t="shared" si="3"/>
        <v>6.6894591402755235E-2</v>
      </c>
      <c r="J99" s="22">
        <f t="shared" si="4"/>
        <v>-5.762165257551622E-2</v>
      </c>
      <c r="K99" s="22" t="str">
        <f t="shared" si="5"/>
        <v/>
      </c>
      <c r="L99" s="15"/>
    </row>
    <row r="100" spans="1:12" x14ac:dyDescent="0.3">
      <c r="A100" s="15"/>
      <c r="B100" s="27" t="str">
        <f>'Town Data'!A96</f>
        <v>NEWBURY</v>
      </c>
      <c r="C100" s="49">
        <f>IF('Town Data'!C96&gt;9,'Town Data'!B96,"*")</f>
        <v>9953792.5199999996</v>
      </c>
      <c r="D100" s="50">
        <f>IF('Town Data'!E96&gt;9,'Town Data'!D96,"*")</f>
        <v>1066365.6000000001</v>
      </c>
      <c r="E100" s="51" t="str">
        <f>IF('Town Data'!G96&gt;9,'Town Data'!F96,"*")</f>
        <v>*</v>
      </c>
      <c r="F100" s="50">
        <f>IF('Town Data'!I96&gt;9,'Town Data'!H96,"*")</f>
        <v>9368904.6999999993</v>
      </c>
      <c r="G100" s="50">
        <f>IF('Town Data'!K96&gt;9,'Town Data'!J96,"*")</f>
        <v>1014644.28</v>
      </c>
      <c r="H100" s="51" t="str">
        <f>IF('Town Data'!M96&gt;9,'Town Data'!L96,"*")</f>
        <v>*</v>
      </c>
      <c r="I100" s="22">
        <f t="shared" si="3"/>
        <v>6.2428623059854624E-2</v>
      </c>
      <c r="J100" s="22">
        <f t="shared" si="4"/>
        <v>5.0974830311959242E-2</v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NEWFANE</v>
      </c>
      <c r="C101" s="49">
        <f>IF('Town Data'!C97&gt;9,'Town Data'!B97,"*")</f>
        <v>4296599.7</v>
      </c>
      <c r="D101" s="50">
        <f>IF('Town Data'!E97&gt;9,'Town Data'!D97,"*")</f>
        <v>3326395.28</v>
      </c>
      <c r="E101" s="51" t="str">
        <f>IF('Town Data'!G97&gt;9,'Town Data'!F97,"*")</f>
        <v>*</v>
      </c>
      <c r="F101" s="50">
        <f>IF('Town Data'!I97&gt;9,'Town Data'!H97,"*")</f>
        <v>3896595.4</v>
      </c>
      <c r="G101" s="50">
        <f>IF('Town Data'!K97&gt;9,'Town Data'!J97,"*")</f>
        <v>3025055.5</v>
      </c>
      <c r="H101" s="51" t="str">
        <f>IF('Town Data'!M97&gt;9,'Town Data'!L97,"*")</f>
        <v>*</v>
      </c>
      <c r="I101" s="22">
        <f t="shared" si="3"/>
        <v>0.10265482015402479</v>
      </c>
      <c r="J101" s="22">
        <f t="shared" si="4"/>
        <v>9.9614628558054488E-2</v>
      </c>
      <c r="K101" s="22" t="str">
        <f t="shared" si="5"/>
        <v/>
      </c>
      <c r="L101" s="15"/>
    </row>
    <row r="102" spans="1:12" x14ac:dyDescent="0.3">
      <c r="B102" s="27" t="str">
        <f>'Town Data'!A98</f>
        <v>NEWPORT</v>
      </c>
      <c r="C102" s="49">
        <f>IF('Town Data'!C98&gt;9,'Town Data'!B98,"*")</f>
        <v>78430716.290000007</v>
      </c>
      <c r="D102" s="50">
        <f>IF('Town Data'!E98&gt;9,'Town Data'!D98,"*")</f>
        <v>14418789.619999999</v>
      </c>
      <c r="E102" s="51">
        <f>IF('Town Data'!G98&gt;9,'Town Data'!F98,"*")</f>
        <v>290680.16666666634</v>
      </c>
      <c r="F102" s="50">
        <f>IF('Town Data'!I98&gt;9,'Town Data'!H98,"*")</f>
        <v>72011430.359999999</v>
      </c>
      <c r="G102" s="50">
        <f>IF('Town Data'!K98&gt;9,'Town Data'!J98,"*")</f>
        <v>13375661.869999999</v>
      </c>
      <c r="H102" s="51">
        <f>IF('Town Data'!M98&gt;9,'Town Data'!L98,"*")</f>
        <v>214079.49999999994</v>
      </c>
      <c r="I102" s="22">
        <f t="shared" si="3"/>
        <v>8.9142597194760226E-2</v>
      </c>
      <c r="J102" s="22">
        <f t="shared" si="4"/>
        <v>7.798700057898518E-2</v>
      </c>
      <c r="K102" s="22">
        <f t="shared" si="5"/>
        <v>0.35781411422703441</v>
      </c>
      <c r="L102" s="15"/>
    </row>
    <row r="103" spans="1:12" x14ac:dyDescent="0.3">
      <c r="B103" s="27" t="str">
        <f>'Town Data'!A99</f>
        <v>NEWPORT TOWN</v>
      </c>
      <c r="C103" s="49">
        <f>IF('Town Data'!C99&gt;9,'Town Data'!B99,"*")</f>
        <v>1811666.87</v>
      </c>
      <c r="D103" s="50">
        <f>IF('Town Data'!E99&gt;9,'Town Data'!D99,"*")</f>
        <v>411719.45</v>
      </c>
      <c r="E103" s="51" t="str">
        <f>IF('Town Data'!G99&gt;9,'Town Data'!F99,"*")</f>
        <v>*</v>
      </c>
      <c r="F103" s="50">
        <f>IF('Town Data'!I99&gt;9,'Town Data'!H99,"*")</f>
        <v>2047806.35</v>
      </c>
      <c r="G103" s="50">
        <f>IF('Town Data'!K99&gt;9,'Town Data'!J99,"*")</f>
        <v>625196.13</v>
      </c>
      <c r="H103" s="51" t="str">
        <f>IF('Town Data'!M99&gt;9,'Town Data'!L99,"*")</f>
        <v>*</v>
      </c>
      <c r="I103" s="22">
        <f t="shared" si="3"/>
        <v>-0.11531338400234963</v>
      </c>
      <c r="J103" s="22">
        <f t="shared" si="4"/>
        <v>-0.34145553652099542</v>
      </c>
      <c r="K103" s="22" t="str">
        <f t="shared" si="5"/>
        <v/>
      </c>
      <c r="L103" s="15"/>
    </row>
    <row r="104" spans="1:12" x14ac:dyDescent="0.3">
      <c r="B104" s="27" t="str">
        <f>'Town Data'!A100</f>
        <v>NORTH HERO</v>
      </c>
      <c r="C104" s="49">
        <f>IF('Town Data'!C100&gt;9,'Town Data'!B100,"*")</f>
        <v>1319880.43</v>
      </c>
      <c r="D104" s="50">
        <f>IF('Town Data'!E100&gt;9,'Town Data'!D100,"*")</f>
        <v>341137.91999999998</v>
      </c>
      <c r="E104" s="51" t="str">
        <f>IF('Town Data'!G100&gt;9,'Town Data'!F100,"*")</f>
        <v>*</v>
      </c>
      <c r="F104" s="50">
        <f>IF('Town Data'!I100&gt;9,'Town Data'!H100,"*")</f>
        <v>1359127.7</v>
      </c>
      <c r="G104" s="50">
        <f>IF('Town Data'!K100&gt;9,'Town Data'!J100,"*")</f>
        <v>318169.15999999997</v>
      </c>
      <c r="H104" s="51" t="str">
        <f>IF('Town Data'!M100&gt;9,'Town Data'!L100,"*")</f>
        <v>*</v>
      </c>
      <c r="I104" s="22">
        <f t="shared" si="3"/>
        <v>-2.887680826459502E-2</v>
      </c>
      <c r="J104" s="22">
        <f t="shared" si="4"/>
        <v>7.2190403369075784E-2</v>
      </c>
      <c r="K104" s="22" t="str">
        <f t="shared" si="5"/>
        <v/>
      </c>
      <c r="L104" s="15"/>
    </row>
    <row r="105" spans="1:12" x14ac:dyDescent="0.3">
      <c r="B105" s="27" t="str">
        <f>'Town Data'!A101</f>
        <v>NORTHFIELD</v>
      </c>
      <c r="C105" s="49">
        <f>IF('Town Data'!C101&gt;9,'Town Data'!B101,"*")</f>
        <v>23969458.710000001</v>
      </c>
      <c r="D105" s="50">
        <f>IF('Town Data'!E101&gt;9,'Town Data'!D101,"*")</f>
        <v>5252240.92</v>
      </c>
      <c r="E105" s="51">
        <f>IF('Town Data'!G101&gt;9,'Town Data'!F101,"*")</f>
        <v>836602.50000000058</v>
      </c>
      <c r="F105" s="50">
        <f>IF('Town Data'!I101&gt;9,'Town Data'!H101,"*")</f>
        <v>16787337.16</v>
      </c>
      <c r="G105" s="50">
        <f>IF('Town Data'!K101&gt;9,'Town Data'!J101,"*")</f>
        <v>4446812.54</v>
      </c>
      <c r="H105" s="51" t="str">
        <f>IF('Town Data'!M101&gt;9,'Town Data'!L101,"*")</f>
        <v>*</v>
      </c>
      <c r="I105" s="22">
        <f t="shared" si="3"/>
        <v>0.42782970768664785</v>
      </c>
      <c r="J105" s="22">
        <f t="shared" si="4"/>
        <v>0.18112487827067247</v>
      </c>
      <c r="K105" s="22" t="str">
        <f t="shared" si="5"/>
        <v/>
      </c>
      <c r="L105" s="15"/>
    </row>
    <row r="106" spans="1:12" x14ac:dyDescent="0.3">
      <c r="B106" s="27" t="str">
        <f>'Town Data'!A102</f>
        <v>NORWICH</v>
      </c>
      <c r="C106" s="49">
        <f>IF('Town Data'!C102&gt;9,'Town Data'!B102,"*")</f>
        <v>7237386.29</v>
      </c>
      <c r="D106" s="50">
        <f>IF('Town Data'!E102&gt;9,'Town Data'!D102,"*")</f>
        <v>2047620.43</v>
      </c>
      <c r="E106" s="51">
        <f>IF('Town Data'!G102&gt;9,'Town Data'!F102,"*")</f>
        <v>59933.166666666693</v>
      </c>
      <c r="F106" s="50">
        <f>IF('Town Data'!I102&gt;9,'Town Data'!H102,"*")</f>
        <v>8355349.9500000002</v>
      </c>
      <c r="G106" s="50">
        <f>IF('Town Data'!K102&gt;9,'Town Data'!J102,"*")</f>
        <v>1703221.06</v>
      </c>
      <c r="H106" s="51">
        <f>IF('Town Data'!M102&gt;9,'Town Data'!L102,"*")</f>
        <v>100604.16666666663</v>
      </c>
      <c r="I106" s="22">
        <f t="shared" si="3"/>
        <v>-0.13380213476276959</v>
      </c>
      <c r="J106" s="22">
        <f t="shared" si="4"/>
        <v>0.20220473906070646</v>
      </c>
      <c r="K106" s="22">
        <f t="shared" si="5"/>
        <v>-0.40426755021743582</v>
      </c>
      <c r="L106" s="15"/>
    </row>
    <row r="107" spans="1:12" x14ac:dyDescent="0.3">
      <c r="B107" s="27" t="str">
        <f>'Town Data'!A103</f>
        <v>ORWELL</v>
      </c>
      <c r="C107" s="49">
        <f>IF('Town Data'!C103&gt;9,'Town Data'!B103,"*")</f>
        <v>6802516.9800000004</v>
      </c>
      <c r="D107" s="50">
        <f>IF('Town Data'!E103&gt;9,'Town Data'!D103,"*")</f>
        <v>1201637.46</v>
      </c>
      <c r="E107" s="51" t="str">
        <f>IF('Town Data'!G103&gt;9,'Town Data'!F103,"*")</f>
        <v>*</v>
      </c>
      <c r="F107" s="50">
        <f>IF('Town Data'!I103&gt;9,'Town Data'!H103,"*")</f>
        <v>5082363.05</v>
      </c>
      <c r="G107" s="50">
        <f>IF('Town Data'!K103&gt;9,'Town Data'!J103,"*")</f>
        <v>1031454.78</v>
      </c>
      <c r="H107" s="51" t="str">
        <f>IF('Town Data'!M103&gt;9,'Town Data'!L103,"*")</f>
        <v>*</v>
      </c>
      <c r="I107" s="22">
        <f t="shared" si="3"/>
        <v>0.33845553988906807</v>
      </c>
      <c r="J107" s="22">
        <f t="shared" si="4"/>
        <v>0.16499286570759789</v>
      </c>
      <c r="K107" s="22" t="str">
        <f t="shared" si="5"/>
        <v/>
      </c>
      <c r="L107" s="15"/>
    </row>
    <row r="108" spans="1:12" x14ac:dyDescent="0.3">
      <c r="B108" s="27" t="str">
        <f>'Town Data'!A104</f>
        <v>PAWLET</v>
      </c>
      <c r="C108" s="49">
        <f>IF('Town Data'!C104&gt;9,'Town Data'!B104,"*")</f>
        <v>2861949.75</v>
      </c>
      <c r="D108" s="50">
        <f>IF('Town Data'!E104&gt;9,'Town Data'!D104,"*")</f>
        <v>724380.79</v>
      </c>
      <c r="E108" s="51" t="str">
        <f>IF('Town Data'!G104&gt;9,'Town Data'!F104,"*")</f>
        <v>*</v>
      </c>
      <c r="F108" s="50">
        <f>IF('Town Data'!I104&gt;9,'Town Data'!H104,"*")</f>
        <v>1802139.81</v>
      </c>
      <c r="G108" s="50">
        <f>IF('Town Data'!K104&gt;9,'Town Data'!J104,"*")</f>
        <v>612343.76</v>
      </c>
      <c r="H108" s="51" t="str">
        <f>IF('Town Data'!M104&gt;9,'Town Data'!L104,"*")</f>
        <v>*</v>
      </c>
      <c r="I108" s="22">
        <f t="shared" si="3"/>
        <v>0.58808419531001865</v>
      </c>
      <c r="J108" s="22">
        <f t="shared" si="4"/>
        <v>0.18296427157190273</v>
      </c>
      <c r="K108" s="22" t="str">
        <f t="shared" si="5"/>
        <v/>
      </c>
      <c r="L108" s="15"/>
    </row>
    <row r="109" spans="1:12" x14ac:dyDescent="0.3">
      <c r="B109" s="27" t="str">
        <f>'Town Data'!A105</f>
        <v>PERU</v>
      </c>
      <c r="C109" s="49">
        <f>IF('Town Data'!C105&gt;9,'Town Data'!B105,"*")</f>
        <v>3114545.19</v>
      </c>
      <c r="D109" s="50">
        <f>IF('Town Data'!E105&gt;9,'Town Data'!D105,"*")</f>
        <v>2183346.5299999998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 t="str">
        <f>'Town Data'!A106</f>
        <v>PITTSFIELD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>
        <f>IF('Town Data'!I106&gt;9,'Town Data'!H106,"*")</f>
        <v>4114318.04</v>
      </c>
      <c r="G110" s="50">
        <f>IF('Town Data'!K106&gt;9,'Town Data'!J106,"*")</f>
        <v>1382924.85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 t="str">
        <f>'Town Data'!A107</f>
        <v>PITTSFORD</v>
      </c>
      <c r="C111" s="49">
        <f>IF('Town Data'!C107&gt;9,'Town Data'!B107,"*")</f>
        <v>10981215.939999999</v>
      </c>
      <c r="D111" s="50">
        <f>IF('Town Data'!E107&gt;9,'Town Data'!D107,"*")</f>
        <v>2614439.27</v>
      </c>
      <c r="E111" s="51" t="str">
        <f>IF('Town Data'!G107&gt;9,'Town Data'!F107,"*")</f>
        <v>*</v>
      </c>
      <c r="F111" s="50">
        <f>IF('Town Data'!I107&gt;9,'Town Data'!H107,"*")</f>
        <v>8751169.3699999992</v>
      </c>
      <c r="G111" s="50">
        <f>IF('Town Data'!K107&gt;9,'Town Data'!J107,"*")</f>
        <v>2132961.71</v>
      </c>
      <c r="H111" s="51" t="str">
        <f>IF('Town Data'!M107&gt;9,'Town Data'!L107,"*")</f>
        <v>*</v>
      </c>
      <c r="I111" s="22">
        <f t="shared" si="3"/>
        <v>0.25482840929177453</v>
      </c>
      <c r="J111" s="22">
        <f t="shared" si="4"/>
        <v>0.22573192839922104</v>
      </c>
      <c r="K111" s="22" t="str">
        <f t="shared" si="5"/>
        <v/>
      </c>
      <c r="L111" s="15"/>
    </row>
    <row r="112" spans="1:12" x14ac:dyDescent="0.3">
      <c r="B112" s="27" t="str">
        <f>'Town Data'!A108</f>
        <v>PLAINFIELD</v>
      </c>
      <c r="C112" s="49">
        <f>IF('Town Data'!C108&gt;9,'Town Data'!B108,"*")</f>
        <v>1503845.15</v>
      </c>
      <c r="D112" s="50">
        <f>IF('Town Data'!E108&gt;9,'Town Data'!D108,"*")</f>
        <v>336526.21</v>
      </c>
      <c r="E112" s="51" t="str">
        <f>IF('Town Data'!G108&gt;9,'Town Data'!F108,"*")</f>
        <v>*</v>
      </c>
      <c r="F112" s="50">
        <f>IF('Town Data'!I108&gt;9,'Town Data'!H108,"*")</f>
        <v>1606325.07</v>
      </c>
      <c r="G112" s="50">
        <f>IF('Town Data'!K108&gt;9,'Town Data'!J108,"*")</f>
        <v>463939.85</v>
      </c>
      <c r="H112" s="51" t="str">
        <f>IF('Town Data'!M108&gt;9,'Town Data'!L108,"*")</f>
        <v>*</v>
      </c>
      <c r="I112" s="22">
        <f t="shared" si="3"/>
        <v>-6.3797746741262124E-2</v>
      </c>
      <c r="J112" s="22">
        <f t="shared" si="4"/>
        <v>-0.27463396386406547</v>
      </c>
      <c r="K112" s="22" t="str">
        <f t="shared" si="5"/>
        <v/>
      </c>
      <c r="L112" s="15"/>
    </row>
    <row r="113" spans="2:12" x14ac:dyDescent="0.3">
      <c r="B113" s="27" t="str">
        <f>'Town Data'!A109</f>
        <v>POMFRET</v>
      </c>
      <c r="C113" s="49">
        <f>IF('Town Data'!C109&gt;9,'Town Data'!B109,"*")</f>
        <v>830554.68</v>
      </c>
      <c r="D113" s="50">
        <f>IF('Town Data'!E109&gt;9,'Town Data'!D109,"*")</f>
        <v>603693.49</v>
      </c>
      <c r="E113" s="51" t="str">
        <f>IF('Town Data'!G109&gt;9,'Town Data'!F109,"*")</f>
        <v>*</v>
      </c>
      <c r="F113" s="50">
        <f>IF('Town Data'!I109&gt;9,'Town Data'!H109,"*")</f>
        <v>701866.49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>
        <f t="shared" si="3"/>
        <v>0.18335138068780013</v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 t="str">
        <f>'Town Data'!A110</f>
        <v>POULTNEY</v>
      </c>
      <c r="C114" s="49">
        <f>IF('Town Data'!C110&gt;9,'Town Data'!B110,"*")</f>
        <v>11795079.199999999</v>
      </c>
      <c r="D114" s="50">
        <f>IF('Town Data'!E110&gt;9,'Town Data'!D110,"*")</f>
        <v>2262111.81</v>
      </c>
      <c r="E114" s="51" t="str">
        <f>IF('Town Data'!G110&gt;9,'Town Data'!F110,"*")</f>
        <v>*</v>
      </c>
      <c r="F114" s="50">
        <f>IF('Town Data'!I110&gt;9,'Town Data'!H110,"*")</f>
        <v>12740913.710000001</v>
      </c>
      <c r="G114" s="50">
        <f>IF('Town Data'!K110&gt;9,'Town Data'!J110,"*")</f>
        <v>2276175.17</v>
      </c>
      <c r="H114" s="51" t="str">
        <f>IF('Town Data'!M110&gt;9,'Town Data'!L110,"*")</f>
        <v>*</v>
      </c>
      <c r="I114" s="22">
        <f t="shared" si="3"/>
        <v>-7.4236003125713157E-2</v>
      </c>
      <c r="J114" s="22">
        <f t="shared" si="4"/>
        <v>-6.1785051455419708E-3</v>
      </c>
      <c r="K114" s="22" t="str">
        <f t="shared" si="5"/>
        <v/>
      </c>
      <c r="L114" s="15"/>
    </row>
    <row r="115" spans="2:12" x14ac:dyDescent="0.3">
      <c r="B115" s="27" t="str">
        <f>'Town Data'!A111</f>
        <v>POWNAL</v>
      </c>
      <c r="C115" s="49">
        <f>IF('Town Data'!C111&gt;9,'Town Data'!B111,"*")</f>
        <v>4200872.2300000004</v>
      </c>
      <c r="D115" s="50">
        <f>IF('Town Data'!E111&gt;9,'Town Data'!D111,"*")</f>
        <v>2095382.92</v>
      </c>
      <c r="E115" s="51" t="str">
        <f>IF('Town Data'!G111&gt;9,'Town Data'!F111,"*")</f>
        <v>*</v>
      </c>
      <c r="F115" s="50">
        <f>IF('Town Data'!I111&gt;9,'Town Data'!H111,"*")</f>
        <v>4035462.69</v>
      </c>
      <c r="G115" s="50">
        <f>IF('Town Data'!K111&gt;9,'Town Data'!J111,"*")</f>
        <v>2176210.94</v>
      </c>
      <c r="H115" s="51" t="str">
        <f>IF('Town Data'!M111&gt;9,'Town Data'!L111,"*")</f>
        <v>*</v>
      </c>
      <c r="I115" s="22">
        <f t="shared" si="3"/>
        <v>4.0988990038215545E-2</v>
      </c>
      <c r="J115" s="22">
        <f t="shared" si="4"/>
        <v>-3.714162929444699E-2</v>
      </c>
      <c r="K115" s="22" t="str">
        <f t="shared" si="5"/>
        <v/>
      </c>
      <c r="L115" s="15"/>
    </row>
    <row r="116" spans="2:12" x14ac:dyDescent="0.3">
      <c r="B116" s="27" t="str">
        <f>'Town Data'!A112</f>
        <v>PROCTOR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>
        <f>IF('Town Data'!I112&gt;9,'Town Data'!H112,"*")</f>
        <v>2514605.91</v>
      </c>
      <c r="G116" s="50">
        <f>IF('Town Data'!K112&gt;9,'Town Data'!J112,"*")</f>
        <v>281379.76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 t="str">
        <f>'Town Data'!A113</f>
        <v>PUTNEY</v>
      </c>
      <c r="C117" s="49">
        <f>IF('Town Data'!C113&gt;9,'Town Data'!B113,"*")</f>
        <v>16625970.65</v>
      </c>
      <c r="D117" s="50">
        <f>IF('Town Data'!E113&gt;9,'Town Data'!D113,"*")</f>
        <v>950777.76</v>
      </c>
      <c r="E117" s="51">
        <f>IF('Town Data'!G113&gt;9,'Town Data'!F113,"*")</f>
        <v>153622.16666666677</v>
      </c>
      <c r="F117" s="50">
        <f>IF('Town Data'!I113&gt;9,'Town Data'!H113,"*")</f>
        <v>13842716.26</v>
      </c>
      <c r="G117" s="50">
        <f>IF('Town Data'!K113&gt;9,'Town Data'!J113,"*")</f>
        <v>918419.11</v>
      </c>
      <c r="H117" s="51">
        <f>IF('Town Data'!M113&gt;9,'Town Data'!L113,"*")</f>
        <v>105206.33333333342</v>
      </c>
      <c r="I117" s="22">
        <f t="shared" si="3"/>
        <v>0.20106273492309526</v>
      </c>
      <c r="J117" s="22">
        <f t="shared" si="4"/>
        <v>3.5232988564447468E-2</v>
      </c>
      <c r="K117" s="22">
        <f t="shared" si="5"/>
        <v>0.46019884734442462</v>
      </c>
      <c r="L117" s="15"/>
    </row>
    <row r="118" spans="2:12" x14ac:dyDescent="0.3">
      <c r="B118" s="27" t="str">
        <f>'Town Data'!A114</f>
        <v>RANDOLPH</v>
      </c>
      <c r="C118" s="49">
        <f>IF('Town Data'!C114&gt;9,'Town Data'!B114,"*")</f>
        <v>41846708.920000002</v>
      </c>
      <c r="D118" s="50">
        <f>IF('Town Data'!E114&gt;9,'Town Data'!D114,"*")</f>
        <v>5733410.2699999996</v>
      </c>
      <c r="E118" s="51">
        <f>IF('Town Data'!G114&gt;9,'Town Data'!F114,"*")</f>
        <v>73198.166666666613</v>
      </c>
      <c r="F118" s="50">
        <f>IF('Town Data'!I114&gt;9,'Town Data'!H114,"*")</f>
        <v>38113169.369999997</v>
      </c>
      <c r="G118" s="50">
        <f>IF('Town Data'!K114&gt;9,'Town Data'!J114,"*")</f>
        <v>5977173.0800000001</v>
      </c>
      <c r="H118" s="51">
        <f>IF('Town Data'!M114&gt;9,'Town Data'!L114,"*")</f>
        <v>86538.833333333285</v>
      </c>
      <c r="I118" s="22">
        <f t="shared" si="3"/>
        <v>9.7959304138552791E-2</v>
      </c>
      <c r="J118" s="22">
        <f t="shared" si="4"/>
        <v>-4.078229068113258E-2</v>
      </c>
      <c r="K118" s="22">
        <f t="shared" si="5"/>
        <v>-0.1541581525057153</v>
      </c>
      <c r="L118" s="15"/>
    </row>
    <row r="119" spans="2:12" x14ac:dyDescent="0.3">
      <c r="B119" s="27" t="str">
        <f>'Town Data'!A115</f>
        <v>READING</v>
      </c>
      <c r="C119" s="49">
        <f>IF('Town Data'!C115&gt;9,'Town Data'!B115,"*")</f>
        <v>508402.5</v>
      </c>
      <c r="D119" s="50">
        <f>IF('Town Data'!E115&gt;9,'Town Data'!D115,"*")</f>
        <v>219717.06</v>
      </c>
      <c r="E119" s="51" t="str">
        <f>IF('Town Data'!G115&gt;9,'Town Data'!F115,"*")</f>
        <v>*</v>
      </c>
      <c r="F119" s="50">
        <f>IF('Town Data'!I115&gt;9,'Town Data'!H115,"*")</f>
        <v>407379.9</v>
      </c>
      <c r="G119" s="50">
        <f>IF('Town Data'!K115&gt;9,'Town Data'!J115,"*")</f>
        <v>176753.89</v>
      </c>
      <c r="H119" s="51" t="str">
        <f>IF('Town Data'!M115&gt;9,'Town Data'!L115,"*")</f>
        <v>*</v>
      </c>
      <c r="I119" s="22">
        <f t="shared" si="3"/>
        <v>0.24798130688332923</v>
      </c>
      <c r="J119" s="22">
        <f t="shared" si="4"/>
        <v>0.24306774804220704</v>
      </c>
      <c r="K119" s="22" t="str">
        <f t="shared" si="5"/>
        <v/>
      </c>
      <c r="L119" s="15"/>
    </row>
    <row r="120" spans="2:12" x14ac:dyDescent="0.3">
      <c r="B120" s="27" t="str">
        <f>'Town Data'!A116</f>
        <v>RICHFORD</v>
      </c>
      <c r="C120" s="49">
        <f>IF('Town Data'!C116&gt;9,'Town Data'!B116,"*")</f>
        <v>18236085.190000001</v>
      </c>
      <c r="D120" s="50">
        <f>IF('Town Data'!E116&gt;9,'Town Data'!D116,"*")</f>
        <v>979719.4</v>
      </c>
      <c r="E120" s="51" t="str">
        <f>IF('Town Data'!G116&gt;9,'Town Data'!F116,"*")</f>
        <v>*</v>
      </c>
      <c r="F120" s="50">
        <f>IF('Town Data'!I116&gt;9,'Town Data'!H116,"*")</f>
        <v>20926817.120000001</v>
      </c>
      <c r="G120" s="50">
        <f>IF('Town Data'!K116&gt;9,'Town Data'!J116,"*")</f>
        <v>969703.83</v>
      </c>
      <c r="H120" s="51" t="str">
        <f>IF('Town Data'!M116&gt;9,'Town Data'!L116,"*")</f>
        <v>*</v>
      </c>
      <c r="I120" s="22">
        <f t="shared" si="3"/>
        <v>-0.12857817386039255</v>
      </c>
      <c r="J120" s="22">
        <f t="shared" si="4"/>
        <v>1.0328483491707015E-2</v>
      </c>
      <c r="K120" s="22" t="str">
        <f t="shared" si="5"/>
        <v/>
      </c>
      <c r="L120" s="15"/>
    </row>
    <row r="121" spans="2:12" x14ac:dyDescent="0.3">
      <c r="B121" s="27" t="str">
        <f>'Town Data'!A117</f>
        <v>RICHMOND</v>
      </c>
      <c r="C121" s="49">
        <f>IF('Town Data'!C117&gt;9,'Town Data'!B117,"*")</f>
        <v>38024088.299999997</v>
      </c>
      <c r="D121" s="50">
        <f>IF('Town Data'!E117&gt;9,'Town Data'!D117,"*")</f>
        <v>8609755.3100000005</v>
      </c>
      <c r="E121" s="51">
        <f>IF('Town Data'!G117&gt;9,'Town Data'!F117,"*")</f>
        <v>104681.33333333333</v>
      </c>
      <c r="F121" s="50">
        <f>IF('Town Data'!I117&gt;9,'Town Data'!H117,"*")</f>
        <v>35114663.390000001</v>
      </c>
      <c r="G121" s="50">
        <f>IF('Town Data'!K117&gt;9,'Town Data'!J117,"*")</f>
        <v>7719742.5099999998</v>
      </c>
      <c r="H121" s="51">
        <f>IF('Town Data'!M117&gt;9,'Town Data'!L117,"*")</f>
        <v>221737.33333333294</v>
      </c>
      <c r="I121" s="22">
        <f t="shared" si="3"/>
        <v>8.285498504389896E-2</v>
      </c>
      <c r="J121" s="22">
        <f t="shared" si="4"/>
        <v>0.11529047747992838</v>
      </c>
      <c r="K121" s="22">
        <f t="shared" si="5"/>
        <v>-0.52790388627986184</v>
      </c>
      <c r="L121" s="15"/>
    </row>
    <row r="122" spans="2:12" x14ac:dyDescent="0.3">
      <c r="B122" s="27" t="str">
        <f>'Town Data'!A118</f>
        <v>ROCHESTER</v>
      </c>
      <c r="C122" s="49">
        <f>IF('Town Data'!C118&gt;9,'Town Data'!B118,"*")</f>
        <v>6684043.5</v>
      </c>
      <c r="D122" s="50">
        <f>IF('Town Data'!E118&gt;9,'Town Data'!D118,"*")</f>
        <v>774618.93</v>
      </c>
      <c r="E122" s="51" t="str">
        <f>IF('Town Data'!G118&gt;9,'Town Data'!F118,"*")</f>
        <v>*</v>
      </c>
      <c r="F122" s="50">
        <f>IF('Town Data'!I118&gt;9,'Town Data'!H118,"*")</f>
        <v>5546098.1699999999</v>
      </c>
      <c r="G122" s="50">
        <f>IF('Town Data'!K118&gt;9,'Town Data'!J118,"*")</f>
        <v>833868.31</v>
      </c>
      <c r="H122" s="51" t="str">
        <f>IF('Town Data'!M118&gt;9,'Town Data'!L118,"*")</f>
        <v>*</v>
      </c>
      <c r="I122" s="22">
        <f t="shared" si="3"/>
        <v>0.20517944239706815</v>
      </c>
      <c r="J122" s="22">
        <f t="shared" si="4"/>
        <v>-7.1053641551625815E-2</v>
      </c>
      <c r="K122" s="22" t="str">
        <f t="shared" si="5"/>
        <v/>
      </c>
      <c r="L122" s="15"/>
    </row>
    <row r="123" spans="2:12" x14ac:dyDescent="0.3">
      <c r="B123" s="27" t="str">
        <f>'Town Data'!A119</f>
        <v>ROCKINGHAM</v>
      </c>
      <c r="C123" s="49">
        <f>IF('Town Data'!C119&gt;9,'Town Data'!B119,"*")</f>
        <v>31503158.469999999</v>
      </c>
      <c r="D123" s="50">
        <f>IF('Town Data'!E119&gt;9,'Town Data'!D119,"*")</f>
        <v>4667066.54</v>
      </c>
      <c r="E123" s="51">
        <f>IF('Town Data'!G119&gt;9,'Town Data'!F119,"*")</f>
        <v>192760.33333333366</v>
      </c>
      <c r="F123" s="50">
        <f>IF('Town Data'!I119&gt;9,'Town Data'!H119,"*")</f>
        <v>26312496.280000001</v>
      </c>
      <c r="G123" s="50">
        <f>IF('Town Data'!K119&gt;9,'Town Data'!J119,"*")</f>
        <v>3822426.14</v>
      </c>
      <c r="H123" s="51">
        <f>IF('Town Data'!M119&gt;9,'Town Data'!L119,"*")</f>
        <v>209301.66666666695</v>
      </c>
      <c r="I123" s="22">
        <f t="shared" si="3"/>
        <v>0.19726984983729554</v>
      </c>
      <c r="J123" s="22">
        <f t="shared" si="4"/>
        <v>0.22096971113744002</v>
      </c>
      <c r="K123" s="22">
        <f t="shared" si="5"/>
        <v>-7.9031063616311042E-2</v>
      </c>
      <c r="L123" s="15"/>
    </row>
    <row r="124" spans="2:12" x14ac:dyDescent="0.3">
      <c r="B124" s="27" t="str">
        <f>'Town Data'!A120</f>
        <v>ROYALTON</v>
      </c>
      <c r="C124" s="49">
        <f>IF('Town Data'!C120&gt;9,'Town Data'!B120,"*")</f>
        <v>18678145.079999998</v>
      </c>
      <c r="D124" s="50">
        <f>IF('Town Data'!E120&gt;9,'Town Data'!D120,"*")</f>
        <v>2864274.4</v>
      </c>
      <c r="E124" s="51" t="str">
        <f>IF('Town Data'!G120&gt;9,'Town Data'!F120,"*")</f>
        <v>*</v>
      </c>
      <c r="F124" s="50">
        <f>IF('Town Data'!I120&gt;9,'Town Data'!H120,"*")</f>
        <v>18151097.66</v>
      </c>
      <c r="G124" s="50">
        <f>IF('Town Data'!K120&gt;9,'Town Data'!J120,"*")</f>
        <v>2925945.13</v>
      </c>
      <c r="H124" s="51" t="str">
        <f>IF('Town Data'!M120&gt;9,'Town Data'!L120,"*")</f>
        <v>*</v>
      </c>
      <c r="I124" s="22">
        <f t="shared" si="3"/>
        <v>2.9036669289784323E-2</v>
      </c>
      <c r="J124" s="22">
        <f t="shared" si="4"/>
        <v>-2.1077199762799374E-2</v>
      </c>
      <c r="K124" s="22" t="str">
        <f t="shared" si="5"/>
        <v/>
      </c>
      <c r="L124" s="15"/>
    </row>
    <row r="125" spans="2:12" x14ac:dyDescent="0.3">
      <c r="B125" s="27" t="str">
        <f>'Town Data'!A121</f>
        <v>RUTLAND</v>
      </c>
      <c r="C125" s="49">
        <f>IF('Town Data'!C121&gt;9,'Town Data'!B121,"*")</f>
        <v>145274237.40000001</v>
      </c>
      <c r="D125" s="50">
        <f>IF('Town Data'!E121&gt;9,'Town Data'!D121,"*")</f>
        <v>51313655.5</v>
      </c>
      <c r="E125" s="51">
        <f>IF('Town Data'!G121&gt;9,'Town Data'!F121,"*")</f>
        <v>1452208.666666667</v>
      </c>
      <c r="F125" s="50">
        <f>IF('Town Data'!I121&gt;9,'Town Data'!H121,"*")</f>
        <v>134111306.94</v>
      </c>
      <c r="G125" s="50">
        <f>IF('Town Data'!K121&gt;9,'Town Data'!J121,"*")</f>
        <v>47797410.780000001</v>
      </c>
      <c r="H125" s="51">
        <f>IF('Town Data'!M121&gt;9,'Town Data'!L121,"*")</f>
        <v>2196791.6666666642</v>
      </c>
      <c r="I125" s="22">
        <f t="shared" si="3"/>
        <v>8.3236311051641504E-2</v>
      </c>
      <c r="J125" s="22">
        <f t="shared" si="4"/>
        <v>7.3565589905788584E-2</v>
      </c>
      <c r="K125" s="22">
        <f t="shared" si="5"/>
        <v>-0.33894110729662486</v>
      </c>
      <c r="L125" s="15"/>
    </row>
    <row r="126" spans="2:12" x14ac:dyDescent="0.3">
      <c r="B126" s="27" t="str">
        <f>'Town Data'!A122</f>
        <v>RUTLAND TOWN</v>
      </c>
      <c r="C126" s="49">
        <f>IF('Town Data'!C122&gt;9,'Town Data'!B122,"*")</f>
        <v>84294659.819999993</v>
      </c>
      <c r="D126" s="50">
        <f>IF('Town Data'!E122&gt;9,'Town Data'!D122,"*")</f>
        <v>39321281.799999997</v>
      </c>
      <c r="E126" s="51">
        <f>IF('Town Data'!G122&gt;9,'Town Data'!F122,"*")</f>
        <v>4230068.5000000028</v>
      </c>
      <c r="F126" s="50">
        <f>IF('Town Data'!I122&gt;9,'Town Data'!H122,"*")</f>
        <v>76587499.739999995</v>
      </c>
      <c r="G126" s="50">
        <f>IF('Town Data'!K122&gt;9,'Town Data'!J122,"*")</f>
        <v>38109680.149999999</v>
      </c>
      <c r="H126" s="51">
        <f>IF('Town Data'!M122&gt;9,'Town Data'!L122,"*")</f>
        <v>3915598.6666666642</v>
      </c>
      <c r="I126" s="22">
        <f t="shared" si="3"/>
        <v>0.10063208886782232</v>
      </c>
      <c r="J126" s="22">
        <f t="shared" si="4"/>
        <v>3.1792490654110057E-2</v>
      </c>
      <c r="K126" s="22">
        <f t="shared" si="5"/>
        <v>8.0312069776304659E-2</v>
      </c>
      <c r="L126" s="15"/>
    </row>
    <row r="127" spans="2:12" x14ac:dyDescent="0.3">
      <c r="B127" s="27" t="str">
        <f>'Town Data'!A123</f>
        <v>RYEGATE</v>
      </c>
      <c r="C127" s="49">
        <f>IF('Town Data'!C123&gt;9,'Town Data'!B123,"*")</f>
        <v>2206026.7200000002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>
        <f>IF('Town Data'!I123&gt;9,'Town Data'!H123,"*")</f>
        <v>2332074.9700000002</v>
      </c>
      <c r="G127" s="50">
        <f>IF('Town Data'!K123&gt;9,'Town Data'!J123,"*")</f>
        <v>292323.43</v>
      </c>
      <c r="H127" s="51" t="str">
        <f>IF('Town Data'!M123&gt;9,'Town Data'!L123,"*")</f>
        <v>*</v>
      </c>
      <c r="I127" s="22">
        <f t="shared" si="3"/>
        <v>-5.4049827566220988E-2</v>
      </c>
      <c r="J127" s="22" t="str">
        <f t="shared" si="4"/>
        <v/>
      </c>
      <c r="K127" s="22" t="str">
        <f t="shared" si="5"/>
        <v/>
      </c>
    </row>
    <row r="128" spans="2:12" x14ac:dyDescent="0.3">
      <c r="B128" s="27" t="str">
        <f>'Town Data'!A124</f>
        <v>SALISBURY</v>
      </c>
      <c r="C128" s="49">
        <f>IF('Town Data'!C124&gt;9,'Town Data'!B124,"*")</f>
        <v>504890.13</v>
      </c>
      <c r="D128" s="50">
        <f>IF('Town Data'!E124&gt;9,'Town Data'!D124,"*")</f>
        <v>102896.58</v>
      </c>
      <c r="E128" s="51" t="str">
        <f>IF('Town Data'!G124&gt;9,'Town Data'!F124,"*")</f>
        <v>*</v>
      </c>
      <c r="F128" s="50">
        <f>IF('Town Data'!I124&gt;9,'Town Data'!H124,"*")</f>
        <v>378956.99</v>
      </c>
      <c r="G128" s="50">
        <f>IF('Town Data'!K124&gt;9,'Town Data'!J124,"*")</f>
        <v>117145.17</v>
      </c>
      <c r="H128" s="51" t="str">
        <f>IF('Town Data'!M124&gt;9,'Town Data'!L124,"*")</f>
        <v>*</v>
      </c>
      <c r="I128" s="22">
        <f t="shared" si="3"/>
        <v>0.33231512631552201</v>
      </c>
      <c r="J128" s="22">
        <f t="shared" si="4"/>
        <v>-0.12163190338961476</v>
      </c>
      <c r="K128" s="22" t="str">
        <f t="shared" si="5"/>
        <v/>
      </c>
    </row>
    <row r="129" spans="2:11" x14ac:dyDescent="0.3">
      <c r="B129" s="27" t="str">
        <f>'Town Data'!A125</f>
        <v>SHAFTSBURY</v>
      </c>
      <c r="C129" s="49">
        <f>IF('Town Data'!C125&gt;9,'Town Data'!B125,"*")</f>
        <v>21218673.27</v>
      </c>
      <c r="D129" s="50">
        <f>IF('Town Data'!E125&gt;9,'Town Data'!D125,"*")</f>
        <v>2092403.1</v>
      </c>
      <c r="E129" s="51" t="str">
        <f>IF('Town Data'!G125&gt;9,'Town Data'!F125,"*")</f>
        <v>*</v>
      </c>
      <c r="F129" s="50">
        <f>IF('Town Data'!I125&gt;9,'Town Data'!H125,"*")</f>
        <v>20752649.079999998</v>
      </c>
      <c r="G129" s="50">
        <f>IF('Town Data'!K125&gt;9,'Town Data'!J125,"*")</f>
        <v>1683788.08</v>
      </c>
      <c r="H129" s="51" t="str">
        <f>IF('Town Data'!M125&gt;9,'Town Data'!L125,"*")</f>
        <v>*</v>
      </c>
      <c r="I129" s="22">
        <f t="shared" si="3"/>
        <v>2.2456130212750718E-2</v>
      </c>
      <c r="J129" s="22">
        <f t="shared" si="4"/>
        <v>0.24267603794890863</v>
      </c>
      <c r="K129" s="22" t="str">
        <f t="shared" si="5"/>
        <v/>
      </c>
    </row>
    <row r="130" spans="2:11" x14ac:dyDescent="0.3">
      <c r="B130" s="27" t="str">
        <f>'Town Data'!A126</f>
        <v>SHARON</v>
      </c>
      <c r="C130" s="49">
        <f>IF('Town Data'!C126&gt;9,'Town Data'!B126,"*")</f>
        <v>2925242.89</v>
      </c>
      <c r="D130" s="50">
        <f>IF('Town Data'!E126&gt;9,'Town Data'!D126,"*")</f>
        <v>488194.85</v>
      </c>
      <c r="E130" s="51" t="str">
        <f>IF('Town Data'!G126&gt;9,'Town Data'!F126,"*")</f>
        <v>*</v>
      </c>
      <c r="F130" s="50">
        <f>IF('Town Data'!I126&gt;9,'Town Data'!H126,"*")</f>
        <v>1213320.8700000001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>
        <f t="shared" si="3"/>
        <v>1.4109392348950529</v>
      </c>
      <c r="J130" s="22" t="str">
        <f t="shared" si="4"/>
        <v/>
      </c>
      <c r="K130" s="22" t="str">
        <f t="shared" si="5"/>
        <v/>
      </c>
    </row>
    <row r="131" spans="2:11" x14ac:dyDescent="0.3">
      <c r="B131" s="27" t="str">
        <f>'Town Data'!A127</f>
        <v>SHELBURNE</v>
      </c>
      <c r="C131" s="49">
        <f>IF('Town Data'!C127&gt;9,'Town Data'!B127,"*")</f>
        <v>95889589.549999997</v>
      </c>
      <c r="D131" s="50">
        <f>IF('Town Data'!E127&gt;9,'Town Data'!D127,"*")</f>
        <v>25541222.449999999</v>
      </c>
      <c r="E131" s="51">
        <f>IF('Town Data'!G127&gt;9,'Town Data'!F127,"*")</f>
        <v>119454.33333333342</v>
      </c>
      <c r="F131" s="50">
        <f>IF('Town Data'!I127&gt;9,'Town Data'!H127,"*")</f>
        <v>88922092.370000005</v>
      </c>
      <c r="G131" s="50">
        <f>IF('Town Data'!K127&gt;9,'Town Data'!J127,"*")</f>
        <v>21722664.649999999</v>
      </c>
      <c r="H131" s="51">
        <f>IF('Town Data'!M127&gt;9,'Town Data'!L127,"*")</f>
        <v>162430.83333333334</v>
      </c>
      <c r="I131" s="22">
        <f t="shared" si="3"/>
        <v>7.8355074586061405E-2</v>
      </c>
      <c r="J131" s="22">
        <f t="shared" si="4"/>
        <v>0.17578680431362279</v>
      </c>
      <c r="K131" s="22">
        <f t="shared" si="5"/>
        <v>-0.26458338677488319</v>
      </c>
    </row>
    <row r="132" spans="2:11" x14ac:dyDescent="0.3">
      <c r="B132" s="27" t="str">
        <f>'Town Data'!A128</f>
        <v>SHELDON</v>
      </c>
      <c r="C132" s="49">
        <f>IF('Town Data'!C128&gt;9,'Town Data'!B128,"*")</f>
        <v>11294520.85</v>
      </c>
      <c r="D132" s="50">
        <f>IF('Town Data'!E128&gt;9,'Town Data'!D128,"*")</f>
        <v>561704.39</v>
      </c>
      <c r="E132" s="51" t="str">
        <f>IF('Town Data'!G128&gt;9,'Town Data'!F128,"*")</f>
        <v>*</v>
      </c>
      <c r="F132" s="50">
        <f>IF('Town Data'!I128&gt;9,'Town Data'!H128,"*")</f>
        <v>10990883.24</v>
      </c>
      <c r="G132" s="50">
        <f>IF('Town Data'!K128&gt;9,'Town Data'!J128,"*")</f>
        <v>689570.93</v>
      </c>
      <c r="H132" s="51" t="str">
        <f>IF('Town Data'!M128&gt;9,'Town Data'!L128,"*")</f>
        <v>*</v>
      </c>
      <c r="I132" s="22">
        <f t="shared" si="3"/>
        <v>2.7626315680886023E-2</v>
      </c>
      <c r="J132" s="22">
        <f t="shared" si="4"/>
        <v>-0.18542913344679426</v>
      </c>
      <c r="K132" s="22" t="str">
        <f t="shared" si="5"/>
        <v/>
      </c>
    </row>
    <row r="133" spans="2:11" x14ac:dyDescent="0.3">
      <c r="B133" s="27" t="str">
        <f>'Town Data'!A129</f>
        <v>SHOREHAM</v>
      </c>
      <c r="C133" s="49">
        <f>IF('Town Data'!C129&gt;9,'Town Data'!B129,"*")</f>
        <v>27170463.43</v>
      </c>
      <c r="D133" s="50">
        <f>IF('Town Data'!E129&gt;9,'Town Data'!D129,"*")</f>
        <v>885760.27</v>
      </c>
      <c r="E133" s="51" t="str">
        <f>IF('Town Data'!G129&gt;9,'Town Data'!F129,"*")</f>
        <v>*</v>
      </c>
      <c r="F133" s="50">
        <f>IF('Town Data'!I129&gt;9,'Town Data'!H129,"*")</f>
        <v>21896283.809999999</v>
      </c>
      <c r="G133" s="50">
        <f>IF('Town Data'!K129&gt;9,'Town Data'!J129,"*")</f>
        <v>601625.05000000005</v>
      </c>
      <c r="H133" s="51" t="str">
        <f>IF('Town Data'!M129&gt;9,'Town Data'!L129,"*")</f>
        <v>*</v>
      </c>
      <c r="I133" s="22">
        <f t="shared" si="3"/>
        <v>0.24087099280249974</v>
      </c>
      <c r="J133" s="22">
        <f t="shared" si="4"/>
        <v>0.4722795701409041</v>
      </c>
      <c r="K133" s="22" t="str">
        <f t="shared" si="5"/>
        <v/>
      </c>
    </row>
    <row r="134" spans="2:11" x14ac:dyDescent="0.3">
      <c r="B134" s="27" t="str">
        <f>'Town Data'!A130</f>
        <v>SHREWSBURY</v>
      </c>
      <c r="C134" s="49">
        <f>IF('Town Data'!C130&gt;9,'Town Data'!B130,"*")</f>
        <v>345048.2</v>
      </c>
      <c r="D134" s="50">
        <f>IF('Town Data'!E130&gt;9,'Town Data'!D130,"*")</f>
        <v>232030.93</v>
      </c>
      <c r="E134" s="51" t="str">
        <f>IF('Town Data'!G130&gt;9,'Town Data'!F130,"*")</f>
        <v>*</v>
      </c>
      <c r="F134" s="50">
        <f>IF('Town Data'!I130&gt;9,'Town Data'!H130,"*")</f>
        <v>459911.5</v>
      </c>
      <c r="G134" s="50">
        <f>IF('Town Data'!K130&gt;9,'Town Data'!J130,"*")</f>
        <v>368582.2</v>
      </c>
      <c r="H134" s="51" t="str">
        <f>IF('Town Data'!M130&gt;9,'Town Data'!L130,"*")</f>
        <v>*</v>
      </c>
      <c r="I134" s="22">
        <f t="shared" ref="I134:I197" si="6">IFERROR((C134-F134)/F134,"")</f>
        <v>-0.24975087598374901</v>
      </c>
      <c r="J134" s="22">
        <f t="shared" ref="J134:J197" si="7">IFERROR((D134-G134)/G134,"")</f>
        <v>-0.3704771147385848</v>
      </c>
      <c r="K134" s="22" t="str">
        <f t="shared" ref="K134:K197" si="8">IFERROR((E134-H134)/H134,"")</f>
        <v/>
      </c>
    </row>
    <row r="135" spans="2:11" x14ac:dyDescent="0.3">
      <c r="B135" s="27" t="str">
        <f>'Town Data'!A131</f>
        <v>SOUTH BURLINGTON</v>
      </c>
      <c r="C135" s="49">
        <f>IF('Town Data'!C131&gt;9,'Town Data'!B131,"*")</f>
        <v>400250806.22000003</v>
      </c>
      <c r="D135" s="50">
        <f>IF('Town Data'!E131&gt;9,'Town Data'!D131,"*")</f>
        <v>99432079.819999993</v>
      </c>
      <c r="E135" s="51">
        <f>IF('Town Data'!G131&gt;9,'Town Data'!F131,"*")</f>
        <v>2661118</v>
      </c>
      <c r="F135" s="50">
        <f>IF('Town Data'!I131&gt;9,'Town Data'!H131,"*")</f>
        <v>385935298.69999999</v>
      </c>
      <c r="G135" s="50">
        <f>IF('Town Data'!K131&gt;9,'Town Data'!J131,"*")</f>
        <v>91611564.739999995</v>
      </c>
      <c r="H135" s="51">
        <f>IF('Town Data'!M131&gt;9,'Town Data'!L131,"*")</f>
        <v>6115022.6666666623</v>
      </c>
      <c r="I135" s="22">
        <f t="shared" si="6"/>
        <v>3.7093024577489989E-2</v>
      </c>
      <c r="J135" s="22">
        <f t="shared" si="7"/>
        <v>8.5366024499146639E-2</v>
      </c>
      <c r="K135" s="22">
        <f t="shared" si="8"/>
        <v>-0.56482287228371109</v>
      </c>
    </row>
    <row r="136" spans="2:11" x14ac:dyDescent="0.3">
      <c r="B136" s="27" t="str">
        <f>'Town Data'!A132</f>
        <v>SOUTH HERO</v>
      </c>
      <c r="C136" s="49">
        <f>IF('Town Data'!C132&gt;9,'Town Data'!B132,"*")</f>
        <v>4906905.58</v>
      </c>
      <c r="D136" s="50">
        <f>IF('Town Data'!E132&gt;9,'Town Data'!D132,"*")</f>
        <v>1675108.59</v>
      </c>
      <c r="E136" s="51" t="str">
        <f>IF('Town Data'!G132&gt;9,'Town Data'!F132,"*")</f>
        <v>*</v>
      </c>
      <c r="F136" s="50">
        <f>IF('Town Data'!I132&gt;9,'Town Data'!H132,"*")</f>
        <v>3802264.59</v>
      </c>
      <c r="G136" s="50">
        <f>IF('Town Data'!K132&gt;9,'Town Data'!J132,"*")</f>
        <v>1414964.51</v>
      </c>
      <c r="H136" s="51" t="str">
        <f>IF('Town Data'!M132&gt;9,'Town Data'!L132,"*")</f>
        <v>*</v>
      </c>
      <c r="I136" s="22">
        <f t="shared" si="6"/>
        <v>0.29052186239359007</v>
      </c>
      <c r="J136" s="22">
        <f t="shared" si="7"/>
        <v>0.18385201760290093</v>
      </c>
      <c r="K136" s="22" t="str">
        <f t="shared" si="8"/>
        <v/>
      </c>
    </row>
    <row r="137" spans="2:11" x14ac:dyDescent="0.3">
      <c r="B137" s="27" t="str">
        <f>'Town Data'!A133</f>
        <v>SPRINGFIELD</v>
      </c>
      <c r="C137" s="49">
        <f>IF('Town Data'!C133&gt;9,'Town Data'!B133,"*")</f>
        <v>38001467.229999997</v>
      </c>
      <c r="D137" s="50">
        <f>IF('Town Data'!E133&gt;9,'Town Data'!D133,"*")</f>
        <v>15649373.42</v>
      </c>
      <c r="E137" s="51">
        <f>IF('Town Data'!G133&gt;9,'Town Data'!F133,"*")</f>
        <v>589804.16666666663</v>
      </c>
      <c r="F137" s="50">
        <f>IF('Town Data'!I133&gt;9,'Town Data'!H133,"*")</f>
        <v>37691955.710000001</v>
      </c>
      <c r="G137" s="50">
        <f>IF('Town Data'!K133&gt;9,'Town Data'!J133,"*")</f>
        <v>15242137.890000001</v>
      </c>
      <c r="H137" s="51">
        <f>IF('Town Data'!M133&gt;9,'Town Data'!L133,"*")</f>
        <v>612869.83333333302</v>
      </c>
      <c r="I137" s="22">
        <f t="shared" si="6"/>
        <v>8.21160680494697E-3</v>
      </c>
      <c r="J137" s="22">
        <f t="shared" si="7"/>
        <v>2.6717743464791558E-2</v>
      </c>
      <c r="K137" s="22">
        <f t="shared" si="8"/>
        <v>-3.7635506615188934E-2</v>
      </c>
    </row>
    <row r="138" spans="2:11" x14ac:dyDescent="0.3">
      <c r="B138" s="27" t="str">
        <f>'Town Data'!A134</f>
        <v>ST ALBANS</v>
      </c>
      <c r="C138" s="49">
        <f>IF('Town Data'!C134&gt;9,'Town Data'!B134,"*")</f>
        <v>207974398.5</v>
      </c>
      <c r="D138" s="50">
        <f>IF('Town Data'!E134&gt;9,'Town Data'!D134,"*")</f>
        <v>29917825.870000001</v>
      </c>
      <c r="E138" s="51">
        <f>IF('Town Data'!G134&gt;9,'Town Data'!F134,"*")</f>
        <v>604470.66666666674</v>
      </c>
      <c r="F138" s="50">
        <f>IF('Town Data'!I134&gt;9,'Town Data'!H134,"*")</f>
        <v>147139085.59999999</v>
      </c>
      <c r="G138" s="50">
        <f>IF('Town Data'!K134&gt;9,'Town Data'!J134,"*")</f>
        <v>28283420.379999999</v>
      </c>
      <c r="H138" s="51">
        <f>IF('Town Data'!M134&gt;9,'Town Data'!L134,"*")</f>
        <v>988240.00000000035</v>
      </c>
      <c r="I138" s="22">
        <f t="shared" si="6"/>
        <v>0.41345447167846211</v>
      </c>
      <c r="J138" s="22">
        <f t="shared" si="7"/>
        <v>5.7786698639735103E-2</v>
      </c>
      <c r="K138" s="22">
        <f t="shared" si="8"/>
        <v>-0.38833616665317483</v>
      </c>
    </row>
    <row r="139" spans="2:11" x14ac:dyDescent="0.3">
      <c r="B139" s="27" t="str">
        <f>'Town Data'!A135</f>
        <v>ST ALBANS TOWN</v>
      </c>
      <c r="C139" s="49">
        <f>IF('Town Data'!C135&gt;9,'Town Data'!B135,"*")</f>
        <v>104465996.84</v>
      </c>
      <c r="D139" s="50">
        <f>IF('Town Data'!E135&gt;9,'Town Data'!D135,"*")</f>
        <v>28952490.68</v>
      </c>
      <c r="E139" s="51">
        <f>IF('Town Data'!G135&gt;9,'Town Data'!F135,"*")</f>
        <v>251541.66666666674</v>
      </c>
      <c r="F139" s="50">
        <f>IF('Town Data'!I135&gt;9,'Town Data'!H135,"*")</f>
        <v>99468477.530000001</v>
      </c>
      <c r="G139" s="50">
        <f>IF('Town Data'!K135&gt;9,'Town Data'!J135,"*")</f>
        <v>27688124.109999999</v>
      </c>
      <c r="H139" s="51">
        <f>IF('Town Data'!M135&gt;9,'Town Data'!L135,"*")</f>
        <v>149602.66666666669</v>
      </c>
      <c r="I139" s="22">
        <f t="shared" si="6"/>
        <v>5.0242241905157692E-2</v>
      </c>
      <c r="J139" s="22">
        <f t="shared" si="7"/>
        <v>4.566458041638706E-2</v>
      </c>
      <c r="K139" s="22">
        <f t="shared" si="8"/>
        <v>0.68139828167055871</v>
      </c>
    </row>
    <row r="140" spans="2:11" x14ac:dyDescent="0.3">
      <c r="B140" s="27" t="str">
        <f>'Town Data'!A136</f>
        <v>ST JOHNSBURY</v>
      </c>
      <c r="C140" s="49">
        <f>IF('Town Data'!C136&gt;9,'Town Data'!B136,"*")</f>
        <v>89271456.569999993</v>
      </c>
      <c r="D140" s="50">
        <f>IF('Town Data'!E136&gt;9,'Town Data'!D136,"*")</f>
        <v>23687648.73</v>
      </c>
      <c r="E140" s="51">
        <f>IF('Town Data'!G136&gt;9,'Town Data'!F136,"*")</f>
        <v>314081.49999999994</v>
      </c>
      <c r="F140" s="50">
        <f>IF('Town Data'!I136&gt;9,'Town Data'!H136,"*")</f>
        <v>83169220.730000004</v>
      </c>
      <c r="G140" s="50">
        <f>IF('Town Data'!K136&gt;9,'Town Data'!J136,"*")</f>
        <v>21882454.190000001</v>
      </c>
      <c r="H140" s="51">
        <f>IF('Town Data'!M136&gt;9,'Town Data'!L136,"*")</f>
        <v>351688.33333333331</v>
      </c>
      <c r="I140" s="22">
        <f t="shared" si="6"/>
        <v>7.3371323987875825E-2</v>
      </c>
      <c r="J140" s="22">
        <f t="shared" si="7"/>
        <v>8.2495067707028483E-2</v>
      </c>
      <c r="K140" s="22">
        <f t="shared" si="8"/>
        <v>-0.10693227431485275</v>
      </c>
    </row>
    <row r="141" spans="2:11" x14ac:dyDescent="0.3">
      <c r="B141" s="27" t="str">
        <f>'Town Data'!A137</f>
        <v>STARKSBORO</v>
      </c>
      <c r="C141" s="49">
        <f>IF('Town Data'!C137&gt;9,'Town Data'!B137,"*")</f>
        <v>829467.35</v>
      </c>
      <c r="D141" s="50">
        <f>IF('Town Data'!E137&gt;9,'Town Data'!D137,"*")</f>
        <v>309621.18</v>
      </c>
      <c r="E141" s="51" t="str">
        <f>IF('Town Data'!G137&gt;9,'Town Data'!F137,"*")</f>
        <v>*</v>
      </c>
      <c r="F141" s="50">
        <f>IF('Town Data'!I137&gt;9,'Town Data'!H137,"*")</f>
        <v>723655.84</v>
      </c>
      <c r="G141" s="50">
        <f>IF('Town Data'!K137&gt;9,'Town Data'!J137,"*")</f>
        <v>264376.43</v>
      </c>
      <c r="H141" s="51" t="str">
        <f>IF('Town Data'!M137&gt;9,'Town Data'!L137,"*")</f>
        <v>*</v>
      </c>
      <c r="I141" s="22">
        <f t="shared" si="6"/>
        <v>0.14621800053461881</v>
      </c>
      <c r="J141" s="22">
        <f t="shared" si="7"/>
        <v>0.17113760859846697</v>
      </c>
      <c r="K141" s="22" t="str">
        <f t="shared" si="8"/>
        <v/>
      </c>
    </row>
    <row r="142" spans="2:11" x14ac:dyDescent="0.3">
      <c r="B142" s="27" t="str">
        <f>'Town Data'!A138</f>
        <v>STOWE</v>
      </c>
      <c r="C142" s="49">
        <f>IF('Town Data'!C138&gt;9,'Town Data'!B138,"*")</f>
        <v>74111803.819999993</v>
      </c>
      <c r="D142" s="50">
        <f>IF('Town Data'!E138&gt;9,'Town Data'!D138,"*")</f>
        <v>35577087</v>
      </c>
      <c r="E142" s="51">
        <f>IF('Town Data'!G138&gt;9,'Town Data'!F138,"*")</f>
        <v>1092926.8333333337</v>
      </c>
      <c r="F142" s="50">
        <f>IF('Town Data'!I138&gt;9,'Town Data'!H138,"*")</f>
        <v>55595609</v>
      </c>
      <c r="G142" s="50">
        <f>IF('Town Data'!K138&gt;9,'Town Data'!J138,"*")</f>
        <v>26129008.739999998</v>
      </c>
      <c r="H142" s="51">
        <f>IF('Town Data'!M138&gt;9,'Town Data'!L138,"*")</f>
        <v>583383.66666666605</v>
      </c>
      <c r="I142" s="22">
        <f t="shared" si="6"/>
        <v>0.33305138936422107</v>
      </c>
      <c r="J142" s="22">
        <f t="shared" si="7"/>
        <v>0.36159344405347704</v>
      </c>
      <c r="K142" s="22">
        <f t="shared" si="8"/>
        <v>0.8734272071381296</v>
      </c>
    </row>
    <row r="143" spans="2:11" x14ac:dyDescent="0.3">
      <c r="B143" s="27" t="str">
        <f>'Town Data'!A139</f>
        <v>STRAFFORD</v>
      </c>
      <c r="C143" s="49">
        <f>IF('Town Data'!C139&gt;9,'Town Data'!B139,"*")</f>
        <v>1230998.08</v>
      </c>
      <c r="D143" s="50">
        <f>IF('Town Data'!E139&gt;9,'Town Data'!D139,"*")</f>
        <v>230002.82</v>
      </c>
      <c r="E143" s="51" t="str">
        <f>IF('Town Data'!G139&gt;9,'Town Data'!F139,"*")</f>
        <v>*</v>
      </c>
      <c r="F143" s="50">
        <f>IF('Town Data'!I139&gt;9,'Town Data'!H139,"*")</f>
        <v>1026768.38</v>
      </c>
      <c r="G143" s="50">
        <f>IF('Town Data'!K139&gt;9,'Town Data'!J139,"*")</f>
        <v>221726.35</v>
      </c>
      <c r="H143" s="51" t="str">
        <f>IF('Town Data'!M139&gt;9,'Town Data'!L139,"*")</f>
        <v>*</v>
      </c>
      <c r="I143" s="22">
        <f t="shared" si="6"/>
        <v>0.19890532663267257</v>
      </c>
      <c r="J143" s="22">
        <f t="shared" si="7"/>
        <v>3.7327408312092816E-2</v>
      </c>
      <c r="K143" s="22" t="str">
        <f t="shared" si="8"/>
        <v/>
      </c>
    </row>
    <row r="144" spans="2:11" x14ac:dyDescent="0.3">
      <c r="B144" s="27" t="str">
        <f>'Town Data'!A140</f>
        <v>STRATTON</v>
      </c>
      <c r="C144" s="49">
        <f>IF('Town Data'!C140&gt;9,'Town Data'!B140,"*")</f>
        <v>20673186.940000001</v>
      </c>
      <c r="D144" s="50">
        <f>IF('Town Data'!E140&gt;9,'Town Data'!D140,"*")</f>
        <v>11044410.42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 t="str">
        <f>'Town Data'!A141</f>
        <v>SWANTON</v>
      </c>
      <c r="C145" s="49">
        <f>IF('Town Data'!C141&gt;9,'Town Data'!B141,"*")</f>
        <v>44018911.810000002</v>
      </c>
      <c r="D145" s="50">
        <f>IF('Town Data'!E141&gt;9,'Town Data'!D141,"*")</f>
        <v>7554927.8099999996</v>
      </c>
      <c r="E145" s="51">
        <f>IF('Town Data'!G141&gt;9,'Town Data'!F141,"*")</f>
        <v>137358</v>
      </c>
      <c r="F145" s="50">
        <f>IF('Town Data'!I141&gt;9,'Town Data'!H141,"*")</f>
        <v>41661381.090000004</v>
      </c>
      <c r="G145" s="50">
        <f>IF('Town Data'!K141&gt;9,'Town Data'!J141,"*")</f>
        <v>6969607.46</v>
      </c>
      <c r="H145" s="51">
        <f>IF('Town Data'!M141&gt;9,'Town Data'!L141,"*")</f>
        <v>70490.000000000058</v>
      </c>
      <c r="I145" s="22">
        <f t="shared" si="6"/>
        <v>5.6587915674400857E-2</v>
      </c>
      <c r="J145" s="22">
        <f t="shared" si="7"/>
        <v>8.398182442257654E-2</v>
      </c>
      <c r="K145" s="22">
        <f t="shared" si="8"/>
        <v>0.94861682508157019</v>
      </c>
    </row>
    <row r="146" spans="2:11" x14ac:dyDescent="0.3">
      <c r="B146" s="27" t="str">
        <f>'Town Data'!A142</f>
        <v>THETFORD</v>
      </c>
      <c r="C146" s="49">
        <f>IF('Town Data'!C142&gt;9,'Town Data'!B142,"*")</f>
        <v>4516814.66</v>
      </c>
      <c r="D146" s="50">
        <f>IF('Town Data'!E142&gt;9,'Town Data'!D142,"*")</f>
        <v>1917055.25</v>
      </c>
      <c r="E146" s="51">
        <f>IF('Town Data'!G142&gt;9,'Town Data'!F142,"*")</f>
        <v>33423.166666666628</v>
      </c>
      <c r="F146" s="50">
        <f>IF('Town Data'!I142&gt;9,'Town Data'!H142,"*")</f>
        <v>3636876.95</v>
      </c>
      <c r="G146" s="50">
        <f>IF('Town Data'!K142&gt;9,'Town Data'!J142,"*")</f>
        <v>1703033.89</v>
      </c>
      <c r="H146" s="51">
        <f>IF('Town Data'!M142&gt;9,'Town Data'!L142,"*")</f>
        <v>28817.333333333325</v>
      </c>
      <c r="I146" s="22">
        <f t="shared" si="6"/>
        <v>0.24194871646674765</v>
      </c>
      <c r="J146" s="22">
        <f t="shared" si="7"/>
        <v>0.12567064064708666</v>
      </c>
      <c r="K146" s="22">
        <f t="shared" si="8"/>
        <v>0.15982857539443754</v>
      </c>
    </row>
    <row r="147" spans="2:11" x14ac:dyDescent="0.3">
      <c r="B147" s="27" t="str">
        <f>'Town Data'!A143</f>
        <v>TOWNSHEND</v>
      </c>
      <c r="C147" s="49">
        <f>IF('Town Data'!C143&gt;9,'Town Data'!B143,"*")</f>
        <v>4395514.88</v>
      </c>
      <c r="D147" s="50">
        <f>IF('Town Data'!E143&gt;9,'Town Data'!D143,"*")</f>
        <v>846557.62</v>
      </c>
      <c r="E147" s="51" t="str">
        <f>IF('Town Data'!G143&gt;9,'Town Data'!F143,"*")</f>
        <v>*</v>
      </c>
      <c r="F147" s="50">
        <f>IF('Town Data'!I143&gt;9,'Town Data'!H143,"*")</f>
        <v>4088134.53</v>
      </c>
      <c r="G147" s="50">
        <f>IF('Town Data'!K143&gt;9,'Town Data'!J143,"*")</f>
        <v>792632.06</v>
      </c>
      <c r="H147" s="51" t="str">
        <f>IF('Town Data'!M143&gt;9,'Town Data'!L143,"*")</f>
        <v>*</v>
      </c>
      <c r="I147" s="22">
        <f t="shared" si="6"/>
        <v>7.5188413625908765E-2</v>
      </c>
      <c r="J147" s="22">
        <f t="shared" si="7"/>
        <v>6.8033533743260322E-2</v>
      </c>
      <c r="K147" s="22" t="str">
        <f t="shared" si="8"/>
        <v/>
      </c>
    </row>
    <row r="148" spans="2:11" x14ac:dyDescent="0.3">
      <c r="B148" s="27" t="str">
        <f>'Town Data'!A144</f>
        <v>TROY</v>
      </c>
      <c r="C148" s="49">
        <f>IF('Town Data'!C144&gt;9,'Town Data'!B144,"*")</f>
        <v>8405728.5299999993</v>
      </c>
      <c r="D148" s="50">
        <f>IF('Town Data'!E144&gt;9,'Town Data'!D144,"*")</f>
        <v>981411.87</v>
      </c>
      <c r="E148" s="51" t="str">
        <f>IF('Town Data'!G144&gt;9,'Town Data'!F144,"*")</f>
        <v>*</v>
      </c>
      <c r="F148" s="50">
        <f>IF('Town Data'!I144&gt;9,'Town Data'!H144,"*")</f>
        <v>6036528.1600000001</v>
      </c>
      <c r="G148" s="50">
        <f>IF('Town Data'!K144&gt;9,'Town Data'!J144,"*")</f>
        <v>1021510.34</v>
      </c>
      <c r="H148" s="51" t="str">
        <f>IF('Town Data'!M144&gt;9,'Town Data'!L144,"*")</f>
        <v>*</v>
      </c>
      <c r="I148" s="22">
        <f t="shared" si="6"/>
        <v>0.39247731596766033</v>
      </c>
      <c r="J148" s="22">
        <f t="shared" si="7"/>
        <v>-3.9254100942336008E-2</v>
      </c>
      <c r="K148" s="22" t="str">
        <f t="shared" si="8"/>
        <v/>
      </c>
    </row>
    <row r="149" spans="2:11" x14ac:dyDescent="0.3">
      <c r="B149" s="27" t="str">
        <f>'Town Data'!A145</f>
        <v>TUNBRIDGE</v>
      </c>
      <c r="C149" s="49">
        <f>IF('Town Data'!C145&gt;9,'Town Data'!B145,"*")</f>
        <v>537253.89</v>
      </c>
      <c r="D149" s="50">
        <f>IF('Town Data'!E145&gt;9,'Town Data'!D145,"*")</f>
        <v>266584.64</v>
      </c>
      <c r="E149" s="51" t="str">
        <f>IF('Town Data'!G145&gt;9,'Town Data'!F145,"*")</f>
        <v>*</v>
      </c>
      <c r="F149" s="50">
        <f>IF('Town Data'!I145&gt;9,'Town Data'!H145,"*")</f>
        <v>704999.01</v>
      </c>
      <c r="G149" s="50">
        <f>IF('Town Data'!K145&gt;9,'Town Data'!J145,"*")</f>
        <v>372543.82</v>
      </c>
      <c r="H149" s="51" t="str">
        <f>IF('Town Data'!M145&gt;9,'Town Data'!L145,"*")</f>
        <v>*</v>
      </c>
      <c r="I149" s="22">
        <f t="shared" si="6"/>
        <v>-0.23793667454937276</v>
      </c>
      <c r="J149" s="22">
        <f t="shared" si="7"/>
        <v>-0.28442071593081314</v>
      </c>
      <c r="K149" s="22" t="str">
        <f t="shared" si="8"/>
        <v/>
      </c>
    </row>
    <row r="150" spans="2:11" x14ac:dyDescent="0.3">
      <c r="B150" s="27" t="str">
        <f>'Town Data'!A146</f>
        <v>UNDERHILL</v>
      </c>
      <c r="C150" s="49">
        <f>IF('Town Data'!C146&gt;9,'Town Data'!B146,"*")</f>
        <v>3316037.15</v>
      </c>
      <c r="D150" s="50">
        <f>IF('Town Data'!E146&gt;9,'Town Data'!D146,"*")</f>
        <v>545846.37</v>
      </c>
      <c r="E150" s="51" t="str">
        <f>IF('Town Data'!G146&gt;9,'Town Data'!F146,"*")</f>
        <v>*</v>
      </c>
      <c r="F150" s="50">
        <f>IF('Town Data'!I146&gt;9,'Town Data'!H146,"*")</f>
        <v>10130249.82</v>
      </c>
      <c r="G150" s="50">
        <f>IF('Town Data'!K146&gt;9,'Town Data'!J146,"*")</f>
        <v>952019.13</v>
      </c>
      <c r="H150" s="51" t="str">
        <f>IF('Town Data'!M146&gt;9,'Town Data'!L146,"*")</f>
        <v>*</v>
      </c>
      <c r="I150" s="22">
        <f t="shared" si="6"/>
        <v>-0.67265988411725075</v>
      </c>
      <c r="J150" s="22">
        <f t="shared" si="7"/>
        <v>-0.42664348561987403</v>
      </c>
      <c r="K150" s="22" t="str">
        <f t="shared" si="8"/>
        <v/>
      </c>
    </row>
    <row r="151" spans="2:11" x14ac:dyDescent="0.3">
      <c r="B151" s="27" t="str">
        <f>'Town Data'!A147</f>
        <v>VERGENNES</v>
      </c>
      <c r="C151" s="49">
        <f>IF('Town Data'!C147&gt;9,'Town Data'!B147,"*")</f>
        <v>28523288.129999999</v>
      </c>
      <c r="D151" s="50">
        <f>IF('Town Data'!E147&gt;9,'Town Data'!D147,"*")</f>
        <v>4739173.8</v>
      </c>
      <c r="E151" s="51">
        <f>IF('Town Data'!G147&gt;9,'Town Data'!F147,"*")</f>
        <v>253603.33333333302</v>
      </c>
      <c r="F151" s="50">
        <f>IF('Town Data'!I147&gt;9,'Town Data'!H147,"*")</f>
        <v>24554423.530000001</v>
      </c>
      <c r="G151" s="50">
        <f>IF('Town Data'!K147&gt;9,'Town Data'!J147,"*")</f>
        <v>4333087.2300000004</v>
      </c>
      <c r="H151" s="51">
        <f>IF('Town Data'!M147&gt;9,'Town Data'!L147,"*")</f>
        <v>766369.66666666744</v>
      </c>
      <c r="I151" s="22">
        <f t="shared" si="6"/>
        <v>0.16163542162376301</v>
      </c>
      <c r="J151" s="22">
        <f t="shared" si="7"/>
        <v>9.3717607895929506E-2</v>
      </c>
      <c r="K151" s="22">
        <f t="shared" si="8"/>
        <v>-0.66908484982660743</v>
      </c>
    </row>
    <row r="152" spans="2:11" x14ac:dyDescent="0.3">
      <c r="B152" s="27" t="str">
        <f>'Town Data'!A148</f>
        <v>VERNON</v>
      </c>
      <c r="C152" s="49">
        <f>IF('Town Data'!C148&gt;9,'Town Data'!B148,"*")</f>
        <v>7840540.4400000004</v>
      </c>
      <c r="D152" s="50">
        <f>IF('Town Data'!E148&gt;9,'Town Data'!D148,"*")</f>
        <v>1465482.21</v>
      </c>
      <c r="E152" s="51" t="str">
        <f>IF('Town Data'!G148&gt;9,'Town Data'!F148,"*")</f>
        <v>*</v>
      </c>
      <c r="F152" s="50">
        <f>IF('Town Data'!I148&gt;9,'Town Data'!H148,"*")</f>
        <v>5943860.9299999997</v>
      </c>
      <c r="G152" s="50">
        <f>IF('Town Data'!K148&gt;9,'Town Data'!J148,"*")</f>
        <v>1370687.78</v>
      </c>
      <c r="H152" s="51" t="str">
        <f>IF('Town Data'!M148&gt;9,'Town Data'!L148,"*")</f>
        <v>*</v>
      </c>
      <c r="I152" s="22">
        <f t="shared" si="6"/>
        <v>0.31909890428745291</v>
      </c>
      <c r="J152" s="22">
        <f t="shared" si="7"/>
        <v>6.9158295115171992E-2</v>
      </c>
      <c r="K152" s="22" t="str">
        <f t="shared" si="8"/>
        <v/>
      </c>
    </row>
    <row r="153" spans="2:11" x14ac:dyDescent="0.3">
      <c r="B153" s="27" t="str">
        <f>'Town Data'!A149</f>
        <v>WAITSFIELD</v>
      </c>
      <c r="C153" s="49">
        <f>IF('Town Data'!C149&gt;9,'Town Data'!B149,"*")</f>
        <v>34534489.340000004</v>
      </c>
      <c r="D153" s="50">
        <f>IF('Town Data'!E149&gt;9,'Town Data'!D149,"*")</f>
        <v>11441986.609999999</v>
      </c>
      <c r="E153" s="51">
        <f>IF('Town Data'!G149&gt;9,'Town Data'!F149,"*")</f>
        <v>301373.6666666661</v>
      </c>
      <c r="F153" s="50">
        <f>IF('Town Data'!I149&gt;9,'Town Data'!H149,"*")</f>
        <v>27687020.140000001</v>
      </c>
      <c r="G153" s="50">
        <f>IF('Town Data'!K149&gt;9,'Town Data'!J149,"*")</f>
        <v>10458381.24</v>
      </c>
      <c r="H153" s="51">
        <f>IF('Town Data'!M149&gt;9,'Town Data'!L149,"*")</f>
        <v>399628.16666666628</v>
      </c>
      <c r="I153" s="22">
        <f t="shared" si="6"/>
        <v>0.24731694365719498</v>
      </c>
      <c r="J153" s="22">
        <f t="shared" si="7"/>
        <v>9.404948504248628E-2</v>
      </c>
      <c r="K153" s="22">
        <f t="shared" si="8"/>
        <v>-0.24586480182202775</v>
      </c>
    </row>
    <row r="154" spans="2:11" x14ac:dyDescent="0.3">
      <c r="B154" s="27" t="str">
        <f>'Town Data'!A150</f>
        <v>WALLINGFORD</v>
      </c>
      <c r="C154" s="49">
        <f>IF('Town Data'!C150&gt;9,'Town Data'!B150,"*")</f>
        <v>3587839.24</v>
      </c>
      <c r="D154" s="50">
        <f>IF('Town Data'!E150&gt;9,'Town Data'!D150,"*")</f>
        <v>1353789.5</v>
      </c>
      <c r="E154" s="51" t="str">
        <f>IF('Town Data'!G150&gt;9,'Town Data'!F150,"*")</f>
        <v>*</v>
      </c>
      <c r="F154" s="50">
        <f>IF('Town Data'!I150&gt;9,'Town Data'!H150,"*")</f>
        <v>2682576.2999999998</v>
      </c>
      <c r="G154" s="50">
        <f>IF('Town Data'!K150&gt;9,'Town Data'!J150,"*")</f>
        <v>1167721</v>
      </c>
      <c r="H154" s="51" t="str">
        <f>IF('Town Data'!M150&gt;9,'Town Data'!L150,"*")</f>
        <v>*</v>
      </c>
      <c r="I154" s="22">
        <f t="shared" si="6"/>
        <v>0.33746027652596516</v>
      </c>
      <c r="J154" s="22">
        <f t="shared" si="7"/>
        <v>0.15934328491137867</v>
      </c>
      <c r="K154" s="22" t="str">
        <f t="shared" si="8"/>
        <v/>
      </c>
    </row>
    <row r="155" spans="2:11" x14ac:dyDescent="0.3">
      <c r="B155" s="27" t="str">
        <f>'Town Data'!A151</f>
        <v>WARDSBORO</v>
      </c>
      <c r="C155" s="49">
        <f>IF('Town Data'!C151&gt;9,'Town Data'!B151,"*")</f>
        <v>588198.56999999995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>
        <f>IF('Town Data'!I151&gt;9,'Town Data'!H151,"*")</f>
        <v>511487.45</v>
      </c>
      <c r="G155" s="50">
        <f>IF('Town Data'!K151&gt;9,'Town Data'!J151,"*")</f>
        <v>244791.7</v>
      </c>
      <c r="H155" s="51" t="str">
        <f>IF('Town Data'!M151&gt;9,'Town Data'!L151,"*")</f>
        <v>*</v>
      </c>
      <c r="I155" s="22">
        <f t="shared" si="6"/>
        <v>0.14997654390151691</v>
      </c>
      <c r="J155" s="22" t="str">
        <f t="shared" si="7"/>
        <v/>
      </c>
      <c r="K155" s="22" t="str">
        <f t="shared" si="8"/>
        <v/>
      </c>
    </row>
    <row r="156" spans="2:11" x14ac:dyDescent="0.3">
      <c r="B156" s="27" t="str">
        <f>'Town Data'!A152</f>
        <v>WARREN</v>
      </c>
      <c r="C156" s="49">
        <f>IF('Town Data'!C152&gt;9,'Town Data'!B152,"*")</f>
        <v>25027706.09</v>
      </c>
      <c r="D156" s="50">
        <f>IF('Town Data'!E152&gt;9,'Town Data'!D152,"*")</f>
        <v>11548307.77</v>
      </c>
      <c r="E156" s="51" t="str">
        <f>IF('Town Data'!G152&gt;9,'Town Data'!F152,"*")</f>
        <v>*</v>
      </c>
      <c r="F156" s="50">
        <f>IF('Town Data'!I152&gt;9,'Town Data'!H152,"*")</f>
        <v>13794348.84</v>
      </c>
      <c r="G156" s="50">
        <f>IF('Town Data'!K152&gt;9,'Town Data'!J152,"*")</f>
        <v>5704232.4000000004</v>
      </c>
      <c r="H156" s="51" t="str">
        <f>IF('Town Data'!M152&gt;9,'Town Data'!L152,"*")</f>
        <v>*</v>
      </c>
      <c r="I156" s="22">
        <f t="shared" si="6"/>
        <v>0.81434487269353417</v>
      </c>
      <c r="J156" s="22">
        <f t="shared" si="7"/>
        <v>1.024515650870045</v>
      </c>
      <c r="K156" s="22" t="str">
        <f t="shared" si="8"/>
        <v/>
      </c>
    </row>
    <row r="157" spans="2:11" x14ac:dyDescent="0.3">
      <c r="B157" s="27" t="str">
        <f>'Town Data'!A153</f>
        <v>WATERBURY</v>
      </c>
      <c r="C157" s="49">
        <f>IF('Town Data'!C153&gt;9,'Town Data'!B153,"*")</f>
        <v>39275596.920000002</v>
      </c>
      <c r="D157" s="50">
        <f>IF('Town Data'!E153&gt;9,'Town Data'!D153,"*")</f>
        <v>12860967.18</v>
      </c>
      <c r="E157" s="51">
        <f>IF('Town Data'!G153&gt;9,'Town Data'!F153,"*")</f>
        <v>1399026.0000000033</v>
      </c>
      <c r="F157" s="50">
        <f>IF('Town Data'!I153&gt;9,'Town Data'!H153,"*")</f>
        <v>37873975.509999998</v>
      </c>
      <c r="G157" s="50">
        <f>IF('Town Data'!K153&gt;9,'Town Data'!J153,"*")</f>
        <v>10787037.390000001</v>
      </c>
      <c r="H157" s="51">
        <f>IF('Town Data'!M153&gt;9,'Town Data'!L153,"*")</f>
        <v>1042127.33333333</v>
      </c>
      <c r="I157" s="22">
        <f t="shared" si="6"/>
        <v>3.7007506899557688E-2</v>
      </c>
      <c r="J157" s="22">
        <f t="shared" si="7"/>
        <v>0.19226129612961312</v>
      </c>
      <c r="K157" s="22">
        <f t="shared" si="8"/>
        <v>0.34247126550754936</v>
      </c>
    </row>
    <row r="158" spans="2:11" x14ac:dyDescent="0.3">
      <c r="B158" s="27" t="str">
        <f>'Town Data'!A154</f>
        <v>WATERFORD</v>
      </c>
      <c r="C158" s="49">
        <f>IF('Town Data'!C154&gt;9,'Town Data'!B154,"*")</f>
        <v>5403459</v>
      </c>
      <c r="D158" s="50">
        <f>IF('Town Data'!E154&gt;9,'Town Data'!D154,"*")</f>
        <v>512920.58</v>
      </c>
      <c r="E158" s="51" t="str">
        <f>IF('Town Data'!G154&gt;9,'Town Data'!F154,"*")</f>
        <v>*</v>
      </c>
      <c r="F158" s="50">
        <f>IF('Town Data'!I154&gt;9,'Town Data'!H154,"*")</f>
        <v>3553507.12</v>
      </c>
      <c r="G158" s="50">
        <f>IF('Town Data'!K154&gt;9,'Town Data'!J154,"*")</f>
        <v>763545.85</v>
      </c>
      <c r="H158" s="51" t="str">
        <f>IF('Town Data'!M154&gt;9,'Town Data'!L154,"*")</f>
        <v>*</v>
      </c>
      <c r="I158" s="22">
        <f t="shared" si="6"/>
        <v>0.52059889498687706</v>
      </c>
      <c r="J158" s="22">
        <f t="shared" si="7"/>
        <v>-0.32823866438407068</v>
      </c>
      <c r="K158" s="22" t="str">
        <f t="shared" si="8"/>
        <v/>
      </c>
    </row>
    <row r="159" spans="2:11" x14ac:dyDescent="0.3">
      <c r="B159" s="27" t="str">
        <f>'Town Data'!A155</f>
        <v>WEATHERSFIELD</v>
      </c>
      <c r="C159" s="49">
        <f>IF('Town Data'!C155&gt;9,'Town Data'!B155,"*")</f>
        <v>5053693.45</v>
      </c>
      <c r="D159" s="50">
        <f>IF('Town Data'!E155&gt;9,'Town Data'!D155,"*")</f>
        <v>1136045.44</v>
      </c>
      <c r="E159" s="51">
        <f>IF('Town Data'!G155&gt;9,'Town Data'!F155,"*")</f>
        <v>134276.16666666666</v>
      </c>
      <c r="F159" s="50">
        <f>IF('Town Data'!I155&gt;9,'Town Data'!H155,"*")</f>
        <v>4149052.4</v>
      </c>
      <c r="G159" s="50">
        <f>IF('Town Data'!K155&gt;9,'Town Data'!J155,"*")</f>
        <v>1069885.3799999999</v>
      </c>
      <c r="H159" s="51">
        <f>IF('Town Data'!M155&gt;9,'Town Data'!L155,"*")</f>
        <v>157469.3333333334</v>
      </c>
      <c r="I159" s="22">
        <f t="shared" si="6"/>
        <v>0.21803558084732802</v>
      </c>
      <c r="J159" s="22">
        <f t="shared" si="7"/>
        <v>6.1838456003576812E-2</v>
      </c>
      <c r="K159" s="22">
        <f t="shared" si="8"/>
        <v>-0.14728687913837235</v>
      </c>
    </row>
    <row r="160" spans="2:11" x14ac:dyDescent="0.3">
      <c r="B160" s="27" t="str">
        <f>'Town Data'!A156</f>
        <v>WELLS</v>
      </c>
      <c r="C160" s="49">
        <f>IF('Town Data'!C156&gt;9,'Town Data'!B156,"*")</f>
        <v>1018362.45</v>
      </c>
      <c r="D160" s="50">
        <f>IF('Town Data'!E156&gt;9,'Town Data'!D156,"*")</f>
        <v>194419.47</v>
      </c>
      <c r="E160" s="51" t="str">
        <f>IF('Town Data'!G156&gt;9,'Town Data'!F156,"*")</f>
        <v>*</v>
      </c>
      <c r="F160" s="50">
        <f>IF('Town Data'!I156&gt;9,'Town Data'!H156,"*")</f>
        <v>693622.92</v>
      </c>
      <c r="G160" s="50">
        <f>IF('Town Data'!K156&gt;9,'Town Data'!J156,"*")</f>
        <v>155846.78</v>
      </c>
      <c r="H160" s="51" t="str">
        <f>IF('Town Data'!M156&gt;9,'Town Data'!L156,"*")</f>
        <v>*</v>
      </c>
      <c r="I160" s="22">
        <f t="shared" si="6"/>
        <v>0.4681787764452765</v>
      </c>
      <c r="J160" s="22">
        <f t="shared" si="7"/>
        <v>0.24750392661304907</v>
      </c>
      <c r="K160" s="22" t="str">
        <f t="shared" si="8"/>
        <v/>
      </c>
    </row>
    <row r="161" spans="2:11" x14ac:dyDescent="0.3">
      <c r="B161" s="27" t="str">
        <f>'Town Data'!A157</f>
        <v>WEST RUTLAND</v>
      </c>
      <c r="C161" s="49">
        <f>IF('Town Data'!C157&gt;9,'Town Data'!B157,"*")</f>
        <v>16227146.689999999</v>
      </c>
      <c r="D161" s="50">
        <f>IF('Town Data'!E157&gt;9,'Town Data'!D157,"*")</f>
        <v>3157062</v>
      </c>
      <c r="E161" s="51">
        <f>IF('Town Data'!G157&gt;9,'Town Data'!F157,"*")</f>
        <v>59815.500000000036</v>
      </c>
      <c r="F161" s="50">
        <f>IF('Town Data'!I157&gt;9,'Town Data'!H157,"*")</f>
        <v>18199364.300000001</v>
      </c>
      <c r="G161" s="50">
        <f>IF('Town Data'!K157&gt;9,'Town Data'!J157,"*")</f>
        <v>2918464.29</v>
      </c>
      <c r="H161" s="51">
        <f>IF('Town Data'!M157&gt;9,'Town Data'!L157,"*")</f>
        <v>58784.666666666686</v>
      </c>
      <c r="I161" s="22">
        <f t="shared" si="6"/>
        <v>-0.10836739006317936</v>
      </c>
      <c r="J161" s="22">
        <f t="shared" si="7"/>
        <v>8.175454152978516E-2</v>
      </c>
      <c r="K161" s="22">
        <f t="shared" si="8"/>
        <v>1.7535751953457534E-2</v>
      </c>
    </row>
    <row r="162" spans="2:11" x14ac:dyDescent="0.3">
      <c r="B162" s="27" t="str">
        <f>'Town Data'!A158</f>
        <v>WEST WINDSOR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>
        <f>IF('Town Data'!I158&gt;9,'Town Data'!H158,"*")</f>
        <v>874764.24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 t="str">
        <f>'Town Data'!A159</f>
        <v>WESTFIELD</v>
      </c>
      <c r="C163" s="49">
        <f>IF('Town Data'!C159&gt;9,'Town Data'!B159,"*")</f>
        <v>2895160.86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>
        <f>IF('Town Data'!I159&gt;9,'Town Data'!H159,"*")</f>
        <v>3018495.23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>
        <f t="shared" si="6"/>
        <v>-4.085955438133991E-2</v>
      </c>
      <c r="J163" s="22" t="str">
        <f t="shared" si="7"/>
        <v/>
      </c>
      <c r="K163" s="22" t="str">
        <f t="shared" si="8"/>
        <v/>
      </c>
    </row>
    <row r="164" spans="2:11" x14ac:dyDescent="0.3">
      <c r="B164" s="27" t="str">
        <f>'Town Data'!A160</f>
        <v>WESTFORD</v>
      </c>
      <c r="C164" s="49">
        <f>IF('Town Data'!C160&gt;9,'Town Data'!B160,"*")</f>
        <v>5589769.7000000002</v>
      </c>
      <c r="D164" s="50">
        <f>IF('Town Data'!E160&gt;9,'Town Data'!D160,"*")</f>
        <v>206367.94</v>
      </c>
      <c r="E164" s="51" t="str">
        <f>IF('Town Data'!G160&gt;9,'Town Data'!F160,"*")</f>
        <v>*</v>
      </c>
      <c r="F164" s="50">
        <f>IF('Town Data'!I160&gt;9,'Town Data'!H160,"*")</f>
        <v>4518878.6500000004</v>
      </c>
      <c r="G164" s="50">
        <f>IF('Town Data'!K160&gt;9,'Town Data'!J160,"*")</f>
        <v>237041.14</v>
      </c>
      <c r="H164" s="51" t="str">
        <f>IF('Town Data'!M160&gt;9,'Town Data'!L160,"*")</f>
        <v>*</v>
      </c>
      <c r="I164" s="22">
        <f t="shared" si="6"/>
        <v>0.23698159055455045</v>
      </c>
      <c r="J164" s="22">
        <f t="shared" si="7"/>
        <v>-0.12940032266128998</v>
      </c>
      <c r="K164" s="22" t="str">
        <f t="shared" si="8"/>
        <v/>
      </c>
    </row>
    <row r="165" spans="2:11" x14ac:dyDescent="0.3">
      <c r="B165" s="27" t="str">
        <f>'Town Data'!A161</f>
        <v>WESTMINSTER</v>
      </c>
      <c r="C165" s="49">
        <f>IF('Town Data'!C161&gt;9,'Town Data'!B161,"*")</f>
        <v>31215939.07</v>
      </c>
      <c r="D165" s="50">
        <f>IF('Town Data'!E161&gt;9,'Town Data'!D161,"*")</f>
        <v>2332152.48</v>
      </c>
      <c r="E165" s="51" t="str">
        <f>IF('Town Data'!G161&gt;9,'Town Data'!F161,"*")</f>
        <v>*</v>
      </c>
      <c r="F165" s="50">
        <f>IF('Town Data'!I161&gt;9,'Town Data'!H161,"*")</f>
        <v>28094012.550000001</v>
      </c>
      <c r="G165" s="50">
        <f>IF('Town Data'!K161&gt;9,'Town Data'!J161,"*")</f>
        <v>1875111.58</v>
      </c>
      <c r="H165" s="51" t="str">
        <f>IF('Town Data'!M161&gt;9,'Town Data'!L161,"*")</f>
        <v>*</v>
      </c>
      <c r="I165" s="22">
        <f t="shared" si="6"/>
        <v>0.1111242658713769</v>
      </c>
      <c r="J165" s="22">
        <f t="shared" si="7"/>
        <v>0.24374064182356545</v>
      </c>
      <c r="K165" s="22" t="str">
        <f t="shared" si="8"/>
        <v/>
      </c>
    </row>
    <row r="166" spans="2:11" x14ac:dyDescent="0.3">
      <c r="B166" s="27" t="str">
        <f>'Town Data'!A162</f>
        <v>WESTON</v>
      </c>
      <c r="C166" s="49">
        <f>IF('Town Data'!C162&gt;9,'Town Data'!B162,"*")</f>
        <v>3866324.49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>
        <f>IF('Town Data'!I162&gt;9,'Town Data'!H162,"*")</f>
        <v>2434084.09</v>
      </c>
      <c r="G166" s="50">
        <f>IF('Town Data'!K162&gt;9,'Town Data'!J162,"*")</f>
        <v>1089737.32</v>
      </c>
      <c r="H166" s="51" t="str">
        <f>IF('Town Data'!M162&gt;9,'Town Data'!L162,"*")</f>
        <v>*</v>
      </c>
      <c r="I166" s="22">
        <f t="shared" si="6"/>
        <v>0.58841040286328006</v>
      </c>
      <c r="J166" s="22" t="str">
        <f t="shared" si="7"/>
        <v/>
      </c>
      <c r="K166" s="22" t="str">
        <f t="shared" si="8"/>
        <v/>
      </c>
    </row>
    <row r="167" spans="2:11" x14ac:dyDescent="0.3">
      <c r="B167" s="27" t="str">
        <f>'Town Data'!A163</f>
        <v>WEYBRIDGE</v>
      </c>
      <c r="C167" s="49">
        <f>IF('Town Data'!C163&gt;9,'Town Data'!B163,"*")</f>
        <v>550868.73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>
        <f>IF('Town Data'!I163&gt;9,'Town Data'!H163,"*")</f>
        <v>418681.16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>
        <f t="shared" si="6"/>
        <v>0.31572371204856703</v>
      </c>
      <c r="J167" s="22" t="str">
        <f t="shared" si="7"/>
        <v/>
      </c>
      <c r="K167" s="22" t="str">
        <f t="shared" si="8"/>
        <v/>
      </c>
    </row>
    <row r="168" spans="2:11" x14ac:dyDescent="0.3">
      <c r="B168" s="27" t="str">
        <f>'Town Data'!A164</f>
        <v>WHITING</v>
      </c>
      <c r="C168" s="49">
        <f>IF('Town Data'!C164&gt;9,'Town Data'!B164,"*")</f>
        <v>1511642.88</v>
      </c>
      <c r="D168" s="50">
        <f>IF('Town Data'!E164&gt;9,'Town Data'!D164,"*")</f>
        <v>215253.36</v>
      </c>
      <c r="E168" s="51" t="str">
        <f>IF('Town Data'!G164&gt;9,'Town Data'!F164,"*")</f>
        <v>*</v>
      </c>
      <c r="F168" s="50">
        <f>IF('Town Data'!I164&gt;9,'Town Data'!H164,"*")</f>
        <v>1361967.6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>
        <f t="shared" si="6"/>
        <v>0.10989635876800578</v>
      </c>
      <c r="J168" s="22" t="str">
        <f t="shared" si="7"/>
        <v/>
      </c>
      <c r="K168" s="22" t="str">
        <f t="shared" si="8"/>
        <v/>
      </c>
    </row>
    <row r="169" spans="2:11" x14ac:dyDescent="0.3">
      <c r="B169" s="27" t="str">
        <f>'Town Data'!A165</f>
        <v>WHITINGHAM</v>
      </c>
      <c r="C169" s="49">
        <f>IF('Town Data'!C165&gt;9,'Town Data'!B165,"*")</f>
        <v>1267666.8500000001</v>
      </c>
      <c r="D169" s="50">
        <f>IF('Town Data'!E165&gt;9,'Town Data'!D165,"*")</f>
        <v>355046.78</v>
      </c>
      <c r="E169" s="51" t="str">
        <f>IF('Town Data'!G165&gt;9,'Town Data'!F165,"*")</f>
        <v>*</v>
      </c>
      <c r="F169" s="50">
        <f>IF('Town Data'!I165&gt;9,'Town Data'!H165,"*")</f>
        <v>1277039.1299999999</v>
      </c>
      <c r="G169" s="50">
        <f>IF('Town Data'!K165&gt;9,'Town Data'!J165,"*")</f>
        <v>273024.19</v>
      </c>
      <c r="H169" s="51" t="str">
        <f>IF('Town Data'!M165&gt;9,'Town Data'!L165,"*")</f>
        <v>*</v>
      </c>
      <c r="I169" s="22">
        <f t="shared" si="6"/>
        <v>-7.3390703384318351E-3</v>
      </c>
      <c r="J169" s="22">
        <f t="shared" si="7"/>
        <v>0.30042242777096062</v>
      </c>
      <c r="K169" s="22" t="str">
        <f t="shared" si="8"/>
        <v/>
      </c>
    </row>
    <row r="170" spans="2:11" x14ac:dyDescent="0.3">
      <c r="B170" s="27" t="str">
        <f>'Town Data'!A166</f>
        <v>WILLIAMSTOWN</v>
      </c>
      <c r="C170" s="49">
        <f>IF('Town Data'!C166&gt;9,'Town Data'!B166,"*")</f>
        <v>4807728.46</v>
      </c>
      <c r="D170" s="50">
        <f>IF('Town Data'!E166&gt;9,'Town Data'!D166,"*")</f>
        <v>1515306.7</v>
      </c>
      <c r="E170" s="51" t="str">
        <f>IF('Town Data'!G166&gt;9,'Town Data'!F166,"*")</f>
        <v>*</v>
      </c>
      <c r="F170" s="50">
        <f>IF('Town Data'!I166&gt;9,'Town Data'!H166,"*")</f>
        <v>4110901.85</v>
      </c>
      <c r="G170" s="50">
        <f>IF('Town Data'!K166&gt;9,'Town Data'!J166,"*")</f>
        <v>1410408.97</v>
      </c>
      <c r="H170" s="51" t="str">
        <f>IF('Town Data'!M166&gt;9,'Town Data'!L166,"*")</f>
        <v>*</v>
      </c>
      <c r="I170" s="22">
        <f t="shared" si="6"/>
        <v>0.169506992729588</v>
      </c>
      <c r="J170" s="22">
        <f t="shared" si="7"/>
        <v>7.43739810446611E-2</v>
      </c>
      <c r="K170" s="22" t="str">
        <f t="shared" si="8"/>
        <v/>
      </c>
    </row>
    <row r="171" spans="2:11" x14ac:dyDescent="0.3">
      <c r="B171" s="27" t="str">
        <f>'Town Data'!A167</f>
        <v>WILLISTON</v>
      </c>
      <c r="C171" s="49">
        <f>IF('Town Data'!C167&gt;9,'Town Data'!B167,"*")</f>
        <v>291170175.10000002</v>
      </c>
      <c r="D171" s="50">
        <f>IF('Town Data'!E167&gt;9,'Town Data'!D167,"*")</f>
        <v>126770259.12</v>
      </c>
      <c r="E171" s="51">
        <f>IF('Town Data'!G167&gt;9,'Town Data'!F167,"*")</f>
        <v>6600677.0000000019</v>
      </c>
      <c r="F171" s="50">
        <f>IF('Town Data'!I167&gt;9,'Town Data'!H167,"*")</f>
        <v>281395246.81999999</v>
      </c>
      <c r="G171" s="50">
        <f>IF('Town Data'!K167&gt;9,'Town Data'!J167,"*")</f>
        <v>117154631.15000001</v>
      </c>
      <c r="H171" s="51">
        <f>IF('Town Data'!M167&gt;9,'Town Data'!L167,"*")</f>
        <v>6168459.5000000056</v>
      </c>
      <c r="I171" s="22">
        <f t="shared" si="6"/>
        <v>3.4737361026758055E-2</v>
      </c>
      <c r="J171" s="22">
        <f t="shared" si="7"/>
        <v>8.2076379530302487E-2</v>
      </c>
      <c r="K171" s="22">
        <f t="shared" si="8"/>
        <v>7.006895319649839E-2</v>
      </c>
    </row>
    <row r="172" spans="2:11" x14ac:dyDescent="0.3">
      <c r="B172" s="27" t="str">
        <f>'Town Data'!A168</f>
        <v>WILMINGTON</v>
      </c>
      <c r="C172" s="49">
        <f>IF('Town Data'!C168&gt;9,'Town Data'!B168,"*")</f>
        <v>22306782.91</v>
      </c>
      <c r="D172" s="50">
        <f>IF('Town Data'!E168&gt;9,'Town Data'!D168,"*")</f>
        <v>11013264.960000001</v>
      </c>
      <c r="E172" s="51">
        <f>IF('Town Data'!G168&gt;9,'Town Data'!F168,"*")</f>
        <v>63352.500000000029</v>
      </c>
      <c r="F172" s="50">
        <f>IF('Town Data'!I168&gt;9,'Town Data'!H168,"*")</f>
        <v>17398063.670000002</v>
      </c>
      <c r="G172" s="50">
        <f>IF('Town Data'!K168&gt;9,'Town Data'!J168,"*")</f>
        <v>8148306.8399999999</v>
      </c>
      <c r="H172" s="51">
        <f>IF('Town Data'!M168&gt;9,'Town Data'!L168,"*")</f>
        <v>55159.166666666672</v>
      </c>
      <c r="I172" s="22">
        <f t="shared" si="6"/>
        <v>0.28214169881814199</v>
      </c>
      <c r="J172" s="22">
        <f t="shared" si="7"/>
        <v>0.35160164881566991</v>
      </c>
      <c r="K172" s="22">
        <f t="shared" si="8"/>
        <v>0.14853983169917404</v>
      </c>
    </row>
    <row r="173" spans="2:11" x14ac:dyDescent="0.3">
      <c r="B173" s="27" t="str">
        <f>'Town Data'!A169</f>
        <v>WINDSOR</v>
      </c>
      <c r="C173" s="49">
        <f>IF('Town Data'!C169&gt;9,'Town Data'!B169,"*")</f>
        <v>10592652.76</v>
      </c>
      <c r="D173" s="50">
        <f>IF('Town Data'!E169&gt;9,'Town Data'!D169,"*")</f>
        <v>3585408.3</v>
      </c>
      <c r="E173" s="51">
        <f>IF('Town Data'!G169&gt;9,'Town Data'!F169,"*")</f>
        <v>79773.333333333299</v>
      </c>
      <c r="F173" s="50">
        <f>IF('Town Data'!I169&gt;9,'Town Data'!H169,"*")</f>
        <v>10396627.24</v>
      </c>
      <c r="G173" s="50">
        <f>IF('Town Data'!K169&gt;9,'Town Data'!J169,"*")</f>
        <v>3478234.58</v>
      </c>
      <c r="H173" s="51">
        <f>IF('Town Data'!M169&gt;9,'Town Data'!L169,"*")</f>
        <v>137184.3333333334</v>
      </c>
      <c r="I173" s="22">
        <f t="shared" si="6"/>
        <v>1.8854722351284332E-2</v>
      </c>
      <c r="J173" s="22">
        <f t="shared" si="7"/>
        <v>3.0812677389918806E-2</v>
      </c>
      <c r="K173" s="22">
        <f t="shared" si="8"/>
        <v>-0.41849530923113237</v>
      </c>
    </row>
    <row r="174" spans="2:11" x14ac:dyDescent="0.3">
      <c r="B174" s="27" t="str">
        <f>'Town Data'!A170</f>
        <v>WINHALL</v>
      </c>
      <c r="C174" s="49">
        <f>IF('Town Data'!C170&gt;9,'Town Data'!B170,"*")</f>
        <v>4849565.3099999996</v>
      </c>
      <c r="D174" s="50">
        <f>IF('Town Data'!E170&gt;9,'Town Data'!D170,"*")</f>
        <v>2064702.04</v>
      </c>
      <c r="E174" s="51" t="str">
        <f>IF('Town Data'!G170&gt;9,'Town Data'!F170,"*")</f>
        <v>*</v>
      </c>
      <c r="F174" s="50">
        <f>IF('Town Data'!I170&gt;9,'Town Data'!H170,"*")</f>
        <v>3634072.05</v>
      </c>
      <c r="G174" s="50">
        <f>IF('Town Data'!K170&gt;9,'Town Data'!J170,"*")</f>
        <v>2007917.25</v>
      </c>
      <c r="H174" s="51" t="str">
        <f>IF('Town Data'!M170&gt;9,'Town Data'!L170,"*")</f>
        <v>*</v>
      </c>
      <c r="I174" s="22">
        <f t="shared" si="6"/>
        <v>0.33447142579355293</v>
      </c>
      <c r="J174" s="22">
        <f t="shared" si="7"/>
        <v>2.8280443330022706E-2</v>
      </c>
      <c r="K174" s="22" t="str">
        <f t="shared" si="8"/>
        <v/>
      </c>
    </row>
    <row r="175" spans="2:11" x14ac:dyDescent="0.3">
      <c r="B175" s="27" t="str">
        <f>'Town Data'!A171</f>
        <v>WINOOSKI</v>
      </c>
      <c r="C175" s="49">
        <f>IF('Town Data'!C171&gt;9,'Town Data'!B171,"*")</f>
        <v>43594546.119999997</v>
      </c>
      <c r="D175" s="50">
        <f>IF('Town Data'!E171&gt;9,'Town Data'!D171,"*")</f>
        <v>4080934.43</v>
      </c>
      <c r="E175" s="51">
        <f>IF('Town Data'!G171&gt;9,'Town Data'!F171,"*")</f>
        <v>690142</v>
      </c>
      <c r="F175" s="50">
        <f>IF('Town Data'!I171&gt;9,'Town Data'!H171,"*")</f>
        <v>35218794.740000002</v>
      </c>
      <c r="G175" s="50">
        <f>IF('Town Data'!K171&gt;9,'Town Data'!J171,"*")</f>
        <v>3787371.97</v>
      </c>
      <c r="H175" s="51">
        <f>IF('Town Data'!M171&gt;9,'Town Data'!L171,"*")</f>
        <v>801272.1666666664</v>
      </c>
      <c r="I175" s="22">
        <f t="shared" si="6"/>
        <v>0.23782050015718381</v>
      </c>
      <c r="J175" s="22">
        <f t="shared" si="7"/>
        <v>7.7510860386918887E-2</v>
      </c>
      <c r="K175" s="22">
        <f t="shared" si="8"/>
        <v>-0.13869215890647199</v>
      </c>
    </row>
    <row r="176" spans="2:11" x14ac:dyDescent="0.3">
      <c r="B176" s="27" t="str">
        <f>'Town Data'!A172</f>
        <v>WOLCOTT</v>
      </c>
      <c r="C176" s="49">
        <f>IF('Town Data'!C172&gt;9,'Town Data'!B172,"*")</f>
        <v>2271880.04</v>
      </c>
      <c r="D176" s="50">
        <f>IF('Town Data'!E172&gt;9,'Town Data'!D172,"*")</f>
        <v>1122514.19</v>
      </c>
      <c r="E176" s="51" t="str">
        <f>IF('Town Data'!G172&gt;9,'Town Data'!F172,"*")</f>
        <v>*</v>
      </c>
      <c r="F176" s="50">
        <f>IF('Town Data'!I172&gt;9,'Town Data'!H172,"*")</f>
        <v>1992023.77</v>
      </c>
      <c r="G176" s="50">
        <f>IF('Town Data'!K172&gt;9,'Town Data'!J172,"*")</f>
        <v>1030650.42</v>
      </c>
      <c r="H176" s="51" t="str">
        <f>IF('Town Data'!M172&gt;9,'Town Data'!L172,"*")</f>
        <v>*</v>
      </c>
      <c r="I176" s="22">
        <f t="shared" si="6"/>
        <v>0.14048841897102463</v>
      </c>
      <c r="J176" s="22">
        <f t="shared" si="7"/>
        <v>8.9131841619003949E-2</v>
      </c>
      <c r="K176" s="22" t="str">
        <f t="shared" si="8"/>
        <v/>
      </c>
    </row>
    <row r="177" spans="2:11" x14ac:dyDescent="0.3">
      <c r="B177" s="27" t="str">
        <f>'Town Data'!A173</f>
        <v>WOODSTOCK</v>
      </c>
      <c r="C177" s="49">
        <f>IF('Town Data'!C173&gt;9,'Town Data'!B173,"*")</f>
        <v>27936983.050000001</v>
      </c>
      <c r="D177" s="50">
        <f>IF('Town Data'!E173&gt;9,'Town Data'!D173,"*")</f>
        <v>8556961.6099999994</v>
      </c>
      <c r="E177" s="51">
        <f>IF('Town Data'!G173&gt;9,'Town Data'!F173,"*")</f>
        <v>505806.16666666738</v>
      </c>
      <c r="F177" s="50">
        <f>IF('Town Data'!I173&gt;9,'Town Data'!H173,"*")</f>
        <v>23770872.859999999</v>
      </c>
      <c r="G177" s="50">
        <f>IF('Town Data'!K173&gt;9,'Town Data'!J173,"*")</f>
        <v>6636571.0499999998</v>
      </c>
      <c r="H177" s="51">
        <f>IF('Town Data'!M173&gt;9,'Town Data'!L173,"*")</f>
        <v>294067.49999999965</v>
      </c>
      <c r="I177" s="22">
        <f t="shared" si="6"/>
        <v>0.17526113637208698</v>
      </c>
      <c r="J177" s="22">
        <f t="shared" si="7"/>
        <v>0.28936487615844925</v>
      </c>
      <c r="K177" s="22">
        <f t="shared" si="8"/>
        <v>0.720034232503313</v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1527750.9</v>
      </c>
      <c r="C2" s="38">
        <v>21</v>
      </c>
      <c r="D2" s="41">
        <v>405443.25</v>
      </c>
      <c r="E2" s="38">
        <v>19</v>
      </c>
      <c r="F2" s="38">
        <v>0</v>
      </c>
      <c r="G2" s="38">
        <v>0</v>
      </c>
      <c r="H2" s="41">
        <v>1114207.43</v>
      </c>
      <c r="I2" s="38">
        <v>20</v>
      </c>
      <c r="J2" s="41">
        <v>355149.57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4933907.1500000004</v>
      </c>
      <c r="C3" s="38">
        <v>26</v>
      </c>
      <c r="D3" s="41">
        <v>1129662.19</v>
      </c>
      <c r="E3" s="38">
        <v>23</v>
      </c>
      <c r="F3" s="38">
        <v>0</v>
      </c>
      <c r="G3" s="38">
        <v>0</v>
      </c>
      <c r="H3" s="41">
        <v>3737489.64</v>
      </c>
      <c r="I3" s="38">
        <v>21</v>
      </c>
      <c r="J3" s="41">
        <v>1153029.32</v>
      </c>
      <c r="K3" s="38">
        <v>19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43460879.789999999</v>
      </c>
      <c r="C4" s="38">
        <v>41</v>
      </c>
      <c r="D4" s="41">
        <v>1846761.85</v>
      </c>
      <c r="E4" s="38">
        <v>38</v>
      </c>
      <c r="F4" s="41">
        <v>0</v>
      </c>
      <c r="G4" s="38">
        <v>0</v>
      </c>
      <c r="H4" s="41">
        <v>41238003.990000002</v>
      </c>
      <c r="I4" s="38">
        <v>43</v>
      </c>
      <c r="J4" s="41">
        <v>1631071.31</v>
      </c>
      <c r="K4" s="38">
        <v>40</v>
      </c>
      <c r="L4" s="41">
        <v>0</v>
      </c>
      <c r="M4" s="38">
        <v>0</v>
      </c>
      <c r="N4" s="34"/>
      <c r="O4" s="34"/>
      <c r="P4" s="34"/>
      <c r="Q4" s="34"/>
    </row>
    <row r="5" spans="1:17" x14ac:dyDescent="0.3">
      <c r="A5" s="37" t="s">
        <v>55</v>
      </c>
      <c r="B5" s="41">
        <v>506652.37</v>
      </c>
      <c r="C5" s="38">
        <v>11</v>
      </c>
      <c r="D5" s="41">
        <v>140688.73000000001</v>
      </c>
      <c r="E5" s="38">
        <v>10</v>
      </c>
      <c r="F5" s="38">
        <v>0</v>
      </c>
      <c r="G5" s="38">
        <v>0</v>
      </c>
      <c r="H5" s="41">
        <v>427717.16</v>
      </c>
      <c r="I5" s="38">
        <v>12</v>
      </c>
      <c r="J5" s="41">
        <v>147826.94</v>
      </c>
      <c r="K5" s="38">
        <v>11</v>
      </c>
      <c r="L5" s="38">
        <v>0</v>
      </c>
      <c r="M5" s="38">
        <v>0</v>
      </c>
      <c r="N5" s="34"/>
      <c r="O5" s="34"/>
      <c r="P5" s="34"/>
      <c r="Q5" s="34"/>
    </row>
    <row r="6" spans="1:17" x14ac:dyDescent="0.3">
      <c r="A6" s="37" t="s">
        <v>56</v>
      </c>
      <c r="B6" s="41">
        <v>1548519.65</v>
      </c>
      <c r="C6" s="38">
        <v>22</v>
      </c>
      <c r="D6" s="41">
        <v>450581.43</v>
      </c>
      <c r="E6" s="38">
        <v>17</v>
      </c>
      <c r="F6" s="41">
        <v>0</v>
      </c>
      <c r="G6" s="38">
        <v>0</v>
      </c>
      <c r="H6" s="41">
        <v>1695675.29</v>
      </c>
      <c r="I6" s="38">
        <v>22</v>
      </c>
      <c r="J6" s="41">
        <v>412318.06</v>
      </c>
      <c r="K6" s="38">
        <v>18</v>
      </c>
      <c r="L6" s="41">
        <v>0</v>
      </c>
      <c r="M6" s="38">
        <v>0</v>
      </c>
      <c r="N6" s="34"/>
      <c r="O6" s="34"/>
      <c r="P6" s="34"/>
      <c r="Q6" s="34"/>
    </row>
    <row r="7" spans="1:17" x14ac:dyDescent="0.3">
      <c r="A7" s="37" t="s">
        <v>57</v>
      </c>
      <c r="B7" s="41">
        <v>133967789.64</v>
      </c>
      <c r="C7" s="38">
        <v>244</v>
      </c>
      <c r="D7" s="41">
        <v>36801568.969999999</v>
      </c>
      <c r="E7" s="38">
        <v>219</v>
      </c>
      <c r="F7" s="41">
        <v>1632591.1666666674</v>
      </c>
      <c r="G7" s="38">
        <v>55</v>
      </c>
      <c r="H7" s="41">
        <v>119040180.93000001</v>
      </c>
      <c r="I7" s="38">
        <v>249</v>
      </c>
      <c r="J7" s="41">
        <v>42086608.490000002</v>
      </c>
      <c r="K7" s="38">
        <v>227</v>
      </c>
      <c r="L7" s="41">
        <v>1216633.4999999998</v>
      </c>
      <c r="M7" s="38">
        <v>64</v>
      </c>
      <c r="N7" s="34"/>
      <c r="O7" s="34"/>
      <c r="P7" s="34"/>
      <c r="Q7" s="34"/>
    </row>
    <row r="8" spans="1:17" x14ac:dyDescent="0.3">
      <c r="A8" s="37" t="s">
        <v>58</v>
      </c>
      <c r="B8" s="41">
        <v>39746642.950000003</v>
      </c>
      <c r="C8" s="38">
        <v>40</v>
      </c>
      <c r="D8" s="41">
        <v>3760930.58</v>
      </c>
      <c r="E8" s="38">
        <v>36</v>
      </c>
      <c r="F8" s="41">
        <v>275955.33333333302</v>
      </c>
      <c r="G8" s="38">
        <v>10</v>
      </c>
      <c r="H8" s="41">
        <v>31644480.969999999</v>
      </c>
      <c r="I8" s="38">
        <v>41</v>
      </c>
      <c r="J8" s="41">
        <v>3309047.87</v>
      </c>
      <c r="K8" s="38">
        <v>38</v>
      </c>
      <c r="L8" s="41">
        <v>165085.83333333331</v>
      </c>
      <c r="M8" s="38">
        <v>11</v>
      </c>
      <c r="N8" s="34"/>
      <c r="O8" s="34"/>
      <c r="P8" s="34"/>
      <c r="Q8" s="34"/>
    </row>
    <row r="9" spans="1:17" x14ac:dyDescent="0.3">
      <c r="A9" s="37" t="s">
        <v>59</v>
      </c>
      <c r="B9" s="41">
        <v>59141582.840000004</v>
      </c>
      <c r="C9" s="38">
        <v>58</v>
      </c>
      <c r="D9" s="41">
        <v>5019365.25</v>
      </c>
      <c r="E9" s="38">
        <v>48</v>
      </c>
      <c r="F9" s="38">
        <v>152141.50000000009</v>
      </c>
      <c r="G9" s="38">
        <v>15</v>
      </c>
      <c r="H9" s="41">
        <v>53056370.530000001</v>
      </c>
      <c r="I9" s="38">
        <v>55</v>
      </c>
      <c r="J9" s="41">
        <v>4894897.18</v>
      </c>
      <c r="K9" s="38">
        <v>46</v>
      </c>
      <c r="L9" s="38">
        <v>195526.16666666701</v>
      </c>
      <c r="M9" s="38">
        <v>17</v>
      </c>
      <c r="N9" s="34"/>
      <c r="O9" s="34"/>
      <c r="P9" s="34"/>
      <c r="Q9" s="34"/>
    </row>
    <row r="10" spans="1:17" x14ac:dyDescent="0.3">
      <c r="A10" s="37" t="s">
        <v>60</v>
      </c>
      <c r="B10" s="41">
        <v>141334339.97999999</v>
      </c>
      <c r="C10" s="38">
        <v>259</v>
      </c>
      <c r="D10" s="41">
        <v>45021144.32</v>
      </c>
      <c r="E10" s="38">
        <v>236</v>
      </c>
      <c r="F10" s="41">
        <v>542114.6666666664</v>
      </c>
      <c r="G10" s="38">
        <v>53</v>
      </c>
      <c r="H10" s="41">
        <v>125520552.78</v>
      </c>
      <c r="I10" s="38">
        <v>267</v>
      </c>
      <c r="J10" s="41">
        <v>40960863.539999999</v>
      </c>
      <c r="K10" s="38">
        <v>241</v>
      </c>
      <c r="L10" s="41">
        <v>551878.33333333372</v>
      </c>
      <c r="M10" s="38">
        <v>62</v>
      </c>
      <c r="N10" s="34"/>
      <c r="O10" s="34"/>
      <c r="P10" s="34"/>
      <c r="Q10" s="34"/>
    </row>
    <row r="11" spans="1:17" x14ac:dyDescent="0.3">
      <c r="A11" s="37" t="s">
        <v>61</v>
      </c>
      <c r="B11" s="41">
        <v>0</v>
      </c>
      <c r="C11" s="38">
        <v>0</v>
      </c>
      <c r="D11" s="41">
        <v>0</v>
      </c>
      <c r="E11" s="38">
        <v>0</v>
      </c>
      <c r="F11" s="38">
        <v>0</v>
      </c>
      <c r="G11" s="38">
        <v>0</v>
      </c>
      <c r="H11" s="41">
        <v>634631.87</v>
      </c>
      <c r="I11" s="38">
        <v>10</v>
      </c>
      <c r="J11" s="41">
        <v>0</v>
      </c>
      <c r="K11" s="38">
        <v>0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3">
      <c r="A12" s="37" t="s">
        <v>62</v>
      </c>
      <c r="B12" s="41">
        <v>57878141.420000002</v>
      </c>
      <c r="C12" s="38">
        <v>59</v>
      </c>
      <c r="D12" s="41">
        <v>21261562.699999999</v>
      </c>
      <c r="E12" s="38">
        <v>56</v>
      </c>
      <c r="F12" s="41">
        <v>632706</v>
      </c>
      <c r="G12" s="38">
        <v>28</v>
      </c>
      <c r="H12" s="41">
        <v>51533506.359999999</v>
      </c>
      <c r="I12" s="38">
        <v>66</v>
      </c>
      <c r="J12" s="41">
        <v>20381199.59</v>
      </c>
      <c r="K12" s="38">
        <v>61</v>
      </c>
      <c r="L12" s="41">
        <v>289682.66666666715</v>
      </c>
      <c r="M12" s="38">
        <v>29</v>
      </c>
      <c r="N12" s="34"/>
      <c r="O12" s="34"/>
      <c r="P12" s="34"/>
      <c r="Q12" s="34"/>
    </row>
    <row r="13" spans="1:17" x14ac:dyDescent="0.3">
      <c r="A13" s="37" t="s">
        <v>63</v>
      </c>
      <c r="B13" s="41">
        <v>14327931.460000001</v>
      </c>
      <c r="C13" s="38">
        <v>47</v>
      </c>
      <c r="D13" s="41">
        <v>1883023.05</v>
      </c>
      <c r="E13" s="38">
        <v>41</v>
      </c>
      <c r="F13" s="38">
        <v>245881.66666666634</v>
      </c>
      <c r="G13" s="38">
        <v>10</v>
      </c>
      <c r="H13" s="38">
        <v>11808693.039999999</v>
      </c>
      <c r="I13" s="38">
        <v>46</v>
      </c>
      <c r="J13" s="38">
        <v>1577191.97</v>
      </c>
      <c r="K13" s="38">
        <v>41</v>
      </c>
      <c r="L13" s="38">
        <v>424199.49999999965</v>
      </c>
      <c r="M13" s="38">
        <v>13</v>
      </c>
      <c r="N13" s="34"/>
      <c r="O13" s="34"/>
      <c r="P13" s="34"/>
      <c r="Q13" s="34"/>
    </row>
    <row r="14" spans="1:17" x14ac:dyDescent="0.3">
      <c r="A14" s="37" t="s">
        <v>64</v>
      </c>
      <c r="B14" s="41">
        <v>27757893.390000001</v>
      </c>
      <c r="C14" s="38">
        <v>47</v>
      </c>
      <c r="D14" s="41">
        <v>5254630.2</v>
      </c>
      <c r="E14" s="38">
        <v>44</v>
      </c>
      <c r="F14" s="38">
        <v>590722.16666666663</v>
      </c>
      <c r="G14" s="38">
        <v>20</v>
      </c>
      <c r="H14" s="41">
        <v>25878162.52</v>
      </c>
      <c r="I14" s="38">
        <v>48</v>
      </c>
      <c r="J14" s="41">
        <v>5105161.09</v>
      </c>
      <c r="K14" s="38">
        <v>43</v>
      </c>
      <c r="L14" s="38">
        <v>258492.49999999997</v>
      </c>
      <c r="M14" s="38">
        <v>21</v>
      </c>
      <c r="N14" s="34"/>
      <c r="O14" s="34"/>
      <c r="P14" s="34"/>
      <c r="Q14" s="34"/>
    </row>
    <row r="15" spans="1:17" x14ac:dyDescent="0.3">
      <c r="A15" s="37" t="s">
        <v>65</v>
      </c>
      <c r="B15" s="41">
        <v>30527930.550000001</v>
      </c>
      <c r="C15" s="38">
        <v>92</v>
      </c>
      <c r="D15" s="41">
        <v>3868308.64</v>
      </c>
      <c r="E15" s="38">
        <v>81</v>
      </c>
      <c r="F15" s="38">
        <v>566842.33333333291</v>
      </c>
      <c r="G15" s="38">
        <v>13</v>
      </c>
      <c r="H15" s="41">
        <v>25132545.129999999</v>
      </c>
      <c r="I15" s="38">
        <v>87</v>
      </c>
      <c r="J15" s="41">
        <v>3772601.95</v>
      </c>
      <c r="K15" s="38">
        <v>81</v>
      </c>
      <c r="L15" s="38">
        <v>260034.83333333334</v>
      </c>
      <c r="M15" s="38">
        <v>11</v>
      </c>
      <c r="N15" s="34"/>
      <c r="O15" s="34"/>
      <c r="P15" s="34"/>
      <c r="Q15" s="34"/>
    </row>
    <row r="16" spans="1:17" x14ac:dyDescent="0.3">
      <c r="A16" s="37" t="s">
        <v>66</v>
      </c>
      <c r="B16" s="41">
        <v>133336807.67</v>
      </c>
      <c r="C16" s="38">
        <v>294</v>
      </c>
      <c r="D16" s="41">
        <v>27899683.359999999</v>
      </c>
      <c r="E16" s="38">
        <v>262</v>
      </c>
      <c r="F16" s="38">
        <v>627987.99999999977</v>
      </c>
      <c r="G16" s="38">
        <v>69</v>
      </c>
      <c r="H16" s="41">
        <v>134737087.81999999</v>
      </c>
      <c r="I16" s="38">
        <v>307</v>
      </c>
      <c r="J16" s="41">
        <v>25633099.539999999</v>
      </c>
      <c r="K16" s="38">
        <v>269</v>
      </c>
      <c r="L16" s="38">
        <v>771749.66666666628</v>
      </c>
      <c r="M16" s="38">
        <v>77</v>
      </c>
      <c r="N16" s="34"/>
      <c r="O16" s="34"/>
      <c r="P16" s="34"/>
      <c r="Q16" s="34"/>
    </row>
    <row r="17" spans="1:17" x14ac:dyDescent="0.3">
      <c r="A17" s="37" t="s">
        <v>67</v>
      </c>
      <c r="B17" s="41">
        <v>2005237.95</v>
      </c>
      <c r="C17" s="38">
        <v>16</v>
      </c>
      <c r="D17" s="41">
        <v>680604.99</v>
      </c>
      <c r="E17" s="38">
        <v>14</v>
      </c>
      <c r="F17" s="41">
        <v>0</v>
      </c>
      <c r="G17" s="38">
        <v>0</v>
      </c>
      <c r="H17" s="41">
        <v>1329743.93</v>
      </c>
      <c r="I17" s="38">
        <v>13</v>
      </c>
      <c r="J17" s="41">
        <v>428017.13</v>
      </c>
      <c r="K17" s="38">
        <v>11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3">
      <c r="A18" s="37" t="s">
        <v>68</v>
      </c>
      <c r="B18" s="41">
        <v>5774460.1900000004</v>
      </c>
      <c r="C18" s="38">
        <v>19</v>
      </c>
      <c r="D18" s="41">
        <v>1334293.33</v>
      </c>
      <c r="E18" s="38">
        <v>16</v>
      </c>
      <c r="F18" s="38">
        <v>0</v>
      </c>
      <c r="G18" s="38">
        <v>0</v>
      </c>
      <c r="H18" s="41">
        <v>4255994.57</v>
      </c>
      <c r="I18" s="38">
        <v>19</v>
      </c>
      <c r="J18" s="41">
        <v>1015862.86</v>
      </c>
      <c r="K18" s="38">
        <v>15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2522036.9</v>
      </c>
      <c r="C19" s="38">
        <v>20</v>
      </c>
      <c r="D19" s="41">
        <v>1100310.42</v>
      </c>
      <c r="E19" s="38">
        <v>14</v>
      </c>
      <c r="F19" s="38">
        <v>0</v>
      </c>
      <c r="G19" s="38">
        <v>0</v>
      </c>
      <c r="H19" s="41">
        <v>2282533.13</v>
      </c>
      <c r="I19" s="38">
        <v>21</v>
      </c>
      <c r="J19" s="41">
        <v>1127064.53</v>
      </c>
      <c r="K19" s="38">
        <v>17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3">
      <c r="A20" s="37" t="s">
        <v>70</v>
      </c>
      <c r="B20" s="41">
        <v>18896893.890000001</v>
      </c>
      <c r="C20" s="38">
        <v>85</v>
      </c>
      <c r="D20" s="41">
        <v>5614807.0800000001</v>
      </c>
      <c r="E20" s="38">
        <v>75</v>
      </c>
      <c r="F20" s="38">
        <v>303751.66666666674</v>
      </c>
      <c r="G20" s="38">
        <v>13</v>
      </c>
      <c r="H20" s="41">
        <v>17020738.859999999</v>
      </c>
      <c r="I20" s="38">
        <v>85</v>
      </c>
      <c r="J20" s="41">
        <v>4939339.95</v>
      </c>
      <c r="K20" s="38">
        <v>72</v>
      </c>
      <c r="L20" s="38">
        <v>200276.66666666701</v>
      </c>
      <c r="M20" s="38">
        <v>12</v>
      </c>
      <c r="N20" s="34"/>
      <c r="O20" s="34"/>
      <c r="P20" s="34"/>
      <c r="Q20" s="34"/>
    </row>
    <row r="21" spans="1:17" x14ac:dyDescent="0.3">
      <c r="A21" s="37" t="s">
        <v>71</v>
      </c>
      <c r="B21" s="41">
        <v>22599092.59</v>
      </c>
      <c r="C21" s="38">
        <v>10</v>
      </c>
      <c r="D21" s="41">
        <v>0</v>
      </c>
      <c r="E21" s="38">
        <v>0</v>
      </c>
      <c r="F21" s="38">
        <v>0</v>
      </c>
      <c r="G21" s="38">
        <v>0</v>
      </c>
      <c r="H21" s="41">
        <v>0</v>
      </c>
      <c r="I21" s="38">
        <v>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2601790.7599999998</v>
      </c>
      <c r="C22" s="38">
        <v>35</v>
      </c>
      <c r="D22" s="41">
        <v>1270760.8500000001</v>
      </c>
      <c r="E22" s="38">
        <v>33</v>
      </c>
      <c r="F22" s="38">
        <v>0</v>
      </c>
      <c r="G22" s="38">
        <v>0</v>
      </c>
      <c r="H22" s="41">
        <v>2579317.11</v>
      </c>
      <c r="I22" s="38">
        <v>32</v>
      </c>
      <c r="J22" s="41">
        <v>1297714.25</v>
      </c>
      <c r="K22" s="38">
        <v>29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272893777.10000002</v>
      </c>
      <c r="C23" s="38">
        <v>604</v>
      </c>
      <c r="D23" s="41">
        <v>72219556.769999996</v>
      </c>
      <c r="E23" s="38">
        <v>532</v>
      </c>
      <c r="F23" s="41">
        <v>3190063.9999999995</v>
      </c>
      <c r="G23" s="38">
        <v>105</v>
      </c>
      <c r="H23" s="41">
        <v>266079771.28999999</v>
      </c>
      <c r="I23" s="38">
        <v>588</v>
      </c>
      <c r="J23" s="41">
        <v>65009444.630000003</v>
      </c>
      <c r="K23" s="38">
        <v>517</v>
      </c>
      <c r="L23" s="41">
        <v>2143891</v>
      </c>
      <c r="M23" s="38">
        <v>107</v>
      </c>
      <c r="N23" s="34"/>
      <c r="O23" s="34"/>
      <c r="P23" s="34"/>
      <c r="Q23" s="34"/>
    </row>
    <row r="24" spans="1:17" x14ac:dyDescent="0.3">
      <c r="A24" s="37" t="s">
        <v>74</v>
      </c>
      <c r="B24" s="41">
        <v>262737399.86000001</v>
      </c>
      <c r="C24" s="38">
        <v>19</v>
      </c>
      <c r="D24" s="41">
        <v>555755.84</v>
      </c>
      <c r="E24" s="38">
        <v>17</v>
      </c>
      <c r="F24" s="38">
        <v>0</v>
      </c>
      <c r="G24" s="38">
        <v>0</v>
      </c>
      <c r="H24" s="41">
        <v>278585375.81999999</v>
      </c>
      <c r="I24" s="38">
        <v>17</v>
      </c>
      <c r="J24" s="41">
        <v>615636.42000000004</v>
      </c>
      <c r="K24" s="38">
        <v>15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594063.34</v>
      </c>
      <c r="C25" s="38">
        <v>13</v>
      </c>
      <c r="D25" s="38">
        <v>102869.35</v>
      </c>
      <c r="E25" s="38">
        <v>12</v>
      </c>
      <c r="F25" s="38">
        <v>0</v>
      </c>
      <c r="G25" s="38">
        <v>0</v>
      </c>
      <c r="H25" s="41">
        <v>569287.14</v>
      </c>
      <c r="I25" s="38">
        <v>13</v>
      </c>
      <c r="J25" s="41">
        <v>76352.14</v>
      </c>
      <c r="K25" s="38">
        <v>11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3">
      <c r="A26" s="37" t="s">
        <v>76</v>
      </c>
      <c r="B26" s="41">
        <v>23934637.73</v>
      </c>
      <c r="C26" s="38">
        <v>78</v>
      </c>
      <c r="D26" s="41">
        <v>8196073.7699999996</v>
      </c>
      <c r="E26" s="38">
        <v>72</v>
      </c>
      <c r="F26" s="38">
        <v>299121.33333333302</v>
      </c>
      <c r="G26" s="38">
        <v>12</v>
      </c>
      <c r="H26" s="41">
        <v>22665757.350000001</v>
      </c>
      <c r="I26" s="38">
        <v>78</v>
      </c>
      <c r="J26" s="41">
        <v>6303989.04</v>
      </c>
      <c r="K26" s="38">
        <v>72</v>
      </c>
      <c r="L26" s="38">
        <v>207992.66666666698</v>
      </c>
      <c r="M26" s="38">
        <v>13</v>
      </c>
      <c r="N26" s="34"/>
      <c r="O26" s="34"/>
      <c r="P26" s="34"/>
      <c r="Q26" s="34"/>
    </row>
    <row r="27" spans="1:17" x14ac:dyDescent="0.3">
      <c r="A27" s="37" t="s">
        <v>77</v>
      </c>
      <c r="B27" s="41">
        <v>1274299.32</v>
      </c>
      <c r="C27" s="38">
        <v>10</v>
      </c>
      <c r="D27" s="41">
        <v>0</v>
      </c>
      <c r="E27" s="38">
        <v>0</v>
      </c>
      <c r="F27" s="41">
        <v>0</v>
      </c>
      <c r="G27" s="38">
        <v>0</v>
      </c>
      <c r="H27" s="41">
        <v>1338032.6000000001</v>
      </c>
      <c r="I27" s="38">
        <v>11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3">
      <c r="A28" s="37" t="s">
        <v>78</v>
      </c>
      <c r="B28" s="41">
        <v>16632196.199999999</v>
      </c>
      <c r="C28" s="38">
        <v>62</v>
      </c>
      <c r="D28" s="41">
        <v>4987972.6500000004</v>
      </c>
      <c r="E28" s="38">
        <v>57</v>
      </c>
      <c r="F28" s="38">
        <v>47133.500000000036</v>
      </c>
      <c r="G28" s="38">
        <v>10</v>
      </c>
      <c r="H28" s="41">
        <v>16177963.609999999</v>
      </c>
      <c r="I28" s="38">
        <v>55</v>
      </c>
      <c r="J28" s="41">
        <v>5188058.13</v>
      </c>
      <c r="K28" s="38">
        <v>51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2260262.12</v>
      </c>
      <c r="C29" s="38">
        <v>16</v>
      </c>
      <c r="D29" s="41">
        <v>491014.51</v>
      </c>
      <c r="E29" s="38">
        <v>15</v>
      </c>
      <c r="F29" s="38">
        <v>0</v>
      </c>
      <c r="G29" s="38">
        <v>0</v>
      </c>
      <c r="H29" s="41">
        <v>2004560.97</v>
      </c>
      <c r="I29" s="38">
        <v>15</v>
      </c>
      <c r="J29" s="41">
        <v>431163.47</v>
      </c>
      <c r="K29" s="38">
        <v>14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3">
      <c r="A30" s="37" t="s">
        <v>80</v>
      </c>
      <c r="B30" s="41">
        <v>608331.52000000002</v>
      </c>
      <c r="C30" s="38">
        <v>14</v>
      </c>
      <c r="D30" s="41">
        <v>288809.52</v>
      </c>
      <c r="E30" s="38">
        <v>14</v>
      </c>
      <c r="F30" s="38">
        <v>0</v>
      </c>
      <c r="G30" s="38">
        <v>0</v>
      </c>
      <c r="H30" s="41">
        <v>611584.15</v>
      </c>
      <c r="I30" s="38">
        <v>13</v>
      </c>
      <c r="J30" s="41">
        <v>261445.52</v>
      </c>
      <c r="K30" s="38">
        <v>11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6105207.2599999998</v>
      </c>
      <c r="C31" s="38">
        <v>62</v>
      </c>
      <c r="D31" s="41">
        <v>1797318.31</v>
      </c>
      <c r="E31" s="38">
        <v>47</v>
      </c>
      <c r="F31" s="38">
        <v>0</v>
      </c>
      <c r="G31" s="38">
        <v>0</v>
      </c>
      <c r="H31" s="41">
        <v>5560170.9199999999</v>
      </c>
      <c r="I31" s="38">
        <v>54</v>
      </c>
      <c r="J31" s="41">
        <v>1392635.72</v>
      </c>
      <c r="K31" s="38">
        <v>42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2502867.7400000002</v>
      </c>
      <c r="C32" s="38">
        <v>14</v>
      </c>
      <c r="D32" s="41">
        <v>351930.13</v>
      </c>
      <c r="E32" s="38">
        <v>13</v>
      </c>
      <c r="F32" s="41">
        <v>0</v>
      </c>
      <c r="G32" s="38">
        <v>0</v>
      </c>
      <c r="H32" s="41">
        <v>2056399.62</v>
      </c>
      <c r="I32" s="38">
        <v>17</v>
      </c>
      <c r="J32" s="41">
        <v>360974.33</v>
      </c>
      <c r="K32" s="38">
        <v>17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3">
      <c r="A33" s="37" t="s">
        <v>83</v>
      </c>
      <c r="B33" s="41">
        <v>23963616.649999999</v>
      </c>
      <c r="C33" s="38">
        <v>68</v>
      </c>
      <c r="D33" s="41">
        <v>2767604.9</v>
      </c>
      <c r="E33" s="38">
        <v>60</v>
      </c>
      <c r="F33" s="41">
        <v>75645.000000000029</v>
      </c>
      <c r="G33" s="38">
        <v>14</v>
      </c>
      <c r="H33" s="41">
        <v>23248658.309999999</v>
      </c>
      <c r="I33" s="38">
        <v>67</v>
      </c>
      <c r="J33" s="41">
        <v>2573597.9900000002</v>
      </c>
      <c r="K33" s="38">
        <v>62</v>
      </c>
      <c r="L33" s="41">
        <v>151453.50000000003</v>
      </c>
      <c r="M33" s="38">
        <v>13</v>
      </c>
      <c r="N33" s="34"/>
      <c r="O33" s="34"/>
      <c r="P33" s="34"/>
      <c r="Q33" s="34"/>
    </row>
    <row r="34" spans="1:17" x14ac:dyDescent="0.3">
      <c r="A34" s="37" t="s">
        <v>84</v>
      </c>
      <c r="B34" s="41">
        <v>57837635.210000001</v>
      </c>
      <c r="C34" s="38">
        <v>40</v>
      </c>
      <c r="D34" s="41">
        <v>6095574.1699999999</v>
      </c>
      <c r="E34" s="38">
        <v>37</v>
      </c>
      <c r="F34" s="38">
        <v>0</v>
      </c>
      <c r="G34" s="38">
        <v>0</v>
      </c>
      <c r="H34" s="41">
        <v>20415189.739999998</v>
      </c>
      <c r="I34" s="38">
        <v>41</v>
      </c>
      <c r="J34" s="41">
        <v>5043062.3</v>
      </c>
      <c r="K34" s="38">
        <v>37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470854023.00999999</v>
      </c>
      <c r="C35" s="38">
        <v>221</v>
      </c>
      <c r="D35" s="41">
        <v>100880721.79000001</v>
      </c>
      <c r="E35" s="38">
        <v>191</v>
      </c>
      <c r="F35" s="38">
        <v>1578965</v>
      </c>
      <c r="G35" s="38">
        <v>55</v>
      </c>
      <c r="H35" s="41">
        <v>424747349.22000003</v>
      </c>
      <c r="I35" s="38">
        <v>241</v>
      </c>
      <c r="J35" s="41">
        <v>92643035.980000004</v>
      </c>
      <c r="K35" s="38">
        <v>205</v>
      </c>
      <c r="L35" s="38">
        <v>2850960.8333333358</v>
      </c>
      <c r="M35" s="38">
        <v>58</v>
      </c>
      <c r="N35" s="34"/>
      <c r="O35" s="34"/>
      <c r="P35" s="34"/>
      <c r="Q35" s="34"/>
    </row>
    <row r="36" spans="1:17" x14ac:dyDescent="0.3">
      <c r="A36" s="37" t="s">
        <v>86</v>
      </c>
      <c r="B36" s="41">
        <v>1587697.48</v>
      </c>
      <c r="C36" s="38">
        <v>17</v>
      </c>
      <c r="D36" s="41">
        <v>552419.99</v>
      </c>
      <c r="E36" s="38">
        <v>17</v>
      </c>
      <c r="F36" s="38">
        <v>0</v>
      </c>
      <c r="G36" s="38">
        <v>0</v>
      </c>
      <c r="H36" s="41">
        <v>1390374.8</v>
      </c>
      <c r="I36" s="38">
        <v>15</v>
      </c>
      <c r="J36" s="41">
        <v>540877.56000000006</v>
      </c>
      <c r="K36" s="38">
        <v>15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0</v>
      </c>
      <c r="C37" s="38">
        <v>0</v>
      </c>
      <c r="D37" s="41">
        <v>0</v>
      </c>
      <c r="E37" s="38">
        <v>0</v>
      </c>
      <c r="F37" s="38">
        <v>0</v>
      </c>
      <c r="G37" s="38">
        <v>0</v>
      </c>
      <c r="H37" s="41">
        <v>1286026.98</v>
      </c>
      <c r="I37" s="38">
        <v>10</v>
      </c>
      <c r="J37" s="41">
        <v>0</v>
      </c>
      <c r="K37" s="38">
        <v>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2613571.2599999998</v>
      </c>
      <c r="C38" s="38">
        <v>29</v>
      </c>
      <c r="D38" s="41">
        <v>1290873</v>
      </c>
      <c r="E38" s="38">
        <v>26</v>
      </c>
      <c r="F38" s="38">
        <v>0</v>
      </c>
      <c r="G38" s="38">
        <v>0</v>
      </c>
      <c r="H38" s="41">
        <v>1863063.48</v>
      </c>
      <c r="I38" s="38">
        <v>26</v>
      </c>
      <c r="J38" s="41">
        <v>848867.19</v>
      </c>
      <c r="K38" s="38">
        <v>23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5311098.78</v>
      </c>
      <c r="C39" s="38">
        <v>19</v>
      </c>
      <c r="D39" s="41">
        <v>889670.83</v>
      </c>
      <c r="E39" s="38">
        <v>17</v>
      </c>
      <c r="F39" s="38">
        <v>0</v>
      </c>
      <c r="G39" s="38">
        <v>0</v>
      </c>
      <c r="H39" s="41">
        <v>2424011.85</v>
      </c>
      <c r="I39" s="38">
        <v>15</v>
      </c>
      <c r="J39" s="41">
        <v>369772.95</v>
      </c>
      <c r="K39" s="38">
        <v>14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4058560.75</v>
      </c>
      <c r="C40" s="38">
        <v>35</v>
      </c>
      <c r="D40" s="41">
        <v>2286679.6800000002</v>
      </c>
      <c r="E40" s="38">
        <v>33</v>
      </c>
      <c r="F40" s="41">
        <v>0</v>
      </c>
      <c r="G40" s="38">
        <v>0</v>
      </c>
      <c r="H40" s="41">
        <v>3614194.24</v>
      </c>
      <c r="I40" s="38">
        <v>37</v>
      </c>
      <c r="J40" s="41">
        <v>1815130.43</v>
      </c>
      <c r="K40" s="38">
        <v>35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3">
      <c r="A41" s="37" t="s">
        <v>91</v>
      </c>
      <c r="B41" s="41">
        <v>74844536.829999998</v>
      </c>
      <c r="C41" s="38">
        <v>82</v>
      </c>
      <c r="D41" s="41">
        <v>28858613.649999999</v>
      </c>
      <c r="E41" s="38">
        <v>71</v>
      </c>
      <c r="F41" s="38">
        <v>321051.16666666674</v>
      </c>
      <c r="G41" s="38">
        <v>34</v>
      </c>
      <c r="H41" s="41">
        <v>68885637.180000007</v>
      </c>
      <c r="I41" s="38">
        <v>83</v>
      </c>
      <c r="J41" s="41">
        <v>27519171.190000001</v>
      </c>
      <c r="K41" s="38">
        <v>73</v>
      </c>
      <c r="L41" s="38">
        <v>356443.83333333308</v>
      </c>
      <c r="M41" s="38">
        <v>36</v>
      </c>
      <c r="N41" s="34"/>
      <c r="O41" s="34"/>
      <c r="P41" s="34"/>
      <c r="Q41" s="34"/>
    </row>
    <row r="42" spans="1:17" x14ac:dyDescent="0.3">
      <c r="A42" s="37" t="s">
        <v>92</v>
      </c>
      <c r="B42" s="41">
        <v>10230919.67</v>
      </c>
      <c r="C42" s="38">
        <v>48</v>
      </c>
      <c r="D42" s="41">
        <v>2518837.81</v>
      </c>
      <c r="E42" s="38">
        <v>39</v>
      </c>
      <c r="F42" s="38">
        <v>0</v>
      </c>
      <c r="G42" s="38">
        <v>0</v>
      </c>
      <c r="H42" s="41">
        <v>7937515.46</v>
      </c>
      <c r="I42" s="38">
        <v>52</v>
      </c>
      <c r="J42" s="41">
        <v>2060118.56</v>
      </c>
      <c r="K42" s="38">
        <v>45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10800321.17</v>
      </c>
      <c r="C43" s="38">
        <v>44</v>
      </c>
      <c r="D43" s="41">
        <v>7339114.2599999998</v>
      </c>
      <c r="E43" s="38">
        <v>41</v>
      </c>
      <c r="F43" s="38">
        <v>0</v>
      </c>
      <c r="G43" s="38">
        <v>0</v>
      </c>
      <c r="H43" s="41">
        <v>10523284.789999999</v>
      </c>
      <c r="I43" s="38">
        <v>45</v>
      </c>
      <c r="J43" s="41">
        <v>6322525.2999999998</v>
      </c>
      <c r="K43" s="38">
        <v>40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6384944.6799999997</v>
      </c>
      <c r="C44" s="38">
        <v>30</v>
      </c>
      <c r="D44" s="41">
        <v>1276997.04</v>
      </c>
      <c r="E44" s="38">
        <v>28</v>
      </c>
      <c r="F44" s="38">
        <v>41888.833333333307</v>
      </c>
      <c r="G44" s="38">
        <v>10</v>
      </c>
      <c r="H44" s="41">
        <v>5239980.34</v>
      </c>
      <c r="I44" s="38">
        <v>29</v>
      </c>
      <c r="J44" s="41">
        <v>1044293.85</v>
      </c>
      <c r="K44" s="38">
        <v>27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576493.63</v>
      </c>
      <c r="C45" s="38">
        <v>12</v>
      </c>
      <c r="D45" s="41">
        <v>343894.48</v>
      </c>
      <c r="E45" s="38">
        <v>11</v>
      </c>
      <c r="F45" s="38">
        <v>0</v>
      </c>
      <c r="G45" s="38">
        <v>0</v>
      </c>
      <c r="H45" s="41">
        <v>517416.77</v>
      </c>
      <c r="I45" s="38">
        <v>10</v>
      </c>
      <c r="J45" s="41">
        <v>294395.24</v>
      </c>
      <c r="K45" s="38">
        <v>10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16407306.359999999</v>
      </c>
      <c r="C46" s="38">
        <v>41</v>
      </c>
      <c r="D46" s="41">
        <v>5066840.45</v>
      </c>
      <c r="E46" s="38">
        <v>35</v>
      </c>
      <c r="F46" s="38">
        <v>0</v>
      </c>
      <c r="G46" s="38">
        <v>0</v>
      </c>
      <c r="H46" s="41">
        <v>15995699.279999999</v>
      </c>
      <c r="I46" s="38">
        <v>42</v>
      </c>
      <c r="J46" s="41">
        <v>4682192.0199999996</v>
      </c>
      <c r="K46" s="38">
        <v>37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1531134.3</v>
      </c>
      <c r="C47" s="38">
        <v>14</v>
      </c>
      <c r="D47" s="41">
        <v>600290.46</v>
      </c>
      <c r="E47" s="38">
        <v>13</v>
      </c>
      <c r="F47" s="38">
        <v>0</v>
      </c>
      <c r="G47" s="38">
        <v>0</v>
      </c>
      <c r="H47" s="41">
        <v>1440633.68</v>
      </c>
      <c r="I47" s="38">
        <v>14</v>
      </c>
      <c r="J47" s="41">
        <v>451380.18</v>
      </c>
      <c r="K47" s="38">
        <v>13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21676566.510000002</v>
      </c>
      <c r="C48" s="38">
        <v>74</v>
      </c>
      <c r="D48" s="41">
        <v>6165606.46</v>
      </c>
      <c r="E48" s="38">
        <v>71</v>
      </c>
      <c r="F48" s="38">
        <v>51667.999999999964</v>
      </c>
      <c r="G48" s="38">
        <v>13</v>
      </c>
      <c r="H48" s="41">
        <v>19346487.440000001</v>
      </c>
      <c r="I48" s="38">
        <v>71</v>
      </c>
      <c r="J48" s="41">
        <v>5847539.3899999997</v>
      </c>
      <c r="K48" s="38">
        <v>65</v>
      </c>
      <c r="L48" s="38">
        <v>89505.83333333327</v>
      </c>
      <c r="M48" s="38">
        <v>13</v>
      </c>
      <c r="N48" s="34"/>
      <c r="O48" s="34"/>
      <c r="P48" s="34"/>
      <c r="Q48" s="34"/>
    </row>
    <row r="49" spans="1:17" x14ac:dyDescent="0.3">
      <c r="A49" s="37" t="s">
        <v>99</v>
      </c>
      <c r="B49" s="41">
        <v>168473561.81999999</v>
      </c>
      <c r="C49" s="38">
        <v>287</v>
      </c>
      <c r="D49" s="41">
        <v>47397451.530000001</v>
      </c>
      <c r="E49" s="38">
        <v>256</v>
      </c>
      <c r="F49" s="38">
        <v>624973.33333333407</v>
      </c>
      <c r="G49" s="38">
        <v>58</v>
      </c>
      <c r="H49" s="41">
        <v>155293637.25</v>
      </c>
      <c r="I49" s="38">
        <v>291</v>
      </c>
      <c r="J49" s="41">
        <v>44232477.549999997</v>
      </c>
      <c r="K49" s="38">
        <v>262</v>
      </c>
      <c r="L49" s="38">
        <v>499652.83333333285</v>
      </c>
      <c r="M49" s="38">
        <v>68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21470583.440000001</v>
      </c>
      <c r="C50" s="38">
        <v>47</v>
      </c>
      <c r="D50" s="41">
        <v>4169989.11</v>
      </c>
      <c r="E50" s="38">
        <v>45</v>
      </c>
      <c r="F50" s="38">
        <v>0</v>
      </c>
      <c r="G50" s="38">
        <v>0</v>
      </c>
      <c r="H50" s="41">
        <v>16876043.550000001</v>
      </c>
      <c r="I50" s="38">
        <v>53</v>
      </c>
      <c r="J50" s="41">
        <v>3964671.25</v>
      </c>
      <c r="K50" s="38">
        <v>50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16675655.83</v>
      </c>
      <c r="C51" s="38">
        <v>50</v>
      </c>
      <c r="D51" s="41">
        <v>4782830.13</v>
      </c>
      <c r="E51" s="38">
        <v>45</v>
      </c>
      <c r="F51" s="41">
        <v>0</v>
      </c>
      <c r="G51" s="38">
        <v>0</v>
      </c>
      <c r="H51" s="41">
        <v>14596533.880000001</v>
      </c>
      <c r="I51" s="38">
        <v>45</v>
      </c>
      <c r="J51" s="41">
        <v>4534784.32</v>
      </c>
      <c r="K51" s="38">
        <v>42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2664195.71</v>
      </c>
      <c r="C52" s="38">
        <v>22</v>
      </c>
      <c r="D52" s="41">
        <v>656359.15</v>
      </c>
      <c r="E52" s="38">
        <v>20</v>
      </c>
      <c r="F52" s="41">
        <v>0</v>
      </c>
      <c r="G52" s="38">
        <v>0</v>
      </c>
      <c r="H52" s="41">
        <v>2206166.87</v>
      </c>
      <c r="I52" s="38">
        <v>22</v>
      </c>
      <c r="J52" s="41">
        <v>589739.31999999995</v>
      </c>
      <c r="K52" s="38">
        <v>20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14040828.48</v>
      </c>
      <c r="C53" s="38">
        <v>31</v>
      </c>
      <c r="D53" s="41">
        <v>1302798.69</v>
      </c>
      <c r="E53" s="38">
        <v>29</v>
      </c>
      <c r="F53" s="41">
        <v>147431.00000000003</v>
      </c>
      <c r="G53" s="38">
        <v>11</v>
      </c>
      <c r="H53" s="41">
        <v>12404044.77</v>
      </c>
      <c r="I53" s="38">
        <v>32</v>
      </c>
      <c r="J53" s="41">
        <v>1158400.8799999999</v>
      </c>
      <c r="K53" s="38">
        <v>30</v>
      </c>
      <c r="L53" s="41">
        <v>250981.33333333337</v>
      </c>
      <c r="M53" s="38">
        <v>11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13335512.51</v>
      </c>
      <c r="C54" s="38">
        <v>31</v>
      </c>
      <c r="D54" s="41">
        <v>1913315.85</v>
      </c>
      <c r="E54" s="38">
        <v>29</v>
      </c>
      <c r="F54" s="41">
        <v>0</v>
      </c>
      <c r="G54" s="38">
        <v>0</v>
      </c>
      <c r="H54" s="41">
        <v>9984339.7300000004</v>
      </c>
      <c r="I54" s="38">
        <v>33</v>
      </c>
      <c r="J54" s="41">
        <v>1796915.28</v>
      </c>
      <c r="K54" s="38">
        <v>29</v>
      </c>
      <c r="L54" s="41">
        <v>131846.16666666669</v>
      </c>
      <c r="M54" s="38">
        <v>11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1944821.67</v>
      </c>
      <c r="C55" s="38">
        <v>13</v>
      </c>
      <c r="D55" s="41">
        <v>817402.51</v>
      </c>
      <c r="E55" s="38">
        <v>13</v>
      </c>
      <c r="F55" s="41">
        <v>0</v>
      </c>
      <c r="G55" s="38">
        <v>0</v>
      </c>
      <c r="H55" s="41">
        <v>2523523.58</v>
      </c>
      <c r="I55" s="38">
        <v>11</v>
      </c>
      <c r="J55" s="41">
        <v>551099.75</v>
      </c>
      <c r="K55" s="38">
        <v>11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4028000.47</v>
      </c>
      <c r="C56" s="38">
        <v>28</v>
      </c>
      <c r="D56" s="41">
        <v>2044256.3</v>
      </c>
      <c r="E56" s="38">
        <v>26</v>
      </c>
      <c r="F56" s="41">
        <v>0</v>
      </c>
      <c r="G56" s="38">
        <v>0</v>
      </c>
      <c r="H56" s="41">
        <v>4450853.41</v>
      </c>
      <c r="I56" s="38">
        <v>28</v>
      </c>
      <c r="J56" s="41">
        <v>1903169.84</v>
      </c>
      <c r="K56" s="38">
        <v>24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2161410.23</v>
      </c>
      <c r="C57" s="38">
        <v>21</v>
      </c>
      <c r="D57" s="41">
        <v>635979.74</v>
      </c>
      <c r="E57" s="38">
        <v>20</v>
      </c>
      <c r="F57" s="38">
        <v>0</v>
      </c>
      <c r="G57" s="38">
        <v>0</v>
      </c>
      <c r="H57" s="41">
        <v>2611354.7000000002</v>
      </c>
      <c r="I57" s="38">
        <v>17</v>
      </c>
      <c r="J57" s="41">
        <v>603663.28</v>
      </c>
      <c r="K57" s="38">
        <v>15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2820408.38</v>
      </c>
      <c r="C58" s="38">
        <v>24</v>
      </c>
      <c r="D58" s="41">
        <v>1697944.34</v>
      </c>
      <c r="E58" s="38">
        <v>23</v>
      </c>
      <c r="F58" s="38">
        <v>0</v>
      </c>
      <c r="G58" s="38">
        <v>0</v>
      </c>
      <c r="H58" s="41">
        <v>2626094.58</v>
      </c>
      <c r="I58" s="38">
        <v>21</v>
      </c>
      <c r="J58" s="41">
        <v>1745551.26</v>
      </c>
      <c r="K58" s="38">
        <v>20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4561381.1500000004</v>
      </c>
      <c r="C59" s="38">
        <v>14</v>
      </c>
      <c r="D59" s="41">
        <v>1092835.21</v>
      </c>
      <c r="E59" s="38">
        <v>10</v>
      </c>
      <c r="F59" s="41">
        <v>0</v>
      </c>
      <c r="G59" s="38">
        <v>0</v>
      </c>
      <c r="H59" s="41">
        <v>4874995.22</v>
      </c>
      <c r="I59" s="38">
        <v>13</v>
      </c>
      <c r="J59" s="41">
        <v>1097869.92</v>
      </c>
      <c r="K59" s="38">
        <v>10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826185.93</v>
      </c>
      <c r="C60" s="38">
        <v>21</v>
      </c>
      <c r="D60" s="41">
        <v>436631.38</v>
      </c>
      <c r="E60" s="38">
        <v>17</v>
      </c>
      <c r="F60" s="38">
        <v>0</v>
      </c>
      <c r="G60" s="38">
        <v>0</v>
      </c>
      <c r="H60" s="41">
        <v>777150.26</v>
      </c>
      <c r="I60" s="38">
        <v>21</v>
      </c>
      <c r="J60" s="41">
        <v>390931.74</v>
      </c>
      <c r="K60" s="38">
        <v>19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0</v>
      </c>
      <c r="C61" s="38">
        <v>0</v>
      </c>
      <c r="D61" s="41">
        <v>0</v>
      </c>
      <c r="E61" s="38">
        <v>0</v>
      </c>
      <c r="F61" s="38">
        <v>0</v>
      </c>
      <c r="G61" s="38">
        <v>0</v>
      </c>
      <c r="H61" s="41">
        <v>510396.88</v>
      </c>
      <c r="I61" s="38">
        <v>10</v>
      </c>
      <c r="J61" s="41">
        <v>0</v>
      </c>
      <c r="K61" s="38">
        <v>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438375.98</v>
      </c>
      <c r="C62" s="38">
        <v>10</v>
      </c>
      <c r="D62" s="41">
        <v>0</v>
      </c>
      <c r="E62" s="38">
        <v>0</v>
      </c>
      <c r="F62" s="38">
        <v>0</v>
      </c>
      <c r="G62" s="38">
        <v>0</v>
      </c>
      <c r="H62" s="41">
        <v>0</v>
      </c>
      <c r="I62" s="38">
        <v>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31821411.02</v>
      </c>
      <c r="C63" s="38">
        <v>62</v>
      </c>
      <c r="D63" s="41">
        <v>5106559.66</v>
      </c>
      <c r="E63" s="38">
        <v>56</v>
      </c>
      <c r="F63" s="38">
        <v>29448.333333333299</v>
      </c>
      <c r="G63" s="38">
        <v>12</v>
      </c>
      <c r="H63" s="41">
        <v>26990284.350000001</v>
      </c>
      <c r="I63" s="38">
        <v>61</v>
      </c>
      <c r="J63" s="41">
        <v>5355980.32</v>
      </c>
      <c r="K63" s="38">
        <v>57</v>
      </c>
      <c r="L63" s="38">
        <v>17341.166666666657</v>
      </c>
      <c r="M63" s="38">
        <v>12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163424446.61000001</v>
      </c>
      <c r="C64" s="38">
        <v>220</v>
      </c>
      <c r="D64" s="41">
        <v>27040197.66</v>
      </c>
      <c r="E64" s="38">
        <v>203</v>
      </c>
      <c r="F64" s="38">
        <v>698446.83333333337</v>
      </c>
      <c r="G64" s="38">
        <v>68</v>
      </c>
      <c r="H64" s="41">
        <v>152702845.90000001</v>
      </c>
      <c r="I64" s="38">
        <v>215</v>
      </c>
      <c r="J64" s="41">
        <v>23163579.940000001</v>
      </c>
      <c r="K64" s="38">
        <v>195</v>
      </c>
      <c r="L64" s="38">
        <v>345397.50000000017</v>
      </c>
      <c r="M64" s="38">
        <v>72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4007135.07</v>
      </c>
      <c r="C65" s="38">
        <v>34</v>
      </c>
      <c r="D65" s="41">
        <v>1390127.11</v>
      </c>
      <c r="E65" s="38">
        <v>29</v>
      </c>
      <c r="F65" s="41">
        <v>0</v>
      </c>
      <c r="G65" s="38">
        <v>0</v>
      </c>
      <c r="H65" s="41">
        <v>4004550.07</v>
      </c>
      <c r="I65" s="38">
        <v>36</v>
      </c>
      <c r="J65" s="41">
        <v>1300212.99</v>
      </c>
      <c r="K65" s="38">
        <v>31</v>
      </c>
      <c r="L65" s="41">
        <v>78534.333333333401</v>
      </c>
      <c r="M65" s="38">
        <v>11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7423902.5199999996</v>
      </c>
      <c r="C66" s="38">
        <v>24</v>
      </c>
      <c r="D66" s="41">
        <v>2130216.7799999998</v>
      </c>
      <c r="E66" s="38">
        <v>22</v>
      </c>
      <c r="F66" s="38">
        <v>0</v>
      </c>
      <c r="G66" s="38">
        <v>0</v>
      </c>
      <c r="H66" s="41">
        <v>6544089.7599999998</v>
      </c>
      <c r="I66" s="38">
        <v>23</v>
      </c>
      <c r="J66" s="41">
        <v>2338018.11</v>
      </c>
      <c r="K66" s="38">
        <v>22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21033352.579999998</v>
      </c>
      <c r="C67" s="38">
        <v>64</v>
      </c>
      <c r="D67" s="41">
        <v>5335783.8</v>
      </c>
      <c r="E67" s="38">
        <v>53</v>
      </c>
      <c r="F67" s="38">
        <v>0</v>
      </c>
      <c r="G67" s="38">
        <v>0</v>
      </c>
      <c r="H67" s="41">
        <v>18668849.370000001</v>
      </c>
      <c r="I67" s="38">
        <v>63</v>
      </c>
      <c r="J67" s="41">
        <v>5341384.2699999996</v>
      </c>
      <c r="K67" s="38">
        <v>54</v>
      </c>
      <c r="L67" s="38">
        <v>183260.66666666674</v>
      </c>
      <c r="M67" s="38">
        <v>13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890444.01</v>
      </c>
      <c r="C68" s="38">
        <v>20</v>
      </c>
      <c r="D68" s="41">
        <v>428465.16</v>
      </c>
      <c r="E68" s="38">
        <v>19</v>
      </c>
      <c r="F68" s="38">
        <v>0</v>
      </c>
      <c r="G68" s="38">
        <v>0</v>
      </c>
      <c r="H68" s="41">
        <v>975169.23</v>
      </c>
      <c r="I68" s="38">
        <v>22</v>
      </c>
      <c r="J68" s="41">
        <v>458692.5</v>
      </c>
      <c r="K68" s="38">
        <v>19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12019980.48</v>
      </c>
      <c r="C69" s="38">
        <v>47</v>
      </c>
      <c r="D69" s="41">
        <v>1424296.49</v>
      </c>
      <c r="E69" s="38">
        <v>41</v>
      </c>
      <c r="F69" s="38">
        <v>0</v>
      </c>
      <c r="G69" s="38">
        <v>0</v>
      </c>
      <c r="H69" s="41">
        <v>13374383.539999999</v>
      </c>
      <c r="I69" s="38">
        <v>49</v>
      </c>
      <c r="J69" s="41">
        <v>1339749.44</v>
      </c>
      <c r="K69" s="38">
        <v>40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7446820.8099999996</v>
      </c>
      <c r="C70" s="38">
        <v>23</v>
      </c>
      <c r="D70" s="41">
        <v>1282939.94</v>
      </c>
      <c r="E70" s="38">
        <v>17</v>
      </c>
      <c r="F70" s="38">
        <v>0</v>
      </c>
      <c r="G70" s="38">
        <v>0</v>
      </c>
      <c r="H70" s="41">
        <v>5887889.9100000001</v>
      </c>
      <c r="I70" s="38">
        <v>22</v>
      </c>
      <c r="J70" s="41">
        <v>1283938.1299999999</v>
      </c>
      <c r="K70" s="38">
        <v>17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7494408.2599999998</v>
      </c>
      <c r="C71" s="38">
        <v>21</v>
      </c>
      <c r="D71" s="41">
        <v>1689679.41</v>
      </c>
      <c r="E71" s="38">
        <v>20</v>
      </c>
      <c r="F71" s="41">
        <v>0</v>
      </c>
      <c r="G71" s="38">
        <v>0</v>
      </c>
      <c r="H71" s="41">
        <v>5417822.5</v>
      </c>
      <c r="I71" s="38">
        <v>20</v>
      </c>
      <c r="J71" s="41">
        <v>1459662.73</v>
      </c>
      <c r="K71" s="38">
        <v>20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0</v>
      </c>
      <c r="C72" s="38">
        <v>0</v>
      </c>
      <c r="D72" s="41">
        <v>0</v>
      </c>
      <c r="E72" s="38">
        <v>0</v>
      </c>
      <c r="F72" s="41">
        <v>0</v>
      </c>
      <c r="G72" s="38">
        <v>0</v>
      </c>
      <c r="H72" s="41">
        <v>4402993.9800000004</v>
      </c>
      <c r="I72" s="38">
        <v>11</v>
      </c>
      <c r="J72" s="41">
        <v>1124188.6200000001</v>
      </c>
      <c r="K72" s="38">
        <v>10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12842970.199999999</v>
      </c>
      <c r="C73" s="38">
        <v>55</v>
      </c>
      <c r="D73" s="38">
        <v>3329841.54</v>
      </c>
      <c r="E73" s="38">
        <v>51</v>
      </c>
      <c r="F73" s="38">
        <v>0</v>
      </c>
      <c r="G73" s="38">
        <v>0</v>
      </c>
      <c r="H73" s="41">
        <v>9907287.3000000007</v>
      </c>
      <c r="I73" s="38">
        <v>52</v>
      </c>
      <c r="J73" s="38">
        <v>3049125.31</v>
      </c>
      <c r="K73" s="38">
        <v>46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31233069.510000002</v>
      </c>
      <c r="C74" s="38">
        <v>44</v>
      </c>
      <c r="D74" s="41">
        <v>8593140.9600000009</v>
      </c>
      <c r="E74" s="38">
        <v>41</v>
      </c>
      <c r="F74" s="41">
        <v>0</v>
      </c>
      <c r="G74" s="38">
        <v>0</v>
      </c>
      <c r="H74" s="41">
        <v>29799655.949999999</v>
      </c>
      <c r="I74" s="38">
        <v>40</v>
      </c>
      <c r="J74" s="41">
        <v>8107836.5700000003</v>
      </c>
      <c r="K74" s="38">
        <v>38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29788144.23</v>
      </c>
      <c r="C75" s="38">
        <v>49</v>
      </c>
      <c r="D75" s="41">
        <v>25346503.059999999</v>
      </c>
      <c r="E75" s="38">
        <v>48</v>
      </c>
      <c r="F75" s="41">
        <v>0</v>
      </c>
      <c r="G75" s="38">
        <v>0</v>
      </c>
      <c r="H75" s="41">
        <v>19508316.699999999</v>
      </c>
      <c r="I75" s="38">
        <v>48</v>
      </c>
      <c r="J75" s="41">
        <v>16068477.17</v>
      </c>
      <c r="K75" s="38">
        <v>46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3281028.74</v>
      </c>
      <c r="C76" s="38">
        <v>10</v>
      </c>
      <c r="D76" s="41">
        <v>0</v>
      </c>
      <c r="E76" s="38">
        <v>0</v>
      </c>
      <c r="F76" s="38">
        <v>0</v>
      </c>
      <c r="G76" s="38">
        <v>0</v>
      </c>
      <c r="H76" s="41">
        <v>0</v>
      </c>
      <c r="I76" s="38">
        <v>0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937923.53</v>
      </c>
      <c r="C77" s="34">
        <v>13</v>
      </c>
      <c r="D77" s="39">
        <v>0</v>
      </c>
      <c r="E77" s="34">
        <v>0</v>
      </c>
      <c r="F77" s="39">
        <v>0</v>
      </c>
      <c r="G77" s="34">
        <v>0</v>
      </c>
      <c r="H77" s="39">
        <v>968775.89</v>
      </c>
      <c r="I77" s="34">
        <v>13</v>
      </c>
      <c r="J77" s="39">
        <v>295589.5</v>
      </c>
      <c r="K77" s="34">
        <v>12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22143416.609999999</v>
      </c>
      <c r="C78" s="34">
        <v>43</v>
      </c>
      <c r="D78" s="39">
        <v>10438873.800000001</v>
      </c>
      <c r="E78" s="34">
        <v>38</v>
      </c>
      <c r="F78" s="39">
        <v>0</v>
      </c>
      <c r="G78" s="34">
        <v>0</v>
      </c>
      <c r="H78" s="39">
        <v>15686737.17</v>
      </c>
      <c r="I78" s="34">
        <v>44</v>
      </c>
      <c r="J78" s="39">
        <v>6857264.6799999997</v>
      </c>
      <c r="K78" s="34">
        <v>37</v>
      </c>
      <c r="L78" s="39">
        <v>176757</v>
      </c>
      <c r="M78" s="34">
        <v>10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25666724.789999999</v>
      </c>
      <c r="C79" s="34">
        <v>60</v>
      </c>
      <c r="D79" s="39">
        <v>13124301.859999999</v>
      </c>
      <c r="E79" s="34">
        <v>54</v>
      </c>
      <c r="F79" s="39">
        <v>0</v>
      </c>
      <c r="G79" s="34">
        <v>0</v>
      </c>
      <c r="H79" s="39">
        <v>22076050.629999999</v>
      </c>
      <c r="I79" s="34">
        <v>62</v>
      </c>
      <c r="J79" s="39">
        <v>11346810.1</v>
      </c>
      <c r="K79" s="34">
        <v>57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36945710.090000004</v>
      </c>
      <c r="C80" s="34">
        <v>95</v>
      </c>
      <c r="D80" s="39">
        <v>10468718.73</v>
      </c>
      <c r="E80" s="34">
        <v>85</v>
      </c>
      <c r="F80" s="39">
        <v>176103.16666666663</v>
      </c>
      <c r="G80" s="34">
        <v>25</v>
      </c>
      <c r="H80" s="39">
        <v>35519118.460000001</v>
      </c>
      <c r="I80" s="34">
        <v>97</v>
      </c>
      <c r="J80" s="39">
        <v>9635857.6600000001</v>
      </c>
      <c r="K80" s="34">
        <v>84</v>
      </c>
      <c r="L80" s="39">
        <v>144323.5</v>
      </c>
      <c r="M80" s="34">
        <v>27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83766166.680000007</v>
      </c>
      <c r="C81" s="34">
        <v>210</v>
      </c>
      <c r="D81" s="39">
        <v>35186800.119999997</v>
      </c>
      <c r="E81" s="34">
        <v>196</v>
      </c>
      <c r="F81" s="39">
        <v>1077224.333333333</v>
      </c>
      <c r="G81" s="34">
        <v>36</v>
      </c>
      <c r="H81" s="39">
        <v>77144166.450000003</v>
      </c>
      <c r="I81" s="34">
        <v>201</v>
      </c>
      <c r="J81" s="39">
        <v>34053975.280000001</v>
      </c>
      <c r="K81" s="34">
        <v>190</v>
      </c>
      <c r="L81" s="39">
        <v>1061950.8333333333</v>
      </c>
      <c r="M81" s="34">
        <v>35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620167.49</v>
      </c>
      <c r="C82" s="34">
        <v>10</v>
      </c>
      <c r="D82" s="39">
        <v>0</v>
      </c>
      <c r="E82" s="34">
        <v>0</v>
      </c>
      <c r="F82" s="39">
        <v>0</v>
      </c>
      <c r="G82" s="34">
        <v>0</v>
      </c>
      <c r="H82" s="39">
        <v>430892.93</v>
      </c>
      <c r="I82" s="34">
        <v>10</v>
      </c>
      <c r="J82" s="39">
        <v>0</v>
      </c>
      <c r="K82" s="34">
        <v>0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3011883.63</v>
      </c>
      <c r="C83" s="34">
        <v>14</v>
      </c>
      <c r="D83" s="39">
        <v>679979.63</v>
      </c>
      <c r="E83" s="34">
        <v>13</v>
      </c>
      <c r="F83" s="34">
        <v>0</v>
      </c>
      <c r="G83" s="34">
        <v>0</v>
      </c>
      <c r="H83" s="39">
        <v>2395469.87</v>
      </c>
      <c r="I83" s="34">
        <v>14</v>
      </c>
      <c r="J83" s="39">
        <v>605672.04</v>
      </c>
      <c r="K83" s="34">
        <v>13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7897044.5700000003</v>
      </c>
      <c r="C84" s="34">
        <v>21</v>
      </c>
      <c r="D84" s="39">
        <v>1732740.38</v>
      </c>
      <c r="E84" s="34">
        <v>19</v>
      </c>
      <c r="F84" s="34">
        <v>0</v>
      </c>
      <c r="G84" s="34">
        <v>0</v>
      </c>
      <c r="H84" s="39">
        <v>7408528.3799999999</v>
      </c>
      <c r="I84" s="34">
        <v>21</v>
      </c>
      <c r="J84" s="39">
        <v>1380099.54</v>
      </c>
      <c r="K84" s="34">
        <v>20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109906873.27</v>
      </c>
      <c r="C85" s="34">
        <v>194</v>
      </c>
      <c r="D85" s="39">
        <v>34159368.350000001</v>
      </c>
      <c r="E85" s="34">
        <v>185</v>
      </c>
      <c r="F85" s="39">
        <v>182622</v>
      </c>
      <c r="G85" s="34">
        <v>40</v>
      </c>
      <c r="H85" s="39">
        <v>105335072.34</v>
      </c>
      <c r="I85" s="34">
        <v>185</v>
      </c>
      <c r="J85" s="39">
        <v>32151602.030000001</v>
      </c>
      <c r="K85" s="34">
        <v>177</v>
      </c>
      <c r="L85" s="39">
        <v>300512.16666666663</v>
      </c>
      <c r="M85" s="34">
        <v>42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14876774.619999999</v>
      </c>
      <c r="C86" s="34">
        <v>31</v>
      </c>
      <c r="D86" s="39">
        <v>815889.44</v>
      </c>
      <c r="E86" s="34">
        <v>26</v>
      </c>
      <c r="F86" s="34">
        <v>0</v>
      </c>
      <c r="G86" s="34">
        <v>0</v>
      </c>
      <c r="H86" s="39">
        <v>13386919.220000001</v>
      </c>
      <c r="I86" s="34">
        <v>33</v>
      </c>
      <c r="J86" s="39">
        <v>606897.13</v>
      </c>
      <c r="K86" s="34">
        <v>28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909098.74</v>
      </c>
      <c r="C87" s="34">
        <v>14</v>
      </c>
      <c r="D87" s="39">
        <v>184683.18</v>
      </c>
      <c r="E87" s="34">
        <v>12</v>
      </c>
      <c r="F87" s="34">
        <v>0</v>
      </c>
      <c r="G87" s="34">
        <v>0</v>
      </c>
      <c r="H87" s="39">
        <v>745542.05</v>
      </c>
      <c r="I87" s="34">
        <v>12</v>
      </c>
      <c r="J87" s="39">
        <v>103190.68</v>
      </c>
      <c r="K87" s="34">
        <v>10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59435028.369999997</v>
      </c>
      <c r="C88" s="34">
        <v>150</v>
      </c>
      <c r="D88" s="39">
        <v>13272539.310000001</v>
      </c>
      <c r="E88" s="34">
        <v>136</v>
      </c>
      <c r="F88" s="39">
        <v>2325768</v>
      </c>
      <c r="G88" s="34">
        <v>27</v>
      </c>
      <c r="H88" s="39">
        <v>51607564.859999999</v>
      </c>
      <c r="I88" s="34">
        <v>137</v>
      </c>
      <c r="J88" s="39">
        <v>12803751.289999999</v>
      </c>
      <c r="K88" s="34">
        <v>126</v>
      </c>
      <c r="L88" s="39">
        <v>1231990.5</v>
      </c>
      <c r="M88" s="34">
        <v>27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576729.89</v>
      </c>
      <c r="C89" s="34">
        <v>11</v>
      </c>
      <c r="D89" s="39">
        <v>97688.28</v>
      </c>
      <c r="E89" s="34">
        <v>10</v>
      </c>
      <c r="F89" s="34">
        <v>0</v>
      </c>
      <c r="G89" s="34">
        <v>0</v>
      </c>
      <c r="H89" s="39">
        <v>746649.4</v>
      </c>
      <c r="I89" s="34">
        <v>11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2479163.09</v>
      </c>
      <c r="C90" s="34">
        <v>21</v>
      </c>
      <c r="D90" s="39">
        <v>669213.93000000005</v>
      </c>
      <c r="E90" s="34">
        <v>19</v>
      </c>
      <c r="F90" s="34">
        <v>0</v>
      </c>
      <c r="G90" s="34">
        <v>0</v>
      </c>
      <c r="H90" s="39">
        <v>2188680.15</v>
      </c>
      <c r="I90" s="34">
        <v>21</v>
      </c>
      <c r="J90" s="39">
        <v>655149.43999999994</v>
      </c>
      <c r="K90" s="34">
        <v>17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65291712.240000002</v>
      </c>
      <c r="C91" s="34">
        <v>198</v>
      </c>
      <c r="D91" s="39">
        <v>20372989.25</v>
      </c>
      <c r="E91" s="34">
        <v>178</v>
      </c>
      <c r="F91" s="34">
        <v>825738.33333333372</v>
      </c>
      <c r="G91" s="34">
        <v>48</v>
      </c>
      <c r="H91" s="39">
        <v>55909359.789999999</v>
      </c>
      <c r="I91" s="34">
        <v>212</v>
      </c>
      <c r="J91" s="39">
        <v>18588391.949999999</v>
      </c>
      <c r="K91" s="34">
        <v>193</v>
      </c>
      <c r="L91" s="34">
        <v>654330.83333333372</v>
      </c>
      <c r="M91" s="34">
        <v>48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1478178.46</v>
      </c>
      <c r="C92" s="34">
        <v>22</v>
      </c>
      <c r="D92" s="39">
        <v>629425.46</v>
      </c>
      <c r="E92" s="34">
        <v>19</v>
      </c>
      <c r="F92" s="34">
        <v>0</v>
      </c>
      <c r="G92" s="34">
        <v>0</v>
      </c>
      <c r="H92" s="39">
        <v>1450425.6</v>
      </c>
      <c r="I92" s="34">
        <v>24</v>
      </c>
      <c r="J92" s="39">
        <v>639231.03</v>
      </c>
      <c r="K92" s="34">
        <v>20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95042823.950000003</v>
      </c>
      <c r="C93" s="34">
        <v>136</v>
      </c>
      <c r="D93" s="39">
        <v>27392182.489999998</v>
      </c>
      <c r="E93" s="34">
        <v>128</v>
      </c>
      <c r="F93" s="34">
        <v>710804.3333333336</v>
      </c>
      <c r="G93" s="34">
        <v>41</v>
      </c>
      <c r="H93" s="39">
        <v>87034906.829999998</v>
      </c>
      <c r="I93" s="34">
        <v>146</v>
      </c>
      <c r="J93" s="39">
        <v>26279494.289999999</v>
      </c>
      <c r="K93" s="34">
        <v>135</v>
      </c>
      <c r="L93" s="34">
        <v>613094.16666666663</v>
      </c>
      <c r="M93" s="34">
        <v>41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1136734.02</v>
      </c>
      <c r="C94" s="34">
        <v>12</v>
      </c>
      <c r="D94" s="39">
        <v>448568.29</v>
      </c>
      <c r="E94" s="34">
        <v>12</v>
      </c>
      <c r="F94" s="39">
        <v>0</v>
      </c>
      <c r="G94" s="34">
        <v>0</v>
      </c>
      <c r="H94" s="39">
        <v>0</v>
      </c>
      <c r="I94" s="34">
        <v>0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36784627.090000004</v>
      </c>
      <c r="C95" s="34">
        <v>45</v>
      </c>
      <c r="D95" s="39">
        <v>2311912.1</v>
      </c>
      <c r="E95" s="34">
        <v>40</v>
      </c>
      <c r="F95" s="34">
        <v>0</v>
      </c>
      <c r="G95" s="34">
        <v>0</v>
      </c>
      <c r="H95" s="39">
        <v>34478220.609999999</v>
      </c>
      <c r="I95" s="34">
        <v>45</v>
      </c>
      <c r="J95" s="39">
        <v>2453273.79</v>
      </c>
      <c r="K95" s="34">
        <v>40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9953792.5199999996</v>
      </c>
      <c r="C96" s="34">
        <v>22</v>
      </c>
      <c r="D96" s="39">
        <v>1066365.6000000001</v>
      </c>
      <c r="E96" s="34">
        <v>20</v>
      </c>
      <c r="F96" s="34">
        <v>0</v>
      </c>
      <c r="G96" s="34">
        <v>0</v>
      </c>
      <c r="H96" s="39">
        <v>9368904.6999999993</v>
      </c>
      <c r="I96" s="34">
        <v>27</v>
      </c>
      <c r="J96" s="39">
        <v>1014644.28</v>
      </c>
      <c r="K96" s="34">
        <v>24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4296599.7</v>
      </c>
      <c r="C97" s="34">
        <v>21</v>
      </c>
      <c r="D97" s="39">
        <v>3326395.28</v>
      </c>
      <c r="E97" s="34">
        <v>19</v>
      </c>
      <c r="F97" s="34">
        <v>0</v>
      </c>
      <c r="G97" s="34">
        <v>0</v>
      </c>
      <c r="H97" s="39">
        <v>3896595.4</v>
      </c>
      <c r="I97" s="34">
        <v>23</v>
      </c>
      <c r="J97" s="39">
        <v>3025055.5</v>
      </c>
      <c r="K97" s="34">
        <v>21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78430716.290000007</v>
      </c>
      <c r="C98" s="34">
        <v>146</v>
      </c>
      <c r="D98" s="39">
        <v>14418789.619999999</v>
      </c>
      <c r="E98" s="34">
        <v>123</v>
      </c>
      <c r="F98" s="39">
        <v>290680.16666666634</v>
      </c>
      <c r="G98" s="34">
        <v>48</v>
      </c>
      <c r="H98" s="39">
        <v>72011430.359999999</v>
      </c>
      <c r="I98" s="34">
        <v>152</v>
      </c>
      <c r="J98" s="39">
        <v>13375661.869999999</v>
      </c>
      <c r="K98" s="34">
        <v>128</v>
      </c>
      <c r="L98" s="39">
        <v>214079.49999999994</v>
      </c>
      <c r="M98" s="34">
        <v>52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1811666.87</v>
      </c>
      <c r="C99" s="34">
        <v>20</v>
      </c>
      <c r="D99" s="39">
        <v>411719.45</v>
      </c>
      <c r="E99" s="34">
        <v>16</v>
      </c>
      <c r="F99" s="39">
        <v>0</v>
      </c>
      <c r="G99" s="34">
        <v>0</v>
      </c>
      <c r="H99" s="39">
        <v>2047806.35</v>
      </c>
      <c r="I99" s="34">
        <v>20</v>
      </c>
      <c r="J99" s="39">
        <v>625196.13</v>
      </c>
      <c r="K99" s="34">
        <v>19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1319880.43</v>
      </c>
      <c r="C100" s="34">
        <v>18</v>
      </c>
      <c r="D100" s="34">
        <v>341137.91999999998</v>
      </c>
      <c r="E100" s="34">
        <v>15</v>
      </c>
      <c r="F100" s="34">
        <v>0</v>
      </c>
      <c r="G100" s="34">
        <v>0</v>
      </c>
      <c r="H100" s="34">
        <v>1359127.7</v>
      </c>
      <c r="I100" s="34">
        <v>20</v>
      </c>
      <c r="J100" s="34">
        <v>318169.15999999997</v>
      </c>
      <c r="K100" s="34">
        <v>17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23969458.710000001</v>
      </c>
      <c r="C101" s="34">
        <v>62</v>
      </c>
      <c r="D101" s="34">
        <v>5252240.92</v>
      </c>
      <c r="E101" s="34">
        <v>55</v>
      </c>
      <c r="F101" s="34">
        <v>836602.50000000058</v>
      </c>
      <c r="G101" s="34">
        <v>10</v>
      </c>
      <c r="H101" s="34">
        <v>16787337.16</v>
      </c>
      <c r="I101" s="34">
        <v>55</v>
      </c>
      <c r="J101" s="34">
        <v>4446812.54</v>
      </c>
      <c r="K101" s="34">
        <v>50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7237386.29</v>
      </c>
      <c r="C102" s="34">
        <v>45</v>
      </c>
      <c r="D102" s="34">
        <v>2047620.43</v>
      </c>
      <c r="E102" s="34">
        <v>40</v>
      </c>
      <c r="F102" s="34">
        <v>59933.166666666693</v>
      </c>
      <c r="G102" s="34">
        <v>15</v>
      </c>
      <c r="H102" s="34">
        <v>8355349.9500000002</v>
      </c>
      <c r="I102" s="34">
        <v>42</v>
      </c>
      <c r="J102" s="34">
        <v>1703221.06</v>
      </c>
      <c r="K102" s="34">
        <v>39</v>
      </c>
      <c r="L102" s="34">
        <v>100604.16666666663</v>
      </c>
      <c r="M102" s="34">
        <v>12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6802516.9800000004</v>
      </c>
      <c r="C103" s="34">
        <v>17</v>
      </c>
      <c r="D103" s="34">
        <v>1201637.46</v>
      </c>
      <c r="E103" s="34">
        <v>17</v>
      </c>
      <c r="F103" s="34">
        <v>0</v>
      </c>
      <c r="G103" s="34">
        <v>0</v>
      </c>
      <c r="H103" s="34">
        <v>5082363.05</v>
      </c>
      <c r="I103" s="34">
        <v>15</v>
      </c>
      <c r="J103" s="34">
        <v>1031454.78</v>
      </c>
      <c r="K103" s="34">
        <v>15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2861949.75</v>
      </c>
      <c r="C104" s="34">
        <v>25</v>
      </c>
      <c r="D104" s="34">
        <v>724380.79</v>
      </c>
      <c r="E104" s="34">
        <v>20</v>
      </c>
      <c r="F104" s="34">
        <v>0</v>
      </c>
      <c r="G104" s="34">
        <v>0</v>
      </c>
      <c r="H104" s="34">
        <v>1802139.81</v>
      </c>
      <c r="I104" s="34">
        <v>26</v>
      </c>
      <c r="J104" s="34">
        <v>612343.76</v>
      </c>
      <c r="K104" s="34">
        <v>22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3114545.19</v>
      </c>
      <c r="C105" s="34">
        <v>11</v>
      </c>
      <c r="D105" s="34">
        <v>2183346.5299999998</v>
      </c>
      <c r="E105" s="34">
        <v>10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3">
      <c r="A106" s="34" t="s">
        <v>156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4114318.04</v>
      </c>
      <c r="I106" s="34">
        <v>10</v>
      </c>
      <c r="J106" s="34">
        <v>1382924.85</v>
      </c>
      <c r="K106" s="34">
        <v>10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3">
      <c r="A107" s="34" t="s">
        <v>157</v>
      </c>
      <c r="B107" s="34">
        <v>10981215.939999999</v>
      </c>
      <c r="C107" s="34">
        <v>50</v>
      </c>
      <c r="D107" s="34">
        <v>2614439.27</v>
      </c>
      <c r="E107" s="34">
        <v>46</v>
      </c>
      <c r="F107" s="34">
        <v>0</v>
      </c>
      <c r="G107" s="34">
        <v>0</v>
      </c>
      <c r="H107" s="34">
        <v>8751169.3699999992</v>
      </c>
      <c r="I107" s="34">
        <v>47</v>
      </c>
      <c r="J107" s="34">
        <v>2132961.71</v>
      </c>
      <c r="K107" s="34">
        <v>43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3">
      <c r="A108" s="34" t="s">
        <v>158</v>
      </c>
      <c r="B108" s="34">
        <v>1503845.15</v>
      </c>
      <c r="C108" s="34">
        <v>14</v>
      </c>
      <c r="D108" s="34">
        <v>336526.21</v>
      </c>
      <c r="E108" s="34">
        <v>11</v>
      </c>
      <c r="F108" s="34">
        <v>0</v>
      </c>
      <c r="G108" s="34">
        <v>0</v>
      </c>
      <c r="H108" s="34">
        <v>1606325.07</v>
      </c>
      <c r="I108" s="34">
        <v>15</v>
      </c>
      <c r="J108" s="34">
        <v>463939.85</v>
      </c>
      <c r="K108" s="34">
        <v>12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3">
      <c r="A109" s="34" t="s">
        <v>159</v>
      </c>
      <c r="B109" s="34">
        <v>830554.68</v>
      </c>
      <c r="C109" s="34">
        <v>12</v>
      </c>
      <c r="D109" s="34">
        <v>603693.49</v>
      </c>
      <c r="E109" s="34">
        <v>11</v>
      </c>
      <c r="F109" s="34">
        <v>0</v>
      </c>
      <c r="G109" s="34">
        <v>0</v>
      </c>
      <c r="H109" s="34">
        <v>701866.49</v>
      </c>
      <c r="I109" s="34">
        <v>11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3">
      <c r="A110" s="34" t="s">
        <v>160</v>
      </c>
      <c r="B110" s="34">
        <v>11795079.199999999</v>
      </c>
      <c r="C110" s="34">
        <v>47</v>
      </c>
      <c r="D110" s="34">
        <v>2262111.81</v>
      </c>
      <c r="E110" s="34">
        <v>43</v>
      </c>
      <c r="F110" s="34">
        <v>0</v>
      </c>
      <c r="G110" s="34">
        <v>0</v>
      </c>
      <c r="H110" s="34">
        <v>12740913.710000001</v>
      </c>
      <c r="I110" s="34">
        <v>46</v>
      </c>
      <c r="J110" s="34">
        <v>2276175.17</v>
      </c>
      <c r="K110" s="34">
        <v>40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3">
      <c r="A111" s="34" t="s">
        <v>161</v>
      </c>
      <c r="B111" s="34">
        <v>4200872.2300000004</v>
      </c>
      <c r="C111" s="34">
        <v>21</v>
      </c>
      <c r="D111" s="34">
        <v>2095382.92</v>
      </c>
      <c r="E111" s="34">
        <v>16</v>
      </c>
      <c r="F111" s="34">
        <v>0</v>
      </c>
      <c r="G111" s="34">
        <v>0</v>
      </c>
      <c r="H111" s="34">
        <v>4035462.69</v>
      </c>
      <c r="I111" s="34">
        <v>18</v>
      </c>
      <c r="J111" s="34">
        <v>2176210.94</v>
      </c>
      <c r="K111" s="34">
        <v>14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3">
      <c r="A112" s="34" t="s">
        <v>162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2514605.91</v>
      </c>
      <c r="I112" s="34">
        <v>13</v>
      </c>
      <c r="J112" s="34">
        <v>281379.76</v>
      </c>
      <c r="K112" s="34">
        <v>11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3">
      <c r="A113" s="34" t="s">
        <v>163</v>
      </c>
      <c r="B113" s="34">
        <v>16625970.65</v>
      </c>
      <c r="C113" s="34">
        <v>55</v>
      </c>
      <c r="D113" s="34">
        <v>950777.76</v>
      </c>
      <c r="E113" s="34">
        <v>48</v>
      </c>
      <c r="F113" s="34">
        <v>153622.16666666677</v>
      </c>
      <c r="G113" s="34">
        <v>13</v>
      </c>
      <c r="H113" s="34">
        <v>13842716.26</v>
      </c>
      <c r="I113" s="34">
        <v>55</v>
      </c>
      <c r="J113" s="34">
        <v>918419.11</v>
      </c>
      <c r="K113" s="34">
        <v>49</v>
      </c>
      <c r="L113" s="34">
        <v>105206.33333333342</v>
      </c>
      <c r="M113" s="34">
        <v>13</v>
      </c>
      <c r="N113" s="34"/>
      <c r="O113" s="34"/>
      <c r="P113" s="34"/>
      <c r="Q113" s="34"/>
    </row>
    <row r="114" spans="1:17" x14ac:dyDescent="0.3">
      <c r="A114" s="34" t="s">
        <v>164</v>
      </c>
      <c r="B114" s="34">
        <v>41846708.920000002</v>
      </c>
      <c r="C114" s="34">
        <v>101</v>
      </c>
      <c r="D114" s="34">
        <v>5733410.2699999996</v>
      </c>
      <c r="E114" s="34">
        <v>88</v>
      </c>
      <c r="F114" s="34">
        <v>73198.166666666613</v>
      </c>
      <c r="G114" s="34">
        <v>24</v>
      </c>
      <c r="H114" s="34">
        <v>38113169.369999997</v>
      </c>
      <c r="I114" s="34">
        <v>101</v>
      </c>
      <c r="J114" s="34">
        <v>5977173.0800000001</v>
      </c>
      <c r="K114" s="34">
        <v>91</v>
      </c>
      <c r="L114" s="34">
        <v>86538.833333333285</v>
      </c>
      <c r="M114" s="34">
        <v>23</v>
      </c>
      <c r="N114" s="34"/>
      <c r="O114" s="34"/>
      <c r="P114" s="34"/>
      <c r="Q114" s="34"/>
    </row>
    <row r="115" spans="1:17" x14ac:dyDescent="0.3">
      <c r="A115" s="34" t="s">
        <v>165</v>
      </c>
      <c r="B115" s="34">
        <v>508402.5</v>
      </c>
      <c r="C115" s="34">
        <v>11</v>
      </c>
      <c r="D115" s="34">
        <v>219717.06</v>
      </c>
      <c r="E115" s="34">
        <v>10</v>
      </c>
      <c r="F115" s="34">
        <v>0</v>
      </c>
      <c r="G115" s="34">
        <v>0</v>
      </c>
      <c r="H115" s="34">
        <v>407379.9</v>
      </c>
      <c r="I115" s="34">
        <v>11</v>
      </c>
      <c r="J115" s="34">
        <v>176753.89</v>
      </c>
      <c r="K115" s="34">
        <v>11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3">
      <c r="A116" s="34" t="s">
        <v>166</v>
      </c>
      <c r="B116" s="34">
        <v>18236085.190000001</v>
      </c>
      <c r="C116" s="34">
        <v>25</v>
      </c>
      <c r="D116" s="34">
        <v>979719.4</v>
      </c>
      <c r="E116" s="34">
        <v>22</v>
      </c>
      <c r="F116" s="34">
        <v>0</v>
      </c>
      <c r="G116" s="34">
        <v>0</v>
      </c>
      <c r="H116" s="34">
        <v>20926817.120000001</v>
      </c>
      <c r="I116" s="34">
        <v>26</v>
      </c>
      <c r="J116" s="34">
        <v>969703.83</v>
      </c>
      <c r="K116" s="34">
        <v>22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3">
      <c r="A117" s="34" t="s">
        <v>167</v>
      </c>
      <c r="B117" s="34">
        <v>38024088.299999997</v>
      </c>
      <c r="C117" s="34">
        <v>68</v>
      </c>
      <c r="D117" s="34">
        <v>8609755.3100000005</v>
      </c>
      <c r="E117" s="34">
        <v>59</v>
      </c>
      <c r="F117" s="34">
        <v>104681.33333333333</v>
      </c>
      <c r="G117" s="34">
        <v>10</v>
      </c>
      <c r="H117" s="34">
        <v>35114663.390000001</v>
      </c>
      <c r="I117" s="34">
        <v>67</v>
      </c>
      <c r="J117" s="34">
        <v>7719742.5099999998</v>
      </c>
      <c r="K117" s="34">
        <v>58</v>
      </c>
      <c r="L117" s="34">
        <v>221737.33333333294</v>
      </c>
      <c r="M117" s="34">
        <v>11</v>
      </c>
      <c r="N117" s="34"/>
      <c r="O117" s="34"/>
      <c r="P117" s="34"/>
      <c r="Q117" s="34"/>
    </row>
    <row r="118" spans="1:17" x14ac:dyDescent="0.3">
      <c r="A118" s="34" t="s">
        <v>168</v>
      </c>
      <c r="B118" s="34">
        <v>6684043.5</v>
      </c>
      <c r="C118" s="34">
        <v>20</v>
      </c>
      <c r="D118" s="34">
        <v>774618.93</v>
      </c>
      <c r="E118" s="34">
        <v>19</v>
      </c>
      <c r="F118" s="34">
        <v>0</v>
      </c>
      <c r="G118" s="34">
        <v>0</v>
      </c>
      <c r="H118" s="34">
        <v>5546098.1699999999</v>
      </c>
      <c r="I118" s="34">
        <v>24</v>
      </c>
      <c r="J118" s="34">
        <v>833868.31</v>
      </c>
      <c r="K118" s="34">
        <v>22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3">
      <c r="A119" s="34" t="s">
        <v>169</v>
      </c>
      <c r="B119" s="34">
        <v>31503158.469999999</v>
      </c>
      <c r="C119" s="34">
        <v>79</v>
      </c>
      <c r="D119" s="34">
        <v>4667066.54</v>
      </c>
      <c r="E119" s="34">
        <v>66</v>
      </c>
      <c r="F119" s="34">
        <v>192760.33333333366</v>
      </c>
      <c r="G119" s="34">
        <v>19</v>
      </c>
      <c r="H119" s="34">
        <v>26312496.280000001</v>
      </c>
      <c r="I119" s="34">
        <v>80</v>
      </c>
      <c r="J119" s="34">
        <v>3822426.14</v>
      </c>
      <c r="K119" s="34">
        <v>67</v>
      </c>
      <c r="L119" s="34">
        <v>209301.66666666695</v>
      </c>
      <c r="M119" s="34">
        <v>20</v>
      </c>
      <c r="N119" s="34"/>
      <c r="O119" s="34"/>
      <c r="P119" s="34"/>
      <c r="Q119" s="34"/>
    </row>
    <row r="120" spans="1:17" x14ac:dyDescent="0.3">
      <c r="A120" s="34" t="s">
        <v>170</v>
      </c>
      <c r="B120" s="34">
        <v>18678145.079999998</v>
      </c>
      <c r="C120" s="34">
        <v>29</v>
      </c>
      <c r="D120" s="34">
        <v>2864274.4</v>
      </c>
      <c r="E120" s="34">
        <v>27</v>
      </c>
      <c r="F120" s="34">
        <v>0</v>
      </c>
      <c r="G120" s="34">
        <v>0</v>
      </c>
      <c r="H120" s="34">
        <v>18151097.66</v>
      </c>
      <c r="I120" s="34">
        <v>30</v>
      </c>
      <c r="J120" s="34">
        <v>2925945.13</v>
      </c>
      <c r="K120" s="34">
        <v>28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3">
      <c r="A121" s="34" t="s">
        <v>171</v>
      </c>
      <c r="B121" s="34">
        <v>145274237.40000001</v>
      </c>
      <c r="C121" s="34">
        <v>339</v>
      </c>
      <c r="D121" s="34">
        <v>51313655.5</v>
      </c>
      <c r="E121" s="34">
        <v>307</v>
      </c>
      <c r="F121" s="34">
        <v>1452208.666666667</v>
      </c>
      <c r="G121" s="34">
        <v>77</v>
      </c>
      <c r="H121" s="34">
        <v>134111306.94</v>
      </c>
      <c r="I121" s="34">
        <v>340</v>
      </c>
      <c r="J121" s="34">
        <v>47797410.780000001</v>
      </c>
      <c r="K121" s="34">
        <v>309</v>
      </c>
      <c r="L121" s="34">
        <v>2196791.6666666642</v>
      </c>
      <c r="M121" s="34">
        <v>82</v>
      </c>
      <c r="N121" s="34"/>
      <c r="O121" s="34"/>
      <c r="P121" s="34"/>
      <c r="Q121" s="34"/>
    </row>
    <row r="122" spans="1:17" x14ac:dyDescent="0.3">
      <c r="A122" s="34" t="s">
        <v>172</v>
      </c>
      <c r="B122" s="34">
        <v>84294659.819999993</v>
      </c>
      <c r="C122" s="34">
        <v>76</v>
      </c>
      <c r="D122" s="34">
        <v>39321281.799999997</v>
      </c>
      <c r="E122" s="34">
        <v>74</v>
      </c>
      <c r="F122" s="34">
        <v>4230068.5000000028</v>
      </c>
      <c r="G122" s="34">
        <v>27</v>
      </c>
      <c r="H122" s="34">
        <v>76587499.739999995</v>
      </c>
      <c r="I122" s="34">
        <v>76</v>
      </c>
      <c r="J122" s="34">
        <v>38109680.149999999</v>
      </c>
      <c r="K122" s="34">
        <v>72</v>
      </c>
      <c r="L122" s="34">
        <v>3915598.6666666642</v>
      </c>
      <c r="M122" s="34">
        <v>29</v>
      </c>
      <c r="N122" s="34"/>
      <c r="O122" s="34"/>
      <c r="P122" s="34"/>
      <c r="Q122" s="34"/>
    </row>
    <row r="123" spans="1:17" x14ac:dyDescent="0.3">
      <c r="A123" s="34" t="s">
        <v>173</v>
      </c>
      <c r="B123" s="34">
        <v>2206026.7200000002</v>
      </c>
      <c r="C123" s="34">
        <v>11</v>
      </c>
      <c r="D123" s="34">
        <v>0</v>
      </c>
      <c r="E123" s="34">
        <v>0</v>
      </c>
      <c r="F123" s="34">
        <v>0</v>
      </c>
      <c r="G123" s="34">
        <v>0</v>
      </c>
      <c r="H123" s="34">
        <v>2332074.9700000002</v>
      </c>
      <c r="I123" s="34">
        <v>12</v>
      </c>
      <c r="J123" s="34">
        <v>292323.43</v>
      </c>
      <c r="K123" s="34">
        <v>11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3">
      <c r="A124" s="34" t="s">
        <v>174</v>
      </c>
      <c r="B124" s="34">
        <v>504890.13</v>
      </c>
      <c r="C124" s="34">
        <v>13</v>
      </c>
      <c r="D124" s="34">
        <v>102896.58</v>
      </c>
      <c r="E124" s="34">
        <v>12</v>
      </c>
      <c r="F124" s="34">
        <v>0</v>
      </c>
      <c r="G124" s="34">
        <v>0</v>
      </c>
      <c r="H124" s="34">
        <v>378956.99</v>
      </c>
      <c r="I124" s="34">
        <v>12</v>
      </c>
      <c r="J124" s="34">
        <v>117145.17</v>
      </c>
      <c r="K124" s="34">
        <v>12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3">
      <c r="A125" s="34" t="s">
        <v>175</v>
      </c>
      <c r="B125" s="34">
        <v>21218673.27</v>
      </c>
      <c r="C125" s="34">
        <v>20</v>
      </c>
      <c r="D125" s="34">
        <v>2092403.1</v>
      </c>
      <c r="E125" s="34">
        <v>19</v>
      </c>
      <c r="F125" s="34">
        <v>0</v>
      </c>
      <c r="G125" s="34">
        <v>0</v>
      </c>
      <c r="H125" s="34">
        <v>20752649.079999998</v>
      </c>
      <c r="I125" s="34">
        <v>21</v>
      </c>
      <c r="J125" s="34">
        <v>1683788.08</v>
      </c>
      <c r="K125" s="34">
        <v>16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3">
      <c r="A126" s="34" t="s">
        <v>176</v>
      </c>
      <c r="B126" s="34">
        <v>2925242.89</v>
      </c>
      <c r="C126" s="34">
        <v>11</v>
      </c>
      <c r="D126" s="34">
        <v>488194.85</v>
      </c>
      <c r="E126" s="34">
        <v>10</v>
      </c>
      <c r="F126" s="34">
        <v>0</v>
      </c>
      <c r="G126" s="34">
        <v>0</v>
      </c>
      <c r="H126" s="34">
        <v>1213320.8700000001</v>
      </c>
      <c r="I126" s="34">
        <v>10</v>
      </c>
      <c r="J126" s="34">
        <v>0</v>
      </c>
      <c r="K126" s="34">
        <v>0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3">
      <c r="A127" s="34" t="s">
        <v>177</v>
      </c>
      <c r="B127" s="34">
        <v>95889589.549999997</v>
      </c>
      <c r="C127" s="34">
        <v>148</v>
      </c>
      <c r="D127" s="34">
        <v>25541222.449999999</v>
      </c>
      <c r="E127" s="34">
        <v>134</v>
      </c>
      <c r="F127" s="34">
        <v>119454.33333333342</v>
      </c>
      <c r="G127" s="34">
        <v>18</v>
      </c>
      <c r="H127" s="34">
        <v>88922092.370000005</v>
      </c>
      <c r="I127" s="34">
        <v>139</v>
      </c>
      <c r="J127" s="34">
        <v>21722664.649999999</v>
      </c>
      <c r="K127" s="34">
        <v>123</v>
      </c>
      <c r="L127" s="34">
        <v>162430.83333333334</v>
      </c>
      <c r="M127" s="34">
        <v>20</v>
      </c>
      <c r="N127" s="34"/>
      <c r="O127" s="34"/>
      <c r="P127" s="34"/>
      <c r="Q127" s="34"/>
    </row>
    <row r="128" spans="1:17" x14ac:dyDescent="0.3">
      <c r="A128" s="34" t="s">
        <v>178</v>
      </c>
      <c r="B128" s="34">
        <v>11294520.85</v>
      </c>
      <c r="C128" s="34">
        <v>12</v>
      </c>
      <c r="D128" s="34">
        <v>561704.39</v>
      </c>
      <c r="E128" s="34">
        <v>11</v>
      </c>
      <c r="F128" s="34">
        <v>0</v>
      </c>
      <c r="G128" s="34">
        <v>0</v>
      </c>
      <c r="H128" s="34">
        <v>10990883.24</v>
      </c>
      <c r="I128" s="34">
        <v>14</v>
      </c>
      <c r="J128" s="34">
        <v>689570.93</v>
      </c>
      <c r="K128" s="34">
        <v>14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3">
      <c r="A129" s="34" t="s">
        <v>179</v>
      </c>
      <c r="B129" s="34">
        <v>27170463.43</v>
      </c>
      <c r="C129" s="34">
        <v>20</v>
      </c>
      <c r="D129" s="34">
        <v>885760.27</v>
      </c>
      <c r="E129" s="34">
        <v>18</v>
      </c>
      <c r="F129" s="34">
        <v>0</v>
      </c>
      <c r="G129" s="34">
        <v>0</v>
      </c>
      <c r="H129" s="34">
        <v>21896283.809999999</v>
      </c>
      <c r="I129" s="34">
        <v>21</v>
      </c>
      <c r="J129" s="34">
        <v>601625.05000000005</v>
      </c>
      <c r="K129" s="34">
        <v>16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3">
      <c r="A130" s="34" t="s">
        <v>180</v>
      </c>
      <c r="B130" s="34">
        <v>345048.2</v>
      </c>
      <c r="C130" s="34">
        <v>15</v>
      </c>
      <c r="D130" s="34">
        <v>232030.93</v>
      </c>
      <c r="E130" s="34">
        <v>15</v>
      </c>
      <c r="F130" s="34">
        <v>0</v>
      </c>
      <c r="G130" s="34">
        <v>0</v>
      </c>
      <c r="H130" s="34">
        <v>459911.5</v>
      </c>
      <c r="I130" s="34">
        <v>14</v>
      </c>
      <c r="J130" s="34">
        <v>368582.2</v>
      </c>
      <c r="K130" s="34">
        <v>14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3">
      <c r="A131" s="34" t="s">
        <v>181</v>
      </c>
      <c r="B131" s="34">
        <v>400250806.22000003</v>
      </c>
      <c r="C131" s="34">
        <v>445</v>
      </c>
      <c r="D131" s="34">
        <v>99432079.819999993</v>
      </c>
      <c r="E131" s="34">
        <v>389</v>
      </c>
      <c r="F131" s="34">
        <v>2661118</v>
      </c>
      <c r="G131" s="34">
        <v>147</v>
      </c>
      <c r="H131" s="34">
        <v>385935298.69999999</v>
      </c>
      <c r="I131" s="34">
        <v>459</v>
      </c>
      <c r="J131" s="34">
        <v>91611564.739999995</v>
      </c>
      <c r="K131" s="34">
        <v>400</v>
      </c>
      <c r="L131" s="34">
        <v>6115022.6666666623</v>
      </c>
      <c r="M131" s="34">
        <v>152</v>
      </c>
      <c r="N131" s="34"/>
      <c r="O131" s="34"/>
      <c r="P131" s="34"/>
      <c r="Q131" s="34"/>
    </row>
    <row r="132" spans="1:17" x14ac:dyDescent="0.3">
      <c r="A132" s="34" t="s">
        <v>182</v>
      </c>
      <c r="B132" s="34">
        <v>4906905.58</v>
      </c>
      <c r="C132" s="34">
        <v>36</v>
      </c>
      <c r="D132" s="34">
        <v>1675108.59</v>
      </c>
      <c r="E132" s="34">
        <v>34</v>
      </c>
      <c r="F132" s="34">
        <v>0</v>
      </c>
      <c r="G132" s="34">
        <v>0</v>
      </c>
      <c r="H132" s="34">
        <v>3802264.59</v>
      </c>
      <c r="I132" s="34">
        <v>33</v>
      </c>
      <c r="J132" s="34">
        <v>1414964.51</v>
      </c>
      <c r="K132" s="34">
        <v>30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3">
      <c r="A133" s="34" t="s">
        <v>183</v>
      </c>
      <c r="B133" s="34">
        <v>38001467.229999997</v>
      </c>
      <c r="C133" s="34">
        <v>128</v>
      </c>
      <c r="D133" s="34">
        <v>15649373.42</v>
      </c>
      <c r="E133" s="34">
        <v>117</v>
      </c>
      <c r="F133" s="34">
        <v>589804.16666666663</v>
      </c>
      <c r="G133" s="34">
        <v>33</v>
      </c>
      <c r="H133" s="34">
        <v>37691955.710000001</v>
      </c>
      <c r="I133" s="34">
        <v>124</v>
      </c>
      <c r="J133" s="34">
        <v>15242137.890000001</v>
      </c>
      <c r="K133" s="34">
        <v>107</v>
      </c>
      <c r="L133" s="34">
        <v>612869.83333333302</v>
      </c>
      <c r="M133" s="34">
        <v>35</v>
      </c>
      <c r="N133" s="34"/>
      <c r="O133" s="34"/>
      <c r="P133" s="34"/>
      <c r="Q133" s="34"/>
    </row>
    <row r="134" spans="1:17" x14ac:dyDescent="0.3">
      <c r="A134" s="34" t="s">
        <v>184</v>
      </c>
      <c r="B134" s="34">
        <v>207974398.5</v>
      </c>
      <c r="C134" s="34">
        <v>158</v>
      </c>
      <c r="D134" s="34">
        <v>29917825.870000001</v>
      </c>
      <c r="E134" s="34">
        <v>141</v>
      </c>
      <c r="F134" s="34">
        <v>604470.66666666674</v>
      </c>
      <c r="G134" s="34">
        <v>32</v>
      </c>
      <c r="H134" s="34">
        <v>147139085.59999999</v>
      </c>
      <c r="I134" s="34">
        <v>147</v>
      </c>
      <c r="J134" s="34">
        <v>28283420.379999999</v>
      </c>
      <c r="K134" s="34">
        <v>130</v>
      </c>
      <c r="L134" s="34">
        <v>988240.00000000035</v>
      </c>
      <c r="M134" s="34">
        <v>39</v>
      </c>
      <c r="N134" s="34"/>
      <c r="O134" s="34"/>
      <c r="P134" s="34"/>
      <c r="Q134" s="34"/>
    </row>
    <row r="135" spans="1:17" x14ac:dyDescent="0.3">
      <c r="A135" s="34" t="s">
        <v>185</v>
      </c>
      <c r="B135" s="34">
        <v>104465996.84</v>
      </c>
      <c r="C135" s="34">
        <v>59</v>
      </c>
      <c r="D135" s="34">
        <v>28952490.68</v>
      </c>
      <c r="E135" s="34">
        <v>53</v>
      </c>
      <c r="F135" s="34">
        <v>251541.66666666674</v>
      </c>
      <c r="G135" s="34">
        <v>22</v>
      </c>
      <c r="H135" s="34">
        <v>99468477.530000001</v>
      </c>
      <c r="I135" s="34">
        <v>65</v>
      </c>
      <c r="J135" s="34">
        <v>27688124.109999999</v>
      </c>
      <c r="K135" s="34">
        <v>59</v>
      </c>
      <c r="L135" s="34">
        <v>149602.66666666669</v>
      </c>
      <c r="M135" s="34">
        <v>25</v>
      </c>
      <c r="N135" s="34"/>
      <c r="O135" s="34"/>
      <c r="P135" s="34"/>
      <c r="Q135" s="34"/>
    </row>
    <row r="136" spans="1:17" x14ac:dyDescent="0.3">
      <c r="A136" s="34" t="s">
        <v>186</v>
      </c>
      <c r="B136" s="34">
        <v>89271456.569999993</v>
      </c>
      <c r="C136" s="34">
        <v>162</v>
      </c>
      <c r="D136" s="34">
        <v>23687648.73</v>
      </c>
      <c r="E136" s="34">
        <v>152</v>
      </c>
      <c r="F136" s="34">
        <v>314081.49999999994</v>
      </c>
      <c r="G136" s="34">
        <v>51</v>
      </c>
      <c r="H136" s="34">
        <v>83169220.730000004</v>
      </c>
      <c r="I136" s="34">
        <v>175</v>
      </c>
      <c r="J136" s="34">
        <v>21882454.190000001</v>
      </c>
      <c r="K136" s="34">
        <v>161</v>
      </c>
      <c r="L136" s="34">
        <v>351688.33333333331</v>
      </c>
      <c r="M136" s="34">
        <v>54</v>
      </c>
      <c r="N136" s="34"/>
      <c r="O136" s="34"/>
      <c r="P136" s="34"/>
      <c r="Q136" s="34"/>
    </row>
    <row r="137" spans="1:17" x14ac:dyDescent="0.3">
      <c r="A137" s="34" t="s">
        <v>187</v>
      </c>
      <c r="B137" s="34">
        <v>829467.35</v>
      </c>
      <c r="C137" s="34">
        <v>16</v>
      </c>
      <c r="D137" s="34">
        <v>309621.18</v>
      </c>
      <c r="E137" s="34">
        <v>11</v>
      </c>
      <c r="F137" s="34">
        <v>0</v>
      </c>
      <c r="G137" s="34">
        <v>0</v>
      </c>
      <c r="H137" s="34">
        <v>723655.84</v>
      </c>
      <c r="I137" s="34">
        <v>18</v>
      </c>
      <c r="J137" s="34">
        <v>264376.43</v>
      </c>
      <c r="K137" s="34">
        <v>12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3">
      <c r="A138" s="34" t="s">
        <v>188</v>
      </c>
      <c r="B138" s="34">
        <v>74111803.819999993</v>
      </c>
      <c r="C138" s="34">
        <v>182</v>
      </c>
      <c r="D138" s="34">
        <v>35577087</v>
      </c>
      <c r="E138" s="34">
        <v>171</v>
      </c>
      <c r="F138" s="34">
        <v>1092926.8333333337</v>
      </c>
      <c r="G138" s="34">
        <v>37</v>
      </c>
      <c r="H138" s="34">
        <v>55595609</v>
      </c>
      <c r="I138" s="34">
        <v>169</v>
      </c>
      <c r="J138" s="34">
        <v>26129008.739999998</v>
      </c>
      <c r="K138" s="34">
        <v>159</v>
      </c>
      <c r="L138" s="34">
        <v>583383.66666666605</v>
      </c>
      <c r="M138" s="34">
        <v>38</v>
      </c>
      <c r="N138" s="34"/>
      <c r="O138" s="34"/>
      <c r="P138" s="34"/>
      <c r="Q138" s="34"/>
    </row>
    <row r="139" spans="1:17" x14ac:dyDescent="0.3">
      <c r="A139" s="34" t="s">
        <v>189</v>
      </c>
      <c r="B139" s="34">
        <v>1230998.08</v>
      </c>
      <c r="C139" s="34">
        <v>15</v>
      </c>
      <c r="D139" s="34">
        <v>230002.82</v>
      </c>
      <c r="E139" s="34">
        <v>13</v>
      </c>
      <c r="F139" s="34">
        <v>0</v>
      </c>
      <c r="G139" s="34">
        <v>0</v>
      </c>
      <c r="H139" s="34">
        <v>1026768.38</v>
      </c>
      <c r="I139" s="34">
        <v>17</v>
      </c>
      <c r="J139" s="34">
        <v>221726.35</v>
      </c>
      <c r="K139" s="34">
        <v>14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3">
      <c r="A140" s="34" t="s">
        <v>190</v>
      </c>
      <c r="B140" s="34">
        <v>20673186.940000001</v>
      </c>
      <c r="C140" s="34">
        <v>11</v>
      </c>
      <c r="D140" s="34">
        <v>11044410.42</v>
      </c>
      <c r="E140" s="34">
        <v>10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3">
      <c r="A141" s="34" t="s">
        <v>191</v>
      </c>
      <c r="B141" s="34">
        <v>44018911.810000002</v>
      </c>
      <c r="C141" s="34">
        <v>89</v>
      </c>
      <c r="D141" s="34">
        <v>7554927.8099999996</v>
      </c>
      <c r="E141" s="34">
        <v>79</v>
      </c>
      <c r="F141" s="34">
        <v>137358</v>
      </c>
      <c r="G141" s="34">
        <v>10</v>
      </c>
      <c r="H141" s="34">
        <v>41661381.090000004</v>
      </c>
      <c r="I141" s="34">
        <v>91</v>
      </c>
      <c r="J141" s="34">
        <v>6969607.46</v>
      </c>
      <c r="K141" s="34">
        <v>78</v>
      </c>
      <c r="L141" s="34">
        <v>70490.000000000058</v>
      </c>
      <c r="M141" s="34">
        <v>13</v>
      </c>
      <c r="N141" s="34"/>
      <c r="O141" s="34"/>
      <c r="P141" s="34"/>
      <c r="Q141" s="34"/>
    </row>
    <row r="142" spans="1:17" x14ac:dyDescent="0.3">
      <c r="A142" s="34" t="s">
        <v>192</v>
      </c>
      <c r="B142" s="34">
        <v>4516814.66</v>
      </c>
      <c r="C142" s="34">
        <v>37</v>
      </c>
      <c r="D142" s="34">
        <v>1917055.25</v>
      </c>
      <c r="E142" s="34">
        <v>32</v>
      </c>
      <c r="F142" s="34">
        <v>33423.166666666628</v>
      </c>
      <c r="G142" s="34">
        <v>13</v>
      </c>
      <c r="H142" s="34">
        <v>3636876.95</v>
      </c>
      <c r="I142" s="34">
        <v>37</v>
      </c>
      <c r="J142" s="34">
        <v>1703033.89</v>
      </c>
      <c r="K142" s="34">
        <v>30</v>
      </c>
      <c r="L142" s="34">
        <v>28817.333333333325</v>
      </c>
      <c r="M142" s="34">
        <v>13</v>
      </c>
      <c r="N142" s="34"/>
      <c r="O142" s="34"/>
      <c r="P142" s="34"/>
      <c r="Q142" s="34"/>
    </row>
    <row r="143" spans="1:17" x14ac:dyDescent="0.3">
      <c r="A143" s="34" t="s">
        <v>193</v>
      </c>
      <c r="B143" s="34">
        <v>4395514.88</v>
      </c>
      <c r="C143" s="34">
        <v>20</v>
      </c>
      <c r="D143" s="34">
        <v>846557.62</v>
      </c>
      <c r="E143" s="34">
        <v>19</v>
      </c>
      <c r="F143" s="34">
        <v>0</v>
      </c>
      <c r="G143" s="34">
        <v>0</v>
      </c>
      <c r="H143" s="34">
        <v>4088134.53</v>
      </c>
      <c r="I143" s="34">
        <v>18</v>
      </c>
      <c r="J143" s="34">
        <v>792632.06</v>
      </c>
      <c r="K143" s="34">
        <v>18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3">
      <c r="A144" s="34" t="s">
        <v>194</v>
      </c>
      <c r="B144" s="34">
        <v>8405728.5299999993</v>
      </c>
      <c r="C144" s="34">
        <v>20</v>
      </c>
      <c r="D144" s="34">
        <v>981411.87</v>
      </c>
      <c r="E144" s="34">
        <v>18</v>
      </c>
      <c r="F144" s="34">
        <v>0</v>
      </c>
      <c r="G144" s="34">
        <v>0</v>
      </c>
      <c r="H144" s="34">
        <v>6036528.1600000001</v>
      </c>
      <c r="I144" s="34">
        <v>22</v>
      </c>
      <c r="J144" s="34">
        <v>1021510.34</v>
      </c>
      <c r="K144" s="34">
        <v>19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3">
      <c r="A145" s="34" t="s">
        <v>195</v>
      </c>
      <c r="B145" s="34">
        <v>537253.89</v>
      </c>
      <c r="C145" s="34">
        <v>19</v>
      </c>
      <c r="D145" s="34">
        <v>266584.64</v>
      </c>
      <c r="E145" s="34">
        <v>17</v>
      </c>
      <c r="F145" s="34">
        <v>0</v>
      </c>
      <c r="G145" s="34">
        <v>0</v>
      </c>
      <c r="H145" s="34">
        <v>704999.01</v>
      </c>
      <c r="I145" s="34">
        <v>17</v>
      </c>
      <c r="J145" s="34">
        <v>372543.82</v>
      </c>
      <c r="K145" s="34">
        <v>16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3">
      <c r="A146" s="34" t="s">
        <v>196</v>
      </c>
      <c r="B146" s="34">
        <v>3316037.15</v>
      </c>
      <c r="C146" s="34">
        <v>33</v>
      </c>
      <c r="D146" s="34">
        <v>545846.37</v>
      </c>
      <c r="E146" s="34">
        <v>28</v>
      </c>
      <c r="F146" s="34">
        <v>0</v>
      </c>
      <c r="G146" s="34">
        <v>0</v>
      </c>
      <c r="H146" s="34">
        <v>10130249.82</v>
      </c>
      <c r="I146" s="34">
        <v>28</v>
      </c>
      <c r="J146" s="34">
        <v>952019.13</v>
      </c>
      <c r="K146" s="34">
        <v>25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3">
      <c r="A147" s="34" t="s">
        <v>197</v>
      </c>
      <c r="B147" s="34">
        <v>28523288.129999999</v>
      </c>
      <c r="C147" s="34">
        <v>74</v>
      </c>
      <c r="D147" s="34">
        <v>4739173.8</v>
      </c>
      <c r="E147" s="34">
        <v>62</v>
      </c>
      <c r="F147" s="34">
        <v>253603.33333333302</v>
      </c>
      <c r="G147" s="34">
        <v>11</v>
      </c>
      <c r="H147" s="34">
        <v>24554423.530000001</v>
      </c>
      <c r="I147" s="34">
        <v>70</v>
      </c>
      <c r="J147" s="34">
        <v>4333087.2300000004</v>
      </c>
      <c r="K147" s="34">
        <v>60</v>
      </c>
      <c r="L147" s="34">
        <v>766369.66666666744</v>
      </c>
      <c r="M147" s="34">
        <v>12</v>
      </c>
      <c r="N147" s="34"/>
      <c r="O147" s="34"/>
      <c r="P147" s="34"/>
      <c r="Q147" s="34"/>
    </row>
    <row r="148" spans="1:17" x14ac:dyDescent="0.3">
      <c r="A148" s="34" t="s">
        <v>198</v>
      </c>
      <c r="B148" s="34">
        <v>7840540.4400000004</v>
      </c>
      <c r="C148" s="34">
        <v>23</v>
      </c>
      <c r="D148" s="34">
        <v>1465482.21</v>
      </c>
      <c r="E148" s="34">
        <v>20</v>
      </c>
      <c r="F148" s="34">
        <v>0</v>
      </c>
      <c r="G148" s="34">
        <v>0</v>
      </c>
      <c r="H148" s="34">
        <v>5943860.9299999997</v>
      </c>
      <c r="I148" s="34">
        <v>23</v>
      </c>
      <c r="J148" s="34">
        <v>1370687.78</v>
      </c>
      <c r="K148" s="34">
        <v>19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3">
      <c r="A149" s="34" t="s">
        <v>199</v>
      </c>
      <c r="B149" s="34">
        <v>34534489.340000004</v>
      </c>
      <c r="C149" s="34">
        <v>102</v>
      </c>
      <c r="D149" s="34">
        <v>11441986.609999999</v>
      </c>
      <c r="E149" s="34">
        <v>90</v>
      </c>
      <c r="F149" s="34">
        <v>301373.6666666661</v>
      </c>
      <c r="G149" s="34">
        <v>12</v>
      </c>
      <c r="H149" s="34">
        <v>27687020.140000001</v>
      </c>
      <c r="I149" s="34">
        <v>98</v>
      </c>
      <c r="J149" s="34">
        <v>10458381.24</v>
      </c>
      <c r="K149" s="34">
        <v>87</v>
      </c>
      <c r="L149" s="34">
        <v>399628.16666666628</v>
      </c>
      <c r="M149" s="34">
        <v>17</v>
      </c>
      <c r="N149" s="34"/>
      <c r="O149" s="34"/>
      <c r="P149" s="34"/>
      <c r="Q149" s="34"/>
    </row>
    <row r="150" spans="1:17" x14ac:dyDescent="0.3">
      <c r="A150" s="34" t="s">
        <v>200</v>
      </c>
      <c r="B150" s="34">
        <v>3587839.24</v>
      </c>
      <c r="C150" s="34">
        <v>18</v>
      </c>
      <c r="D150" s="34">
        <v>1353789.5</v>
      </c>
      <c r="E150" s="34">
        <v>18</v>
      </c>
      <c r="F150" s="34">
        <v>0</v>
      </c>
      <c r="G150" s="34">
        <v>0</v>
      </c>
      <c r="H150" s="34">
        <v>2682576.2999999998</v>
      </c>
      <c r="I150" s="34">
        <v>18</v>
      </c>
      <c r="J150" s="34">
        <v>1167721</v>
      </c>
      <c r="K150" s="34">
        <v>16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3">
      <c r="A151" s="34" t="s">
        <v>201</v>
      </c>
      <c r="B151" s="34">
        <v>588198.56999999995</v>
      </c>
      <c r="C151" s="34">
        <v>11</v>
      </c>
      <c r="D151" s="34">
        <v>0</v>
      </c>
      <c r="E151" s="34">
        <v>0</v>
      </c>
      <c r="F151" s="34">
        <v>0</v>
      </c>
      <c r="G151" s="34">
        <v>0</v>
      </c>
      <c r="H151" s="34">
        <v>511487.45</v>
      </c>
      <c r="I151" s="34">
        <v>11</v>
      </c>
      <c r="J151" s="34">
        <v>244791.7</v>
      </c>
      <c r="K151" s="34">
        <v>11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3">
      <c r="A152" s="34" t="s">
        <v>202</v>
      </c>
      <c r="B152" s="34">
        <v>25027706.09</v>
      </c>
      <c r="C152" s="34">
        <v>42</v>
      </c>
      <c r="D152" s="34">
        <v>11548307.77</v>
      </c>
      <c r="E152" s="34">
        <v>39</v>
      </c>
      <c r="F152" s="34">
        <v>0</v>
      </c>
      <c r="G152" s="34">
        <v>0</v>
      </c>
      <c r="H152" s="34">
        <v>13794348.84</v>
      </c>
      <c r="I152" s="34">
        <v>46</v>
      </c>
      <c r="J152" s="34">
        <v>5704232.4000000004</v>
      </c>
      <c r="K152" s="34">
        <v>41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3">
      <c r="A153" s="34" t="s">
        <v>203</v>
      </c>
      <c r="B153" s="34">
        <v>39275596.920000002</v>
      </c>
      <c r="C153" s="34">
        <v>139</v>
      </c>
      <c r="D153" s="34">
        <v>12860967.18</v>
      </c>
      <c r="E153" s="34">
        <v>125</v>
      </c>
      <c r="F153" s="34">
        <v>1399026.0000000033</v>
      </c>
      <c r="G153" s="34">
        <v>18</v>
      </c>
      <c r="H153" s="34">
        <v>37873975.509999998</v>
      </c>
      <c r="I153" s="34">
        <v>135</v>
      </c>
      <c r="J153" s="34">
        <v>10787037.390000001</v>
      </c>
      <c r="K153" s="34">
        <v>123</v>
      </c>
      <c r="L153" s="34">
        <v>1042127.33333333</v>
      </c>
      <c r="M153" s="34">
        <v>20</v>
      </c>
      <c r="N153" s="34"/>
      <c r="O153" s="34"/>
      <c r="P153" s="34"/>
      <c r="Q153" s="34"/>
    </row>
    <row r="154" spans="1:17" x14ac:dyDescent="0.3">
      <c r="A154" s="34" t="s">
        <v>204</v>
      </c>
      <c r="B154" s="34">
        <v>5403459</v>
      </c>
      <c r="C154" s="34">
        <v>14</v>
      </c>
      <c r="D154" s="34">
        <v>512920.58</v>
      </c>
      <c r="E154" s="34">
        <v>12</v>
      </c>
      <c r="F154" s="34">
        <v>0</v>
      </c>
      <c r="G154" s="34">
        <v>0</v>
      </c>
      <c r="H154" s="34">
        <v>3553507.12</v>
      </c>
      <c r="I154" s="34">
        <v>13</v>
      </c>
      <c r="J154" s="34">
        <v>763545.85</v>
      </c>
      <c r="K154" s="34">
        <v>11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3">
      <c r="A155" s="34" t="s">
        <v>205</v>
      </c>
      <c r="B155" s="34">
        <v>5053693.45</v>
      </c>
      <c r="C155" s="34">
        <v>33</v>
      </c>
      <c r="D155" s="34">
        <v>1136045.44</v>
      </c>
      <c r="E155" s="34">
        <v>30</v>
      </c>
      <c r="F155" s="34">
        <v>134276.16666666666</v>
      </c>
      <c r="G155" s="34">
        <v>12</v>
      </c>
      <c r="H155" s="34">
        <v>4149052.4</v>
      </c>
      <c r="I155" s="34">
        <v>35</v>
      </c>
      <c r="J155" s="34">
        <v>1069885.3799999999</v>
      </c>
      <c r="K155" s="34">
        <v>31</v>
      </c>
      <c r="L155" s="34">
        <v>157469.3333333334</v>
      </c>
      <c r="M155" s="34">
        <v>11</v>
      </c>
      <c r="N155" s="34"/>
      <c r="O155" s="34"/>
      <c r="P155" s="34"/>
      <c r="Q155" s="34"/>
    </row>
    <row r="156" spans="1:17" x14ac:dyDescent="0.3">
      <c r="A156" s="34" t="s">
        <v>206</v>
      </c>
      <c r="B156" s="34">
        <v>1018362.45</v>
      </c>
      <c r="C156" s="34">
        <v>15</v>
      </c>
      <c r="D156" s="34">
        <v>194419.47</v>
      </c>
      <c r="E156" s="34">
        <v>12</v>
      </c>
      <c r="F156" s="34">
        <v>0</v>
      </c>
      <c r="G156" s="34">
        <v>0</v>
      </c>
      <c r="H156" s="34">
        <v>693622.92</v>
      </c>
      <c r="I156" s="34">
        <v>14</v>
      </c>
      <c r="J156" s="34">
        <v>155846.78</v>
      </c>
      <c r="K156" s="34">
        <v>10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3">
      <c r="A157" s="34" t="s">
        <v>207</v>
      </c>
      <c r="B157" s="34">
        <v>16227146.689999999</v>
      </c>
      <c r="C157" s="34">
        <v>29</v>
      </c>
      <c r="D157" s="34">
        <v>3157062</v>
      </c>
      <c r="E157" s="34">
        <v>27</v>
      </c>
      <c r="F157" s="34">
        <v>59815.500000000036</v>
      </c>
      <c r="G157" s="34">
        <v>10</v>
      </c>
      <c r="H157" s="34">
        <v>18199364.300000001</v>
      </c>
      <c r="I157" s="34">
        <v>30</v>
      </c>
      <c r="J157" s="34">
        <v>2918464.29</v>
      </c>
      <c r="K157" s="34">
        <v>27</v>
      </c>
      <c r="L157" s="34">
        <v>58784.666666666686</v>
      </c>
      <c r="M157" s="34">
        <v>10</v>
      </c>
      <c r="N157" s="34"/>
      <c r="O157" s="34"/>
      <c r="P157" s="34"/>
      <c r="Q157" s="34"/>
    </row>
    <row r="158" spans="1:17" x14ac:dyDescent="0.3">
      <c r="A158" s="34" t="s">
        <v>208</v>
      </c>
      <c r="B158" s="34">
        <v>0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874764.24</v>
      </c>
      <c r="I158" s="34">
        <v>11</v>
      </c>
      <c r="J158" s="34">
        <v>0</v>
      </c>
      <c r="K158" s="34">
        <v>0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3">
      <c r="A159" s="34" t="s">
        <v>209</v>
      </c>
      <c r="B159" s="34">
        <v>2895160.86</v>
      </c>
      <c r="C159" s="34">
        <v>13</v>
      </c>
      <c r="D159" s="34">
        <v>0</v>
      </c>
      <c r="E159" s="34">
        <v>0</v>
      </c>
      <c r="F159" s="34">
        <v>0</v>
      </c>
      <c r="G159" s="34">
        <v>0</v>
      </c>
      <c r="H159" s="34">
        <v>3018495.23</v>
      </c>
      <c r="I159" s="34">
        <v>13</v>
      </c>
      <c r="J159" s="34">
        <v>0</v>
      </c>
      <c r="K159" s="34">
        <v>0</v>
      </c>
      <c r="L159" s="34">
        <v>0</v>
      </c>
      <c r="M159" s="34">
        <v>0</v>
      </c>
      <c r="N159" s="34"/>
      <c r="O159" s="34"/>
      <c r="P159" s="34"/>
      <c r="Q159" s="34"/>
    </row>
    <row r="160" spans="1:17" x14ac:dyDescent="0.3">
      <c r="A160" s="34" t="s">
        <v>210</v>
      </c>
      <c r="B160" s="34">
        <v>5589769.7000000002</v>
      </c>
      <c r="C160" s="34">
        <v>20</v>
      </c>
      <c r="D160" s="34">
        <v>206367.94</v>
      </c>
      <c r="E160" s="34">
        <v>16</v>
      </c>
      <c r="F160" s="34">
        <v>0</v>
      </c>
      <c r="G160" s="34">
        <v>0</v>
      </c>
      <c r="H160" s="34">
        <v>4518878.6500000004</v>
      </c>
      <c r="I160" s="34">
        <v>26</v>
      </c>
      <c r="J160" s="34">
        <v>237041.14</v>
      </c>
      <c r="K160" s="34">
        <v>22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3">
      <c r="A161" s="34" t="s">
        <v>211</v>
      </c>
      <c r="B161" s="34">
        <v>31215939.07</v>
      </c>
      <c r="C161" s="34">
        <v>30</v>
      </c>
      <c r="D161" s="34">
        <v>2332152.48</v>
      </c>
      <c r="E161" s="34">
        <v>27</v>
      </c>
      <c r="F161" s="34">
        <v>0</v>
      </c>
      <c r="G161" s="34">
        <v>0</v>
      </c>
      <c r="H161" s="34">
        <v>28094012.550000001</v>
      </c>
      <c r="I161" s="34">
        <v>32</v>
      </c>
      <c r="J161" s="34">
        <v>1875111.58</v>
      </c>
      <c r="K161" s="34">
        <v>29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3">
      <c r="A162" s="34" t="s">
        <v>212</v>
      </c>
      <c r="B162" s="34">
        <v>3866324.49</v>
      </c>
      <c r="C162" s="34">
        <v>10</v>
      </c>
      <c r="D162" s="34">
        <v>0</v>
      </c>
      <c r="E162" s="34">
        <v>0</v>
      </c>
      <c r="F162" s="34">
        <v>0</v>
      </c>
      <c r="G162" s="34">
        <v>0</v>
      </c>
      <c r="H162" s="34">
        <v>2434084.09</v>
      </c>
      <c r="I162" s="34">
        <v>10</v>
      </c>
      <c r="J162" s="34">
        <v>1089737.32</v>
      </c>
      <c r="K162" s="34">
        <v>10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3">
      <c r="A163" s="34" t="s">
        <v>213</v>
      </c>
      <c r="B163" s="34">
        <v>550868.73</v>
      </c>
      <c r="C163" s="34">
        <v>10</v>
      </c>
      <c r="D163" s="34">
        <v>0</v>
      </c>
      <c r="E163" s="34">
        <v>0</v>
      </c>
      <c r="F163" s="34">
        <v>0</v>
      </c>
      <c r="G163" s="34">
        <v>0</v>
      </c>
      <c r="H163" s="34">
        <v>418681.16</v>
      </c>
      <c r="I163" s="34">
        <v>11</v>
      </c>
      <c r="J163" s="34">
        <v>0</v>
      </c>
      <c r="K163" s="34">
        <v>0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3">
      <c r="A164" s="34" t="s">
        <v>214</v>
      </c>
      <c r="B164" s="34">
        <v>1511642.88</v>
      </c>
      <c r="C164" s="34">
        <v>12</v>
      </c>
      <c r="D164" s="34">
        <v>215253.36</v>
      </c>
      <c r="E164" s="34">
        <v>11</v>
      </c>
      <c r="F164" s="34">
        <v>0</v>
      </c>
      <c r="G164" s="34">
        <v>0</v>
      </c>
      <c r="H164" s="34">
        <v>1361967.6</v>
      </c>
      <c r="I164" s="34">
        <v>12</v>
      </c>
      <c r="J164" s="34">
        <v>0</v>
      </c>
      <c r="K164" s="34">
        <v>0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3">
      <c r="A165" s="34" t="s">
        <v>215</v>
      </c>
      <c r="B165" s="34">
        <v>1267666.8500000001</v>
      </c>
      <c r="C165" s="34">
        <v>25</v>
      </c>
      <c r="D165" s="34">
        <v>355046.78</v>
      </c>
      <c r="E165" s="34">
        <v>25</v>
      </c>
      <c r="F165" s="34">
        <v>0</v>
      </c>
      <c r="G165" s="34">
        <v>0</v>
      </c>
      <c r="H165" s="34">
        <v>1277039.1299999999</v>
      </c>
      <c r="I165" s="34">
        <v>23</v>
      </c>
      <c r="J165" s="34">
        <v>273024.19</v>
      </c>
      <c r="K165" s="34">
        <v>17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3">
      <c r="A166" s="34" t="s">
        <v>216</v>
      </c>
      <c r="B166" s="34">
        <v>4807728.46</v>
      </c>
      <c r="C166" s="34">
        <v>32</v>
      </c>
      <c r="D166" s="34">
        <v>1515306.7</v>
      </c>
      <c r="E166" s="34">
        <v>29</v>
      </c>
      <c r="F166" s="34">
        <v>0</v>
      </c>
      <c r="G166" s="34">
        <v>0</v>
      </c>
      <c r="H166" s="34">
        <v>4110901.85</v>
      </c>
      <c r="I166" s="34">
        <v>33</v>
      </c>
      <c r="J166" s="34">
        <v>1410408.97</v>
      </c>
      <c r="K166" s="34">
        <v>29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3">
      <c r="A167" s="34" t="s">
        <v>217</v>
      </c>
      <c r="B167" s="34">
        <v>291170175.10000002</v>
      </c>
      <c r="C167" s="34">
        <v>365</v>
      </c>
      <c r="D167" s="34">
        <v>126770259.12</v>
      </c>
      <c r="E167" s="34">
        <v>322</v>
      </c>
      <c r="F167" s="34">
        <v>6600677.0000000019</v>
      </c>
      <c r="G167" s="34">
        <v>121</v>
      </c>
      <c r="H167" s="34">
        <v>281395246.81999999</v>
      </c>
      <c r="I167" s="34">
        <v>367</v>
      </c>
      <c r="J167" s="34">
        <v>117154631.15000001</v>
      </c>
      <c r="K167" s="34">
        <v>322</v>
      </c>
      <c r="L167" s="34">
        <v>6168459.5000000056</v>
      </c>
      <c r="M167" s="34">
        <v>123</v>
      </c>
      <c r="N167" s="34"/>
      <c r="O167" s="34"/>
      <c r="P167" s="34"/>
      <c r="Q167" s="34"/>
    </row>
    <row r="168" spans="1:17" x14ac:dyDescent="0.3">
      <c r="A168" s="34" t="s">
        <v>218</v>
      </c>
      <c r="B168" s="34">
        <v>22306782.91</v>
      </c>
      <c r="C168" s="34">
        <v>64</v>
      </c>
      <c r="D168" s="34">
        <v>11013264.960000001</v>
      </c>
      <c r="E168" s="34">
        <v>61</v>
      </c>
      <c r="F168" s="34">
        <v>63352.500000000029</v>
      </c>
      <c r="G168" s="34">
        <v>12</v>
      </c>
      <c r="H168" s="34">
        <v>17398063.670000002</v>
      </c>
      <c r="I168" s="34">
        <v>62</v>
      </c>
      <c r="J168" s="34">
        <v>8148306.8399999999</v>
      </c>
      <c r="K168" s="34">
        <v>58</v>
      </c>
      <c r="L168" s="34">
        <v>55159.166666666672</v>
      </c>
      <c r="M168" s="34">
        <v>11</v>
      </c>
      <c r="N168" s="34"/>
      <c r="O168" s="34"/>
      <c r="P168" s="34"/>
      <c r="Q168" s="34"/>
    </row>
    <row r="169" spans="1:17" x14ac:dyDescent="0.3">
      <c r="A169" s="34" t="s">
        <v>219</v>
      </c>
      <c r="B169" s="34">
        <v>10592652.76</v>
      </c>
      <c r="C169" s="34">
        <v>49</v>
      </c>
      <c r="D169" s="34">
        <v>3585408.3</v>
      </c>
      <c r="E169" s="34">
        <v>40</v>
      </c>
      <c r="F169" s="34">
        <v>79773.333333333299</v>
      </c>
      <c r="G169" s="34">
        <v>23</v>
      </c>
      <c r="H169" s="34">
        <v>10396627.24</v>
      </c>
      <c r="I169" s="34">
        <v>51</v>
      </c>
      <c r="J169" s="34">
        <v>3478234.58</v>
      </c>
      <c r="K169" s="34">
        <v>43</v>
      </c>
      <c r="L169" s="34">
        <v>137184.3333333334</v>
      </c>
      <c r="M169" s="34">
        <v>23</v>
      </c>
      <c r="N169" s="34"/>
      <c r="O169" s="34"/>
      <c r="P169" s="34"/>
      <c r="Q169" s="34"/>
    </row>
    <row r="170" spans="1:17" x14ac:dyDescent="0.3">
      <c r="A170" s="34" t="s">
        <v>220</v>
      </c>
      <c r="B170" s="34">
        <v>4849565.3099999996</v>
      </c>
      <c r="C170" s="34">
        <v>19</v>
      </c>
      <c r="D170" s="34">
        <v>2064702.04</v>
      </c>
      <c r="E170" s="34">
        <v>17</v>
      </c>
      <c r="F170" s="34">
        <v>0</v>
      </c>
      <c r="G170" s="34">
        <v>0</v>
      </c>
      <c r="H170" s="34">
        <v>3634072.05</v>
      </c>
      <c r="I170" s="34">
        <v>22</v>
      </c>
      <c r="J170" s="34">
        <v>2007917.25</v>
      </c>
      <c r="K170" s="34">
        <v>17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3">
      <c r="A171" s="34" t="s">
        <v>221</v>
      </c>
      <c r="B171" s="34">
        <v>43594546.119999997</v>
      </c>
      <c r="C171" s="34">
        <v>80</v>
      </c>
      <c r="D171" s="34">
        <v>4080934.43</v>
      </c>
      <c r="E171" s="34">
        <v>68</v>
      </c>
      <c r="F171" s="34">
        <v>690142</v>
      </c>
      <c r="G171" s="34">
        <v>10</v>
      </c>
      <c r="H171" s="34">
        <v>35218794.740000002</v>
      </c>
      <c r="I171" s="34">
        <v>78</v>
      </c>
      <c r="J171" s="34">
        <v>3787371.97</v>
      </c>
      <c r="K171" s="34">
        <v>67</v>
      </c>
      <c r="L171" s="34">
        <v>801272.1666666664</v>
      </c>
      <c r="M171" s="34">
        <v>14</v>
      </c>
      <c r="N171" s="34"/>
      <c r="O171" s="34"/>
      <c r="P171" s="34"/>
      <c r="Q171" s="34"/>
    </row>
    <row r="172" spans="1:17" x14ac:dyDescent="0.3">
      <c r="A172" s="34" t="s">
        <v>222</v>
      </c>
      <c r="B172" s="34">
        <v>2271880.04</v>
      </c>
      <c r="C172" s="34">
        <v>23</v>
      </c>
      <c r="D172" s="34">
        <v>1122514.19</v>
      </c>
      <c r="E172" s="34">
        <v>21</v>
      </c>
      <c r="F172" s="34">
        <v>0</v>
      </c>
      <c r="G172" s="34">
        <v>0</v>
      </c>
      <c r="H172" s="34">
        <v>1992023.77</v>
      </c>
      <c r="I172" s="34">
        <v>23</v>
      </c>
      <c r="J172" s="34">
        <v>1030650.42</v>
      </c>
      <c r="K172" s="34">
        <v>19</v>
      </c>
      <c r="L172" s="34">
        <v>0</v>
      </c>
      <c r="M172" s="34">
        <v>0</v>
      </c>
      <c r="N172" s="34"/>
      <c r="O172" s="34"/>
      <c r="P172" s="34"/>
      <c r="Q172" s="34"/>
    </row>
    <row r="173" spans="1:17" x14ac:dyDescent="0.3">
      <c r="A173" s="34" t="s">
        <v>223</v>
      </c>
      <c r="B173" s="34">
        <v>27936983.050000001</v>
      </c>
      <c r="C173" s="34">
        <v>107</v>
      </c>
      <c r="D173" s="34">
        <v>8556961.6099999994</v>
      </c>
      <c r="E173" s="34">
        <v>96</v>
      </c>
      <c r="F173" s="34">
        <v>505806.16666666738</v>
      </c>
      <c r="G173" s="34">
        <v>26</v>
      </c>
      <c r="H173" s="34">
        <v>23770872.859999999</v>
      </c>
      <c r="I173" s="34">
        <v>109</v>
      </c>
      <c r="J173" s="34">
        <v>6636571.0499999998</v>
      </c>
      <c r="K173" s="34">
        <v>96</v>
      </c>
      <c r="L173" s="34">
        <v>294067.49999999965</v>
      </c>
      <c r="M173" s="34">
        <v>28</v>
      </c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5" style="30" bestFit="1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224</v>
      </c>
      <c r="B2" s="39">
        <v>260139610.49000001</v>
      </c>
      <c r="C2" s="35">
        <v>632</v>
      </c>
      <c r="D2" s="39">
        <v>55089431.18</v>
      </c>
      <c r="E2" s="35">
        <v>567</v>
      </c>
      <c r="F2" s="39">
        <v>1434620.3333333335</v>
      </c>
      <c r="G2" s="35">
        <v>90</v>
      </c>
      <c r="H2" s="39">
        <v>233827867.59</v>
      </c>
      <c r="I2" s="35">
        <v>620</v>
      </c>
      <c r="J2" s="39">
        <v>50781941.729999997</v>
      </c>
      <c r="K2" s="35">
        <v>546</v>
      </c>
      <c r="L2" s="39">
        <v>1822814.1666666677</v>
      </c>
      <c r="M2" s="36">
        <v>96</v>
      </c>
      <c r="N2" s="34"/>
    </row>
    <row r="3" spans="1:14" x14ac:dyDescent="0.3">
      <c r="A3" s="34" t="s">
        <v>225</v>
      </c>
      <c r="B3" s="39">
        <v>315310560.75999999</v>
      </c>
      <c r="C3" s="35">
        <v>666</v>
      </c>
      <c r="D3" s="39">
        <v>94260752.829999998</v>
      </c>
      <c r="E3" s="35">
        <v>603</v>
      </c>
      <c r="F3" s="39">
        <v>2197467.666666666</v>
      </c>
      <c r="G3" s="35">
        <v>122</v>
      </c>
      <c r="H3" s="39">
        <v>284871792.80000001</v>
      </c>
      <c r="I3" s="35">
        <v>675</v>
      </c>
      <c r="J3" s="39">
        <v>87022839.280000001</v>
      </c>
      <c r="K3" s="35">
        <v>605</v>
      </c>
      <c r="L3" s="39">
        <v>2164771.1666666674</v>
      </c>
      <c r="M3" s="36">
        <v>124</v>
      </c>
      <c r="N3" s="34"/>
    </row>
    <row r="4" spans="1:14" x14ac:dyDescent="0.3">
      <c r="A4" s="34" t="s">
        <v>226</v>
      </c>
      <c r="B4" s="39">
        <v>181528083.38999999</v>
      </c>
      <c r="C4" s="35">
        <v>491</v>
      </c>
      <c r="D4" s="39">
        <v>46347960.829999998</v>
      </c>
      <c r="E4" s="35">
        <v>443</v>
      </c>
      <c r="F4" s="39">
        <v>1145637.6666666667</v>
      </c>
      <c r="G4" s="35">
        <v>113</v>
      </c>
      <c r="H4" s="39">
        <v>167289894.31</v>
      </c>
      <c r="I4" s="35">
        <v>502</v>
      </c>
      <c r="J4" s="39">
        <v>43688809.390000001</v>
      </c>
      <c r="K4" s="35">
        <v>455</v>
      </c>
      <c r="L4" s="39">
        <v>851882.49999999988</v>
      </c>
      <c r="M4" s="36">
        <v>122</v>
      </c>
      <c r="N4" s="34"/>
    </row>
    <row r="5" spans="1:14" x14ac:dyDescent="0.3">
      <c r="A5" s="34" t="s">
        <v>227</v>
      </c>
      <c r="B5" s="39">
        <v>1893079624.6400001</v>
      </c>
      <c r="C5" s="40">
        <v>2633</v>
      </c>
      <c r="D5" s="39">
        <v>511745511.36000001</v>
      </c>
      <c r="E5" s="40">
        <v>2310</v>
      </c>
      <c r="F5" s="39">
        <v>18342529.666666668</v>
      </c>
      <c r="G5" s="35">
        <v>581</v>
      </c>
      <c r="H5" s="39">
        <v>1776736339.21</v>
      </c>
      <c r="I5" s="40">
        <v>2622</v>
      </c>
      <c r="J5" s="39">
        <v>469879653.69</v>
      </c>
      <c r="K5" s="40">
        <v>2297</v>
      </c>
      <c r="L5" s="39">
        <v>20653130.000000004</v>
      </c>
      <c r="M5" s="36">
        <v>618</v>
      </c>
      <c r="N5" s="34"/>
    </row>
    <row r="6" spans="1:14" x14ac:dyDescent="0.3">
      <c r="A6" s="34" t="s">
        <v>228</v>
      </c>
      <c r="B6" s="39">
        <v>5898814.96</v>
      </c>
      <c r="C6" s="35">
        <v>63</v>
      </c>
      <c r="D6" s="39">
        <v>1870371.57</v>
      </c>
      <c r="E6" s="35">
        <v>53</v>
      </c>
      <c r="F6" s="34">
        <v>0</v>
      </c>
      <c r="G6" s="35">
        <v>0</v>
      </c>
      <c r="H6" s="39">
        <v>5531308.6799999997</v>
      </c>
      <c r="I6" s="35">
        <v>64</v>
      </c>
      <c r="J6" s="39">
        <v>2126093.7400000002</v>
      </c>
      <c r="K6" s="35">
        <v>55</v>
      </c>
      <c r="L6" s="34">
        <v>19120.333333333336</v>
      </c>
      <c r="M6" s="36">
        <v>13</v>
      </c>
      <c r="N6" s="34"/>
    </row>
    <row r="7" spans="1:14" x14ac:dyDescent="0.3">
      <c r="A7" s="34" t="s">
        <v>229</v>
      </c>
      <c r="B7" s="39">
        <v>444641695.69999999</v>
      </c>
      <c r="C7" s="35">
        <v>589</v>
      </c>
      <c r="D7" s="39">
        <v>85969897.25</v>
      </c>
      <c r="E7" s="35">
        <v>535</v>
      </c>
      <c r="F7" s="39">
        <v>1491289.0000000005</v>
      </c>
      <c r="G7" s="35">
        <v>106</v>
      </c>
      <c r="H7" s="39">
        <v>373391846.32999998</v>
      </c>
      <c r="I7" s="35">
        <v>577</v>
      </c>
      <c r="J7" s="39">
        <v>81599614.640000001</v>
      </c>
      <c r="K7" s="35">
        <v>517</v>
      </c>
      <c r="L7" s="39">
        <v>1956942.8333333335</v>
      </c>
      <c r="M7" s="36">
        <v>118</v>
      </c>
      <c r="N7" s="34"/>
    </row>
    <row r="8" spans="1:14" x14ac:dyDescent="0.3">
      <c r="A8" s="34" t="s">
        <v>230</v>
      </c>
      <c r="B8" s="39">
        <v>13680523.24</v>
      </c>
      <c r="C8" s="35">
        <v>106</v>
      </c>
      <c r="D8" s="39">
        <v>3831161.31</v>
      </c>
      <c r="E8" s="35">
        <v>97</v>
      </c>
      <c r="F8" s="34">
        <v>19047.999999999967</v>
      </c>
      <c r="G8" s="35">
        <v>11</v>
      </c>
      <c r="H8" s="39">
        <v>12002277.02</v>
      </c>
      <c r="I8" s="35">
        <v>98</v>
      </c>
      <c r="J8" s="39">
        <v>3552055.13</v>
      </c>
      <c r="K8" s="35">
        <v>87</v>
      </c>
      <c r="L8" s="34">
        <v>22409.833333333336</v>
      </c>
      <c r="M8" s="36">
        <v>13</v>
      </c>
      <c r="N8" s="34"/>
    </row>
    <row r="9" spans="1:14" x14ac:dyDescent="0.3">
      <c r="A9" s="34" t="s">
        <v>231</v>
      </c>
      <c r="B9" s="39">
        <v>240747892</v>
      </c>
      <c r="C9" s="35">
        <v>540</v>
      </c>
      <c r="D9" s="39">
        <v>83099713.650000006</v>
      </c>
      <c r="E9" s="35">
        <v>502</v>
      </c>
      <c r="F9" s="39">
        <v>2371502.5000000005</v>
      </c>
      <c r="G9" s="35">
        <v>107</v>
      </c>
      <c r="H9" s="39">
        <v>212585261.94</v>
      </c>
      <c r="I9" s="35">
        <v>532</v>
      </c>
      <c r="J9" s="39">
        <v>69854791.140000001</v>
      </c>
      <c r="K9" s="35">
        <v>488</v>
      </c>
      <c r="L9" s="39">
        <v>1868284.833333333</v>
      </c>
      <c r="M9" s="36">
        <v>108</v>
      </c>
      <c r="N9" s="34"/>
    </row>
    <row r="10" spans="1:14" x14ac:dyDescent="0.3">
      <c r="A10" s="34" t="s">
        <v>232</v>
      </c>
      <c r="B10" s="39">
        <v>133587249.84999999</v>
      </c>
      <c r="C10" s="35">
        <v>388</v>
      </c>
      <c r="D10" s="39">
        <v>19008218.41</v>
      </c>
      <c r="E10" s="35">
        <v>348</v>
      </c>
      <c r="F10" s="39">
        <v>1132828.3333333333</v>
      </c>
      <c r="G10" s="35">
        <v>101</v>
      </c>
      <c r="H10" s="39">
        <v>115423024.06</v>
      </c>
      <c r="I10" s="35">
        <v>393</v>
      </c>
      <c r="J10" s="39">
        <v>18670106.039999999</v>
      </c>
      <c r="K10" s="35">
        <v>350</v>
      </c>
      <c r="L10" s="39">
        <v>904411</v>
      </c>
      <c r="M10" s="36">
        <v>100</v>
      </c>
      <c r="N10" s="34"/>
    </row>
    <row r="11" spans="1:14" x14ac:dyDescent="0.3">
      <c r="A11" s="34" t="s">
        <v>233</v>
      </c>
      <c r="B11" s="39">
        <v>249232680.87</v>
      </c>
      <c r="C11" s="35">
        <v>484</v>
      </c>
      <c r="D11" s="39">
        <v>58159771.299999997</v>
      </c>
      <c r="E11" s="35">
        <v>417</v>
      </c>
      <c r="F11" s="39">
        <v>1867351.9999999995</v>
      </c>
      <c r="G11" s="35">
        <v>125</v>
      </c>
      <c r="H11" s="39">
        <v>224606941.5</v>
      </c>
      <c r="I11" s="35">
        <v>490</v>
      </c>
      <c r="J11" s="39">
        <v>54571369.189999998</v>
      </c>
      <c r="K11" s="35">
        <v>426</v>
      </c>
      <c r="L11" s="39">
        <v>1762353.333333333</v>
      </c>
      <c r="M11" s="36">
        <v>134</v>
      </c>
      <c r="N11" s="34"/>
    </row>
    <row r="12" spans="1:14" x14ac:dyDescent="0.3">
      <c r="A12" s="34" t="s">
        <v>234</v>
      </c>
      <c r="B12" s="39">
        <v>4328051485.6300001</v>
      </c>
      <c r="C12" s="35">
        <v>10971</v>
      </c>
      <c r="D12" s="39">
        <v>918858313.28999996</v>
      </c>
      <c r="E12" s="35">
        <v>8890</v>
      </c>
      <c r="F12" s="39">
        <v>14850704.333333341</v>
      </c>
      <c r="G12" s="35">
        <v>556</v>
      </c>
      <c r="H12" s="39">
        <v>3817197337.1199999</v>
      </c>
      <c r="I12" s="35">
        <v>9676</v>
      </c>
      <c r="J12" s="39">
        <v>838298861.69000006</v>
      </c>
      <c r="K12" s="35">
        <v>7750</v>
      </c>
      <c r="L12" s="39">
        <v>14161966.000000004</v>
      </c>
      <c r="M12" s="36">
        <v>552</v>
      </c>
      <c r="N12" s="34"/>
    </row>
    <row r="13" spans="1:14" x14ac:dyDescent="0.3">
      <c r="A13" s="34" t="s">
        <v>235</v>
      </c>
      <c r="B13" s="39">
        <v>459226591.31</v>
      </c>
      <c r="C13" s="35">
        <v>1022</v>
      </c>
      <c r="D13" s="39">
        <v>151986458.88999999</v>
      </c>
      <c r="E13" s="35">
        <v>932</v>
      </c>
      <c r="F13" s="39">
        <v>9974553.0000000075</v>
      </c>
      <c r="G13" s="35">
        <v>191</v>
      </c>
      <c r="H13" s="39">
        <v>374049774.10000002</v>
      </c>
      <c r="I13" s="35">
        <v>1009</v>
      </c>
      <c r="J13" s="39">
        <v>134166946.98</v>
      </c>
      <c r="K13" s="35">
        <v>921</v>
      </c>
      <c r="L13" s="39">
        <v>9078663.9999999944</v>
      </c>
      <c r="M13" s="36">
        <v>197</v>
      </c>
      <c r="N13" s="34"/>
    </row>
    <row r="14" spans="1:14" x14ac:dyDescent="0.3">
      <c r="A14" s="34" t="s">
        <v>236</v>
      </c>
      <c r="B14" s="39">
        <v>721873697.84000003</v>
      </c>
      <c r="C14" s="35">
        <v>1079</v>
      </c>
      <c r="D14" s="39">
        <v>132288261.52</v>
      </c>
      <c r="E14" s="35">
        <v>966</v>
      </c>
      <c r="F14" s="39">
        <v>6983077.3333333377</v>
      </c>
      <c r="G14" s="35">
        <v>204</v>
      </c>
      <c r="H14" s="39">
        <v>669625906.13</v>
      </c>
      <c r="I14" s="35">
        <v>1095</v>
      </c>
      <c r="J14" s="39">
        <v>124238088.93000001</v>
      </c>
      <c r="K14" s="35">
        <v>990</v>
      </c>
      <c r="L14" s="39">
        <v>4825087.8333333302</v>
      </c>
      <c r="M14" s="36">
        <v>220</v>
      </c>
      <c r="N14" s="34"/>
    </row>
    <row r="15" spans="1:14" x14ac:dyDescent="0.3">
      <c r="A15" s="34" t="s">
        <v>237</v>
      </c>
      <c r="B15" s="39">
        <v>324253138.89999998</v>
      </c>
      <c r="C15" s="35">
        <v>829</v>
      </c>
      <c r="D15" s="39">
        <v>86062539.370000005</v>
      </c>
      <c r="E15" s="35">
        <v>738</v>
      </c>
      <c r="F15" s="39">
        <v>1760740.166666666</v>
      </c>
      <c r="G15" s="35">
        <v>175</v>
      </c>
      <c r="H15" s="39">
        <v>288638191.05000001</v>
      </c>
      <c r="I15" s="35">
        <v>839</v>
      </c>
      <c r="J15" s="39">
        <v>69788861.430000007</v>
      </c>
      <c r="K15" s="35">
        <v>741</v>
      </c>
      <c r="L15" s="39">
        <v>1983348.1666666667</v>
      </c>
      <c r="M15" s="36">
        <v>192</v>
      </c>
      <c r="N15" s="34"/>
    </row>
    <row r="16" spans="1:14" x14ac:dyDescent="0.3">
      <c r="A16" s="34" t="s">
        <v>238</v>
      </c>
      <c r="B16" s="34">
        <v>360697713.79000002</v>
      </c>
      <c r="C16" s="35">
        <v>951</v>
      </c>
      <c r="D16" s="34">
        <v>85513594.579999998</v>
      </c>
      <c r="E16" s="35">
        <v>852</v>
      </c>
      <c r="F16" s="34">
        <v>2825956.666666667</v>
      </c>
      <c r="G16" s="35">
        <v>259</v>
      </c>
      <c r="H16" s="34">
        <v>333183187.54000002</v>
      </c>
      <c r="I16" s="35">
        <v>951</v>
      </c>
      <c r="J16" s="34">
        <v>75464701.280000001</v>
      </c>
      <c r="K16" s="35">
        <v>850</v>
      </c>
      <c r="L16" s="34">
        <v>2920787.333333333</v>
      </c>
      <c r="M16" s="36">
        <v>263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2022-04-01T21:16:28Z</dcterms:modified>
</cp:coreProperties>
</file>