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56D25F0-447A-42DF-94A8-88A328CCCE73}" xr6:coauthVersionLast="47" xr6:coauthVersionMax="47" xr10:uidLastSave="{00000000-0000-0000-0000-000000000000}"/>
  <bookViews>
    <workbookView xWindow="240" yWindow="1440" windowWidth="17376" windowHeight="113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I322" i="3" s="1"/>
  <c r="E322" i="3"/>
  <c r="K322" i="3" s="1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I318" i="3" s="1"/>
  <c r="E318" i="3"/>
  <c r="K318" i="3" s="1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I310" i="3" s="1"/>
  <c r="E310" i="3"/>
  <c r="K310" i="3" s="1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E298" i="3"/>
  <c r="D298" i="3"/>
  <c r="C298" i="3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B240" i="3"/>
  <c r="I239" i="3"/>
  <c r="H239" i="3"/>
  <c r="G239" i="3"/>
  <c r="F239" i="3"/>
  <c r="E239" i="3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B224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H185" i="3"/>
  <c r="G185" i="3"/>
  <c r="F185" i="3"/>
  <c r="E185" i="3"/>
  <c r="K185" i="3" s="1"/>
  <c r="D185" i="3"/>
  <c r="J185" i="3" s="1"/>
  <c r="C185" i="3"/>
  <c r="I185" i="3" s="1"/>
  <c r="B185" i="3"/>
  <c r="H184" i="3"/>
  <c r="G184" i="3"/>
  <c r="J184" i="3" s="1"/>
  <c r="F184" i="3"/>
  <c r="E184" i="3"/>
  <c r="K184" i="3" s="1"/>
  <c r="D184" i="3"/>
  <c r="C184" i="3"/>
  <c r="B184" i="3"/>
  <c r="H183" i="3"/>
  <c r="G183" i="3"/>
  <c r="J183" i="3" s="1"/>
  <c r="F183" i="3"/>
  <c r="I183" i="3" s="1"/>
  <c r="E183" i="3"/>
  <c r="K183" i="3" s="1"/>
  <c r="D183" i="3"/>
  <c r="C183" i="3"/>
  <c r="B183" i="3"/>
  <c r="I182" i="3"/>
  <c r="H182" i="3"/>
  <c r="K182" i="3" s="1"/>
  <c r="G182" i="3"/>
  <c r="J182" i="3" s="1"/>
  <c r="F182" i="3"/>
  <c r="E182" i="3"/>
  <c r="D182" i="3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I174" i="3"/>
  <c r="H174" i="3"/>
  <c r="K174" i="3" s="1"/>
  <c r="G174" i="3"/>
  <c r="J174" i="3" s="1"/>
  <c r="F174" i="3"/>
  <c r="E174" i="3"/>
  <c r="D174" i="3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J171" i="3" s="1"/>
  <c r="F171" i="3"/>
  <c r="I171" i="3" s="1"/>
  <c r="E171" i="3"/>
  <c r="K171" i="3" s="1"/>
  <c r="D171" i="3"/>
  <c r="C171" i="3"/>
  <c r="B171" i="3"/>
  <c r="I170" i="3"/>
  <c r="H170" i="3"/>
  <c r="K170" i="3" s="1"/>
  <c r="G170" i="3"/>
  <c r="J170" i="3" s="1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H167" i="3"/>
  <c r="G167" i="3"/>
  <c r="J167" i="3" s="1"/>
  <c r="F167" i="3"/>
  <c r="I167" i="3" s="1"/>
  <c r="E167" i="3"/>
  <c r="K167" i="3" s="1"/>
  <c r="D167" i="3"/>
  <c r="C167" i="3"/>
  <c r="B167" i="3"/>
  <c r="I166" i="3"/>
  <c r="H166" i="3"/>
  <c r="K166" i="3" s="1"/>
  <c r="G166" i="3"/>
  <c r="J166" i="3" s="1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K162" i="3" s="1"/>
  <c r="G162" i="3"/>
  <c r="J162" i="3" s="1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J159" i="3" s="1"/>
  <c r="F159" i="3"/>
  <c r="I159" i="3" s="1"/>
  <c r="E159" i="3"/>
  <c r="K159" i="3" s="1"/>
  <c r="D159" i="3"/>
  <c r="C159" i="3"/>
  <c r="B159" i="3"/>
  <c r="I158" i="3"/>
  <c r="H158" i="3"/>
  <c r="K158" i="3" s="1"/>
  <c r="G158" i="3"/>
  <c r="J158" i="3" s="1"/>
  <c r="F158" i="3"/>
  <c r="E158" i="3"/>
  <c r="D158" i="3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I154" i="3"/>
  <c r="H154" i="3"/>
  <c r="K154" i="3" s="1"/>
  <c r="G154" i="3"/>
  <c r="J154" i="3" s="1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J151" i="3" s="1"/>
  <c r="F151" i="3"/>
  <c r="I151" i="3" s="1"/>
  <c r="E151" i="3"/>
  <c r="K151" i="3" s="1"/>
  <c r="D151" i="3"/>
  <c r="C151" i="3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J135" i="3" s="1"/>
  <c r="F135" i="3"/>
  <c r="E135" i="3"/>
  <c r="K135" i="3" s="1"/>
  <c r="D135" i="3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J131" i="3" s="1"/>
  <c r="F131" i="3"/>
  <c r="E131" i="3"/>
  <c r="K131" i="3" s="1"/>
  <c r="D131" i="3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J119" i="3" s="1"/>
  <c r="F119" i="3"/>
  <c r="E119" i="3"/>
  <c r="K119" i="3" s="1"/>
  <c r="D119" i="3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I98" i="3"/>
  <c r="H98" i="3"/>
  <c r="G98" i="3"/>
  <c r="J98" i="3" s="1"/>
  <c r="F98" i="3"/>
  <c r="E98" i="3"/>
  <c r="K98" i="3" s="1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I91" i="3" s="1"/>
  <c r="E91" i="3"/>
  <c r="K91" i="3" s="1"/>
  <c r="D91" i="3"/>
  <c r="C91" i="3"/>
  <c r="B91" i="3"/>
  <c r="I90" i="3"/>
  <c r="H90" i="3"/>
  <c r="K90" i="3" s="1"/>
  <c r="G90" i="3"/>
  <c r="J90" i="3" s="1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J87" i="3" s="1"/>
  <c r="F87" i="3"/>
  <c r="I87" i="3" s="1"/>
  <c r="E87" i="3"/>
  <c r="K87" i="3" s="1"/>
  <c r="D87" i="3"/>
  <c r="C87" i="3"/>
  <c r="B87" i="3"/>
  <c r="I86" i="3"/>
  <c r="H86" i="3"/>
  <c r="K86" i="3" s="1"/>
  <c r="G86" i="3"/>
  <c r="J86" i="3" s="1"/>
  <c r="F86" i="3"/>
  <c r="E86" i="3"/>
  <c r="D86" i="3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J83" i="3" s="1"/>
  <c r="F83" i="3"/>
  <c r="I83" i="3" s="1"/>
  <c r="E83" i="3"/>
  <c r="K83" i="3" s="1"/>
  <c r="D83" i="3"/>
  <c r="C83" i="3"/>
  <c r="B83" i="3"/>
  <c r="I82" i="3"/>
  <c r="H82" i="3"/>
  <c r="K82" i="3" s="1"/>
  <c r="G82" i="3"/>
  <c r="J82" i="3" s="1"/>
  <c r="F82" i="3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J79" i="3" s="1"/>
  <c r="F79" i="3"/>
  <c r="I79" i="3" s="1"/>
  <c r="E79" i="3"/>
  <c r="K79" i="3" s="1"/>
  <c r="D79" i="3"/>
  <c r="C79" i="3"/>
  <c r="B79" i="3"/>
  <c r="I78" i="3"/>
  <c r="H78" i="3"/>
  <c r="K78" i="3" s="1"/>
  <c r="G78" i="3"/>
  <c r="J78" i="3" s="1"/>
  <c r="F78" i="3"/>
  <c r="E78" i="3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J75" i="3" s="1"/>
  <c r="F75" i="3"/>
  <c r="I75" i="3" s="1"/>
  <c r="E75" i="3"/>
  <c r="K75" i="3" s="1"/>
  <c r="D75" i="3"/>
  <c r="C75" i="3"/>
  <c r="B75" i="3"/>
  <c r="I74" i="3"/>
  <c r="H74" i="3"/>
  <c r="K74" i="3" s="1"/>
  <c r="G74" i="3"/>
  <c r="J74" i="3" s="1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J71" i="3" s="1"/>
  <c r="F71" i="3"/>
  <c r="I71" i="3" s="1"/>
  <c r="E71" i="3"/>
  <c r="K71" i="3" s="1"/>
  <c r="D71" i="3"/>
  <c r="C71" i="3"/>
  <c r="B71" i="3"/>
  <c r="I70" i="3"/>
  <c r="H70" i="3"/>
  <c r="K70" i="3" s="1"/>
  <c r="G70" i="3"/>
  <c r="J70" i="3" s="1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B63" i="3"/>
  <c r="I62" i="3"/>
  <c r="H62" i="3"/>
  <c r="G62" i="3"/>
  <c r="F62" i="3"/>
  <c r="E62" i="3"/>
  <c r="D62" i="3"/>
  <c r="J62" i="3" s="1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E59" i="3"/>
  <c r="K59" i="3" s="1"/>
  <c r="D59" i="3"/>
  <c r="C59" i="3"/>
  <c r="I59" i="3" s="1"/>
  <c r="B59" i="3"/>
  <c r="I58" i="3"/>
  <c r="H58" i="3"/>
  <c r="G58" i="3"/>
  <c r="F58" i="3"/>
  <c r="E58" i="3"/>
  <c r="K58" i="3" s="1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E55" i="3"/>
  <c r="K55" i="3" s="1"/>
  <c r="D55" i="3"/>
  <c r="J55" i="3" s="1"/>
  <c r="C55" i="3"/>
  <c r="B55" i="3"/>
  <c r="I54" i="3"/>
  <c r="H54" i="3"/>
  <c r="G54" i="3"/>
  <c r="F54" i="3"/>
  <c r="E54" i="3"/>
  <c r="D54" i="3"/>
  <c r="J54" i="3" s="1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F47" i="3"/>
  <c r="E47" i="3"/>
  <c r="K47" i="3" s="1"/>
  <c r="D47" i="3"/>
  <c r="C47" i="3"/>
  <c r="I47" i="3" s="1"/>
  <c r="B47" i="3"/>
  <c r="I46" i="3"/>
  <c r="H46" i="3"/>
  <c r="G46" i="3"/>
  <c r="F46" i="3"/>
  <c r="E46" i="3"/>
  <c r="K46" i="3" s="1"/>
  <c r="D46" i="3"/>
  <c r="C46" i="3"/>
  <c r="B46" i="3"/>
  <c r="I45" i="3"/>
  <c r="H45" i="3"/>
  <c r="G45" i="3"/>
  <c r="J45" i="3" s="1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H42" i="3"/>
  <c r="G42" i="3"/>
  <c r="J42" i="3" s="1"/>
  <c r="F42" i="3"/>
  <c r="E42" i="3"/>
  <c r="K42" i="3" s="1"/>
  <c r="D42" i="3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J34" i="3" s="1"/>
  <c r="F34" i="3"/>
  <c r="E34" i="3"/>
  <c r="K34" i="3" s="1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E26" i="3"/>
  <c r="K26" i="3" s="1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J22" i="3" s="1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E18" i="3"/>
  <c r="K18" i="3" s="1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F16" i="3"/>
  <c r="E16" i="3"/>
  <c r="D16" i="3"/>
  <c r="J16" i="3" s="1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I9" i="3"/>
  <c r="H9" i="3"/>
  <c r="G9" i="3"/>
  <c r="F9" i="3"/>
  <c r="E9" i="3"/>
  <c r="D9" i="3"/>
  <c r="J9" i="3" s="1"/>
  <c r="C9" i="3"/>
  <c r="B9" i="3"/>
  <c r="K8" i="3"/>
  <c r="H8" i="3"/>
  <c r="G8" i="3"/>
  <c r="F8" i="3"/>
  <c r="E8" i="3"/>
  <c r="D8" i="3"/>
  <c r="J8" i="3" s="1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J218" i="2" s="1"/>
  <c r="F218" i="2"/>
  <c r="E218" i="2"/>
  <c r="K218" i="2" s="1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J214" i="2" s="1"/>
  <c r="F214" i="2"/>
  <c r="E214" i="2"/>
  <c r="K214" i="2" s="1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I210" i="2"/>
  <c r="H210" i="2"/>
  <c r="G210" i="2"/>
  <c r="J210" i="2" s="1"/>
  <c r="F210" i="2"/>
  <c r="E210" i="2"/>
  <c r="K210" i="2" s="1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E195" i="2"/>
  <c r="K195" i="2" s="1"/>
  <c r="D195" i="2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I190" i="2"/>
  <c r="H190" i="2"/>
  <c r="G190" i="2"/>
  <c r="J190" i="2" s="1"/>
  <c r="F190" i="2"/>
  <c r="E190" i="2"/>
  <c r="K190" i="2" s="1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C187" i="2"/>
  <c r="I187" i="2" s="1"/>
  <c r="B187" i="2"/>
  <c r="I186" i="2"/>
  <c r="H186" i="2"/>
  <c r="G186" i="2"/>
  <c r="J186" i="2" s="1"/>
  <c r="F186" i="2"/>
  <c r="E186" i="2"/>
  <c r="K186" i="2" s="1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I178" i="2"/>
  <c r="H178" i="2"/>
  <c r="G178" i="2"/>
  <c r="J178" i="2" s="1"/>
  <c r="F178" i="2"/>
  <c r="E178" i="2"/>
  <c r="K178" i="2" s="1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I166" i="2"/>
  <c r="H166" i="2"/>
  <c r="G166" i="2"/>
  <c r="J166" i="2" s="1"/>
  <c r="F166" i="2"/>
  <c r="E166" i="2"/>
  <c r="K166" i="2" s="1"/>
  <c r="D166" i="2"/>
  <c r="C166" i="2"/>
  <c r="B166" i="2"/>
  <c r="K165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E163" i="2"/>
  <c r="K163" i="2" s="1"/>
  <c r="D163" i="2"/>
  <c r="C163" i="2"/>
  <c r="I163" i="2" s="1"/>
  <c r="B163" i="2"/>
  <c r="I162" i="2"/>
  <c r="H162" i="2"/>
  <c r="G162" i="2"/>
  <c r="J162" i="2" s="1"/>
  <c r="F162" i="2"/>
  <c r="E162" i="2"/>
  <c r="K162" i="2" s="1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J151" i="2" s="1"/>
  <c r="F151" i="2"/>
  <c r="E151" i="2"/>
  <c r="K151" i="2" s="1"/>
  <c r="D151" i="2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I146" i="2"/>
  <c r="H146" i="2"/>
  <c r="G146" i="2"/>
  <c r="J146" i="2" s="1"/>
  <c r="F146" i="2"/>
  <c r="E146" i="2"/>
  <c r="K146" i="2" s="1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E139" i="2"/>
  <c r="K139" i="2" s="1"/>
  <c r="D139" i="2"/>
  <c r="C139" i="2"/>
  <c r="I139" i="2" s="1"/>
  <c r="B139" i="2"/>
  <c r="I138" i="2"/>
  <c r="H138" i="2"/>
  <c r="G138" i="2"/>
  <c r="F138" i="2"/>
  <c r="E138" i="2"/>
  <c r="K138" i="2" s="1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I134" i="2"/>
  <c r="H134" i="2"/>
  <c r="G134" i="2"/>
  <c r="J134" i="2" s="1"/>
  <c r="F134" i="2"/>
  <c r="E134" i="2"/>
  <c r="K134" i="2" s="1"/>
  <c r="D134" i="2"/>
  <c r="C134" i="2"/>
  <c r="B134" i="2"/>
  <c r="K133" i="2"/>
  <c r="J133" i="2"/>
  <c r="I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E131" i="2"/>
  <c r="K131" i="2" s="1"/>
  <c r="D131" i="2"/>
  <c r="C131" i="2"/>
  <c r="I131" i="2" s="1"/>
  <c r="B131" i="2"/>
  <c r="I130" i="2"/>
  <c r="H130" i="2"/>
  <c r="G130" i="2"/>
  <c r="F130" i="2"/>
  <c r="E130" i="2"/>
  <c r="K130" i="2" s="1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E127" i="2"/>
  <c r="K127" i="2" s="1"/>
  <c r="D127" i="2"/>
  <c r="J127" i="2" s="1"/>
  <c r="C127" i="2"/>
  <c r="B127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K123" i="2" s="1"/>
  <c r="D123" i="2"/>
  <c r="C123" i="2"/>
  <c r="I123" i="2" s="1"/>
  <c r="B123" i="2"/>
  <c r="I122" i="2"/>
  <c r="H122" i="2"/>
  <c r="G122" i="2"/>
  <c r="F122" i="2"/>
  <c r="E122" i="2"/>
  <c r="K122" i="2" s="1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I118" i="2"/>
  <c r="H118" i="2"/>
  <c r="G118" i="2"/>
  <c r="J118" i="2" s="1"/>
  <c r="F118" i="2"/>
  <c r="E118" i="2"/>
  <c r="D118" i="2"/>
  <c r="C118" i="2"/>
  <c r="B118" i="2"/>
  <c r="K117" i="2"/>
  <c r="J117" i="2"/>
  <c r="I117" i="2"/>
  <c r="H117" i="2"/>
  <c r="G117" i="2"/>
  <c r="F117" i="2"/>
  <c r="E117" i="2"/>
  <c r="D117" i="2"/>
  <c r="C117" i="2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E115" i="2"/>
  <c r="K115" i="2" s="1"/>
  <c r="D115" i="2"/>
  <c r="C115" i="2"/>
  <c r="I115" i="2" s="1"/>
  <c r="B115" i="2"/>
  <c r="I114" i="2"/>
  <c r="H114" i="2"/>
  <c r="G114" i="2"/>
  <c r="J114" i="2" s="1"/>
  <c r="F114" i="2"/>
  <c r="E114" i="2"/>
  <c r="K114" i="2" s="1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B103" i="2"/>
  <c r="I102" i="2"/>
  <c r="H102" i="2"/>
  <c r="G102" i="2"/>
  <c r="J102" i="2" s="1"/>
  <c r="F102" i="2"/>
  <c r="E102" i="2"/>
  <c r="D102" i="2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B100" i="2"/>
  <c r="H99" i="2"/>
  <c r="K99" i="2" s="1"/>
  <c r="G99" i="2"/>
  <c r="F99" i="2"/>
  <c r="E99" i="2"/>
  <c r="D99" i="2"/>
  <c r="J99" i="2" s="1"/>
  <c r="C99" i="2"/>
  <c r="B99" i="2"/>
  <c r="I98" i="2"/>
  <c r="H98" i="2"/>
  <c r="G98" i="2"/>
  <c r="J98" i="2" s="1"/>
  <c r="F98" i="2"/>
  <c r="E98" i="2"/>
  <c r="K98" i="2" s="1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I93" i="2"/>
  <c r="H93" i="2"/>
  <c r="G93" i="2"/>
  <c r="F93" i="2"/>
  <c r="E93" i="2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I89" i="2"/>
  <c r="H89" i="2"/>
  <c r="G89" i="2"/>
  <c r="F89" i="2"/>
  <c r="E89" i="2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I81" i="2"/>
  <c r="H81" i="2"/>
  <c r="G81" i="2"/>
  <c r="F81" i="2"/>
  <c r="E81" i="2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I73" i="2"/>
  <c r="H73" i="2"/>
  <c r="G73" i="2"/>
  <c r="F73" i="2"/>
  <c r="E73" i="2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I65" i="2"/>
  <c r="H65" i="2"/>
  <c r="G65" i="2"/>
  <c r="F65" i="2"/>
  <c r="E65" i="2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I53" i="2"/>
  <c r="H53" i="2"/>
  <c r="G53" i="2"/>
  <c r="F53" i="2"/>
  <c r="E53" i="2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I49" i="2"/>
  <c r="H49" i="2"/>
  <c r="G49" i="2"/>
  <c r="F49" i="2"/>
  <c r="E49" i="2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I41" i="2"/>
  <c r="H41" i="2"/>
  <c r="G41" i="2"/>
  <c r="F41" i="2"/>
  <c r="E41" i="2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I37" i="2"/>
  <c r="H37" i="2"/>
  <c r="G37" i="2"/>
  <c r="F37" i="2"/>
  <c r="E37" i="2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I33" i="2"/>
  <c r="H33" i="2"/>
  <c r="G33" i="2"/>
  <c r="F33" i="2"/>
  <c r="E33" i="2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I29" i="2"/>
  <c r="H29" i="2"/>
  <c r="G29" i="2"/>
  <c r="F29" i="2"/>
  <c r="E29" i="2"/>
  <c r="D29" i="2"/>
  <c r="J29" i="2" s="1"/>
  <c r="C29" i="2"/>
  <c r="B29" i="2"/>
  <c r="K28" i="2"/>
  <c r="H28" i="2"/>
  <c r="G28" i="2"/>
  <c r="J28" i="2" s="1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I25" i="2"/>
  <c r="H25" i="2"/>
  <c r="G25" i="2"/>
  <c r="F25" i="2"/>
  <c r="E25" i="2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I21" i="2"/>
  <c r="H21" i="2"/>
  <c r="G21" i="2"/>
  <c r="F21" i="2"/>
  <c r="E21" i="2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I17" i="2"/>
  <c r="H17" i="2"/>
  <c r="G17" i="2"/>
  <c r="F17" i="2"/>
  <c r="E17" i="2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I13" i="2"/>
  <c r="H13" i="2"/>
  <c r="G13" i="2"/>
  <c r="F13" i="2"/>
  <c r="E13" i="2"/>
  <c r="D13" i="2"/>
  <c r="J13" i="2" s="1"/>
  <c r="C13" i="2"/>
  <c r="B13" i="2"/>
  <c r="K12" i="2"/>
  <c r="H12" i="2"/>
  <c r="G12" i="2"/>
  <c r="J12" i="2" s="1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I9" i="2"/>
  <c r="H9" i="2"/>
  <c r="G9" i="2"/>
  <c r="F9" i="2"/>
  <c r="E9" i="2"/>
  <c r="D9" i="2"/>
  <c r="J9" i="2" s="1"/>
  <c r="C9" i="2"/>
  <c r="B9" i="2"/>
  <c r="K8" i="2"/>
  <c r="H8" i="2"/>
  <c r="G8" i="2"/>
  <c r="J8" i="2" s="1"/>
  <c r="F8" i="2"/>
  <c r="F6" i="2" s="1"/>
  <c r="E8" i="2"/>
  <c r="D8" i="2"/>
  <c r="C8" i="2"/>
  <c r="I8" i="2" s="1"/>
  <c r="B8" i="2"/>
  <c r="H7" i="2"/>
  <c r="H6" i="2" s="1"/>
  <c r="G7" i="2"/>
  <c r="F7" i="2"/>
  <c r="E7" i="2"/>
  <c r="K7" i="2" s="1"/>
  <c r="D7" i="2"/>
  <c r="J7" i="2" s="1"/>
  <c r="C7" i="2"/>
  <c r="I7" i="2" s="1"/>
  <c r="B7" i="2"/>
  <c r="G6" i="2"/>
  <c r="F4" i="2"/>
  <c r="C4" i="2"/>
  <c r="I2" i="2"/>
  <c r="G2" i="2"/>
  <c r="K102" i="2" l="1"/>
  <c r="J107" i="2"/>
  <c r="I111" i="2"/>
  <c r="J138" i="2"/>
  <c r="J139" i="2"/>
  <c r="J171" i="2"/>
  <c r="C6" i="2"/>
  <c r="I6" i="2" s="1"/>
  <c r="D6" i="2"/>
  <c r="J6" i="2" s="1"/>
  <c r="I99" i="2"/>
  <c r="I100" i="2"/>
  <c r="K118" i="2"/>
  <c r="J122" i="2"/>
  <c r="J123" i="2"/>
  <c r="I127" i="2"/>
  <c r="J155" i="2"/>
  <c r="J187" i="2"/>
  <c r="E6" i="2"/>
  <c r="K6" i="2" s="1"/>
  <c r="I103" i="2"/>
  <c r="K126" i="2"/>
  <c r="J130" i="2"/>
  <c r="J131" i="2"/>
  <c r="J163" i="2"/>
  <c r="J195" i="2"/>
  <c r="K54" i="3"/>
  <c r="J58" i="3"/>
  <c r="J59" i="3"/>
  <c r="I63" i="3"/>
  <c r="K62" i="3"/>
  <c r="J66" i="3"/>
  <c r="J67" i="3"/>
  <c r="J46" i="3"/>
  <c r="J47" i="3"/>
  <c r="J50" i="3"/>
  <c r="J51" i="3"/>
  <c r="I55" i="3"/>
  <c r="I258" i="3"/>
  <c r="I290" i="3"/>
  <c r="K187" i="3"/>
  <c r="I192" i="3"/>
  <c r="K203" i="3"/>
  <c r="I208" i="3"/>
  <c r="K219" i="3"/>
  <c r="I224" i="3"/>
  <c r="K235" i="3"/>
  <c r="I240" i="3"/>
  <c r="K253" i="3"/>
  <c r="I262" i="3"/>
  <c r="K285" i="3"/>
  <c r="I294" i="3"/>
  <c r="K325" i="3"/>
  <c r="K189" i="3"/>
  <c r="I194" i="3"/>
  <c r="K205" i="3"/>
  <c r="I210" i="3"/>
  <c r="K221" i="3"/>
  <c r="I226" i="3"/>
  <c r="K237" i="3"/>
  <c r="I242" i="3"/>
  <c r="K257" i="3"/>
  <c r="I266" i="3"/>
  <c r="K289" i="3"/>
  <c r="I298" i="3"/>
  <c r="I184" i="3"/>
  <c r="K191" i="3"/>
  <c r="I196" i="3"/>
  <c r="K207" i="3"/>
  <c r="I212" i="3"/>
  <c r="K223" i="3"/>
  <c r="I228" i="3"/>
  <c r="K239" i="3"/>
  <c r="I244" i="3"/>
  <c r="K261" i="3"/>
  <c r="I270" i="3"/>
  <c r="K293" i="3"/>
  <c r="I302" i="3"/>
  <c r="I278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<sst xmlns="http://schemas.openxmlformats.org/spreadsheetml/2006/main" count="162" uniqueCount="126">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</sst>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44896</v>
      </c>
      <c r="F7" s="3" t="s">
        <v>3</v>
      </c>
      <c r="G7" s="5">
        <v>44926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12/01/2022 - 12/31/2022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12/01/2021 - 12/31/2021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114157819.65000001</v>
      </c>
      <c r="D6" s="32">
        <f t="shared" si="0"/>
        <v>82829798.099999994</v>
      </c>
      <c r="E6" s="33">
        <f t="shared" si="0"/>
        <v>22140773.599999994</v>
      </c>
      <c r="F6" s="31">
        <f t="shared" si="0"/>
        <v>101696614.81999999</v>
      </c>
      <c r="G6" s="32">
        <f t="shared" si="0"/>
        <v>77771404.289999992</v>
      </c>
      <c r="H6" s="33">
        <f t="shared" si="0"/>
        <v>17877549.359999999</v>
      </c>
      <c r="I6" s="17">
        <f t="shared" ref="I6:I69" si="1">IFERROR((C6-F6)/F6,"")</f>
        <v>0.12253313300600986</v>
      </c>
      <c r="J6" s="17">
        <f t="shared" ref="J6:J69" si="2">IFERROR((D6-G6)/G6,"")</f>
        <v>6.5041821684714271E-2</v>
      </c>
      <c r="K6" s="17">
        <f t="shared" ref="K6:K69" si="3">IFERROR((E6-H6)/H6,"")</f>
        <v>0.23846804470520533</v>
      </c>
    </row>
    <row r="7" spans="2:11" x14ac:dyDescent="0.3">
      <c r="B7" s="18" t="str">
        <f>'County Data'!A2</f>
        <v>Addison</v>
      </c>
      <c r="C7" s="34">
        <f>IF('County Data'!C2&gt;9,'County Data'!B2,"*")</f>
        <v>3798720.43</v>
      </c>
      <c r="D7" s="34">
        <f>IF('County Data'!E2&gt;9,'County Data'!D2,"*")</f>
        <v>605728.56999999995</v>
      </c>
      <c r="E7" s="35">
        <f>IF('County Data'!G2&gt;9,'County Data'!F2,"*")</f>
        <v>483838.01</v>
      </c>
      <c r="F7" s="34">
        <f>IF('County Data'!I2&gt;9,'County Data'!H2,"*")</f>
        <v>3190251.33</v>
      </c>
      <c r="G7" s="34">
        <f>IF('County Data'!K2&gt;9,'County Data'!J2,"*")</f>
        <v>520155.63</v>
      </c>
      <c r="H7" s="35">
        <f>IF('County Data'!M2&gt;9,'County Data'!L2,"*")</f>
        <v>356897.9</v>
      </c>
      <c r="I7" s="19">
        <f t="shared" si="1"/>
        <v>0.19072763775009541</v>
      </c>
      <c r="J7" s="19">
        <f t="shared" si="2"/>
        <v>0.16451410897926827</v>
      </c>
      <c r="K7" s="19">
        <f t="shared" si="3"/>
        <v>0.35567625923268242</v>
      </c>
    </row>
    <row r="8" spans="2:11" x14ac:dyDescent="0.3">
      <c r="B8" s="18" t="str">
        <f>'County Data'!A3</f>
        <v>Bennington</v>
      </c>
      <c r="C8" s="34">
        <f>IF('County Data'!C3&gt;9,'County Data'!B3,"*")</f>
        <v>7141764.6200000001</v>
      </c>
      <c r="D8" s="34">
        <f>IF('County Data'!E3&gt;9,'County Data'!D3,"*")</f>
        <v>3833352.54</v>
      </c>
      <c r="E8" s="35">
        <f>IF('County Data'!G3&gt;9,'County Data'!F3,"*")</f>
        <v>1432198.78</v>
      </c>
      <c r="F8" s="34">
        <f>IF('County Data'!I3&gt;9,'County Data'!H3,"*")</f>
        <v>6272941.3399999999</v>
      </c>
      <c r="G8" s="34">
        <f>IF('County Data'!K3&gt;9,'County Data'!J3,"*")</f>
        <v>4046144.8</v>
      </c>
      <c r="H8" s="35">
        <f>IF('County Data'!M3&gt;9,'County Data'!L3,"*")</f>
        <v>1172349.3700000001</v>
      </c>
      <c r="I8" s="19">
        <f t="shared" si="1"/>
        <v>0.13850333247337529</v>
      </c>
      <c r="J8" s="19">
        <f t="shared" si="2"/>
        <v>-5.2591360546463829E-2</v>
      </c>
      <c r="K8" s="19">
        <f t="shared" si="3"/>
        <v>0.22164844085684107</v>
      </c>
    </row>
    <row r="9" spans="2:11" x14ac:dyDescent="0.3">
      <c r="B9" s="9" t="str">
        <f>'County Data'!A4</f>
        <v>Caledonia</v>
      </c>
      <c r="C9" s="36">
        <f>IF('County Data'!C4&gt;9,'County Data'!B4,"*")</f>
        <v>3319215.36</v>
      </c>
      <c r="D9" s="36">
        <f>IF('County Data'!E4&gt;9,'County Data'!D4,"*")</f>
        <v>499136.33</v>
      </c>
      <c r="E9" s="37">
        <f>IF('County Data'!G4&gt;9,'County Data'!F4,"*")</f>
        <v>366923.52000000002</v>
      </c>
      <c r="F9" s="36">
        <f>IF('County Data'!I4&gt;9,'County Data'!H4,"*")</f>
        <v>2991287.56</v>
      </c>
      <c r="G9" s="36">
        <f>IF('County Data'!K4&gt;9,'County Data'!J4,"*")</f>
        <v>503663.61</v>
      </c>
      <c r="H9" s="37">
        <f>IF('County Data'!M4&gt;9,'County Data'!L4,"*")</f>
        <v>295233.53999999998</v>
      </c>
      <c r="I9" s="8">
        <f t="shared" si="1"/>
        <v>0.10962764141605959</v>
      </c>
      <c r="J9" s="8">
        <f t="shared" si="2"/>
        <v>-8.9886978334606498E-3</v>
      </c>
      <c r="K9" s="8">
        <f t="shared" si="3"/>
        <v>0.2428246465493048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32473566.149999999</v>
      </c>
      <c r="D10" s="34">
        <f>IF('County Data'!E5&gt;9,'County Data'!D5,"*")</f>
        <v>8058997.2000000002</v>
      </c>
      <c r="E10" s="35">
        <f>IF('County Data'!G5&gt;9,'County Data'!F5,"*")</f>
        <v>6006506.5700000003</v>
      </c>
      <c r="F10" s="34">
        <f>IF('County Data'!I5&gt;9,'County Data'!H5,"*")</f>
        <v>28971985.370000001</v>
      </c>
      <c r="G10" s="34">
        <f>IF('County Data'!K5&gt;9,'County Data'!J5,"*")</f>
        <v>7970173.6200000001</v>
      </c>
      <c r="H10" s="35">
        <f>IF('County Data'!M5&gt;9,'County Data'!L5,"*")</f>
        <v>4987875.66</v>
      </c>
      <c r="I10" s="19">
        <f t="shared" si="1"/>
        <v>0.120860919101037</v>
      </c>
      <c r="J10" s="19">
        <f t="shared" si="2"/>
        <v>1.1144497502176129E-2</v>
      </c>
      <c r="K10" s="19">
        <f t="shared" si="3"/>
        <v>0.20422139191817787</v>
      </c>
    </row>
    <row r="11" spans="2:11" x14ac:dyDescent="0.3">
      <c r="B11" s="9" t="str">
        <f>'County Data'!A6</f>
        <v>Essex</v>
      </c>
      <c r="C11" s="36">
        <f>IF('County Data'!C6&gt;9,'County Data'!B6,"*")</f>
        <v>207870.17</v>
      </c>
      <c r="D11" s="36" t="str">
        <f>IF('County Data'!E6&gt;9,'County Data'!D6,"*")</f>
        <v>*</v>
      </c>
      <c r="E11" s="37">
        <f>IF('County Data'!G6&gt;9,'County Data'!F6,"*")</f>
        <v>68073.100000000006</v>
      </c>
      <c r="F11" s="36">
        <f>IF('County Data'!I6&gt;9,'County Data'!H6,"*")</f>
        <v>177371.39</v>
      </c>
      <c r="G11" s="36" t="str">
        <f>IF('County Data'!K6&gt;9,'County Data'!J6,"*")</f>
        <v>*</v>
      </c>
      <c r="H11" s="37">
        <f>IF('County Data'!M6&gt;9,'County Data'!L6,"*")</f>
        <v>54066.52</v>
      </c>
      <c r="I11" s="8">
        <f t="shared" si="1"/>
        <v>0.17194870040765872</v>
      </c>
      <c r="J11" s="8" t="str">
        <f t="shared" si="2"/>
        <v/>
      </c>
      <c r="K11" s="8">
        <f t="shared" si="3"/>
        <v>0.25906198512499068</v>
      </c>
    </row>
    <row r="12" spans="2:11" x14ac:dyDescent="0.3">
      <c r="B12" s="18" t="str">
        <f>'County Data'!A7</f>
        <v>Franklin</v>
      </c>
      <c r="C12" s="34">
        <f>IF('County Data'!C7&gt;9,'County Data'!B7,"*")</f>
        <v>4848340.46</v>
      </c>
      <c r="D12" s="34">
        <f>IF('County Data'!E7&gt;9,'County Data'!D7,"*")</f>
        <v>404775.06</v>
      </c>
      <c r="E12" s="35">
        <f>IF('County Data'!G7&gt;9,'County Data'!F7,"*")</f>
        <v>421048.76</v>
      </c>
      <c r="F12" s="34">
        <f>IF('County Data'!I7&gt;9,'County Data'!H7,"*")</f>
        <v>4431553.9400000004</v>
      </c>
      <c r="G12" s="34">
        <f>IF('County Data'!K7&gt;9,'County Data'!J7,"*")</f>
        <v>591171.16</v>
      </c>
      <c r="H12" s="35">
        <f>IF('County Data'!M7&gt;9,'County Data'!L7,"*")</f>
        <v>398842.61</v>
      </c>
      <c r="I12" s="19">
        <f t="shared" si="1"/>
        <v>9.4049745448884128E-2</v>
      </c>
      <c r="J12" s="19">
        <f t="shared" si="2"/>
        <v>-0.31529971793617273</v>
      </c>
      <c r="K12" s="19">
        <f t="shared" si="3"/>
        <v>5.567647348411451E-2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249308.47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249848.72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-2.1623084560929511E-3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8657862.6199999992</v>
      </c>
      <c r="D14" s="34">
        <f>IF('County Data'!E9&gt;9,'County Data'!D9,"*")</f>
        <v>12936246.630000001</v>
      </c>
      <c r="E14" s="35">
        <f>IF('County Data'!G9&gt;9,'County Data'!F9,"*")</f>
        <v>2418621.62</v>
      </c>
      <c r="F14" s="34">
        <f>IF('County Data'!I9&gt;9,'County Data'!H9,"*")</f>
        <v>8186085.8700000001</v>
      </c>
      <c r="G14" s="34">
        <f>IF('County Data'!K9&gt;9,'County Data'!J9,"*")</f>
        <v>13092055.109999999</v>
      </c>
      <c r="H14" s="35">
        <f>IF('County Data'!M9&gt;9,'County Data'!L9,"*")</f>
        <v>2114352.44</v>
      </c>
      <c r="I14" s="19">
        <f t="shared" si="1"/>
        <v>5.7631541800574719E-2</v>
      </c>
      <c r="J14" s="19">
        <f t="shared" si="2"/>
        <v>-1.1900994816389723E-2</v>
      </c>
      <c r="K14" s="19">
        <f t="shared" si="3"/>
        <v>0.14390655703549601</v>
      </c>
    </row>
    <row r="15" spans="2:11" x14ac:dyDescent="0.3">
      <c r="B15" s="21" t="str">
        <f>'County Data'!A10</f>
        <v>Orange</v>
      </c>
      <c r="C15" s="38">
        <f>IF('County Data'!C10&gt;9,'County Data'!B10,"*")</f>
        <v>1687061.67</v>
      </c>
      <c r="D15" s="38" t="str">
        <f>IF('County Data'!E10&gt;9,'County Data'!D10,"*")</f>
        <v>*</v>
      </c>
      <c r="E15" s="39">
        <f>IF('County Data'!G10&gt;9,'County Data'!F10,"*")</f>
        <v>196104.23</v>
      </c>
      <c r="F15" s="38">
        <f>IF('County Data'!I10&gt;9,'County Data'!H10,"*")</f>
        <v>1496360.15</v>
      </c>
      <c r="G15" s="38" t="str">
        <f>IF('County Data'!K10&gt;9,'County Data'!J10,"*")</f>
        <v>*</v>
      </c>
      <c r="H15" s="39">
        <f>IF('County Data'!M10&gt;9,'County Data'!L10,"*")</f>
        <v>147538.57</v>
      </c>
      <c r="I15" s="20">
        <f t="shared" si="1"/>
        <v>0.1274435970511511</v>
      </c>
      <c r="J15" s="20" t="str">
        <f t="shared" si="2"/>
        <v/>
      </c>
      <c r="K15" s="20">
        <f t="shared" si="3"/>
        <v>0.32917263600968888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3203619.45</v>
      </c>
      <c r="D16" s="34">
        <f>IF('County Data'!E11&gt;9,'County Data'!D11,"*")</f>
        <v>180753.42</v>
      </c>
      <c r="E16" s="35">
        <f>IF('County Data'!G11&gt;9,'County Data'!F11,"*")</f>
        <v>430826.62</v>
      </c>
      <c r="F16" s="34">
        <f>IF('County Data'!I11&gt;9,'County Data'!H11,"*")</f>
        <v>2925582.69</v>
      </c>
      <c r="G16" s="34">
        <f>IF('County Data'!K11&gt;9,'County Data'!J11,"*")</f>
        <v>709530.28</v>
      </c>
      <c r="H16" s="35">
        <f>IF('County Data'!M11&gt;9,'County Data'!L11,"*")</f>
        <v>373216.86</v>
      </c>
      <c r="I16" s="19">
        <f t="shared" si="1"/>
        <v>9.5036370344398047E-2</v>
      </c>
      <c r="J16" s="19">
        <f t="shared" si="2"/>
        <v>-0.74524918090881187</v>
      </c>
      <c r="K16" s="19">
        <f t="shared" si="3"/>
        <v>0.15436001471101818</v>
      </c>
    </row>
    <row r="17" spans="2:11" x14ac:dyDescent="0.3">
      <c r="B17" s="9" t="str">
        <f>'County Data'!A12</f>
        <v>Other</v>
      </c>
      <c r="C17" s="36">
        <f>IF('County Data'!C12&gt;9,'County Data'!B12,"*")</f>
        <v>6694828.46</v>
      </c>
      <c r="D17" s="36">
        <f>IF('County Data'!E12&gt;9,'County Data'!D12,"*")</f>
        <v>37078729.299999997</v>
      </c>
      <c r="E17" s="37">
        <f>IF('County Data'!G12&gt;9,'County Data'!F12,"*")</f>
        <v>1146749.3899999999</v>
      </c>
      <c r="F17" s="36">
        <f>IF('County Data'!I12&gt;9,'County Data'!H12,"*")</f>
        <v>4657687.41</v>
      </c>
      <c r="G17" s="36">
        <f>IF('County Data'!K12&gt;9,'County Data'!J12,"*")</f>
        <v>31649356.129999999</v>
      </c>
      <c r="H17" s="37">
        <f>IF('County Data'!M12&gt;9,'County Data'!L12,"*")</f>
        <v>714235.13</v>
      </c>
      <c r="I17" s="8">
        <f t="shared" si="1"/>
        <v>0.43737178360795143</v>
      </c>
      <c r="J17" s="8">
        <f t="shared" si="2"/>
        <v>0.17154766585768133</v>
      </c>
      <c r="K17" s="8">
        <f t="shared" si="3"/>
        <v>0.60556284874982258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12065399.23</v>
      </c>
      <c r="D18" s="34">
        <f>IF('County Data'!E13&gt;9,'County Data'!D13,"*")</f>
        <v>6144714.7699999996</v>
      </c>
      <c r="E18" s="35">
        <f>IF('County Data'!G13&gt;9,'County Data'!F13,"*")</f>
        <v>2565399.96</v>
      </c>
      <c r="F18" s="34">
        <f>IF('County Data'!I13&gt;9,'County Data'!H13,"*")</f>
        <v>11045790.800000001</v>
      </c>
      <c r="G18" s="34">
        <f>IF('County Data'!K13&gt;9,'County Data'!J13,"*")</f>
        <v>6443580.8600000003</v>
      </c>
      <c r="H18" s="35">
        <f>IF('County Data'!M13&gt;9,'County Data'!L13,"*")</f>
        <v>2060211.35</v>
      </c>
      <c r="I18" s="19">
        <f t="shared" si="1"/>
        <v>9.2307418134335809E-2</v>
      </c>
      <c r="J18" s="19">
        <f t="shared" si="2"/>
        <v>-4.6381987980515661E-2</v>
      </c>
      <c r="K18" s="19">
        <f t="shared" si="3"/>
        <v>0.24521203128018873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9989573.75</v>
      </c>
      <c r="D19" s="36">
        <f>IF('County Data'!E14&gt;9,'County Data'!D14,"*")</f>
        <v>2469040.34</v>
      </c>
      <c r="E19" s="37">
        <f>IF('County Data'!G14&gt;9,'County Data'!F14,"*")</f>
        <v>1908639.47</v>
      </c>
      <c r="F19" s="36">
        <f>IF('County Data'!I14&gt;9,'County Data'!H14,"*")</f>
        <v>9832480.9100000001</v>
      </c>
      <c r="G19" s="36">
        <f>IF('County Data'!K14&gt;9,'County Data'!J14,"*")</f>
        <v>2502723.16</v>
      </c>
      <c r="H19" s="37">
        <f>IF('County Data'!M14&gt;9,'County Data'!L14,"*")</f>
        <v>1532267.94</v>
      </c>
      <c r="I19" s="8">
        <f t="shared" si="1"/>
        <v>1.5976928044704422E-2</v>
      </c>
      <c r="J19" s="8">
        <f t="shared" si="2"/>
        <v>-1.3458468175121812E-2</v>
      </c>
      <c r="K19" s="8">
        <f t="shared" si="3"/>
        <v>0.24563036279412076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9385107.4499999993</v>
      </c>
      <c r="D20" s="34">
        <f>IF('County Data'!E15&gt;9,'County Data'!D15,"*")</f>
        <v>4039398.34</v>
      </c>
      <c r="E20" s="35">
        <f>IF('County Data'!G15&gt;9,'County Data'!F15,"*")</f>
        <v>2199347.7400000002</v>
      </c>
      <c r="F20" s="34">
        <f>IF('County Data'!I15&gt;9,'County Data'!H15,"*")</f>
        <v>8346902.0099999998</v>
      </c>
      <c r="G20" s="34">
        <f>IF('County Data'!K15&gt;9,'County Data'!J15,"*")</f>
        <v>3909757.19</v>
      </c>
      <c r="H20" s="35">
        <f>IF('County Data'!M15&gt;9,'County Data'!L15,"*")</f>
        <v>1785223.47</v>
      </c>
      <c r="I20" s="19">
        <f t="shared" si="1"/>
        <v>0.12438212869351746</v>
      </c>
      <c r="J20" s="19">
        <f t="shared" si="2"/>
        <v>3.3158363473717381E-2</v>
      </c>
      <c r="K20" s="19">
        <f t="shared" si="3"/>
        <v>0.23197335065284586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10435581.359999999</v>
      </c>
      <c r="D21" s="36">
        <f>IF('County Data'!E16&gt;9,'County Data'!D16,"*")</f>
        <v>6578925.5999999996</v>
      </c>
      <c r="E21" s="37">
        <f>IF('County Data'!G16&gt;9,'County Data'!F16,"*")</f>
        <v>2496495.83</v>
      </c>
      <c r="F21" s="36">
        <f>IF('County Data'!I16&gt;9,'County Data'!H16,"*")</f>
        <v>8920485.3300000001</v>
      </c>
      <c r="G21" s="36">
        <f>IF('County Data'!K16&gt;9,'County Data'!J16,"*")</f>
        <v>5833092.7400000002</v>
      </c>
      <c r="H21" s="37">
        <f>IF('County Data'!M16&gt;9,'County Data'!L16,"*")</f>
        <v>1885238</v>
      </c>
      <c r="I21" s="8">
        <f t="shared" si="1"/>
        <v>0.16984457391624894</v>
      </c>
      <c r="J21" s="8">
        <f t="shared" si="2"/>
        <v>0.12786233534150862</v>
      </c>
      <c r="K21" s="8">
        <f t="shared" si="3"/>
        <v>0.32423377313633617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12/01/2022 - 12/31/2022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12/01/2021 - 12/31/2021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1569245.2</v>
      </c>
      <c r="D6" s="32" t="str">
        <f>IF('Town Data'!E2&gt;9,'Town Data'!D2,"*")</f>
        <v>*</v>
      </c>
      <c r="E6" s="33">
        <f>IF('Town Data'!G2&gt;9,'Town Data'!F2,"*")</f>
        <v>284447.3</v>
      </c>
      <c r="F6" s="32">
        <f>IF('Town Data'!I2&gt;9,'Town Data'!H2,"*")</f>
        <v>1449266.96</v>
      </c>
      <c r="G6" s="32" t="str">
        <f>IF('Town Data'!K2&gt;9,'Town Data'!J2,"*")</f>
        <v>*</v>
      </c>
      <c r="H6" s="33">
        <f>IF('Town Data'!M2&gt;9,'Town Data'!L2,"*")</f>
        <v>252729.44</v>
      </c>
      <c r="I6" s="17">
        <f t="shared" ref="I6:I69" si="0">IFERROR((C6-F6)/F6,"")</f>
        <v>8.2785465557015103E-2</v>
      </c>
      <c r="J6" s="17" t="str">
        <f t="shared" ref="J6:J69" si="1">IFERROR((D6-G6)/G6,"")</f>
        <v/>
      </c>
      <c r="K6" s="17">
        <f t="shared" ref="K6:K69" si="2">IFERROR((E6-H6)/H6,"")</f>
        <v>0.12550124750009331</v>
      </c>
    </row>
    <row r="7" spans="2:11" x14ac:dyDescent="0.3">
      <c r="B7" t="str">
        <f>'Town Data'!A3</f>
        <v>BARTON</v>
      </c>
      <c r="C7" s="40">
        <f>IF('Town Data'!C3&gt;9,'Town Data'!B3,"*")</f>
        <v>217046.72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181785.39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0.19397229887396333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2877885.78</v>
      </c>
      <c r="D8" s="34">
        <f>IF('Town Data'!E4&gt;9,'Town Data'!D4,"*")</f>
        <v>454374.41</v>
      </c>
      <c r="E8" s="35">
        <f>IF('Town Data'!G4&gt;9,'Town Data'!F4,"*")</f>
        <v>386661.41</v>
      </c>
      <c r="F8" s="34">
        <f>IF('Town Data'!I4&gt;9,'Town Data'!H4,"*")</f>
        <v>2398435.62</v>
      </c>
      <c r="G8" s="34">
        <f>IF('Town Data'!K4&gt;9,'Town Data'!J4,"*")</f>
        <v>527653.72</v>
      </c>
      <c r="H8" s="35">
        <f>IF('Town Data'!M4&gt;9,'Town Data'!L4,"*")</f>
        <v>309522.45</v>
      </c>
      <c r="I8" s="19">
        <f t="shared" si="0"/>
        <v>0.19990120060008101</v>
      </c>
      <c r="J8" s="19">
        <f t="shared" si="1"/>
        <v>-0.13887765256350321</v>
      </c>
      <c r="K8" s="19">
        <f t="shared" si="2"/>
        <v>0.24921927310926867</v>
      </c>
    </row>
    <row r="9" spans="2:11" x14ac:dyDescent="0.3">
      <c r="B9" t="str">
        <f>'Town Data'!A5</f>
        <v>BERLIN</v>
      </c>
      <c r="C9" s="40">
        <f>IF('Town Data'!C5&gt;9,'Town Data'!B5,"*")</f>
        <v>1690600.31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1694098.93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-2.0651804555474685E-3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BRADFORD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462572.79999999999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343757.1</v>
      </c>
      <c r="D11" s="36" t="str">
        <f>IF('Town Data'!E7&gt;9,'Town Data'!D7,"*")</f>
        <v>*</v>
      </c>
      <c r="E11" s="37">
        <f>IF('Town Data'!G7&gt;9,'Town Data'!F7,"*")</f>
        <v>53614.89</v>
      </c>
      <c r="F11" s="36">
        <f>IF('Town Data'!I7&gt;9,'Town Data'!H7,"*")</f>
        <v>315885.32</v>
      </c>
      <c r="G11" s="36" t="str">
        <f>IF('Town Data'!K7&gt;9,'Town Data'!J7,"*")</f>
        <v>*</v>
      </c>
      <c r="H11" s="37">
        <f>IF('Town Data'!M7&gt;9,'Town Data'!L7,"*")</f>
        <v>50801.67</v>
      </c>
      <c r="I11" s="8">
        <f t="shared" si="0"/>
        <v>8.8233856514762912E-2</v>
      </c>
      <c r="J11" s="8" t="str">
        <f t="shared" si="1"/>
        <v/>
      </c>
      <c r="K11" s="8">
        <f t="shared" si="2"/>
        <v>5.537652600790488E-2</v>
      </c>
    </row>
    <row r="12" spans="2:11" x14ac:dyDescent="0.3">
      <c r="B12" s="24" t="str">
        <f>'Town Data'!A8</f>
        <v>BRATTLEBORO</v>
      </c>
      <c r="C12" s="41">
        <f>IF('Town Data'!C8&gt;9,'Town Data'!B8,"*")</f>
        <v>3543004.72</v>
      </c>
      <c r="D12" s="34">
        <f>IF('Town Data'!E8&gt;9,'Town Data'!D8,"*")</f>
        <v>672214.49</v>
      </c>
      <c r="E12" s="35">
        <f>IF('Town Data'!G8&gt;9,'Town Data'!F8,"*")</f>
        <v>421515.4</v>
      </c>
      <c r="F12" s="34">
        <f>IF('Town Data'!I8&gt;9,'Town Data'!H8,"*")</f>
        <v>3326009.92</v>
      </c>
      <c r="G12" s="34">
        <f>IF('Town Data'!K8&gt;9,'Town Data'!J8,"*")</f>
        <v>649355.81000000006</v>
      </c>
      <c r="H12" s="35">
        <f>IF('Town Data'!M8&gt;9,'Town Data'!L8,"*")</f>
        <v>332635.46999999997</v>
      </c>
      <c r="I12" s="19">
        <f t="shared" si="0"/>
        <v>6.5241777751522845E-2</v>
      </c>
      <c r="J12" s="19">
        <f t="shared" si="1"/>
        <v>3.5202087434930217E-2</v>
      </c>
      <c r="K12" s="19">
        <f t="shared" si="2"/>
        <v>0.2671991955638407</v>
      </c>
    </row>
    <row r="13" spans="2:11" x14ac:dyDescent="0.3">
      <c r="B13" t="str">
        <f>'Town Data'!A9</f>
        <v>BRISTOL</v>
      </c>
      <c r="C13" s="40">
        <f>IF('Town Data'!C9&gt;9,'Town Data'!B9,"*")</f>
        <v>417458.82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329306.55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0.26769060621478685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212872.1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193197.32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0.10183774805985921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9819431.9700000007</v>
      </c>
      <c r="D15" s="36">
        <f>IF('Town Data'!E11&gt;9,'Town Data'!D11,"*")</f>
        <v>3870223.02</v>
      </c>
      <c r="E15" s="37">
        <f>IF('Town Data'!G11&gt;9,'Town Data'!F11,"*")</f>
        <v>3381048.92</v>
      </c>
      <c r="F15" s="36">
        <f>IF('Town Data'!I11&gt;9,'Town Data'!H11,"*")</f>
        <v>8540573.6799999997</v>
      </c>
      <c r="G15" s="36">
        <f>IF('Town Data'!K11&gt;9,'Town Data'!J11,"*")</f>
        <v>3676777.76</v>
      </c>
      <c r="H15" s="37">
        <f>IF('Town Data'!M11&gt;9,'Town Data'!L11,"*")</f>
        <v>2693284.7</v>
      </c>
      <c r="I15" s="8">
        <f t="shared" si="0"/>
        <v>0.14973915546151007</v>
      </c>
      <c r="J15" s="8">
        <f t="shared" si="1"/>
        <v>5.2612714889789872E-2</v>
      </c>
      <c r="K15" s="8">
        <f t="shared" si="2"/>
        <v>0.25536261354026168</v>
      </c>
    </row>
    <row r="16" spans="2:11" x14ac:dyDescent="0.3">
      <c r="B16" s="25" t="str">
        <f>'Town Data'!A12</f>
        <v>CAMBRIDGE</v>
      </c>
      <c r="C16" s="42">
        <f>IF('Town Data'!C12&gt;9,'Town Data'!B12,"*")</f>
        <v>891163.68</v>
      </c>
      <c r="D16" s="43" t="str">
        <f>IF('Town Data'!E12&gt;9,'Town Data'!D12,"*")</f>
        <v>*</v>
      </c>
      <c r="E16" s="44">
        <f>IF('Town Data'!G12&gt;9,'Town Data'!F12,"*")</f>
        <v>200517.39</v>
      </c>
      <c r="F16" s="43">
        <f>IF('Town Data'!I12&gt;9,'Town Data'!H12,"*")</f>
        <v>685650.63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0.29973435596493225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CASTLETON</v>
      </c>
      <c r="C17" s="41">
        <f>IF('Town Data'!C13&gt;9,'Town Data'!B13,"*")</f>
        <v>460223.97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399397.12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0.1522966665358027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331310.65999999997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251484.1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0.3174218966527107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2407530.1800000002</v>
      </c>
      <c r="D19" s="34" t="str">
        <f>IF('Town Data'!E15&gt;9,'Town Data'!D15,"*")</f>
        <v>*</v>
      </c>
      <c r="E19" s="35">
        <f>IF('Town Data'!G15&gt;9,'Town Data'!F15,"*")</f>
        <v>300021.8</v>
      </c>
      <c r="F19" s="34">
        <f>IF('Town Data'!I15&gt;9,'Town Data'!H15,"*")</f>
        <v>2242514.9</v>
      </c>
      <c r="G19" s="34" t="str">
        <f>IF('Town Data'!K15&gt;9,'Town Data'!J15,"*")</f>
        <v>*</v>
      </c>
      <c r="H19" s="35">
        <f>IF('Town Data'!M15&gt;9,'Town Data'!L15,"*")</f>
        <v>276719.96000000002</v>
      </c>
      <c r="I19" s="19">
        <f t="shared" si="0"/>
        <v>7.3584920216137814E-2</v>
      </c>
      <c r="J19" s="19" t="str">
        <f t="shared" si="1"/>
        <v/>
      </c>
      <c r="K19" s="19">
        <f t="shared" si="2"/>
        <v>8.4207297514787033E-2</v>
      </c>
    </row>
    <row r="20" spans="2:11" x14ac:dyDescent="0.3">
      <c r="B20" t="str">
        <f>'Town Data'!A16</f>
        <v>DERBY</v>
      </c>
      <c r="C20" s="40">
        <f>IF('Town Data'!C16&gt;9,'Town Data'!B16,"*")</f>
        <v>999141.29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863579.82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0.15697619011060274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DORSET</v>
      </c>
      <c r="C21" s="41" t="str">
        <f>IF('Town Data'!C17&gt;9,'Town Data'!B17,"*")</f>
        <v>*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567650.82999999996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DOVER</v>
      </c>
      <c r="C22" s="40">
        <f>IF('Town Data'!C18&gt;9,'Town Data'!B18,"*")</f>
        <v>1509822.9</v>
      </c>
      <c r="D22" s="36">
        <f>IF('Town Data'!E18&gt;9,'Town Data'!D18,"*")</f>
        <v>622922.13</v>
      </c>
      <c r="E22" s="37">
        <f>IF('Town Data'!G18&gt;9,'Town Data'!F18,"*")</f>
        <v>511586.36</v>
      </c>
      <c r="F22" s="36">
        <f>IF('Town Data'!I18&gt;9,'Town Data'!H18,"*")</f>
        <v>1376946.49</v>
      </c>
      <c r="G22" s="36">
        <f>IF('Town Data'!K18&gt;9,'Town Data'!J18,"*")</f>
        <v>561446.57999999996</v>
      </c>
      <c r="H22" s="37">
        <f>IF('Town Data'!M18&gt;9,'Town Data'!L18,"*")</f>
        <v>441015.52</v>
      </c>
      <c r="I22" s="8">
        <f t="shared" si="0"/>
        <v>9.6500779779757392E-2</v>
      </c>
      <c r="J22" s="8">
        <f t="shared" si="1"/>
        <v>0.10949492291857946</v>
      </c>
      <c r="K22" s="8">
        <f t="shared" si="2"/>
        <v>0.16001894899299682</v>
      </c>
    </row>
    <row r="23" spans="2:11" x14ac:dyDescent="0.3">
      <c r="B23" s="24" t="str">
        <f>'Town Data'!A19</f>
        <v>ENOSBURG</v>
      </c>
      <c r="C23" s="41">
        <f>IF('Town Data'!C19&gt;9,'Town Data'!B19,"*")</f>
        <v>437708.78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361528.3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0.21071788847512088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ESSEX</v>
      </c>
      <c r="C24" s="40">
        <f>IF('Town Data'!C20&gt;9,'Town Data'!B20,"*")</f>
        <v>3698019.45</v>
      </c>
      <c r="D24" s="36" t="str">
        <f>IF('Town Data'!E20&gt;9,'Town Data'!D20,"*")</f>
        <v>*</v>
      </c>
      <c r="E24" s="37">
        <f>IF('Town Data'!G20&gt;9,'Town Data'!F20,"*")</f>
        <v>350386.7</v>
      </c>
      <c r="F24" s="36">
        <f>IF('Town Data'!I20&gt;9,'Town Data'!H20,"*")</f>
        <v>3475049.03</v>
      </c>
      <c r="G24" s="36" t="str">
        <f>IF('Town Data'!K20&gt;9,'Town Data'!J20,"*")</f>
        <v>*</v>
      </c>
      <c r="H24" s="37">
        <f>IF('Town Data'!M20&gt;9,'Town Data'!L20,"*")</f>
        <v>296937.32</v>
      </c>
      <c r="I24" s="8">
        <f t="shared" si="0"/>
        <v>6.4163244338454814E-2</v>
      </c>
      <c r="J24" s="8" t="str">
        <f t="shared" si="1"/>
        <v/>
      </c>
      <c r="K24" s="8">
        <f t="shared" si="2"/>
        <v>0.18000223077382124</v>
      </c>
    </row>
    <row r="25" spans="2:11" x14ac:dyDescent="0.3">
      <c r="B25" s="24" t="str">
        <f>'Town Data'!A21</f>
        <v>FAIR HAVEN</v>
      </c>
      <c r="C25" s="41">
        <f>IF('Town Data'!C21&gt;9,'Town Data'!B21,"*")</f>
        <v>518244.94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504888.32000000001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2.6454602871383508E-2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HARDWICK</v>
      </c>
      <c r="C26" s="40">
        <f>IF('Town Data'!C22&gt;9,'Town Data'!B22,"*")</f>
        <v>273557.90000000002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252934.07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8.1538362941773787E-2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HARTFORD</v>
      </c>
      <c r="C27" s="41">
        <f>IF('Town Data'!C23&gt;9,'Town Data'!B23,"*")</f>
        <v>2081063.27</v>
      </c>
      <c r="D27" s="34" t="str">
        <f>IF('Town Data'!E23&gt;9,'Town Data'!D23,"*")</f>
        <v>*</v>
      </c>
      <c r="E27" s="35">
        <f>IF('Town Data'!G23&gt;9,'Town Data'!F23,"*")</f>
        <v>306740.69</v>
      </c>
      <c r="F27" s="34">
        <f>IF('Town Data'!I23&gt;9,'Town Data'!H23,"*")</f>
        <v>1809313.62</v>
      </c>
      <c r="G27" s="34">
        <f>IF('Town Data'!K23&gt;9,'Town Data'!J23,"*")</f>
        <v>1049623.42</v>
      </c>
      <c r="H27" s="35">
        <f>IF('Town Data'!M23&gt;9,'Town Data'!L23,"*")</f>
        <v>257267.54</v>
      </c>
      <c r="I27" s="19">
        <f t="shared" si="0"/>
        <v>0.15019488440041692</v>
      </c>
      <c r="J27" s="19" t="str">
        <f t="shared" si="1"/>
        <v/>
      </c>
      <c r="K27" s="19">
        <f t="shared" si="2"/>
        <v>0.19230234020195472</v>
      </c>
    </row>
    <row r="28" spans="2:11" x14ac:dyDescent="0.3">
      <c r="B28" t="str">
        <f>'Town Data'!A24</f>
        <v>HINESBURG</v>
      </c>
      <c r="C28" s="40">
        <f>IF('Town Data'!C24&gt;9,'Town Data'!B24,"*")</f>
        <v>426795.73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365537.33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0.16758452549839428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JERICHO</v>
      </c>
      <c r="C29" s="41">
        <f>IF('Town Data'!C25&gt;9,'Town Data'!B25,"*")</f>
        <v>398308.22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JOHNSON</v>
      </c>
      <c r="C30" s="40">
        <f>IF('Town Data'!C26&gt;9,'Town Data'!B26,"*")</f>
        <v>217612.85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186602.82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0.16618200089366281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KILLINGTON</v>
      </c>
      <c r="C31" s="41">
        <f>IF('Town Data'!C27&gt;9,'Town Data'!B27,"*")</f>
        <v>3572310.75</v>
      </c>
      <c r="D31" s="34">
        <f>IF('Town Data'!E27&gt;9,'Town Data'!D27,"*")</f>
        <v>4046609.73</v>
      </c>
      <c r="E31" s="35">
        <f>IF('Town Data'!G27&gt;9,'Town Data'!F27,"*")</f>
        <v>1591772.03</v>
      </c>
      <c r="F31" s="34">
        <f>IF('Town Data'!I27&gt;9,'Town Data'!H27,"*")</f>
        <v>3183126.8</v>
      </c>
      <c r="G31" s="34">
        <f>IF('Town Data'!K27&gt;9,'Town Data'!J27,"*")</f>
        <v>4590640.5199999996</v>
      </c>
      <c r="H31" s="35">
        <f>IF('Town Data'!M27&gt;9,'Town Data'!L27,"*")</f>
        <v>1250735.1000000001</v>
      </c>
      <c r="I31" s="19">
        <f t="shared" si="0"/>
        <v>0.12226467070052006</v>
      </c>
      <c r="J31" s="19">
        <f t="shared" si="1"/>
        <v>-0.11850868906633526</v>
      </c>
      <c r="K31" s="19">
        <f t="shared" si="2"/>
        <v>0.27266919270115625</v>
      </c>
    </row>
    <row r="32" spans="2:11" x14ac:dyDescent="0.3">
      <c r="B32" t="str">
        <f>'Town Data'!A28</f>
        <v>LONDONDERRY</v>
      </c>
      <c r="C32" s="40">
        <f>IF('Town Data'!C28&gt;9,'Town Data'!B28,"*")</f>
        <v>470353.37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420931.39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0.11741101085381155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LUDLOW</v>
      </c>
      <c r="C33" s="41">
        <f>IF('Town Data'!C29&gt;9,'Town Data'!B29,"*")</f>
        <v>2884746.32</v>
      </c>
      <c r="D33" s="34">
        <f>IF('Town Data'!E29&gt;9,'Town Data'!D29,"*")</f>
        <v>329294.34000000003</v>
      </c>
      <c r="E33" s="35">
        <f>IF('Town Data'!G29&gt;9,'Town Data'!F29,"*")</f>
        <v>1031966.57</v>
      </c>
      <c r="F33" s="34">
        <f>IF('Town Data'!I29&gt;9,'Town Data'!H29,"*")</f>
        <v>2291835.96</v>
      </c>
      <c r="G33" s="34">
        <f>IF('Town Data'!K29&gt;9,'Town Data'!J29,"*")</f>
        <v>368050.6</v>
      </c>
      <c r="H33" s="35">
        <f>IF('Town Data'!M29&gt;9,'Town Data'!L29,"*")</f>
        <v>671451.85</v>
      </c>
      <c r="I33" s="19">
        <f t="shared" si="0"/>
        <v>0.2587054092649807</v>
      </c>
      <c r="J33" s="19">
        <f t="shared" si="1"/>
        <v>-0.10530144496436075</v>
      </c>
      <c r="K33" s="19">
        <f t="shared" si="2"/>
        <v>0.5369182019529769</v>
      </c>
    </row>
    <row r="34" spans="2:11" x14ac:dyDescent="0.3">
      <c r="B34" t="str">
        <f>'Town Data'!A30</f>
        <v>LYNDON</v>
      </c>
      <c r="C34" s="40">
        <f>IF('Town Data'!C30&gt;9,'Town Data'!B30,"*")</f>
        <v>1244276.94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1101610.29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0.12950736870840224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MANCHESTER</v>
      </c>
      <c r="C35" s="41">
        <f>IF('Town Data'!C31&gt;9,'Town Data'!B31,"*")</f>
        <v>3055948.35</v>
      </c>
      <c r="D35" s="34">
        <f>IF('Town Data'!E31&gt;9,'Town Data'!D31,"*")</f>
        <v>2494602.36</v>
      </c>
      <c r="E35" s="35">
        <f>IF('Town Data'!G31&gt;9,'Town Data'!F31,"*")</f>
        <v>766709.98</v>
      </c>
      <c r="F35" s="34">
        <f>IF('Town Data'!I31&gt;9,'Town Data'!H31,"*")</f>
        <v>2758914.55</v>
      </c>
      <c r="G35" s="34">
        <f>IF('Town Data'!K31&gt;9,'Town Data'!J31,"*")</f>
        <v>2781638.68</v>
      </c>
      <c r="H35" s="35">
        <f>IF('Town Data'!M31&gt;9,'Town Data'!L31,"*")</f>
        <v>637394.47</v>
      </c>
      <c r="I35" s="19">
        <f t="shared" si="0"/>
        <v>0.10766328373598968</v>
      </c>
      <c r="J35" s="19">
        <f t="shared" si="1"/>
        <v>-0.10318964934726903</v>
      </c>
      <c r="K35" s="19">
        <f t="shared" si="2"/>
        <v>0.20288144326071736</v>
      </c>
    </row>
    <row r="36" spans="2:11" x14ac:dyDescent="0.3">
      <c r="B36" t="str">
        <f>'Town Data'!A32</f>
        <v>MIDDLEBURY</v>
      </c>
      <c r="C36" s="40">
        <f>IF('Town Data'!C32&gt;9,'Town Data'!B32,"*")</f>
        <v>2382744.6800000002</v>
      </c>
      <c r="D36" s="36">
        <f>IF('Town Data'!E32&gt;9,'Town Data'!D32,"*")</f>
        <v>489110.63</v>
      </c>
      <c r="E36" s="37">
        <f>IF('Town Data'!G32&gt;9,'Town Data'!F32,"*")</f>
        <v>291267.48</v>
      </c>
      <c r="F36" s="36">
        <f>IF('Town Data'!I32&gt;9,'Town Data'!H32,"*")</f>
        <v>2033088.45</v>
      </c>
      <c r="G36" s="36" t="str">
        <f>IF('Town Data'!K32&gt;9,'Town Data'!J32,"*")</f>
        <v>*</v>
      </c>
      <c r="H36" s="37">
        <f>IF('Town Data'!M32&gt;9,'Town Data'!L32,"*")</f>
        <v>218556.3</v>
      </c>
      <c r="I36" s="8">
        <f t="shared" si="0"/>
        <v>0.17198279297686248</v>
      </c>
      <c r="J36" s="8" t="str">
        <f t="shared" si="1"/>
        <v/>
      </c>
      <c r="K36" s="8">
        <f t="shared" si="2"/>
        <v>0.33268855667853087</v>
      </c>
    </row>
    <row r="37" spans="2:11" x14ac:dyDescent="0.3">
      <c r="B37" s="24" t="str">
        <f>'Town Data'!A33</f>
        <v>MILTON</v>
      </c>
      <c r="C37" s="41">
        <f>IF('Town Data'!C33&gt;9,'Town Data'!B33,"*")</f>
        <v>1051655.93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933199.06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0.1269363366053968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MONTGOMERY</v>
      </c>
      <c r="C38" s="40">
        <f>IF('Town Data'!C34&gt;9,'Town Data'!B34,"*")</f>
        <v>176909.43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148156.13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0.19407431876089087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MONTPELIER</v>
      </c>
      <c r="C39" s="41">
        <f>IF('Town Data'!C35&gt;9,'Town Data'!B35,"*")</f>
        <v>2092559.9</v>
      </c>
      <c r="D39" s="34" t="str">
        <f>IF('Town Data'!E35&gt;9,'Town Data'!D35,"*")</f>
        <v>*</v>
      </c>
      <c r="E39" s="35">
        <f>IF('Town Data'!G35&gt;9,'Town Data'!F35,"*")</f>
        <v>364961.99</v>
      </c>
      <c r="F39" s="34">
        <f>IF('Town Data'!I35&gt;9,'Town Data'!H35,"*")</f>
        <v>1861873.93</v>
      </c>
      <c r="G39" s="34" t="str">
        <f>IF('Town Data'!K35&gt;9,'Town Data'!J35,"*")</f>
        <v>*</v>
      </c>
      <c r="H39" s="35">
        <f>IF('Town Data'!M35&gt;9,'Town Data'!L35,"*")</f>
        <v>264621.93</v>
      </c>
      <c r="I39" s="19">
        <f t="shared" si="0"/>
        <v>0.1238998872496163</v>
      </c>
      <c r="J39" s="19" t="str">
        <f t="shared" si="1"/>
        <v/>
      </c>
      <c r="K39" s="19">
        <f t="shared" si="2"/>
        <v>0.37918270794865716</v>
      </c>
    </row>
    <row r="40" spans="2:11" x14ac:dyDescent="0.3">
      <c r="B40" t="str">
        <f>'Town Data'!A36</f>
        <v>MORRISTOWN</v>
      </c>
      <c r="C40" s="40">
        <f>IF('Town Data'!C36&gt;9,'Town Data'!B36,"*")</f>
        <v>1545725.55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1415144.48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9.227401996437852E-2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NEWPORT</v>
      </c>
      <c r="C41" s="41">
        <f>IF('Town Data'!C37&gt;9,'Town Data'!B37,"*")</f>
        <v>1185365.57</v>
      </c>
      <c r="D41" s="34" t="str">
        <f>IF('Town Data'!E37&gt;9,'Town Data'!D37,"*")</f>
        <v>*</v>
      </c>
      <c r="E41" s="35">
        <f>IF('Town Data'!G37&gt;9,'Town Data'!F37,"*")</f>
        <v>174869.48</v>
      </c>
      <c r="F41" s="34">
        <f>IF('Town Data'!I37&gt;9,'Town Data'!H37,"*")</f>
        <v>1117239.6399999999</v>
      </c>
      <c r="G41" s="34" t="str">
        <f>IF('Town Data'!K37&gt;9,'Town Data'!J37,"*")</f>
        <v>*</v>
      </c>
      <c r="H41" s="35">
        <f>IF('Town Data'!M37&gt;9,'Town Data'!L37,"*")</f>
        <v>161553.60999999999</v>
      </c>
      <c r="I41" s="19">
        <f t="shared" si="0"/>
        <v>6.0977007582724306E-2</v>
      </c>
      <c r="J41" s="19" t="str">
        <f t="shared" si="1"/>
        <v/>
      </c>
      <c r="K41" s="19">
        <f t="shared" si="2"/>
        <v>8.2423846796119415E-2</v>
      </c>
    </row>
    <row r="42" spans="2:11" x14ac:dyDescent="0.3">
      <c r="B42" t="str">
        <f>'Town Data'!A38</f>
        <v>NORTHFIELD</v>
      </c>
      <c r="C42" s="40">
        <f>IF('Town Data'!C38&gt;9,'Town Data'!B38,"*")</f>
        <v>291388.06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242850.32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0.19986689743707148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POULTNEY</v>
      </c>
      <c r="C43" s="41" t="str">
        <f>IF('Town Data'!C39&gt;9,'Town Data'!B39,"*")</f>
        <v>*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140504.04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RANDOLPH</v>
      </c>
      <c r="C44" s="40">
        <f>IF('Town Data'!C40&gt;9,'Town Data'!B40,"*")</f>
        <v>724925.38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648528.68000000005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0.11780003314579696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RICHMOND</v>
      </c>
      <c r="C45" s="41">
        <f>IF('Town Data'!C41&gt;9,'Town Data'!B41,"*")</f>
        <v>340924.42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267761.81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0.27323765849954473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ROCKINGHAM</v>
      </c>
      <c r="C46" s="40">
        <f>IF('Town Data'!C42&gt;9,'Town Data'!B42,"*")</f>
        <v>492984.03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455457.73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8.2392497762635505E-2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ROYALTON</v>
      </c>
      <c r="C47" s="41">
        <f>IF('Town Data'!C43&gt;9,'Town Data'!B43,"*")</f>
        <v>283411.45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214198.46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0.32312552573907405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RUTLAND</v>
      </c>
      <c r="C48" s="40">
        <f>IF('Town Data'!C44&gt;9,'Town Data'!B44,"*")</f>
        <v>4133749.96</v>
      </c>
      <c r="D48" s="36" t="str">
        <f>IF('Town Data'!E44&gt;9,'Town Data'!D44,"*")</f>
        <v>*</v>
      </c>
      <c r="E48" s="37">
        <f>IF('Town Data'!G44&gt;9,'Town Data'!F44,"*")</f>
        <v>441046.29</v>
      </c>
      <c r="F48" s="36">
        <f>IF('Town Data'!I44&gt;9,'Town Data'!H44,"*")</f>
        <v>3853174.27</v>
      </c>
      <c r="G48" s="36">
        <f>IF('Town Data'!K44&gt;9,'Town Data'!J44,"*")</f>
        <v>445181.02</v>
      </c>
      <c r="H48" s="37">
        <f>IF('Town Data'!M44&gt;9,'Town Data'!L44,"*")</f>
        <v>363680.81</v>
      </c>
      <c r="I48" s="8">
        <f t="shared" si="0"/>
        <v>7.2816766213898737E-2</v>
      </c>
      <c r="J48" s="8" t="str">
        <f t="shared" si="1"/>
        <v/>
      </c>
      <c r="K48" s="8">
        <f t="shared" si="2"/>
        <v>0.21272906865776059</v>
      </c>
    </row>
    <row r="49" spans="2:11" x14ac:dyDescent="0.3">
      <c r="B49" s="24" t="str">
        <f>'Town Data'!A45</f>
        <v>RUTLAND TOWN</v>
      </c>
      <c r="C49" s="41">
        <f>IF('Town Data'!C45&gt;9,'Town Data'!B45,"*")</f>
        <v>1549952.89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1471353.38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5.3419872525796636E-2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SHELBURNE</v>
      </c>
      <c r="C50" s="40">
        <f>IF('Town Data'!C46&gt;9,'Town Data'!B46,"*")</f>
        <v>1021395.74</v>
      </c>
      <c r="D50" s="36" t="str">
        <f>IF('Town Data'!E46&gt;9,'Town Data'!D46,"*")</f>
        <v>*</v>
      </c>
      <c r="E50" s="37">
        <f>IF('Town Data'!G46&gt;9,'Town Data'!F46,"*")</f>
        <v>138683.54999999999</v>
      </c>
      <c r="F50" s="36">
        <f>IF('Town Data'!I46&gt;9,'Town Data'!H46,"*")</f>
        <v>797197.97</v>
      </c>
      <c r="G50" s="36" t="str">
        <f>IF('Town Data'!K46&gt;9,'Town Data'!J46,"*")</f>
        <v>*</v>
      </c>
      <c r="H50" s="37">
        <f>IF('Town Data'!M46&gt;9,'Town Data'!L46,"*")</f>
        <v>114803.95</v>
      </c>
      <c r="I50" s="8">
        <f t="shared" si="0"/>
        <v>0.28123223896317751</v>
      </c>
      <c r="J50" s="8" t="str">
        <f t="shared" si="1"/>
        <v/>
      </c>
      <c r="K50" s="8">
        <f t="shared" si="2"/>
        <v>0.2080032960538378</v>
      </c>
    </row>
    <row r="51" spans="2:11" x14ac:dyDescent="0.3">
      <c r="B51" s="24" t="str">
        <f>'Town Data'!A47</f>
        <v>SOUTH BURLINGTON</v>
      </c>
      <c r="C51" s="41">
        <f>IF('Town Data'!C47&gt;9,'Town Data'!B47,"*")</f>
        <v>7928274.2999999998</v>
      </c>
      <c r="D51" s="34">
        <f>IF('Town Data'!E47&gt;9,'Town Data'!D47,"*")</f>
        <v>2060705.47</v>
      </c>
      <c r="E51" s="35">
        <f>IF('Town Data'!G47&gt;9,'Town Data'!F47,"*")</f>
        <v>847853</v>
      </c>
      <c r="F51" s="34">
        <f>IF('Town Data'!I47&gt;9,'Town Data'!H47,"*")</f>
        <v>7322061.7699999996</v>
      </c>
      <c r="G51" s="34">
        <f>IF('Town Data'!K47&gt;9,'Town Data'!J47,"*")</f>
        <v>1976664.45</v>
      </c>
      <c r="H51" s="35">
        <f>IF('Town Data'!M47&gt;9,'Town Data'!L47,"*")</f>
        <v>755402.16</v>
      </c>
      <c r="I51" s="19">
        <f t="shared" si="0"/>
        <v>8.2792599822604382E-2</v>
      </c>
      <c r="J51" s="19">
        <f t="shared" si="1"/>
        <v>4.2516583935123649E-2</v>
      </c>
      <c r="K51" s="19">
        <f t="shared" si="2"/>
        <v>0.12238625317142324</v>
      </c>
    </row>
    <row r="52" spans="2:11" x14ac:dyDescent="0.3">
      <c r="B52" t="str">
        <f>'Town Data'!A48</f>
        <v>SOUTH HERO</v>
      </c>
      <c r="C52" s="40">
        <f>IF('Town Data'!C48&gt;9,'Town Data'!B48,"*")</f>
        <v>177881.7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182701.78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-2.6382227912612494E-2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SPRINGFIELD</v>
      </c>
      <c r="C53" s="41">
        <f>IF('Town Data'!C49&gt;9,'Town Data'!B49,"*")</f>
        <v>1260081.97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1179480.3600000001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6.8336542712758575E-2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ST ALBANS</v>
      </c>
      <c r="C54" s="40">
        <f>IF('Town Data'!C50&gt;9,'Town Data'!B50,"*")</f>
        <v>2239008.92</v>
      </c>
      <c r="D54" s="36" t="str">
        <f>IF('Town Data'!E50&gt;9,'Town Data'!D50,"*")</f>
        <v>*</v>
      </c>
      <c r="E54" s="37">
        <f>IF('Town Data'!G50&gt;9,'Town Data'!F50,"*")</f>
        <v>215654.21</v>
      </c>
      <c r="F54" s="36">
        <f>IF('Town Data'!I50&gt;9,'Town Data'!H50,"*")</f>
        <v>1958477.86</v>
      </c>
      <c r="G54" s="36" t="str">
        <f>IF('Town Data'!K50&gt;9,'Town Data'!J50,"*")</f>
        <v>*</v>
      </c>
      <c r="H54" s="37">
        <f>IF('Town Data'!M50&gt;9,'Town Data'!L50,"*")</f>
        <v>200361.29</v>
      </c>
      <c r="I54" s="8">
        <f t="shared" si="0"/>
        <v>0.14323933179413109</v>
      </c>
      <c r="J54" s="8" t="str">
        <f t="shared" si="1"/>
        <v/>
      </c>
      <c r="K54" s="8">
        <f t="shared" si="2"/>
        <v>7.6326719597383227E-2</v>
      </c>
    </row>
    <row r="55" spans="2:11" x14ac:dyDescent="0.3">
      <c r="B55" s="24" t="str">
        <f>'Town Data'!A51</f>
        <v>ST ALBANS TOWN</v>
      </c>
      <c r="C55" s="41">
        <f>IF('Town Data'!C51&gt;9,'Town Data'!B51,"*")</f>
        <v>891779.64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943129.85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-5.4446596086424326E-2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ST JOHNSBURY</v>
      </c>
      <c r="C56" s="40">
        <f>IF('Town Data'!C52&gt;9,'Town Data'!B52,"*")</f>
        <v>1199523.2</v>
      </c>
      <c r="D56" s="36" t="str">
        <f>IF('Town Data'!E52&gt;9,'Town Data'!D52,"*")</f>
        <v>*</v>
      </c>
      <c r="E56" s="37">
        <f>IF('Town Data'!G52&gt;9,'Town Data'!F52,"*")</f>
        <v>110299</v>
      </c>
      <c r="F56" s="36">
        <f>IF('Town Data'!I52&gt;9,'Town Data'!H52,"*")</f>
        <v>1100231.4099999999</v>
      </c>
      <c r="G56" s="36" t="str">
        <f>IF('Town Data'!K52&gt;9,'Town Data'!J52,"*")</f>
        <v>*</v>
      </c>
      <c r="H56" s="37">
        <f>IF('Town Data'!M52&gt;9,'Town Data'!L52,"*")</f>
        <v>87364.06</v>
      </c>
      <c r="I56" s="8">
        <f t="shared" si="0"/>
        <v>9.0246278280675551E-2</v>
      </c>
      <c r="J56" s="8" t="str">
        <f t="shared" si="1"/>
        <v/>
      </c>
      <c r="K56" s="8">
        <f t="shared" si="2"/>
        <v>0.26252145332989335</v>
      </c>
    </row>
    <row r="57" spans="2:11" x14ac:dyDescent="0.3">
      <c r="B57" s="24" t="str">
        <f>'Town Data'!A53</f>
        <v>STOWE</v>
      </c>
      <c r="C57" s="41">
        <f>IF('Town Data'!C53&gt;9,'Town Data'!B53,"*")</f>
        <v>5852265.4900000002</v>
      </c>
      <c r="D57" s="34">
        <f>IF('Town Data'!E53&gt;9,'Town Data'!D53,"*")</f>
        <v>11531755.35</v>
      </c>
      <c r="E57" s="35">
        <f>IF('Town Data'!G53&gt;9,'Town Data'!F53,"*")</f>
        <v>2064430.41</v>
      </c>
      <c r="F57" s="34">
        <f>IF('Town Data'!I53&gt;9,'Town Data'!H53,"*")</f>
        <v>5782080.2699999996</v>
      </c>
      <c r="G57" s="34">
        <f>IF('Town Data'!K53&gt;9,'Town Data'!J53,"*")</f>
        <v>11548687.93</v>
      </c>
      <c r="H57" s="35">
        <f>IF('Town Data'!M53&gt;9,'Town Data'!L53,"*")</f>
        <v>1846723.25</v>
      </c>
      <c r="I57" s="19">
        <f t="shared" si="0"/>
        <v>1.2138402914285498E-2</v>
      </c>
      <c r="J57" s="19">
        <f t="shared" si="1"/>
        <v>-1.4661908004297486E-3</v>
      </c>
      <c r="K57" s="19">
        <f t="shared" si="2"/>
        <v>0.1178883517061909</v>
      </c>
    </row>
    <row r="58" spans="2:11" x14ac:dyDescent="0.3">
      <c r="B58" t="str">
        <f>'Town Data'!A54</f>
        <v>SWANTON</v>
      </c>
      <c r="C58" s="40">
        <f>IF('Town Data'!C54&gt;9,'Town Data'!B54,"*")</f>
        <v>586086.23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517152.85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0.13329401549271169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VERGENNES</v>
      </c>
      <c r="C59" s="41">
        <f>IF('Town Data'!C55&gt;9,'Town Data'!B55,"*")</f>
        <v>502709.66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387975.92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0.295723868635971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WAITSFIELD</v>
      </c>
      <c r="C60" s="40">
        <f>IF('Town Data'!C56&gt;9,'Town Data'!B56,"*")</f>
        <v>905744.34</v>
      </c>
      <c r="D60" s="36">
        <f>IF('Town Data'!E56&gt;9,'Town Data'!D56,"*")</f>
        <v>297005.23</v>
      </c>
      <c r="E60" s="37">
        <f>IF('Town Data'!G56&gt;9,'Town Data'!F56,"*")</f>
        <v>278003.52</v>
      </c>
      <c r="F60" s="36">
        <f>IF('Town Data'!I56&gt;9,'Town Data'!H56,"*")</f>
        <v>885777.56</v>
      </c>
      <c r="G60" s="36">
        <f>IF('Town Data'!K56&gt;9,'Town Data'!J56,"*")</f>
        <v>278148.95</v>
      </c>
      <c r="H60" s="37">
        <f>IF('Town Data'!M56&gt;9,'Town Data'!L56,"*")</f>
        <v>260150.56</v>
      </c>
      <c r="I60" s="8">
        <f t="shared" si="0"/>
        <v>2.2541528371976267E-2</v>
      </c>
      <c r="J60" s="8">
        <f t="shared" si="1"/>
        <v>6.7792022943102853E-2</v>
      </c>
      <c r="K60" s="8">
        <f t="shared" si="2"/>
        <v>6.8625491330866331E-2</v>
      </c>
    </row>
    <row r="61" spans="2:11" x14ac:dyDescent="0.3">
      <c r="B61" s="24" t="str">
        <f>'Town Data'!A57</f>
        <v>WARREN</v>
      </c>
      <c r="C61" s="41">
        <f>IF('Town Data'!C57&gt;9,'Town Data'!B57,"*")</f>
        <v>904372.19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802830.64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0.12647941538454477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WATERBURY</v>
      </c>
      <c r="C62" s="40">
        <f>IF('Town Data'!C58&gt;9,'Town Data'!B58,"*")</f>
        <v>1494239.39</v>
      </c>
      <c r="D62" s="36" t="str">
        <f>IF('Town Data'!E58&gt;9,'Town Data'!D58,"*")</f>
        <v>*</v>
      </c>
      <c r="E62" s="37">
        <f>IF('Town Data'!G58&gt;9,'Town Data'!F58,"*")</f>
        <v>344991.85</v>
      </c>
      <c r="F62" s="36">
        <f>IF('Town Data'!I58&gt;9,'Town Data'!H58,"*")</f>
        <v>1942658.22</v>
      </c>
      <c r="G62" s="36">
        <f>IF('Town Data'!K58&gt;9,'Town Data'!J58,"*")</f>
        <v>780700.6</v>
      </c>
      <c r="H62" s="37">
        <f>IF('Town Data'!M58&gt;9,'Town Data'!L58,"*")</f>
        <v>291234.18</v>
      </c>
      <c r="I62" s="8">
        <f t="shared" si="0"/>
        <v>-0.23082744323394164</v>
      </c>
      <c r="J62" s="8" t="str">
        <f t="shared" si="1"/>
        <v/>
      </c>
      <c r="K62" s="8">
        <f t="shared" si="2"/>
        <v>0.18458571723964537</v>
      </c>
    </row>
    <row r="63" spans="2:11" x14ac:dyDescent="0.3">
      <c r="B63" s="24" t="str">
        <f>'Town Data'!A59</f>
        <v>WEST RUTLAND</v>
      </c>
      <c r="C63" s="41">
        <f>IF('Town Data'!C59&gt;9,'Town Data'!B59,"*")</f>
        <v>173726.1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 t="str">
        <f>IF('Town Data'!I59&gt;9,'Town Data'!H59,"*")</f>
        <v>*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WILLISTON</v>
      </c>
      <c r="C64" s="40">
        <f>IF('Town Data'!C60&gt;9,'Town Data'!B60,"*")</f>
        <v>3806642.31</v>
      </c>
      <c r="D64" s="36" t="str">
        <f>IF('Town Data'!E60&gt;9,'Town Data'!D60,"*")</f>
        <v>*</v>
      </c>
      <c r="E64" s="37">
        <f>IF('Town Data'!G60&gt;9,'Town Data'!F60,"*")</f>
        <v>286222.82</v>
      </c>
      <c r="F64" s="36">
        <f>IF('Town Data'!I60&gt;9,'Town Data'!H60,"*")</f>
        <v>3263806.97</v>
      </c>
      <c r="G64" s="36" t="str">
        <f>IF('Town Data'!K60&gt;9,'Town Data'!J60,"*")</f>
        <v>*</v>
      </c>
      <c r="H64" s="37">
        <f>IF('Town Data'!M60&gt;9,'Town Data'!L60,"*")</f>
        <v>307652.38</v>
      </c>
      <c r="I64" s="8">
        <f t="shared" si="0"/>
        <v>0.16631968280893764</v>
      </c>
      <c r="J64" s="8" t="str">
        <f t="shared" si="1"/>
        <v/>
      </c>
      <c r="K64" s="8">
        <f t="shared" si="2"/>
        <v>-6.9655108795192794E-2</v>
      </c>
    </row>
    <row r="65" spans="2:11" x14ac:dyDescent="0.3">
      <c r="B65" s="24" t="str">
        <f>'Town Data'!A61</f>
        <v>WILMINGTON</v>
      </c>
      <c r="C65" s="41">
        <f>IF('Town Data'!C61&gt;9,'Town Data'!B61,"*")</f>
        <v>856003.55</v>
      </c>
      <c r="D65" s="34">
        <f>IF('Town Data'!E61&gt;9,'Town Data'!D61,"*")</f>
        <v>218597.21</v>
      </c>
      <c r="E65" s="35">
        <f>IF('Town Data'!G61&gt;9,'Town Data'!F61,"*")</f>
        <v>215050.12</v>
      </c>
      <c r="F65" s="34">
        <f>IF('Town Data'!I61&gt;9,'Town Data'!H61,"*")</f>
        <v>611232.28</v>
      </c>
      <c r="G65" s="34">
        <f>IF('Town Data'!K61&gt;9,'Town Data'!J61,"*")</f>
        <v>131043.2</v>
      </c>
      <c r="H65" s="35">
        <f>IF('Town Data'!M61&gt;9,'Town Data'!L61,"*")</f>
        <v>129630.41</v>
      </c>
      <c r="I65" s="19">
        <f t="shared" si="0"/>
        <v>0.40045540461312024</v>
      </c>
      <c r="J65" s="19">
        <f t="shared" si="1"/>
        <v>0.6681308911870284</v>
      </c>
      <c r="K65" s="19">
        <f t="shared" si="2"/>
        <v>0.65894808170397667</v>
      </c>
    </row>
    <row r="66" spans="2:11" x14ac:dyDescent="0.3">
      <c r="B66" t="str">
        <f>'Town Data'!A62</f>
        <v>WINDSOR</v>
      </c>
      <c r="C66" s="40">
        <f>IF('Town Data'!C62&gt;9,'Town Data'!B62,"*")</f>
        <v>480068.85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409770.79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0.17155459031132991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WINHALL</v>
      </c>
      <c r="C67" s="41" t="str">
        <f>IF('Town Data'!C63&gt;9,'Town Data'!B63,"*")</f>
        <v>*</v>
      </c>
      <c r="D67" s="34">
        <f>IF('Town Data'!E63&gt;9,'Town Data'!D63,"*")</f>
        <v>388573.68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>
        <f>IF('Town Data'!K63&gt;9,'Town Data'!J63,"*")</f>
        <v>275258.39</v>
      </c>
      <c r="H67" s="35" t="str">
        <f>IF('Town Data'!M63&gt;9,'Town Data'!L63,"*")</f>
        <v>*</v>
      </c>
      <c r="I67" s="19" t="str">
        <f t="shared" si="0"/>
        <v/>
      </c>
      <c r="J67" s="19">
        <f t="shared" si="1"/>
        <v>0.41166879599927897</v>
      </c>
      <c r="K67" s="19" t="str">
        <f t="shared" si="2"/>
        <v/>
      </c>
    </row>
    <row r="68" spans="2:11" x14ac:dyDescent="0.3">
      <c r="B68" t="str">
        <f>'Town Data'!A64</f>
        <v>WINOOSKI</v>
      </c>
      <c r="C68" s="40">
        <f>IF('Town Data'!C64&gt;9,'Town Data'!B64,"*")</f>
        <v>1249682.3</v>
      </c>
      <c r="D68" s="36" t="str">
        <f>IF('Town Data'!E64&gt;9,'Town Data'!D64,"*")</f>
        <v>*</v>
      </c>
      <c r="E68" s="37">
        <f>IF('Town Data'!G64&gt;9,'Town Data'!F64,"*")</f>
        <v>400253.59</v>
      </c>
      <c r="F68" s="36">
        <f>IF('Town Data'!I64&gt;9,'Town Data'!H64,"*")</f>
        <v>1126617.77</v>
      </c>
      <c r="G68" s="36" t="str">
        <f>IF('Town Data'!K64&gt;9,'Town Data'!J64,"*")</f>
        <v>*</v>
      </c>
      <c r="H68" s="37">
        <f>IF('Town Data'!M64&gt;9,'Town Data'!L64,"*")</f>
        <v>327245.08</v>
      </c>
      <c r="I68" s="8">
        <f t="shared" si="0"/>
        <v>0.1092336134552538</v>
      </c>
      <c r="J68" s="8" t="str">
        <f t="shared" si="1"/>
        <v/>
      </c>
      <c r="K68" s="8">
        <f t="shared" si="2"/>
        <v>0.22310040535979947</v>
      </c>
    </row>
    <row r="69" spans="2:11" x14ac:dyDescent="0.3">
      <c r="B69" s="24" t="str">
        <f>'Town Data'!A65</f>
        <v>WOODSTOCK</v>
      </c>
      <c r="C69" s="41">
        <f>IF('Town Data'!C65&gt;9,'Town Data'!B65,"*")</f>
        <v>1434646.87</v>
      </c>
      <c r="D69" s="34">
        <f>IF('Town Data'!E65&gt;9,'Town Data'!D65,"*")</f>
        <v>2724631.1</v>
      </c>
      <c r="E69" s="35">
        <f>IF('Town Data'!G65&gt;9,'Town Data'!F65,"*")</f>
        <v>432021.13</v>
      </c>
      <c r="F69" s="34">
        <f>IF('Town Data'!I65&gt;9,'Town Data'!H65,"*")</f>
        <v>1268881.73</v>
      </c>
      <c r="G69" s="34">
        <f>IF('Town Data'!K65&gt;9,'Town Data'!J65,"*")</f>
        <v>2199960.41</v>
      </c>
      <c r="H69" s="35">
        <f>IF('Town Data'!M65&gt;9,'Town Data'!L65,"*")</f>
        <v>356972.19</v>
      </c>
      <c r="I69" s="19">
        <f t="shared" si="0"/>
        <v>0.13063876331484428</v>
      </c>
      <c r="J69" s="19">
        <f t="shared" si="1"/>
        <v>0.23849096902611985</v>
      </c>
      <c r="K69" s="19">
        <f t="shared" si="2"/>
        <v>0.2102374977725856</v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D15" sqref="D15"/>
    </sheetView>
  </sheetViews>
  <sheetFormatPr defaultColWidth="9.109375" defaultRowHeight="14.4" x14ac:dyDescent="0.3"/>
  <cols>
    <col min="1" max="1" width="19.2187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1569245.2</v>
      </c>
      <c r="C2" s="30">
        <v>40</v>
      </c>
      <c r="D2" s="30">
        <v>0</v>
      </c>
      <c r="E2" s="30">
        <v>0</v>
      </c>
      <c r="F2" s="30">
        <v>284447.3</v>
      </c>
      <c r="G2" s="30">
        <v>17</v>
      </c>
      <c r="H2" s="30">
        <v>1449266.96</v>
      </c>
      <c r="I2" s="30">
        <v>37</v>
      </c>
      <c r="J2" s="30">
        <v>0</v>
      </c>
      <c r="K2" s="30">
        <v>0</v>
      </c>
      <c r="L2" s="30">
        <v>252729.44</v>
      </c>
      <c r="M2" s="30">
        <v>16</v>
      </c>
    </row>
    <row r="3" spans="1:13" x14ac:dyDescent="0.3">
      <c r="A3" s="29" t="s">
        <v>48</v>
      </c>
      <c r="B3" s="30">
        <v>217046.72</v>
      </c>
      <c r="C3" s="30">
        <v>13</v>
      </c>
      <c r="D3" s="30">
        <v>0</v>
      </c>
      <c r="E3" s="30">
        <v>0</v>
      </c>
      <c r="F3" s="30">
        <v>0</v>
      </c>
      <c r="G3" s="30">
        <v>0</v>
      </c>
      <c r="H3" s="30">
        <v>181785.39</v>
      </c>
      <c r="I3" s="30">
        <v>15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2877885.78</v>
      </c>
      <c r="C4" s="30">
        <v>63</v>
      </c>
      <c r="D4" s="30">
        <v>454374.41</v>
      </c>
      <c r="E4" s="30">
        <v>13</v>
      </c>
      <c r="F4" s="30">
        <v>386661.41</v>
      </c>
      <c r="G4" s="30">
        <v>25</v>
      </c>
      <c r="H4" s="30">
        <v>2398435.62</v>
      </c>
      <c r="I4" s="30">
        <v>64</v>
      </c>
      <c r="J4" s="30">
        <v>527653.72</v>
      </c>
      <c r="K4" s="30">
        <v>16</v>
      </c>
      <c r="L4" s="30">
        <v>309522.45</v>
      </c>
      <c r="M4" s="30">
        <v>27</v>
      </c>
    </row>
    <row r="5" spans="1:13" x14ac:dyDescent="0.3">
      <c r="A5" s="29" t="s">
        <v>50</v>
      </c>
      <c r="B5" s="30">
        <v>1690600.31</v>
      </c>
      <c r="C5" s="30">
        <v>14</v>
      </c>
      <c r="D5" s="30">
        <v>0</v>
      </c>
      <c r="E5" s="30">
        <v>0</v>
      </c>
      <c r="F5" s="30">
        <v>0</v>
      </c>
      <c r="G5" s="30">
        <v>0</v>
      </c>
      <c r="H5" s="30">
        <v>1694098.93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462572.79999999999</v>
      </c>
      <c r="I6" s="30">
        <v>10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343757.1</v>
      </c>
      <c r="C7" s="30">
        <v>15</v>
      </c>
      <c r="D7" s="30">
        <v>0</v>
      </c>
      <c r="E7" s="30">
        <v>0</v>
      </c>
      <c r="F7" s="30">
        <v>53614.89</v>
      </c>
      <c r="G7" s="30">
        <v>11</v>
      </c>
      <c r="H7" s="30">
        <v>315885.32</v>
      </c>
      <c r="I7" s="30">
        <v>19</v>
      </c>
      <c r="J7" s="30">
        <v>0</v>
      </c>
      <c r="K7" s="30">
        <v>0</v>
      </c>
      <c r="L7" s="30">
        <v>50801.67</v>
      </c>
      <c r="M7" s="30">
        <v>10</v>
      </c>
    </row>
    <row r="8" spans="1:13" x14ac:dyDescent="0.3">
      <c r="A8" s="29" t="s">
        <v>53</v>
      </c>
      <c r="B8" s="30">
        <v>3543004.72</v>
      </c>
      <c r="C8" s="30">
        <v>69</v>
      </c>
      <c r="D8" s="30">
        <v>672214.49</v>
      </c>
      <c r="E8" s="30">
        <v>17</v>
      </c>
      <c r="F8" s="30">
        <v>421515.4</v>
      </c>
      <c r="G8" s="30">
        <v>33</v>
      </c>
      <c r="H8" s="30">
        <v>3326009.92</v>
      </c>
      <c r="I8" s="30">
        <v>71</v>
      </c>
      <c r="J8" s="30">
        <v>649355.81000000006</v>
      </c>
      <c r="K8" s="30">
        <v>15</v>
      </c>
      <c r="L8" s="30">
        <v>332635.46999999997</v>
      </c>
      <c r="M8" s="30">
        <v>30</v>
      </c>
    </row>
    <row r="9" spans="1:13" x14ac:dyDescent="0.3">
      <c r="A9" s="29" t="s">
        <v>54</v>
      </c>
      <c r="B9" s="30">
        <v>417458.82</v>
      </c>
      <c r="C9" s="30">
        <v>13</v>
      </c>
      <c r="D9" s="30">
        <v>0</v>
      </c>
      <c r="E9" s="30">
        <v>0</v>
      </c>
      <c r="F9" s="30">
        <v>0</v>
      </c>
      <c r="G9" s="30">
        <v>0</v>
      </c>
      <c r="H9" s="30">
        <v>329306.55</v>
      </c>
      <c r="I9" s="30">
        <v>12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212872.1</v>
      </c>
      <c r="C10" s="30">
        <v>12</v>
      </c>
      <c r="D10" s="30">
        <v>0</v>
      </c>
      <c r="E10" s="30">
        <v>0</v>
      </c>
      <c r="F10" s="30">
        <v>0</v>
      </c>
      <c r="G10" s="30">
        <v>0</v>
      </c>
      <c r="H10" s="30">
        <v>193197.32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9819431.9700000007</v>
      </c>
      <c r="C11" s="30">
        <v>182</v>
      </c>
      <c r="D11" s="30">
        <v>3870223.02</v>
      </c>
      <c r="E11" s="30">
        <v>14</v>
      </c>
      <c r="F11" s="30">
        <v>3381048.92</v>
      </c>
      <c r="G11" s="30">
        <v>102</v>
      </c>
      <c r="H11" s="30">
        <v>8540573.6799999997</v>
      </c>
      <c r="I11" s="30">
        <v>183</v>
      </c>
      <c r="J11" s="30">
        <v>3676777.76</v>
      </c>
      <c r="K11" s="30">
        <v>13</v>
      </c>
      <c r="L11" s="30">
        <v>2693284.7</v>
      </c>
      <c r="M11" s="30">
        <v>92</v>
      </c>
    </row>
    <row r="12" spans="1:13" x14ac:dyDescent="0.3">
      <c r="A12" s="29" t="s">
        <v>57</v>
      </c>
      <c r="B12" s="30">
        <v>891163.68</v>
      </c>
      <c r="C12" s="30">
        <v>20</v>
      </c>
      <c r="D12" s="30">
        <v>0</v>
      </c>
      <c r="E12" s="30">
        <v>0</v>
      </c>
      <c r="F12" s="30">
        <v>200517.39</v>
      </c>
      <c r="G12" s="30">
        <v>13</v>
      </c>
      <c r="H12" s="30">
        <v>685650.63</v>
      </c>
      <c r="I12" s="30">
        <v>18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460223.97</v>
      </c>
      <c r="C13" s="30">
        <v>16</v>
      </c>
      <c r="D13" s="30">
        <v>0</v>
      </c>
      <c r="E13" s="30">
        <v>0</v>
      </c>
      <c r="F13" s="30">
        <v>0</v>
      </c>
      <c r="G13" s="30">
        <v>0</v>
      </c>
      <c r="H13" s="30">
        <v>399397.12</v>
      </c>
      <c r="I13" s="30">
        <v>17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331310.65999999997</v>
      </c>
      <c r="C14" s="30">
        <v>13</v>
      </c>
      <c r="D14" s="30">
        <v>0</v>
      </c>
      <c r="E14" s="30">
        <v>0</v>
      </c>
      <c r="F14" s="30">
        <v>0</v>
      </c>
      <c r="G14" s="30">
        <v>0</v>
      </c>
      <c r="H14" s="30">
        <v>251484.1</v>
      </c>
      <c r="I14" s="30">
        <v>16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2407530.1800000002</v>
      </c>
      <c r="C15" s="30">
        <v>42</v>
      </c>
      <c r="D15" s="30">
        <v>0</v>
      </c>
      <c r="E15" s="30">
        <v>0</v>
      </c>
      <c r="F15" s="30">
        <v>300021.8</v>
      </c>
      <c r="G15" s="30">
        <v>13</v>
      </c>
      <c r="H15" s="30">
        <v>2242514.9</v>
      </c>
      <c r="I15" s="30">
        <v>46</v>
      </c>
      <c r="J15" s="30">
        <v>0</v>
      </c>
      <c r="K15" s="30">
        <v>0</v>
      </c>
      <c r="L15" s="30">
        <v>276719.96000000002</v>
      </c>
      <c r="M15" s="30">
        <v>13</v>
      </c>
    </row>
    <row r="16" spans="1:13" x14ac:dyDescent="0.3">
      <c r="A16" s="29" t="s">
        <v>61</v>
      </c>
      <c r="B16" s="30">
        <v>999141.29</v>
      </c>
      <c r="C16" s="30">
        <v>21</v>
      </c>
      <c r="D16" s="30">
        <v>0</v>
      </c>
      <c r="E16" s="30">
        <v>0</v>
      </c>
      <c r="F16" s="30">
        <v>0</v>
      </c>
      <c r="G16" s="30">
        <v>0</v>
      </c>
      <c r="H16" s="30">
        <v>863579.82</v>
      </c>
      <c r="I16" s="30">
        <v>21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567650.82999999996</v>
      </c>
      <c r="I17" s="30">
        <v>10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1509822.9</v>
      </c>
      <c r="C18" s="30">
        <v>22</v>
      </c>
      <c r="D18" s="30">
        <v>622922.13</v>
      </c>
      <c r="E18" s="30">
        <v>23</v>
      </c>
      <c r="F18" s="30">
        <v>511586.36</v>
      </c>
      <c r="G18" s="30">
        <v>13</v>
      </c>
      <c r="H18" s="30">
        <v>1376946.49</v>
      </c>
      <c r="I18" s="30">
        <v>22</v>
      </c>
      <c r="J18" s="30">
        <v>561446.57999999996</v>
      </c>
      <c r="K18" s="30">
        <v>20</v>
      </c>
      <c r="L18" s="30">
        <v>441015.52</v>
      </c>
      <c r="M18" s="30">
        <v>13</v>
      </c>
    </row>
    <row r="19" spans="1:13" x14ac:dyDescent="0.3">
      <c r="A19" s="29" t="s">
        <v>64</v>
      </c>
      <c r="B19" s="30">
        <v>437708.78</v>
      </c>
      <c r="C19" s="30">
        <v>14</v>
      </c>
      <c r="D19" s="30">
        <v>0</v>
      </c>
      <c r="E19" s="30">
        <v>0</v>
      </c>
      <c r="F19" s="30">
        <v>0</v>
      </c>
      <c r="G19" s="30">
        <v>0</v>
      </c>
      <c r="H19" s="30">
        <v>361528.3</v>
      </c>
      <c r="I19" s="30">
        <v>14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3698019.45</v>
      </c>
      <c r="C20" s="30">
        <v>58</v>
      </c>
      <c r="D20" s="30">
        <v>0</v>
      </c>
      <c r="E20" s="30">
        <v>0</v>
      </c>
      <c r="F20" s="30">
        <v>350386.7</v>
      </c>
      <c r="G20" s="30">
        <v>18</v>
      </c>
      <c r="H20" s="30">
        <v>3475049.03</v>
      </c>
      <c r="I20" s="30">
        <v>59</v>
      </c>
      <c r="J20" s="30">
        <v>0</v>
      </c>
      <c r="K20" s="30">
        <v>0</v>
      </c>
      <c r="L20" s="30">
        <v>296937.32</v>
      </c>
      <c r="M20" s="30">
        <v>18</v>
      </c>
    </row>
    <row r="21" spans="1:13" x14ac:dyDescent="0.3">
      <c r="A21" s="29" t="s">
        <v>66</v>
      </c>
      <c r="B21" s="30">
        <v>518244.94</v>
      </c>
      <c r="C21" s="30">
        <v>15</v>
      </c>
      <c r="D21" s="30">
        <v>0</v>
      </c>
      <c r="E21" s="30">
        <v>0</v>
      </c>
      <c r="F21" s="30">
        <v>0</v>
      </c>
      <c r="G21" s="30">
        <v>0</v>
      </c>
      <c r="H21" s="30">
        <v>504888.32000000001</v>
      </c>
      <c r="I21" s="30">
        <v>16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273557.90000000002</v>
      </c>
      <c r="C22" s="30">
        <v>12</v>
      </c>
      <c r="D22" s="30">
        <v>0</v>
      </c>
      <c r="E22" s="30">
        <v>0</v>
      </c>
      <c r="F22" s="30">
        <v>0</v>
      </c>
      <c r="G22" s="30">
        <v>0</v>
      </c>
      <c r="H22" s="30">
        <v>252934.07</v>
      </c>
      <c r="I22" s="30">
        <v>13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2081063.27</v>
      </c>
      <c r="C23" s="30">
        <v>42</v>
      </c>
      <c r="D23" s="30">
        <v>0</v>
      </c>
      <c r="E23" s="30">
        <v>0</v>
      </c>
      <c r="F23" s="30">
        <v>306740.69</v>
      </c>
      <c r="G23" s="30">
        <v>20</v>
      </c>
      <c r="H23" s="30">
        <v>1809313.62</v>
      </c>
      <c r="I23" s="30">
        <v>43</v>
      </c>
      <c r="J23" s="30">
        <v>1049623.42</v>
      </c>
      <c r="K23" s="30">
        <v>13</v>
      </c>
      <c r="L23" s="30">
        <v>257267.54</v>
      </c>
      <c r="M23" s="30">
        <v>20</v>
      </c>
    </row>
    <row r="24" spans="1:13" x14ac:dyDescent="0.3">
      <c r="A24" s="29" t="s">
        <v>69</v>
      </c>
      <c r="B24" s="30">
        <v>426795.73</v>
      </c>
      <c r="C24" s="30">
        <v>12</v>
      </c>
      <c r="D24" s="30">
        <v>0</v>
      </c>
      <c r="E24" s="30">
        <v>0</v>
      </c>
      <c r="F24" s="30">
        <v>0</v>
      </c>
      <c r="G24" s="30">
        <v>0</v>
      </c>
      <c r="H24" s="30">
        <v>365537.33</v>
      </c>
      <c r="I24" s="30">
        <v>10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398308.22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217612.85</v>
      </c>
      <c r="C26" s="30">
        <v>10</v>
      </c>
      <c r="D26" s="30">
        <v>0</v>
      </c>
      <c r="E26" s="30">
        <v>0</v>
      </c>
      <c r="F26" s="30">
        <v>0</v>
      </c>
      <c r="G26" s="30">
        <v>0</v>
      </c>
      <c r="H26" s="30">
        <v>186602.82</v>
      </c>
      <c r="I26" s="30">
        <v>10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3572310.75</v>
      </c>
      <c r="C27" s="30">
        <v>32</v>
      </c>
      <c r="D27" s="30">
        <v>4046609.73</v>
      </c>
      <c r="E27" s="30">
        <v>24</v>
      </c>
      <c r="F27" s="30">
        <v>1591772.03</v>
      </c>
      <c r="G27" s="30">
        <v>27</v>
      </c>
      <c r="H27" s="30">
        <v>3183126.8</v>
      </c>
      <c r="I27" s="30">
        <v>34</v>
      </c>
      <c r="J27" s="30">
        <v>4590640.5199999996</v>
      </c>
      <c r="K27" s="30">
        <v>28</v>
      </c>
      <c r="L27" s="30">
        <v>1250735.1000000001</v>
      </c>
      <c r="M27" s="30">
        <v>28</v>
      </c>
    </row>
    <row r="28" spans="1:13" x14ac:dyDescent="0.3">
      <c r="A28" s="29" t="s">
        <v>73</v>
      </c>
      <c r="B28" s="30">
        <v>470353.37</v>
      </c>
      <c r="C28" s="30">
        <v>15</v>
      </c>
      <c r="D28" s="30">
        <v>0</v>
      </c>
      <c r="E28" s="30">
        <v>0</v>
      </c>
      <c r="F28" s="30">
        <v>0</v>
      </c>
      <c r="G28" s="30">
        <v>0</v>
      </c>
      <c r="H28" s="30">
        <v>420931.39</v>
      </c>
      <c r="I28" s="30">
        <v>14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2884746.32</v>
      </c>
      <c r="C29" s="30">
        <v>35</v>
      </c>
      <c r="D29" s="30">
        <v>329294.34000000003</v>
      </c>
      <c r="E29" s="30">
        <v>12</v>
      </c>
      <c r="F29" s="30">
        <v>1031966.57</v>
      </c>
      <c r="G29" s="30">
        <v>21</v>
      </c>
      <c r="H29" s="30">
        <v>2291835.96</v>
      </c>
      <c r="I29" s="30">
        <v>35</v>
      </c>
      <c r="J29" s="30">
        <v>368050.6</v>
      </c>
      <c r="K29" s="30">
        <v>14</v>
      </c>
      <c r="L29" s="30">
        <v>671451.85</v>
      </c>
      <c r="M29" s="30">
        <v>19</v>
      </c>
    </row>
    <row r="30" spans="1:13" x14ac:dyDescent="0.3">
      <c r="A30" s="29" t="s">
        <v>75</v>
      </c>
      <c r="B30" s="30">
        <v>1244276.94</v>
      </c>
      <c r="C30" s="30">
        <v>25</v>
      </c>
      <c r="D30" s="30">
        <v>0</v>
      </c>
      <c r="E30" s="30">
        <v>0</v>
      </c>
      <c r="F30" s="30">
        <v>0</v>
      </c>
      <c r="G30" s="30">
        <v>0</v>
      </c>
      <c r="H30" s="30">
        <v>1101610.29</v>
      </c>
      <c r="I30" s="30">
        <v>25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3055948.35</v>
      </c>
      <c r="C31" s="30">
        <v>58</v>
      </c>
      <c r="D31" s="30">
        <v>2494602.36</v>
      </c>
      <c r="E31" s="30">
        <v>22</v>
      </c>
      <c r="F31" s="30">
        <v>766709.98</v>
      </c>
      <c r="G31" s="30">
        <v>41</v>
      </c>
      <c r="H31" s="30">
        <v>2758914.55</v>
      </c>
      <c r="I31" s="30">
        <v>53</v>
      </c>
      <c r="J31" s="30">
        <v>2781638.68</v>
      </c>
      <c r="K31" s="30">
        <v>24</v>
      </c>
      <c r="L31" s="30">
        <v>637394.47</v>
      </c>
      <c r="M31" s="30">
        <v>34</v>
      </c>
    </row>
    <row r="32" spans="1:13" x14ac:dyDescent="0.3">
      <c r="A32" s="29" t="s">
        <v>77</v>
      </c>
      <c r="B32" s="30">
        <v>2382744.6800000002</v>
      </c>
      <c r="C32" s="30">
        <v>47</v>
      </c>
      <c r="D32" s="30">
        <v>489110.63</v>
      </c>
      <c r="E32" s="30">
        <v>12</v>
      </c>
      <c r="F32" s="30">
        <v>291267.48</v>
      </c>
      <c r="G32" s="30">
        <v>21</v>
      </c>
      <c r="H32" s="30">
        <v>2033088.45</v>
      </c>
      <c r="I32" s="30">
        <v>47</v>
      </c>
      <c r="J32" s="30">
        <v>0</v>
      </c>
      <c r="K32" s="30">
        <v>0</v>
      </c>
      <c r="L32" s="30">
        <v>218556.3</v>
      </c>
      <c r="M32" s="30">
        <v>20</v>
      </c>
    </row>
    <row r="33" spans="1:13" x14ac:dyDescent="0.3">
      <c r="A33" s="29" t="s">
        <v>78</v>
      </c>
      <c r="B33" s="30">
        <v>1051655.93</v>
      </c>
      <c r="C33" s="30">
        <v>24</v>
      </c>
      <c r="D33" s="30">
        <v>0</v>
      </c>
      <c r="E33" s="30">
        <v>0</v>
      </c>
      <c r="F33" s="30">
        <v>0</v>
      </c>
      <c r="G33" s="30">
        <v>0</v>
      </c>
      <c r="H33" s="30">
        <v>933199.06</v>
      </c>
      <c r="I33" s="30">
        <v>22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3">
      <c r="A34" s="29" t="s">
        <v>79</v>
      </c>
      <c r="B34" s="30">
        <v>176909.43</v>
      </c>
      <c r="C34" s="30">
        <v>10</v>
      </c>
      <c r="D34" s="30">
        <v>0</v>
      </c>
      <c r="E34" s="30">
        <v>0</v>
      </c>
      <c r="F34" s="30">
        <v>0</v>
      </c>
      <c r="G34" s="30">
        <v>0</v>
      </c>
      <c r="H34" s="30">
        <v>148156.13</v>
      </c>
      <c r="I34" s="30">
        <v>10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2092559.9</v>
      </c>
      <c r="C35" s="30">
        <v>51</v>
      </c>
      <c r="D35" s="30">
        <v>0</v>
      </c>
      <c r="E35" s="30">
        <v>0</v>
      </c>
      <c r="F35" s="30">
        <v>364961.99</v>
      </c>
      <c r="G35" s="30">
        <v>22</v>
      </c>
      <c r="H35" s="30">
        <v>1861873.93</v>
      </c>
      <c r="I35" s="30">
        <v>50</v>
      </c>
      <c r="J35" s="30">
        <v>0</v>
      </c>
      <c r="K35" s="30">
        <v>0</v>
      </c>
      <c r="L35" s="30">
        <v>264621.93</v>
      </c>
      <c r="M35" s="30">
        <v>21</v>
      </c>
    </row>
    <row r="36" spans="1:13" x14ac:dyDescent="0.3">
      <c r="A36" s="29" t="s">
        <v>81</v>
      </c>
      <c r="B36" s="30">
        <v>1545725.55</v>
      </c>
      <c r="C36" s="30">
        <v>31</v>
      </c>
      <c r="D36" s="30">
        <v>0</v>
      </c>
      <c r="E36" s="30">
        <v>0</v>
      </c>
      <c r="F36" s="30">
        <v>0</v>
      </c>
      <c r="G36" s="30">
        <v>0</v>
      </c>
      <c r="H36" s="30">
        <v>1415144.48</v>
      </c>
      <c r="I36" s="30">
        <v>30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1185365.57</v>
      </c>
      <c r="C37" s="30">
        <v>25</v>
      </c>
      <c r="D37" s="30">
        <v>0</v>
      </c>
      <c r="E37" s="30">
        <v>0</v>
      </c>
      <c r="F37" s="30">
        <v>174869.48</v>
      </c>
      <c r="G37" s="30">
        <v>13</v>
      </c>
      <c r="H37" s="30">
        <v>1117239.6399999999</v>
      </c>
      <c r="I37" s="30">
        <v>26</v>
      </c>
      <c r="J37" s="30">
        <v>0</v>
      </c>
      <c r="K37" s="30">
        <v>0</v>
      </c>
      <c r="L37" s="30">
        <v>161553.60999999999</v>
      </c>
      <c r="M37" s="30">
        <v>12</v>
      </c>
    </row>
    <row r="38" spans="1:13" x14ac:dyDescent="0.3">
      <c r="A38" s="29" t="s">
        <v>83</v>
      </c>
      <c r="B38" s="30">
        <v>291388.06</v>
      </c>
      <c r="C38" s="30">
        <v>16</v>
      </c>
      <c r="D38" s="30">
        <v>0</v>
      </c>
      <c r="E38" s="30">
        <v>0</v>
      </c>
      <c r="F38" s="30">
        <v>0</v>
      </c>
      <c r="G38" s="30">
        <v>0</v>
      </c>
      <c r="H38" s="30">
        <v>242850.32</v>
      </c>
      <c r="I38" s="30">
        <v>18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140504.04</v>
      </c>
      <c r="I39" s="30">
        <v>11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724925.38</v>
      </c>
      <c r="C40" s="30">
        <v>20</v>
      </c>
      <c r="D40" s="30">
        <v>0</v>
      </c>
      <c r="E40" s="30">
        <v>0</v>
      </c>
      <c r="F40" s="30">
        <v>0</v>
      </c>
      <c r="G40" s="30">
        <v>0</v>
      </c>
      <c r="H40" s="30">
        <v>648528.68000000005</v>
      </c>
      <c r="I40" s="30">
        <v>19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340924.42</v>
      </c>
      <c r="C41" s="30">
        <v>12</v>
      </c>
      <c r="D41" s="30">
        <v>0</v>
      </c>
      <c r="E41" s="30">
        <v>0</v>
      </c>
      <c r="F41" s="30">
        <v>0</v>
      </c>
      <c r="G41" s="30">
        <v>0</v>
      </c>
      <c r="H41" s="30">
        <v>267761.81</v>
      </c>
      <c r="I41" s="30">
        <v>11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492984.03</v>
      </c>
      <c r="C42" s="30">
        <v>26</v>
      </c>
      <c r="D42" s="30">
        <v>0</v>
      </c>
      <c r="E42" s="30">
        <v>0</v>
      </c>
      <c r="F42" s="30">
        <v>0</v>
      </c>
      <c r="G42" s="30">
        <v>0</v>
      </c>
      <c r="H42" s="30">
        <v>455457.73</v>
      </c>
      <c r="I42" s="30">
        <v>26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283411.45</v>
      </c>
      <c r="C43" s="30">
        <v>11</v>
      </c>
      <c r="D43" s="30">
        <v>0</v>
      </c>
      <c r="E43" s="30">
        <v>0</v>
      </c>
      <c r="F43" s="30">
        <v>0</v>
      </c>
      <c r="G43" s="30">
        <v>0</v>
      </c>
      <c r="H43" s="30">
        <v>214198.46</v>
      </c>
      <c r="I43" s="30">
        <v>11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4133749.96</v>
      </c>
      <c r="C44" s="30">
        <v>73</v>
      </c>
      <c r="D44" s="30">
        <v>0</v>
      </c>
      <c r="E44" s="30">
        <v>0</v>
      </c>
      <c r="F44" s="30">
        <v>441046.29</v>
      </c>
      <c r="G44" s="30">
        <v>26</v>
      </c>
      <c r="H44" s="30">
        <v>3853174.27</v>
      </c>
      <c r="I44" s="30">
        <v>75</v>
      </c>
      <c r="J44" s="30">
        <v>445181.02</v>
      </c>
      <c r="K44" s="30">
        <v>13</v>
      </c>
      <c r="L44" s="30">
        <v>363680.81</v>
      </c>
      <c r="M44" s="30">
        <v>27</v>
      </c>
    </row>
    <row r="45" spans="1:13" x14ac:dyDescent="0.3">
      <c r="A45" s="29" t="s">
        <v>90</v>
      </c>
      <c r="B45" s="30">
        <v>1549952.89</v>
      </c>
      <c r="C45" s="30">
        <v>13</v>
      </c>
      <c r="D45" s="30">
        <v>0</v>
      </c>
      <c r="E45" s="30">
        <v>0</v>
      </c>
      <c r="F45" s="30">
        <v>0</v>
      </c>
      <c r="G45" s="30">
        <v>0</v>
      </c>
      <c r="H45" s="30">
        <v>1471353.38</v>
      </c>
      <c r="I45" s="30">
        <v>14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1021395.74</v>
      </c>
      <c r="C46" s="30">
        <v>24</v>
      </c>
      <c r="D46" s="30">
        <v>0</v>
      </c>
      <c r="E46" s="30">
        <v>0</v>
      </c>
      <c r="F46" s="30">
        <v>138683.54999999999</v>
      </c>
      <c r="G46" s="30">
        <v>11</v>
      </c>
      <c r="H46" s="30">
        <v>797197.97</v>
      </c>
      <c r="I46" s="30">
        <v>21</v>
      </c>
      <c r="J46" s="30">
        <v>0</v>
      </c>
      <c r="K46" s="30">
        <v>0</v>
      </c>
      <c r="L46" s="30">
        <v>114803.95</v>
      </c>
      <c r="M46" s="30">
        <v>10</v>
      </c>
    </row>
    <row r="47" spans="1:13" x14ac:dyDescent="0.3">
      <c r="A47" s="29" t="s">
        <v>92</v>
      </c>
      <c r="B47" s="30">
        <v>7928274.2999999998</v>
      </c>
      <c r="C47" s="30">
        <v>85</v>
      </c>
      <c r="D47" s="30">
        <v>2060705.47</v>
      </c>
      <c r="E47" s="30">
        <v>11</v>
      </c>
      <c r="F47" s="30">
        <v>847853</v>
      </c>
      <c r="G47" s="30">
        <v>26</v>
      </c>
      <c r="H47" s="30">
        <v>7322061.7699999996</v>
      </c>
      <c r="I47" s="30">
        <v>82</v>
      </c>
      <c r="J47" s="30">
        <v>1976664.45</v>
      </c>
      <c r="K47" s="30">
        <v>16</v>
      </c>
      <c r="L47" s="30">
        <v>755402.16</v>
      </c>
      <c r="M47" s="30">
        <v>28</v>
      </c>
    </row>
    <row r="48" spans="1:13" x14ac:dyDescent="0.3">
      <c r="A48" s="29" t="s">
        <v>93</v>
      </c>
      <c r="B48" s="30">
        <v>177881.7</v>
      </c>
      <c r="C48" s="30">
        <v>10</v>
      </c>
      <c r="D48" s="30">
        <v>0</v>
      </c>
      <c r="E48" s="30">
        <v>0</v>
      </c>
      <c r="F48" s="30">
        <v>0</v>
      </c>
      <c r="G48" s="30">
        <v>0</v>
      </c>
      <c r="H48" s="30">
        <v>182701.78</v>
      </c>
      <c r="I48" s="30">
        <v>10</v>
      </c>
      <c r="J48" s="30">
        <v>0</v>
      </c>
      <c r="K48" s="30">
        <v>0</v>
      </c>
      <c r="L48" s="30">
        <v>0</v>
      </c>
      <c r="M48" s="30">
        <v>0</v>
      </c>
    </row>
    <row r="49" spans="1:13" x14ac:dyDescent="0.3">
      <c r="A49" s="29" t="s">
        <v>94</v>
      </c>
      <c r="B49" s="30">
        <v>1260081.97</v>
      </c>
      <c r="C49" s="30">
        <v>29</v>
      </c>
      <c r="D49" s="30">
        <v>0</v>
      </c>
      <c r="E49" s="30">
        <v>0</v>
      </c>
      <c r="F49" s="30">
        <v>0</v>
      </c>
      <c r="G49" s="30">
        <v>0</v>
      </c>
      <c r="H49" s="30">
        <v>1179480.3600000001</v>
      </c>
      <c r="I49" s="30">
        <v>30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2239008.92</v>
      </c>
      <c r="C50" s="30">
        <v>36</v>
      </c>
      <c r="D50" s="30">
        <v>0</v>
      </c>
      <c r="E50" s="30">
        <v>0</v>
      </c>
      <c r="F50" s="30">
        <v>215654.21</v>
      </c>
      <c r="G50" s="30">
        <v>13</v>
      </c>
      <c r="H50" s="30">
        <v>1958477.86</v>
      </c>
      <c r="I50" s="30">
        <v>34</v>
      </c>
      <c r="J50" s="30">
        <v>0</v>
      </c>
      <c r="K50" s="30">
        <v>0</v>
      </c>
      <c r="L50" s="30">
        <v>200361.29</v>
      </c>
      <c r="M50" s="30">
        <v>10</v>
      </c>
    </row>
    <row r="51" spans="1:13" x14ac:dyDescent="0.3">
      <c r="A51" s="29" t="s">
        <v>96</v>
      </c>
      <c r="B51" s="30">
        <v>891779.64</v>
      </c>
      <c r="C51" s="30">
        <v>17</v>
      </c>
      <c r="D51" s="30">
        <v>0</v>
      </c>
      <c r="E51" s="30">
        <v>0</v>
      </c>
      <c r="F51" s="30">
        <v>0</v>
      </c>
      <c r="G51" s="30">
        <v>0</v>
      </c>
      <c r="H51" s="30">
        <v>943129.85</v>
      </c>
      <c r="I51" s="30">
        <v>19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1199523.2</v>
      </c>
      <c r="C52" s="30">
        <v>45</v>
      </c>
      <c r="D52" s="30">
        <v>0</v>
      </c>
      <c r="E52" s="30">
        <v>0</v>
      </c>
      <c r="F52" s="30">
        <v>110299</v>
      </c>
      <c r="G52" s="30">
        <v>14</v>
      </c>
      <c r="H52" s="30">
        <v>1100231.4099999999</v>
      </c>
      <c r="I52" s="30">
        <v>41</v>
      </c>
      <c r="J52" s="30">
        <v>0</v>
      </c>
      <c r="K52" s="30">
        <v>0</v>
      </c>
      <c r="L52" s="30">
        <v>87364.06</v>
      </c>
      <c r="M52" s="30">
        <v>15</v>
      </c>
    </row>
    <row r="53" spans="1:13" x14ac:dyDescent="0.3">
      <c r="A53" s="29" t="s">
        <v>98</v>
      </c>
      <c r="B53" s="30">
        <v>5852265.4900000002</v>
      </c>
      <c r="C53" s="30">
        <v>65</v>
      </c>
      <c r="D53" s="30">
        <v>11531755.35</v>
      </c>
      <c r="E53" s="30">
        <v>66</v>
      </c>
      <c r="F53" s="30">
        <v>2064430.41</v>
      </c>
      <c r="G53" s="30">
        <v>44</v>
      </c>
      <c r="H53" s="30">
        <v>5782080.2699999996</v>
      </c>
      <c r="I53" s="30">
        <v>64</v>
      </c>
      <c r="J53" s="30">
        <v>11548687.93</v>
      </c>
      <c r="K53" s="30">
        <v>64</v>
      </c>
      <c r="L53" s="30">
        <v>1846723.25</v>
      </c>
      <c r="M53" s="30">
        <v>43</v>
      </c>
    </row>
    <row r="54" spans="1:13" x14ac:dyDescent="0.3">
      <c r="A54" s="29" t="s">
        <v>99</v>
      </c>
      <c r="B54" s="30">
        <v>586086.23</v>
      </c>
      <c r="C54" s="30">
        <v>14</v>
      </c>
      <c r="D54" s="30">
        <v>0</v>
      </c>
      <c r="E54" s="30">
        <v>0</v>
      </c>
      <c r="F54" s="30">
        <v>0</v>
      </c>
      <c r="G54" s="30">
        <v>0</v>
      </c>
      <c r="H54" s="30">
        <v>517152.85</v>
      </c>
      <c r="I54" s="30">
        <v>15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502709.66</v>
      </c>
      <c r="C55" s="30">
        <v>19</v>
      </c>
      <c r="D55" s="30">
        <v>0</v>
      </c>
      <c r="E55" s="30">
        <v>0</v>
      </c>
      <c r="F55" s="30">
        <v>0</v>
      </c>
      <c r="G55" s="30">
        <v>0</v>
      </c>
      <c r="H55" s="30">
        <v>387975.92</v>
      </c>
      <c r="I55" s="30">
        <v>20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905744.34</v>
      </c>
      <c r="C56" s="30">
        <v>27</v>
      </c>
      <c r="D56" s="30">
        <v>297005.23</v>
      </c>
      <c r="E56" s="30">
        <v>14</v>
      </c>
      <c r="F56" s="30">
        <v>278003.52</v>
      </c>
      <c r="G56" s="30">
        <v>15</v>
      </c>
      <c r="H56" s="30">
        <v>885777.56</v>
      </c>
      <c r="I56" s="30">
        <v>29</v>
      </c>
      <c r="J56" s="30">
        <v>278148.95</v>
      </c>
      <c r="K56" s="30">
        <v>13</v>
      </c>
      <c r="L56" s="30">
        <v>260150.56</v>
      </c>
      <c r="M56" s="30">
        <v>19</v>
      </c>
    </row>
    <row r="57" spans="1:13" x14ac:dyDescent="0.3">
      <c r="A57" s="29" t="s">
        <v>102</v>
      </c>
      <c r="B57" s="30">
        <v>904372.19</v>
      </c>
      <c r="C57" s="30">
        <v>14</v>
      </c>
      <c r="D57" s="30">
        <v>0</v>
      </c>
      <c r="E57" s="30">
        <v>0</v>
      </c>
      <c r="F57" s="30">
        <v>0</v>
      </c>
      <c r="G57" s="30">
        <v>0</v>
      </c>
      <c r="H57" s="30">
        <v>802830.64</v>
      </c>
      <c r="I57" s="30">
        <v>14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1494239.39</v>
      </c>
      <c r="C58" s="30">
        <v>44</v>
      </c>
      <c r="D58" s="30">
        <v>0</v>
      </c>
      <c r="E58" s="30">
        <v>0</v>
      </c>
      <c r="F58" s="30">
        <v>344991.85</v>
      </c>
      <c r="G58" s="30">
        <v>16</v>
      </c>
      <c r="H58" s="30">
        <v>1942658.22</v>
      </c>
      <c r="I58" s="30">
        <v>40</v>
      </c>
      <c r="J58" s="30">
        <v>780700.6</v>
      </c>
      <c r="K58" s="30">
        <v>10</v>
      </c>
      <c r="L58" s="30">
        <v>291234.18</v>
      </c>
      <c r="M58" s="30">
        <v>14</v>
      </c>
    </row>
    <row r="59" spans="1:13" x14ac:dyDescent="0.3">
      <c r="A59" s="29" t="s">
        <v>104</v>
      </c>
      <c r="B59" s="30">
        <v>173726.1</v>
      </c>
      <c r="C59" s="30">
        <v>10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3806642.31</v>
      </c>
      <c r="C60" s="30">
        <v>46</v>
      </c>
      <c r="D60" s="30">
        <v>0</v>
      </c>
      <c r="E60" s="30">
        <v>0</v>
      </c>
      <c r="F60" s="30">
        <v>286222.82</v>
      </c>
      <c r="G60" s="30">
        <v>17</v>
      </c>
      <c r="H60" s="30">
        <v>3263806.97</v>
      </c>
      <c r="I60" s="30">
        <v>45</v>
      </c>
      <c r="J60" s="30">
        <v>0</v>
      </c>
      <c r="K60" s="30">
        <v>0</v>
      </c>
      <c r="L60" s="30">
        <v>307652.38</v>
      </c>
      <c r="M60" s="30">
        <v>19</v>
      </c>
    </row>
    <row r="61" spans="1:13" x14ac:dyDescent="0.3">
      <c r="A61" s="29" t="s">
        <v>106</v>
      </c>
      <c r="B61" s="30">
        <v>856003.55</v>
      </c>
      <c r="C61" s="30">
        <v>22</v>
      </c>
      <c r="D61" s="30">
        <v>218597.21</v>
      </c>
      <c r="E61" s="30">
        <v>13</v>
      </c>
      <c r="F61" s="30">
        <v>215050.12</v>
      </c>
      <c r="G61" s="30">
        <v>15</v>
      </c>
      <c r="H61" s="30">
        <v>611232.28</v>
      </c>
      <c r="I61" s="30">
        <v>22</v>
      </c>
      <c r="J61" s="30">
        <v>131043.2</v>
      </c>
      <c r="K61" s="30">
        <v>11</v>
      </c>
      <c r="L61" s="30">
        <v>129630.41</v>
      </c>
      <c r="M61" s="30">
        <v>14</v>
      </c>
    </row>
    <row r="62" spans="1:13" x14ac:dyDescent="0.3">
      <c r="A62" s="29" t="s">
        <v>107</v>
      </c>
      <c r="B62" s="30">
        <v>480068.85</v>
      </c>
      <c r="C62" s="30">
        <v>11</v>
      </c>
      <c r="D62" s="30">
        <v>0</v>
      </c>
      <c r="E62" s="30">
        <v>0</v>
      </c>
      <c r="F62" s="30">
        <v>0</v>
      </c>
      <c r="G62" s="30">
        <v>0</v>
      </c>
      <c r="H62" s="30">
        <v>409770.79</v>
      </c>
      <c r="I62" s="30">
        <v>11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108</v>
      </c>
      <c r="B63" s="30">
        <v>0</v>
      </c>
      <c r="C63" s="30">
        <v>0</v>
      </c>
      <c r="D63" s="30">
        <v>388573.68</v>
      </c>
      <c r="E63" s="30">
        <v>16</v>
      </c>
      <c r="F63" s="30">
        <v>0</v>
      </c>
      <c r="G63" s="30">
        <v>0</v>
      </c>
      <c r="H63" s="30">
        <v>0</v>
      </c>
      <c r="I63" s="30">
        <v>0</v>
      </c>
      <c r="J63" s="30">
        <v>275258.39</v>
      </c>
      <c r="K63" s="30">
        <v>11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1249682.3</v>
      </c>
      <c r="C64" s="30">
        <v>35</v>
      </c>
      <c r="D64" s="30">
        <v>0</v>
      </c>
      <c r="E64" s="30">
        <v>0</v>
      </c>
      <c r="F64" s="30">
        <v>400253.59</v>
      </c>
      <c r="G64" s="30">
        <v>18</v>
      </c>
      <c r="H64" s="30">
        <v>1126617.77</v>
      </c>
      <c r="I64" s="30">
        <v>30</v>
      </c>
      <c r="J64" s="30">
        <v>0</v>
      </c>
      <c r="K64" s="30">
        <v>0</v>
      </c>
      <c r="L64" s="30">
        <v>327245.08</v>
      </c>
      <c r="M64" s="30">
        <v>16</v>
      </c>
    </row>
    <row r="65" spans="1:13" x14ac:dyDescent="0.3">
      <c r="A65" s="29" t="s">
        <v>110</v>
      </c>
      <c r="B65" s="30">
        <v>1434646.87</v>
      </c>
      <c r="C65" s="30">
        <v>25</v>
      </c>
      <c r="D65" s="30">
        <v>2724631.1</v>
      </c>
      <c r="E65" s="30">
        <v>11</v>
      </c>
      <c r="F65" s="30">
        <v>432021.13</v>
      </c>
      <c r="G65" s="30">
        <v>13</v>
      </c>
      <c r="H65" s="30">
        <v>1268881.73</v>
      </c>
      <c r="I65" s="30">
        <v>22</v>
      </c>
      <c r="J65" s="30">
        <v>2199960.41</v>
      </c>
      <c r="K65" s="30">
        <v>12</v>
      </c>
      <c r="L65" s="30">
        <v>356972.19</v>
      </c>
      <c r="M65" s="30">
        <v>11</v>
      </c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E22" sqref="E22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111</v>
      </c>
      <c r="B2">
        <v>3798720.43</v>
      </c>
      <c r="C2" s="2">
        <v>116</v>
      </c>
      <c r="D2">
        <v>605728.56999999995</v>
      </c>
      <c r="E2" s="2">
        <v>25</v>
      </c>
      <c r="F2">
        <v>483838.01</v>
      </c>
      <c r="G2" s="2">
        <v>49</v>
      </c>
      <c r="H2">
        <v>3190251.33</v>
      </c>
      <c r="I2" s="2">
        <v>114</v>
      </c>
      <c r="J2">
        <v>520155.63</v>
      </c>
      <c r="K2" s="2">
        <v>23</v>
      </c>
      <c r="L2">
        <v>356897.9</v>
      </c>
      <c r="M2" s="28">
        <v>42</v>
      </c>
    </row>
    <row r="3" spans="1:13" x14ac:dyDescent="0.3">
      <c r="A3" t="s">
        <v>112</v>
      </c>
      <c r="B3">
        <v>7141764.6200000001</v>
      </c>
      <c r="C3" s="2">
        <v>158</v>
      </c>
      <c r="D3">
        <v>3833352.54</v>
      </c>
      <c r="E3" s="2">
        <v>72</v>
      </c>
      <c r="F3">
        <v>1432198.78</v>
      </c>
      <c r="G3" s="2">
        <v>85</v>
      </c>
      <c r="H3">
        <v>6272941.3399999999</v>
      </c>
      <c r="I3" s="2">
        <v>160</v>
      </c>
      <c r="J3">
        <v>4046144.8</v>
      </c>
      <c r="K3" s="2">
        <v>72</v>
      </c>
      <c r="L3">
        <v>1172349.3700000001</v>
      </c>
      <c r="M3" s="28">
        <v>79</v>
      </c>
    </row>
    <row r="4" spans="1:13" x14ac:dyDescent="0.3">
      <c r="A4" t="s">
        <v>113</v>
      </c>
      <c r="B4">
        <v>3319215.36</v>
      </c>
      <c r="C4" s="2">
        <v>112</v>
      </c>
      <c r="D4">
        <v>499136.33</v>
      </c>
      <c r="E4" s="2">
        <v>19</v>
      </c>
      <c r="F4">
        <v>366923.52000000002</v>
      </c>
      <c r="G4" s="2">
        <v>37</v>
      </c>
      <c r="H4">
        <v>2991287.56</v>
      </c>
      <c r="I4" s="2">
        <v>107</v>
      </c>
      <c r="J4">
        <v>503663.61</v>
      </c>
      <c r="K4" s="2">
        <v>23</v>
      </c>
      <c r="L4">
        <v>295233.53999999998</v>
      </c>
      <c r="M4" s="28">
        <v>37</v>
      </c>
    </row>
    <row r="5" spans="1:13" x14ac:dyDescent="0.3">
      <c r="A5" t="s">
        <v>114</v>
      </c>
      <c r="B5">
        <v>32473566.149999999</v>
      </c>
      <c r="C5" s="2">
        <v>544</v>
      </c>
      <c r="D5">
        <v>8058997.2000000002</v>
      </c>
      <c r="E5" s="2">
        <v>52</v>
      </c>
      <c r="F5">
        <v>6006506.5700000003</v>
      </c>
      <c r="G5" s="2">
        <v>227</v>
      </c>
      <c r="H5">
        <v>28971985.370000001</v>
      </c>
      <c r="I5" s="2">
        <v>530</v>
      </c>
      <c r="J5">
        <v>7970173.6200000001</v>
      </c>
      <c r="K5" s="2">
        <v>55</v>
      </c>
      <c r="L5">
        <v>4987875.66</v>
      </c>
      <c r="M5" s="28">
        <v>214</v>
      </c>
    </row>
    <row r="6" spans="1:13" x14ac:dyDescent="0.3">
      <c r="A6" t="s">
        <v>115</v>
      </c>
      <c r="B6">
        <v>207870.17</v>
      </c>
      <c r="C6" s="2">
        <v>17</v>
      </c>
      <c r="D6">
        <v>0</v>
      </c>
      <c r="E6" s="2">
        <v>0</v>
      </c>
      <c r="F6">
        <v>68073.100000000006</v>
      </c>
      <c r="G6" s="2">
        <v>11</v>
      </c>
      <c r="H6">
        <v>177371.39</v>
      </c>
      <c r="I6" s="2">
        <v>16</v>
      </c>
      <c r="J6">
        <v>0</v>
      </c>
      <c r="K6" s="2">
        <v>0</v>
      </c>
      <c r="L6">
        <v>54066.52</v>
      </c>
      <c r="M6" s="28">
        <v>10</v>
      </c>
    </row>
    <row r="7" spans="1:13" x14ac:dyDescent="0.3">
      <c r="A7" t="s">
        <v>116</v>
      </c>
      <c r="B7">
        <v>4848340.46</v>
      </c>
      <c r="C7" s="2">
        <v>115</v>
      </c>
      <c r="D7">
        <v>404775.06</v>
      </c>
      <c r="E7" s="2">
        <v>13</v>
      </c>
      <c r="F7">
        <v>421048.76</v>
      </c>
      <c r="G7" s="2">
        <v>39</v>
      </c>
      <c r="H7">
        <v>4431553.9400000004</v>
      </c>
      <c r="I7" s="2">
        <v>118</v>
      </c>
      <c r="J7">
        <v>591171.16</v>
      </c>
      <c r="K7" s="2">
        <v>16</v>
      </c>
      <c r="L7">
        <v>398842.61</v>
      </c>
      <c r="M7" s="28">
        <v>37</v>
      </c>
    </row>
    <row r="8" spans="1:13" x14ac:dyDescent="0.3">
      <c r="A8" t="s">
        <v>117</v>
      </c>
      <c r="B8">
        <v>249308.47</v>
      </c>
      <c r="C8" s="2">
        <v>18</v>
      </c>
      <c r="D8">
        <v>0</v>
      </c>
      <c r="E8" s="2">
        <v>0</v>
      </c>
      <c r="F8">
        <v>0</v>
      </c>
      <c r="G8" s="2">
        <v>0</v>
      </c>
      <c r="H8">
        <v>249848.72</v>
      </c>
      <c r="I8" s="2">
        <v>19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118</v>
      </c>
      <c r="B9">
        <v>8657862.6199999992</v>
      </c>
      <c r="C9" s="2">
        <v>135</v>
      </c>
      <c r="D9">
        <v>12936246.630000001</v>
      </c>
      <c r="E9" s="2">
        <v>79</v>
      </c>
      <c r="F9">
        <v>2418621.62</v>
      </c>
      <c r="G9" s="2">
        <v>73</v>
      </c>
      <c r="H9">
        <v>8186085.8700000001</v>
      </c>
      <c r="I9" s="2">
        <v>132</v>
      </c>
      <c r="J9">
        <v>13092055.109999999</v>
      </c>
      <c r="K9" s="2">
        <v>75</v>
      </c>
      <c r="L9">
        <v>2114352.44</v>
      </c>
      <c r="M9" s="28">
        <v>64</v>
      </c>
    </row>
    <row r="10" spans="1:13" x14ac:dyDescent="0.3">
      <c r="A10" t="s">
        <v>119</v>
      </c>
      <c r="B10">
        <v>1687061.67</v>
      </c>
      <c r="C10" s="2">
        <v>57</v>
      </c>
      <c r="D10">
        <v>0</v>
      </c>
      <c r="E10" s="2">
        <v>0</v>
      </c>
      <c r="F10">
        <v>196104.23</v>
      </c>
      <c r="G10" s="2">
        <v>20</v>
      </c>
      <c r="H10">
        <v>1496360.15</v>
      </c>
      <c r="I10" s="2">
        <v>55</v>
      </c>
      <c r="J10">
        <v>0</v>
      </c>
      <c r="K10" s="2">
        <v>0</v>
      </c>
      <c r="L10">
        <v>147538.57</v>
      </c>
      <c r="M10" s="28">
        <v>18</v>
      </c>
    </row>
    <row r="11" spans="1:13" x14ac:dyDescent="0.3">
      <c r="A11" t="s">
        <v>120</v>
      </c>
      <c r="B11">
        <v>3203619.45</v>
      </c>
      <c r="C11" s="2">
        <v>94</v>
      </c>
      <c r="D11">
        <v>180753.42</v>
      </c>
      <c r="E11" s="2">
        <v>17</v>
      </c>
      <c r="F11">
        <v>430826.62</v>
      </c>
      <c r="G11" s="2">
        <v>35</v>
      </c>
      <c r="H11">
        <v>2925582.69</v>
      </c>
      <c r="I11" s="2">
        <v>98</v>
      </c>
      <c r="J11">
        <v>709530.28</v>
      </c>
      <c r="K11" s="2">
        <v>22</v>
      </c>
      <c r="L11">
        <v>373216.86</v>
      </c>
      <c r="M11" s="28">
        <v>36</v>
      </c>
    </row>
    <row r="12" spans="1:13" x14ac:dyDescent="0.3">
      <c r="A12" t="s">
        <v>121</v>
      </c>
      <c r="B12">
        <v>6694828.46</v>
      </c>
      <c r="C12" s="2">
        <v>63</v>
      </c>
      <c r="D12">
        <v>37078729.299999997</v>
      </c>
      <c r="E12" s="2">
        <v>28</v>
      </c>
      <c r="F12">
        <v>1146749.3899999999</v>
      </c>
      <c r="G12" s="2">
        <v>24</v>
      </c>
      <c r="H12">
        <v>4657687.41</v>
      </c>
      <c r="I12" s="2">
        <v>58</v>
      </c>
      <c r="J12">
        <v>31649356.129999999</v>
      </c>
      <c r="K12" s="2">
        <v>29</v>
      </c>
      <c r="L12">
        <v>714235.13</v>
      </c>
      <c r="M12" s="28">
        <v>20</v>
      </c>
    </row>
    <row r="13" spans="1:13" x14ac:dyDescent="0.3">
      <c r="A13" t="s">
        <v>122</v>
      </c>
      <c r="B13">
        <v>12065399.23</v>
      </c>
      <c r="C13" s="2">
        <v>224</v>
      </c>
      <c r="D13">
        <v>6144714.7699999996</v>
      </c>
      <c r="E13" s="2">
        <v>55</v>
      </c>
      <c r="F13">
        <v>2565399.96</v>
      </c>
      <c r="G13" s="2">
        <v>99</v>
      </c>
      <c r="H13">
        <v>11045790.800000001</v>
      </c>
      <c r="I13" s="2">
        <v>239</v>
      </c>
      <c r="J13">
        <v>6443580.8600000003</v>
      </c>
      <c r="K13" s="2">
        <v>67</v>
      </c>
      <c r="L13">
        <v>2060211.35</v>
      </c>
      <c r="M13" s="28">
        <v>99</v>
      </c>
    </row>
    <row r="14" spans="1:13" x14ac:dyDescent="0.3">
      <c r="A14" t="s">
        <v>123</v>
      </c>
      <c r="B14">
        <v>9989573.75</v>
      </c>
      <c r="C14" s="2">
        <v>236</v>
      </c>
      <c r="D14">
        <v>2469040.34</v>
      </c>
      <c r="E14" s="2">
        <v>45</v>
      </c>
      <c r="F14">
        <v>1908639.47</v>
      </c>
      <c r="G14" s="2">
        <v>94</v>
      </c>
      <c r="H14">
        <v>9832480.9100000001</v>
      </c>
      <c r="I14" s="2">
        <v>235</v>
      </c>
      <c r="J14">
        <v>2502723.16</v>
      </c>
      <c r="K14" s="2">
        <v>49</v>
      </c>
      <c r="L14">
        <v>1532267.94</v>
      </c>
      <c r="M14" s="28">
        <v>96</v>
      </c>
    </row>
    <row r="15" spans="1:13" x14ac:dyDescent="0.3">
      <c r="A15" t="s">
        <v>124</v>
      </c>
      <c r="B15">
        <v>9385107.4499999993</v>
      </c>
      <c r="C15" s="2">
        <v>195</v>
      </c>
      <c r="D15">
        <v>4039398.34</v>
      </c>
      <c r="E15" s="2">
        <v>88</v>
      </c>
      <c r="F15">
        <v>2199347.7400000002</v>
      </c>
      <c r="G15" s="2">
        <v>94</v>
      </c>
      <c r="H15">
        <v>8346902.0099999998</v>
      </c>
      <c r="I15" s="2">
        <v>193</v>
      </c>
      <c r="J15">
        <v>3909757.19</v>
      </c>
      <c r="K15" s="2">
        <v>77</v>
      </c>
      <c r="L15">
        <v>1785223.47</v>
      </c>
      <c r="M15" s="28">
        <v>89</v>
      </c>
    </row>
    <row r="16" spans="1:13" x14ac:dyDescent="0.3">
      <c r="A16" t="s">
        <v>125</v>
      </c>
      <c r="B16">
        <v>10435581.359999999</v>
      </c>
      <c r="C16" s="2">
        <v>215</v>
      </c>
      <c r="D16">
        <v>6578925.5999999996</v>
      </c>
      <c r="E16" s="2">
        <v>70</v>
      </c>
      <c r="F16">
        <v>2496495.83</v>
      </c>
      <c r="G16" s="2">
        <v>99</v>
      </c>
      <c r="H16">
        <v>8920485.3300000001</v>
      </c>
      <c r="I16" s="2">
        <v>222</v>
      </c>
      <c r="J16">
        <v>5833092.7400000002</v>
      </c>
      <c r="K16" s="2">
        <v>79</v>
      </c>
      <c r="L16">
        <v>1885238</v>
      </c>
      <c r="M16" s="28">
        <v>98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2023-07-06T17:23:07Z</dcterms:modified>
</cp:coreProperties>
</file>