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DD44E82-313F-4071-B07F-F1B552C71644}" xr6:coauthVersionLast="47" xr6:coauthVersionMax="47" xr10:uidLastSave="{00000000-0000-0000-0000-000000000000}"/>
  <bookViews>
    <workbookView xWindow="816" yWindow="180" windowWidth="19176" windowHeight="128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K466" i="3" s="1"/>
  <c r="G466" i="3"/>
  <c r="F466" i="3"/>
  <c r="E466" i="3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K458" i="3" s="1"/>
  <c r="G458" i="3"/>
  <c r="F458" i="3"/>
  <c r="E458" i="3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H454" i="3"/>
  <c r="K454" i="3" s="1"/>
  <c r="G454" i="3"/>
  <c r="F454" i="3"/>
  <c r="E454" i="3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J451" i="3"/>
  <c r="H451" i="3"/>
  <c r="G451" i="3"/>
  <c r="F451" i="3"/>
  <c r="I451" i="3" s="1"/>
  <c r="E451" i="3"/>
  <c r="K451" i="3" s="1"/>
  <c r="D451" i="3"/>
  <c r="C451" i="3"/>
  <c r="B451" i="3"/>
  <c r="H450" i="3"/>
  <c r="K450" i="3" s="1"/>
  <c r="G450" i="3"/>
  <c r="F450" i="3"/>
  <c r="E450" i="3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H446" i="3"/>
  <c r="K446" i="3" s="1"/>
  <c r="G446" i="3"/>
  <c r="F446" i="3"/>
  <c r="E446" i="3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J443" i="3"/>
  <c r="H443" i="3"/>
  <c r="G443" i="3"/>
  <c r="F443" i="3"/>
  <c r="I443" i="3" s="1"/>
  <c r="E443" i="3"/>
  <c r="K443" i="3" s="1"/>
  <c r="D443" i="3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J441" i="3" s="1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E430" i="3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J411" i="3"/>
  <c r="H411" i="3"/>
  <c r="G411" i="3"/>
  <c r="F411" i="3"/>
  <c r="I411" i="3" s="1"/>
  <c r="E411" i="3"/>
  <c r="K411" i="3" s="1"/>
  <c r="D411" i="3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H409" i="3"/>
  <c r="G409" i="3"/>
  <c r="F409" i="3"/>
  <c r="I409" i="3" s="1"/>
  <c r="E409" i="3"/>
  <c r="K409" i="3" s="1"/>
  <c r="D409" i="3"/>
  <c r="J409" i="3" s="1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J407" i="3"/>
  <c r="H407" i="3"/>
  <c r="G407" i="3"/>
  <c r="F407" i="3"/>
  <c r="I407" i="3" s="1"/>
  <c r="E407" i="3"/>
  <c r="K407" i="3" s="1"/>
  <c r="D407" i="3"/>
  <c r="C407" i="3"/>
  <c r="B407" i="3"/>
  <c r="H406" i="3"/>
  <c r="K406" i="3" s="1"/>
  <c r="G406" i="3"/>
  <c r="F406" i="3"/>
  <c r="E406" i="3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J405" i="3" s="1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H402" i="3"/>
  <c r="K402" i="3" s="1"/>
  <c r="G402" i="3"/>
  <c r="F402" i="3"/>
  <c r="E402" i="3"/>
  <c r="D402" i="3"/>
  <c r="J402" i="3" s="1"/>
  <c r="C402" i="3"/>
  <c r="B402" i="3"/>
  <c r="H401" i="3"/>
  <c r="G401" i="3"/>
  <c r="F401" i="3"/>
  <c r="I401" i="3" s="1"/>
  <c r="E401" i="3"/>
  <c r="K401" i="3" s="1"/>
  <c r="D401" i="3"/>
  <c r="J401" i="3" s="1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H399" i="3"/>
  <c r="G399" i="3"/>
  <c r="F399" i="3"/>
  <c r="I399" i="3" s="1"/>
  <c r="E399" i="3"/>
  <c r="K399" i="3" s="1"/>
  <c r="D399" i="3"/>
  <c r="J399" i="3" s="1"/>
  <c r="C399" i="3"/>
  <c r="B399" i="3"/>
  <c r="H398" i="3"/>
  <c r="K398" i="3" s="1"/>
  <c r="G398" i="3"/>
  <c r="F398" i="3"/>
  <c r="E398" i="3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J395" i="3"/>
  <c r="H395" i="3"/>
  <c r="G395" i="3"/>
  <c r="F395" i="3"/>
  <c r="I395" i="3" s="1"/>
  <c r="E395" i="3"/>
  <c r="K395" i="3" s="1"/>
  <c r="D395" i="3"/>
  <c r="C395" i="3"/>
  <c r="B395" i="3"/>
  <c r="H394" i="3"/>
  <c r="K394" i="3" s="1"/>
  <c r="G394" i="3"/>
  <c r="F394" i="3"/>
  <c r="E394" i="3"/>
  <c r="D394" i="3"/>
  <c r="J394" i="3" s="1"/>
  <c r="C394" i="3"/>
  <c r="B394" i="3"/>
  <c r="H393" i="3"/>
  <c r="G393" i="3"/>
  <c r="F393" i="3"/>
  <c r="I393" i="3" s="1"/>
  <c r="E393" i="3"/>
  <c r="D393" i="3"/>
  <c r="J393" i="3" s="1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J391" i="3"/>
  <c r="H391" i="3"/>
  <c r="G391" i="3"/>
  <c r="F391" i="3"/>
  <c r="I391" i="3" s="1"/>
  <c r="E391" i="3"/>
  <c r="K391" i="3" s="1"/>
  <c r="D391" i="3"/>
  <c r="C391" i="3"/>
  <c r="B391" i="3"/>
  <c r="H390" i="3"/>
  <c r="K390" i="3" s="1"/>
  <c r="G390" i="3"/>
  <c r="F390" i="3"/>
  <c r="E390" i="3"/>
  <c r="D390" i="3"/>
  <c r="J390" i="3" s="1"/>
  <c r="C390" i="3"/>
  <c r="B390" i="3"/>
  <c r="H389" i="3"/>
  <c r="G389" i="3"/>
  <c r="F389" i="3"/>
  <c r="I389" i="3" s="1"/>
  <c r="E389" i="3"/>
  <c r="K389" i="3" s="1"/>
  <c r="D389" i="3"/>
  <c r="J389" i="3" s="1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J387" i="3"/>
  <c r="H387" i="3"/>
  <c r="G387" i="3"/>
  <c r="F387" i="3"/>
  <c r="I387" i="3" s="1"/>
  <c r="E387" i="3"/>
  <c r="K387" i="3" s="1"/>
  <c r="D387" i="3"/>
  <c r="C387" i="3"/>
  <c r="B387" i="3"/>
  <c r="H386" i="3"/>
  <c r="K386" i="3" s="1"/>
  <c r="G386" i="3"/>
  <c r="F386" i="3"/>
  <c r="E386" i="3"/>
  <c r="D386" i="3"/>
  <c r="J386" i="3" s="1"/>
  <c r="C386" i="3"/>
  <c r="B386" i="3"/>
  <c r="H385" i="3"/>
  <c r="G385" i="3"/>
  <c r="F385" i="3"/>
  <c r="I385" i="3" s="1"/>
  <c r="E385" i="3"/>
  <c r="K385" i="3" s="1"/>
  <c r="D385" i="3"/>
  <c r="J385" i="3" s="1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H383" i="3"/>
  <c r="G383" i="3"/>
  <c r="F383" i="3"/>
  <c r="I383" i="3" s="1"/>
  <c r="E383" i="3"/>
  <c r="K383" i="3" s="1"/>
  <c r="D383" i="3"/>
  <c r="J383" i="3" s="1"/>
  <c r="C383" i="3"/>
  <c r="B383" i="3"/>
  <c r="H382" i="3"/>
  <c r="K382" i="3" s="1"/>
  <c r="G382" i="3"/>
  <c r="F382" i="3"/>
  <c r="E382" i="3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J380" i="3"/>
  <c r="H380" i="3"/>
  <c r="K380" i="3" s="1"/>
  <c r="G380" i="3"/>
  <c r="F380" i="3"/>
  <c r="E380" i="3"/>
  <c r="D380" i="3"/>
  <c r="C380" i="3"/>
  <c r="I380" i="3" s="1"/>
  <c r="B380" i="3"/>
  <c r="J379" i="3"/>
  <c r="H379" i="3"/>
  <c r="G379" i="3"/>
  <c r="F379" i="3"/>
  <c r="I379" i="3" s="1"/>
  <c r="E379" i="3"/>
  <c r="K379" i="3" s="1"/>
  <c r="D379" i="3"/>
  <c r="C379" i="3"/>
  <c r="B379" i="3"/>
  <c r="H378" i="3"/>
  <c r="K378" i="3" s="1"/>
  <c r="G378" i="3"/>
  <c r="F378" i="3"/>
  <c r="E378" i="3"/>
  <c r="D378" i="3"/>
  <c r="J378" i="3" s="1"/>
  <c r="C378" i="3"/>
  <c r="B378" i="3"/>
  <c r="H377" i="3"/>
  <c r="G377" i="3"/>
  <c r="F377" i="3"/>
  <c r="I377" i="3" s="1"/>
  <c r="E377" i="3"/>
  <c r="D377" i="3"/>
  <c r="J377" i="3" s="1"/>
  <c r="C377" i="3"/>
  <c r="B377" i="3"/>
  <c r="J376" i="3"/>
  <c r="H376" i="3"/>
  <c r="K376" i="3" s="1"/>
  <c r="G376" i="3"/>
  <c r="F376" i="3"/>
  <c r="E376" i="3"/>
  <c r="D376" i="3"/>
  <c r="C376" i="3"/>
  <c r="I376" i="3" s="1"/>
  <c r="B376" i="3"/>
  <c r="J375" i="3"/>
  <c r="H375" i="3"/>
  <c r="G375" i="3"/>
  <c r="F375" i="3"/>
  <c r="I375" i="3" s="1"/>
  <c r="E375" i="3"/>
  <c r="K375" i="3" s="1"/>
  <c r="D375" i="3"/>
  <c r="C375" i="3"/>
  <c r="B375" i="3"/>
  <c r="H374" i="3"/>
  <c r="K374" i="3" s="1"/>
  <c r="G374" i="3"/>
  <c r="F374" i="3"/>
  <c r="E374" i="3"/>
  <c r="D374" i="3"/>
  <c r="J374" i="3" s="1"/>
  <c r="C374" i="3"/>
  <c r="B374" i="3"/>
  <c r="H373" i="3"/>
  <c r="G373" i="3"/>
  <c r="F373" i="3"/>
  <c r="I373" i="3" s="1"/>
  <c r="E373" i="3"/>
  <c r="K373" i="3" s="1"/>
  <c r="D373" i="3"/>
  <c r="J373" i="3" s="1"/>
  <c r="C373" i="3"/>
  <c r="B373" i="3"/>
  <c r="J372" i="3"/>
  <c r="H372" i="3"/>
  <c r="K372" i="3" s="1"/>
  <c r="G372" i="3"/>
  <c r="F372" i="3"/>
  <c r="E372" i="3"/>
  <c r="D372" i="3"/>
  <c r="C372" i="3"/>
  <c r="I372" i="3" s="1"/>
  <c r="B372" i="3"/>
  <c r="J371" i="3"/>
  <c r="H371" i="3"/>
  <c r="G371" i="3"/>
  <c r="F371" i="3"/>
  <c r="I371" i="3" s="1"/>
  <c r="E371" i="3"/>
  <c r="K371" i="3" s="1"/>
  <c r="D371" i="3"/>
  <c r="C371" i="3"/>
  <c r="B371" i="3"/>
  <c r="H370" i="3"/>
  <c r="K370" i="3" s="1"/>
  <c r="G370" i="3"/>
  <c r="F370" i="3"/>
  <c r="E370" i="3"/>
  <c r="D370" i="3"/>
  <c r="J370" i="3" s="1"/>
  <c r="C370" i="3"/>
  <c r="B370" i="3"/>
  <c r="H369" i="3"/>
  <c r="G369" i="3"/>
  <c r="F369" i="3"/>
  <c r="I369" i="3" s="1"/>
  <c r="E369" i="3"/>
  <c r="K369" i="3" s="1"/>
  <c r="D369" i="3"/>
  <c r="J369" i="3" s="1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H367" i="3"/>
  <c r="G367" i="3"/>
  <c r="F367" i="3"/>
  <c r="I367" i="3" s="1"/>
  <c r="E367" i="3"/>
  <c r="K367" i="3" s="1"/>
  <c r="D367" i="3"/>
  <c r="J367" i="3" s="1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J364" i="3"/>
  <c r="H364" i="3"/>
  <c r="K364" i="3" s="1"/>
  <c r="G364" i="3"/>
  <c r="F364" i="3"/>
  <c r="E364" i="3"/>
  <c r="D364" i="3"/>
  <c r="C364" i="3"/>
  <c r="I364" i="3" s="1"/>
  <c r="B364" i="3"/>
  <c r="J363" i="3"/>
  <c r="H363" i="3"/>
  <c r="G363" i="3"/>
  <c r="F363" i="3"/>
  <c r="I363" i="3" s="1"/>
  <c r="E363" i="3"/>
  <c r="K363" i="3" s="1"/>
  <c r="D363" i="3"/>
  <c r="C363" i="3"/>
  <c r="B363" i="3"/>
  <c r="H362" i="3"/>
  <c r="K362" i="3" s="1"/>
  <c r="G362" i="3"/>
  <c r="F362" i="3"/>
  <c r="E362" i="3"/>
  <c r="D362" i="3"/>
  <c r="J362" i="3" s="1"/>
  <c r="C362" i="3"/>
  <c r="B362" i="3"/>
  <c r="H361" i="3"/>
  <c r="G361" i="3"/>
  <c r="F361" i="3"/>
  <c r="I361" i="3" s="1"/>
  <c r="E361" i="3"/>
  <c r="D361" i="3"/>
  <c r="J361" i="3" s="1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J359" i="3"/>
  <c r="H359" i="3"/>
  <c r="G359" i="3"/>
  <c r="F359" i="3"/>
  <c r="I359" i="3" s="1"/>
  <c r="E359" i="3"/>
  <c r="K359" i="3" s="1"/>
  <c r="D359" i="3"/>
  <c r="C359" i="3"/>
  <c r="B359" i="3"/>
  <c r="H358" i="3"/>
  <c r="K358" i="3" s="1"/>
  <c r="G358" i="3"/>
  <c r="F358" i="3"/>
  <c r="E358" i="3"/>
  <c r="D358" i="3"/>
  <c r="J358" i="3" s="1"/>
  <c r="C358" i="3"/>
  <c r="B358" i="3"/>
  <c r="H357" i="3"/>
  <c r="G357" i="3"/>
  <c r="F357" i="3"/>
  <c r="I357" i="3" s="1"/>
  <c r="E357" i="3"/>
  <c r="K357" i="3" s="1"/>
  <c r="D357" i="3"/>
  <c r="J357" i="3" s="1"/>
  <c r="C357" i="3"/>
  <c r="B357" i="3"/>
  <c r="J356" i="3"/>
  <c r="H356" i="3"/>
  <c r="K356" i="3" s="1"/>
  <c r="G356" i="3"/>
  <c r="F356" i="3"/>
  <c r="E356" i="3"/>
  <c r="D356" i="3"/>
  <c r="C356" i="3"/>
  <c r="I356" i="3" s="1"/>
  <c r="B356" i="3"/>
  <c r="J355" i="3"/>
  <c r="H355" i="3"/>
  <c r="G355" i="3"/>
  <c r="F355" i="3"/>
  <c r="I355" i="3" s="1"/>
  <c r="E355" i="3"/>
  <c r="K355" i="3" s="1"/>
  <c r="D355" i="3"/>
  <c r="C355" i="3"/>
  <c r="B355" i="3"/>
  <c r="H354" i="3"/>
  <c r="K354" i="3" s="1"/>
  <c r="G354" i="3"/>
  <c r="F354" i="3"/>
  <c r="E354" i="3"/>
  <c r="D354" i="3"/>
  <c r="J354" i="3" s="1"/>
  <c r="C354" i="3"/>
  <c r="B354" i="3"/>
  <c r="H353" i="3"/>
  <c r="G353" i="3"/>
  <c r="F353" i="3"/>
  <c r="I353" i="3" s="1"/>
  <c r="E353" i="3"/>
  <c r="K353" i="3" s="1"/>
  <c r="D353" i="3"/>
  <c r="J353" i="3" s="1"/>
  <c r="C353" i="3"/>
  <c r="B353" i="3"/>
  <c r="J352" i="3"/>
  <c r="H352" i="3"/>
  <c r="K352" i="3" s="1"/>
  <c r="G352" i="3"/>
  <c r="F352" i="3"/>
  <c r="E352" i="3"/>
  <c r="D352" i="3"/>
  <c r="C352" i="3"/>
  <c r="I352" i="3" s="1"/>
  <c r="B352" i="3"/>
  <c r="H351" i="3"/>
  <c r="G351" i="3"/>
  <c r="F351" i="3"/>
  <c r="I351" i="3" s="1"/>
  <c r="E351" i="3"/>
  <c r="K351" i="3" s="1"/>
  <c r="D351" i="3"/>
  <c r="J351" i="3" s="1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J348" i="3"/>
  <c r="H348" i="3"/>
  <c r="K348" i="3" s="1"/>
  <c r="G348" i="3"/>
  <c r="F348" i="3"/>
  <c r="E348" i="3"/>
  <c r="D348" i="3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K346" i="3" s="1"/>
  <c r="G346" i="3"/>
  <c r="F346" i="3"/>
  <c r="E346" i="3"/>
  <c r="D346" i="3"/>
  <c r="J346" i="3" s="1"/>
  <c r="C346" i="3"/>
  <c r="B346" i="3"/>
  <c r="H345" i="3"/>
  <c r="G345" i="3"/>
  <c r="F345" i="3"/>
  <c r="I345" i="3" s="1"/>
  <c r="E345" i="3"/>
  <c r="D345" i="3"/>
  <c r="J345" i="3" s="1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H342" i="3"/>
  <c r="K342" i="3" s="1"/>
  <c r="G342" i="3"/>
  <c r="F342" i="3"/>
  <c r="E342" i="3"/>
  <c r="D342" i="3"/>
  <c r="J342" i="3" s="1"/>
  <c r="C342" i="3"/>
  <c r="B342" i="3"/>
  <c r="J341" i="3"/>
  <c r="H341" i="3"/>
  <c r="G341" i="3"/>
  <c r="F341" i="3"/>
  <c r="I341" i="3" s="1"/>
  <c r="E341" i="3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F338" i="3"/>
  <c r="E338" i="3"/>
  <c r="D338" i="3"/>
  <c r="C338" i="3"/>
  <c r="B338" i="3"/>
  <c r="J337" i="3"/>
  <c r="H337" i="3"/>
  <c r="G337" i="3"/>
  <c r="F337" i="3"/>
  <c r="I337" i="3" s="1"/>
  <c r="E337" i="3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J335" i="3"/>
  <c r="H335" i="3"/>
  <c r="G335" i="3"/>
  <c r="F335" i="3"/>
  <c r="I335" i="3" s="1"/>
  <c r="E335" i="3"/>
  <c r="K335" i="3" s="1"/>
  <c r="D335" i="3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J331" i="3"/>
  <c r="H331" i="3"/>
  <c r="G331" i="3"/>
  <c r="F331" i="3"/>
  <c r="I331" i="3" s="1"/>
  <c r="E331" i="3"/>
  <c r="K331" i="3" s="1"/>
  <c r="D331" i="3"/>
  <c r="C331" i="3"/>
  <c r="B331" i="3"/>
  <c r="J330" i="3"/>
  <c r="H330" i="3"/>
  <c r="K330" i="3" s="1"/>
  <c r="G330" i="3"/>
  <c r="F330" i="3"/>
  <c r="I330" i="3" s="1"/>
  <c r="E330" i="3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B328" i="3"/>
  <c r="H327" i="3"/>
  <c r="G327" i="3"/>
  <c r="J327" i="3" s="1"/>
  <c r="F327" i="3"/>
  <c r="I327" i="3" s="1"/>
  <c r="E327" i="3"/>
  <c r="K327" i="3" s="1"/>
  <c r="D327" i="3"/>
  <c r="C327" i="3"/>
  <c r="B327" i="3"/>
  <c r="H326" i="3"/>
  <c r="K326" i="3" s="1"/>
  <c r="G326" i="3"/>
  <c r="J326" i="3" s="1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J323" i="3"/>
  <c r="H323" i="3"/>
  <c r="G323" i="3"/>
  <c r="F323" i="3"/>
  <c r="I323" i="3" s="1"/>
  <c r="E323" i="3"/>
  <c r="D323" i="3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E321" i="3"/>
  <c r="K321" i="3" s="1"/>
  <c r="D321" i="3"/>
  <c r="C321" i="3"/>
  <c r="B321" i="3"/>
  <c r="H320" i="3"/>
  <c r="G320" i="3"/>
  <c r="J320" i="3" s="1"/>
  <c r="F320" i="3"/>
  <c r="E320" i="3"/>
  <c r="K320" i="3" s="1"/>
  <c r="D320" i="3"/>
  <c r="C320" i="3"/>
  <c r="I320" i="3" s="1"/>
  <c r="B320" i="3"/>
  <c r="J319" i="3"/>
  <c r="I319" i="3"/>
  <c r="H319" i="3"/>
  <c r="G319" i="3"/>
  <c r="F319" i="3"/>
  <c r="E319" i="3"/>
  <c r="D319" i="3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H316" i="3"/>
  <c r="G316" i="3"/>
  <c r="J316" i="3" s="1"/>
  <c r="F316" i="3"/>
  <c r="E316" i="3"/>
  <c r="K316" i="3" s="1"/>
  <c r="D316" i="3"/>
  <c r="C316" i="3"/>
  <c r="B316" i="3"/>
  <c r="H315" i="3"/>
  <c r="G315" i="3"/>
  <c r="J315" i="3" s="1"/>
  <c r="F315" i="3"/>
  <c r="I315" i="3" s="1"/>
  <c r="E315" i="3"/>
  <c r="D315" i="3"/>
  <c r="C315" i="3"/>
  <c r="B315" i="3"/>
  <c r="J314" i="3"/>
  <c r="I314" i="3"/>
  <c r="H314" i="3"/>
  <c r="K314" i="3" s="1"/>
  <c r="G314" i="3"/>
  <c r="F314" i="3"/>
  <c r="E314" i="3"/>
  <c r="D314" i="3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J307" i="3"/>
  <c r="H307" i="3"/>
  <c r="G307" i="3"/>
  <c r="F307" i="3"/>
  <c r="I307" i="3" s="1"/>
  <c r="E307" i="3"/>
  <c r="D307" i="3"/>
  <c r="C307" i="3"/>
  <c r="B307" i="3"/>
  <c r="H306" i="3"/>
  <c r="K306" i="3" s="1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E305" i="3"/>
  <c r="K305" i="3" s="1"/>
  <c r="D305" i="3"/>
  <c r="C305" i="3"/>
  <c r="B305" i="3"/>
  <c r="H304" i="3"/>
  <c r="G304" i="3"/>
  <c r="J304" i="3" s="1"/>
  <c r="F304" i="3"/>
  <c r="E304" i="3"/>
  <c r="K304" i="3" s="1"/>
  <c r="D304" i="3"/>
  <c r="C304" i="3"/>
  <c r="I304" i="3" s="1"/>
  <c r="B304" i="3"/>
  <c r="K303" i="3"/>
  <c r="J303" i="3"/>
  <c r="I303" i="3"/>
  <c r="H303" i="3"/>
  <c r="G303" i="3"/>
  <c r="F303" i="3"/>
  <c r="E303" i="3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I299" i="3"/>
  <c r="H299" i="3"/>
  <c r="G299" i="3"/>
  <c r="F299" i="3"/>
  <c r="E299" i="3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J297" i="3" s="1"/>
  <c r="F297" i="3"/>
  <c r="I297" i="3" s="1"/>
  <c r="E297" i="3"/>
  <c r="K297" i="3" s="1"/>
  <c r="D297" i="3"/>
  <c r="C297" i="3"/>
  <c r="B297" i="3"/>
  <c r="I296" i="3"/>
  <c r="H296" i="3"/>
  <c r="K296" i="3" s="1"/>
  <c r="G296" i="3"/>
  <c r="F296" i="3"/>
  <c r="E296" i="3"/>
  <c r="D296" i="3"/>
  <c r="C296" i="3"/>
  <c r="B296" i="3"/>
  <c r="K295" i="3"/>
  <c r="J295" i="3"/>
  <c r="I295" i="3"/>
  <c r="H295" i="3"/>
  <c r="G295" i="3"/>
  <c r="F295" i="3"/>
  <c r="E295" i="3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J293" i="3" s="1"/>
  <c r="F293" i="3"/>
  <c r="I293" i="3" s="1"/>
  <c r="E293" i="3"/>
  <c r="K293" i="3" s="1"/>
  <c r="D293" i="3"/>
  <c r="C293" i="3"/>
  <c r="B293" i="3"/>
  <c r="I292" i="3"/>
  <c r="H292" i="3"/>
  <c r="K292" i="3" s="1"/>
  <c r="G292" i="3"/>
  <c r="F292" i="3"/>
  <c r="E292" i="3"/>
  <c r="D292" i="3"/>
  <c r="C292" i="3"/>
  <c r="B292" i="3"/>
  <c r="K291" i="3"/>
  <c r="J291" i="3"/>
  <c r="I291" i="3"/>
  <c r="H291" i="3"/>
  <c r="G291" i="3"/>
  <c r="F291" i="3"/>
  <c r="E291" i="3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J289" i="3" s="1"/>
  <c r="F289" i="3"/>
  <c r="I289" i="3" s="1"/>
  <c r="E289" i="3"/>
  <c r="K289" i="3" s="1"/>
  <c r="D289" i="3"/>
  <c r="C289" i="3"/>
  <c r="B289" i="3"/>
  <c r="I288" i="3"/>
  <c r="H288" i="3"/>
  <c r="K288" i="3" s="1"/>
  <c r="G288" i="3"/>
  <c r="F288" i="3"/>
  <c r="E288" i="3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J285" i="3" s="1"/>
  <c r="F285" i="3"/>
  <c r="I285" i="3" s="1"/>
  <c r="E285" i="3"/>
  <c r="K285" i="3" s="1"/>
  <c r="D285" i="3"/>
  <c r="C285" i="3"/>
  <c r="B285" i="3"/>
  <c r="I284" i="3"/>
  <c r="H284" i="3"/>
  <c r="K284" i="3" s="1"/>
  <c r="G284" i="3"/>
  <c r="F284" i="3"/>
  <c r="E284" i="3"/>
  <c r="D284" i="3"/>
  <c r="J284" i="3" s="1"/>
  <c r="C284" i="3"/>
  <c r="B284" i="3"/>
  <c r="K283" i="3"/>
  <c r="J283" i="3"/>
  <c r="I283" i="3"/>
  <c r="H283" i="3"/>
  <c r="G283" i="3"/>
  <c r="F283" i="3"/>
  <c r="E283" i="3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J281" i="3" s="1"/>
  <c r="F281" i="3"/>
  <c r="I281" i="3" s="1"/>
  <c r="E281" i="3"/>
  <c r="K281" i="3" s="1"/>
  <c r="D281" i="3"/>
  <c r="C281" i="3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J279" i="3"/>
  <c r="I279" i="3"/>
  <c r="H279" i="3"/>
  <c r="G279" i="3"/>
  <c r="F279" i="3"/>
  <c r="E279" i="3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J277" i="3" s="1"/>
  <c r="F277" i="3"/>
  <c r="I277" i="3" s="1"/>
  <c r="E277" i="3"/>
  <c r="K277" i="3" s="1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I275" i="3"/>
  <c r="H275" i="3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J273" i="3" s="1"/>
  <c r="F273" i="3"/>
  <c r="I273" i="3" s="1"/>
  <c r="E273" i="3"/>
  <c r="K273" i="3" s="1"/>
  <c r="D273" i="3"/>
  <c r="C273" i="3"/>
  <c r="B273" i="3"/>
  <c r="I272" i="3"/>
  <c r="H272" i="3"/>
  <c r="K272" i="3" s="1"/>
  <c r="G272" i="3"/>
  <c r="F272" i="3"/>
  <c r="E272" i="3"/>
  <c r="D272" i="3"/>
  <c r="C272" i="3"/>
  <c r="B272" i="3"/>
  <c r="K271" i="3"/>
  <c r="J271" i="3"/>
  <c r="I271" i="3"/>
  <c r="H271" i="3"/>
  <c r="G271" i="3"/>
  <c r="F271" i="3"/>
  <c r="E271" i="3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J269" i="3" s="1"/>
  <c r="F269" i="3"/>
  <c r="I269" i="3" s="1"/>
  <c r="E269" i="3"/>
  <c r="K269" i="3" s="1"/>
  <c r="D269" i="3"/>
  <c r="C269" i="3"/>
  <c r="B269" i="3"/>
  <c r="I268" i="3"/>
  <c r="H268" i="3"/>
  <c r="K268" i="3" s="1"/>
  <c r="G268" i="3"/>
  <c r="F268" i="3"/>
  <c r="E268" i="3"/>
  <c r="D268" i="3"/>
  <c r="J268" i="3" s="1"/>
  <c r="C268" i="3"/>
  <c r="B268" i="3"/>
  <c r="K267" i="3"/>
  <c r="J267" i="3"/>
  <c r="I267" i="3"/>
  <c r="H267" i="3"/>
  <c r="G267" i="3"/>
  <c r="F267" i="3"/>
  <c r="E267" i="3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J265" i="3" s="1"/>
  <c r="F265" i="3"/>
  <c r="I265" i="3" s="1"/>
  <c r="E265" i="3"/>
  <c r="K265" i="3" s="1"/>
  <c r="D265" i="3"/>
  <c r="C265" i="3"/>
  <c r="B265" i="3"/>
  <c r="I264" i="3"/>
  <c r="H264" i="3"/>
  <c r="K264" i="3" s="1"/>
  <c r="G264" i="3"/>
  <c r="F264" i="3"/>
  <c r="E264" i="3"/>
  <c r="D264" i="3"/>
  <c r="C264" i="3"/>
  <c r="B264" i="3"/>
  <c r="K263" i="3"/>
  <c r="J263" i="3"/>
  <c r="I263" i="3"/>
  <c r="H263" i="3"/>
  <c r="G263" i="3"/>
  <c r="F263" i="3"/>
  <c r="E263" i="3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H261" i="3"/>
  <c r="G261" i="3"/>
  <c r="J261" i="3" s="1"/>
  <c r="F261" i="3"/>
  <c r="I261" i="3" s="1"/>
  <c r="E261" i="3"/>
  <c r="K261" i="3" s="1"/>
  <c r="D261" i="3"/>
  <c r="C261" i="3"/>
  <c r="B261" i="3"/>
  <c r="I260" i="3"/>
  <c r="H260" i="3"/>
  <c r="K260" i="3" s="1"/>
  <c r="G260" i="3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J257" i="3" s="1"/>
  <c r="F257" i="3"/>
  <c r="I257" i="3" s="1"/>
  <c r="E257" i="3"/>
  <c r="K257" i="3" s="1"/>
  <c r="D257" i="3"/>
  <c r="C257" i="3"/>
  <c r="B257" i="3"/>
  <c r="I256" i="3"/>
  <c r="H256" i="3"/>
  <c r="K256" i="3" s="1"/>
  <c r="G256" i="3"/>
  <c r="F256" i="3"/>
  <c r="E256" i="3"/>
  <c r="D256" i="3"/>
  <c r="C256" i="3"/>
  <c r="B256" i="3"/>
  <c r="K255" i="3"/>
  <c r="J255" i="3"/>
  <c r="I255" i="3"/>
  <c r="H255" i="3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J253" i="3" s="1"/>
  <c r="F253" i="3"/>
  <c r="I253" i="3" s="1"/>
  <c r="E253" i="3"/>
  <c r="K253" i="3" s="1"/>
  <c r="D253" i="3"/>
  <c r="C253" i="3"/>
  <c r="B253" i="3"/>
  <c r="I252" i="3"/>
  <c r="H252" i="3"/>
  <c r="K252" i="3" s="1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H250" i="3"/>
  <c r="G250" i="3"/>
  <c r="F250" i="3"/>
  <c r="E250" i="3"/>
  <c r="K250" i="3" s="1"/>
  <c r="D250" i="3"/>
  <c r="J250" i="3" s="1"/>
  <c r="C250" i="3"/>
  <c r="I250" i="3" s="1"/>
  <c r="B250" i="3"/>
  <c r="H249" i="3"/>
  <c r="G249" i="3"/>
  <c r="J249" i="3" s="1"/>
  <c r="F249" i="3"/>
  <c r="I249" i="3" s="1"/>
  <c r="E249" i="3"/>
  <c r="K249" i="3" s="1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J245" i="3" s="1"/>
  <c r="F245" i="3"/>
  <c r="I245" i="3" s="1"/>
  <c r="E245" i="3"/>
  <c r="K245" i="3" s="1"/>
  <c r="D245" i="3"/>
  <c r="C245" i="3"/>
  <c r="B245" i="3"/>
  <c r="I244" i="3"/>
  <c r="H244" i="3"/>
  <c r="K244" i="3" s="1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J241" i="3" s="1"/>
  <c r="F241" i="3"/>
  <c r="I241" i="3" s="1"/>
  <c r="E241" i="3"/>
  <c r="K241" i="3" s="1"/>
  <c r="D241" i="3"/>
  <c r="C241" i="3"/>
  <c r="B241" i="3"/>
  <c r="I240" i="3"/>
  <c r="H240" i="3"/>
  <c r="K240" i="3" s="1"/>
  <c r="G240" i="3"/>
  <c r="F240" i="3"/>
  <c r="E240" i="3"/>
  <c r="D240" i="3"/>
  <c r="C240" i="3"/>
  <c r="B240" i="3"/>
  <c r="K239" i="3"/>
  <c r="J239" i="3"/>
  <c r="I239" i="3"/>
  <c r="H239" i="3"/>
  <c r="G239" i="3"/>
  <c r="F239" i="3"/>
  <c r="E239" i="3"/>
  <c r="D239" i="3"/>
  <c r="C239" i="3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J237" i="3" s="1"/>
  <c r="F237" i="3"/>
  <c r="I237" i="3" s="1"/>
  <c r="E237" i="3"/>
  <c r="K237" i="3" s="1"/>
  <c r="D237" i="3"/>
  <c r="C237" i="3"/>
  <c r="B237" i="3"/>
  <c r="I236" i="3"/>
  <c r="H236" i="3"/>
  <c r="K236" i="3" s="1"/>
  <c r="G236" i="3"/>
  <c r="F236" i="3"/>
  <c r="E236" i="3"/>
  <c r="D236" i="3"/>
  <c r="J236" i="3" s="1"/>
  <c r="C236" i="3"/>
  <c r="B236" i="3"/>
  <c r="K235" i="3"/>
  <c r="J235" i="3"/>
  <c r="I235" i="3"/>
  <c r="H235" i="3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J233" i="3" s="1"/>
  <c r="F233" i="3"/>
  <c r="I233" i="3" s="1"/>
  <c r="E233" i="3"/>
  <c r="K233" i="3" s="1"/>
  <c r="D233" i="3"/>
  <c r="C233" i="3"/>
  <c r="B233" i="3"/>
  <c r="I232" i="3"/>
  <c r="H232" i="3"/>
  <c r="K232" i="3" s="1"/>
  <c r="G232" i="3"/>
  <c r="F232" i="3"/>
  <c r="E232" i="3"/>
  <c r="D232" i="3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J229" i="3" s="1"/>
  <c r="F229" i="3"/>
  <c r="I229" i="3" s="1"/>
  <c r="E229" i="3"/>
  <c r="K229" i="3" s="1"/>
  <c r="D229" i="3"/>
  <c r="C229" i="3"/>
  <c r="B229" i="3"/>
  <c r="I228" i="3"/>
  <c r="H228" i="3"/>
  <c r="K228" i="3" s="1"/>
  <c r="G228" i="3"/>
  <c r="F228" i="3"/>
  <c r="E228" i="3"/>
  <c r="D228" i="3"/>
  <c r="C228" i="3"/>
  <c r="B228" i="3"/>
  <c r="K227" i="3"/>
  <c r="J227" i="3"/>
  <c r="I227" i="3"/>
  <c r="H227" i="3"/>
  <c r="G227" i="3"/>
  <c r="F227" i="3"/>
  <c r="E227" i="3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H225" i="3"/>
  <c r="G225" i="3"/>
  <c r="J225" i="3" s="1"/>
  <c r="F225" i="3"/>
  <c r="I225" i="3" s="1"/>
  <c r="E225" i="3"/>
  <c r="K225" i="3" s="1"/>
  <c r="D225" i="3"/>
  <c r="C225" i="3"/>
  <c r="B225" i="3"/>
  <c r="I224" i="3"/>
  <c r="H224" i="3"/>
  <c r="K224" i="3" s="1"/>
  <c r="G224" i="3"/>
  <c r="F224" i="3"/>
  <c r="E224" i="3"/>
  <c r="D224" i="3"/>
  <c r="C224" i="3"/>
  <c r="B224" i="3"/>
  <c r="K223" i="3"/>
  <c r="J223" i="3"/>
  <c r="I223" i="3"/>
  <c r="H223" i="3"/>
  <c r="G223" i="3"/>
  <c r="F223" i="3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H221" i="3"/>
  <c r="G221" i="3"/>
  <c r="J221" i="3" s="1"/>
  <c r="F221" i="3"/>
  <c r="I221" i="3" s="1"/>
  <c r="E221" i="3"/>
  <c r="K221" i="3" s="1"/>
  <c r="D221" i="3"/>
  <c r="C221" i="3"/>
  <c r="B221" i="3"/>
  <c r="I220" i="3"/>
  <c r="H220" i="3"/>
  <c r="K220" i="3" s="1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H217" i="3"/>
  <c r="G217" i="3"/>
  <c r="J217" i="3" s="1"/>
  <c r="F217" i="3"/>
  <c r="I217" i="3" s="1"/>
  <c r="E217" i="3"/>
  <c r="K217" i="3" s="1"/>
  <c r="D217" i="3"/>
  <c r="C217" i="3"/>
  <c r="B217" i="3"/>
  <c r="I216" i="3"/>
  <c r="H216" i="3"/>
  <c r="K216" i="3" s="1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H213" i="3"/>
  <c r="G213" i="3"/>
  <c r="J213" i="3" s="1"/>
  <c r="F213" i="3"/>
  <c r="I213" i="3" s="1"/>
  <c r="E213" i="3"/>
  <c r="K213" i="3" s="1"/>
  <c r="D213" i="3"/>
  <c r="C213" i="3"/>
  <c r="B213" i="3"/>
  <c r="I212" i="3"/>
  <c r="H212" i="3"/>
  <c r="K212" i="3" s="1"/>
  <c r="G212" i="3"/>
  <c r="F212" i="3"/>
  <c r="E212" i="3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J209" i="3" s="1"/>
  <c r="F209" i="3"/>
  <c r="I209" i="3" s="1"/>
  <c r="E209" i="3"/>
  <c r="K209" i="3" s="1"/>
  <c r="D209" i="3"/>
  <c r="C209" i="3"/>
  <c r="B209" i="3"/>
  <c r="I208" i="3"/>
  <c r="H208" i="3"/>
  <c r="K208" i="3" s="1"/>
  <c r="G208" i="3"/>
  <c r="F208" i="3"/>
  <c r="E208" i="3"/>
  <c r="D208" i="3"/>
  <c r="C208" i="3"/>
  <c r="B208" i="3"/>
  <c r="K207" i="3"/>
  <c r="J207" i="3"/>
  <c r="I207" i="3"/>
  <c r="H207" i="3"/>
  <c r="G207" i="3"/>
  <c r="F207" i="3"/>
  <c r="E207" i="3"/>
  <c r="D207" i="3"/>
  <c r="C207" i="3"/>
  <c r="B207" i="3"/>
  <c r="H206" i="3"/>
  <c r="G206" i="3"/>
  <c r="F206" i="3"/>
  <c r="E206" i="3"/>
  <c r="K206" i="3" s="1"/>
  <c r="D206" i="3"/>
  <c r="J206" i="3" s="1"/>
  <c r="C206" i="3"/>
  <c r="I206" i="3" s="1"/>
  <c r="B206" i="3"/>
  <c r="H205" i="3"/>
  <c r="G205" i="3"/>
  <c r="J205" i="3" s="1"/>
  <c r="F205" i="3"/>
  <c r="I205" i="3" s="1"/>
  <c r="E205" i="3"/>
  <c r="K205" i="3" s="1"/>
  <c r="D205" i="3"/>
  <c r="C205" i="3"/>
  <c r="B205" i="3"/>
  <c r="I204" i="3"/>
  <c r="H204" i="3"/>
  <c r="K204" i="3" s="1"/>
  <c r="G204" i="3"/>
  <c r="F204" i="3"/>
  <c r="E204" i="3"/>
  <c r="D204" i="3"/>
  <c r="J204" i="3" s="1"/>
  <c r="C204" i="3"/>
  <c r="B204" i="3"/>
  <c r="K203" i="3"/>
  <c r="J203" i="3"/>
  <c r="I203" i="3"/>
  <c r="H203" i="3"/>
  <c r="G203" i="3"/>
  <c r="F203" i="3"/>
  <c r="E203" i="3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I201" i="3" s="1"/>
  <c r="E201" i="3"/>
  <c r="K201" i="3" s="1"/>
  <c r="D201" i="3"/>
  <c r="C201" i="3"/>
  <c r="B201" i="3"/>
  <c r="I200" i="3"/>
  <c r="H200" i="3"/>
  <c r="K200" i="3" s="1"/>
  <c r="G200" i="3"/>
  <c r="F200" i="3"/>
  <c r="E200" i="3"/>
  <c r="D200" i="3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K198" i="3"/>
  <c r="H198" i="3"/>
  <c r="G198" i="3"/>
  <c r="F198" i="3"/>
  <c r="E198" i="3"/>
  <c r="D198" i="3"/>
  <c r="J198" i="3" s="1"/>
  <c r="C198" i="3"/>
  <c r="I198" i="3" s="1"/>
  <c r="B198" i="3"/>
  <c r="H197" i="3"/>
  <c r="G197" i="3"/>
  <c r="F197" i="3"/>
  <c r="I197" i="3" s="1"/>
  <c r="E197" i="3"/>
  <c r="K197" i="3" s="1"/>
  <c r="D197" i="3"/>
  <c r="C197" i="3"/>
  <c r="B197" i="3"/>
  <c r="I196" i="3"/>
  <c r="H196" i="3"/>
  <c r="K196" i="3" s="1"/>
  <c r="G196" i="3"/>
  <c r="F196" i="3"/>
  <c r="E196" i="3"/>
  <c r="D196" i="3"/>
  <c r="C196" i="3"/>
  <c r="B196" i="3"/>
  <c r="K195" i="3"/>
  <c r="J195" i="3"/>
  <c r="I195" i="3"/>
  <c r="H195" i="3"/>
  <c r="G195" i="3"/>
  <c r="F195" i="3"/>
  <c r="E195" i="3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F193" i="3"/>
  <c r="I193" i="3" s="1"/>
  <c r="E193" i="3"/>
  <c r="K193" i="3" s="1"/>
  <c r="D193" i="3"/>
  <c r="C193" i="3"/>
  <c r="B193" i="3"/>
  <c r="I192" i="3"/>
  <c r="H192" i="3"/>
  <c r="K192" i="3" s="1"/>
  <c r="G192" i="3"/>
  <c r="F192" i="3"/>
  <c r="E192" i="3"/>
  <c r="D192" i="3"/>
  <c r="C192" i="3"/>
  <c r="B192" i="3"/>
  <c r="K191" i="3"/>
  <c r="J191" i="3"/>
  <c r="I191" i="3"/>
  <c r="H191" i="3"/>
  <c r="G191" i="3"/>
  <c r="F191" i="3"/>
  <c r="E191" i="3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I188" i="3"/>
  <c r="H188" i="3"/>
  <c r="K188" i="3" s="1"/>
  <c r="G188" i="3"/>
  <c r="F188" i="3"/>
  <c r="E188" i="3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K184" i="3" s="1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H182" i="3"/>
  <c r="G182" i="3"/>
  <c r="F182" i="3"/>
  <c r="E182" i="3"/>
  <c r="K182" i="3" s="1"/>
  <c r="D182" i="3"/>
  <c r="C182" i="3"/>
  <c r="I182" i="3" s="1"/>
  <c r="B182" i="3"/>
  <c r="I181" i="3"/>
  <c r="H181" i="3"/>
  <c r="G181" i="3"/>
  <c r="F181" i="3"/>
  <c r="E181" i="3"/>
  <c r="K181" i="3" s="1"/>
  <c r="D181" i="3"/>
  <c r="C181" i="3"/>
  <c r="B181" i="3"/>
  <c r="K180" i="3"/>
  <c r="I180" i="3"/>
  <c r="H180" i="3"/>
  <c r="G180" i="3"/>
  <c r="F180" i="3"/>
  <c r="E180" i="3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J178" i="3"/>
  <c r="H178" i="3"/>
  <c r="G178" i="3"/>
  <c r="F178" i="3"/>
  <c r="E178" i="3"/>
  <c r="K178" i="3" s="1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J175" i="3"/>
  <c r="H175" i="3"/>
  <c r="G175" i="3"/>
  <c r="F175" i="3"/>
  <c r="I175" i="3" s="1"/>
  <c r="E175" i="3"/>
  <c r="K175" i="3" s="1"/>
  <c r="D175" i="3"/>
  <c r="C175" i="3"/>
  <c r="B175" i="3"/>
  <c r="J174" i="3"/>
  <c r="H174" i="3"/>
  <c r="G174" i="3"/>
  <c r="F174" i="3"/>
  <c r="E174" i="3"/>
  <c r="K174" i="3" s="1"/>
  <c r="D174" i="3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H172" i="3"/>
  <c r="K172" i="3" s="1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J167" i="3"/>
  <c r="H167" i="3"/>
  <c r="K167" i="3" s="1"/>
  <c r="G167" i="3"/>
  <c r="F167" i="3"/>
  <c r="I167" i="3" s="1"/>
  <c r="E167" i="3"/>
  <c r="D167" i="3"/>
  <c r="C167" i="3"/>
  <c r="B167" i="3"/>
  <c r="I166" i="3"/>
  <c r="H166" i="3"/>
  <c r="K166" i="3" s="1"/>
  <c r="G166" i="3"/>
  <c r="F166" i="3"/>
  <c r="E166" i="3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J163" i="3"/>
  <c r="H163" i="3"/>
  <c r="G163" i="3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I150" i="3"/>
  <c r="H150" i="3"/>
  <c r="K150" i="3" s="1"/>
  <c r="G150" i="3"/>
  <c r="F150" i="3"/>
  <c r="E150" i="3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I138" i="3"/>
  <c r="H138" i="3"/>
  <c r="K138" i="3" s="1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I134" i="3"/>
  <c r="H134" i="3"/>
  <c r="K134" i="3" s="1"/>
  <c r="G134" i="3"/>
  <c r="F134" i="3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I122" i="3"/>
  <c r="H122" i="3"/>
  <c r="K122" i="3" s="1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B113" i="3"/>
  <c r="H112" i="3"/>
  <c r="G112" i="3"/>
  <c r="F112" i="3"/>
  <c r="E112" i="3"/>
  <c r="K112" i="3" s="1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I110" i="3"/>
  <c r="H110" i="3"/>
  <c r="K110" i="3" s="1"/>
  <c r="G110" i="3"/>
  <c r="F110" i="3"/>
  <c r="E110" i="3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B109" i="3"/>
  <c r="H108" i="3"/>
  <c r="G108" i="3"/>
  <c r="F108" i="3"/>
  <c r="I108" i="3" s="1"/>
  <c r="E108" i="3"/>
  <c r="K108" i="3" s="1"/>
  <c r="D108" i="3"/>
  <c r="J108" i="3" s="1"/>
  <c r="C108" i="3"/>
  <c r="B108" i="3"/>
  <c r="J107" i="3"/>
  <c r="H107" i="3"/>
  <c r="K107" i="3" s="1"/>
  <c r="G107" i="3"/>
  <c r="F107" i="3"/>
  <c r="I107" i="3" s="1"/>
  <c r="E107" i="3"/>
  <c r="D107" i="3"/>
  <c r="C107" i="3"/>
  <c r="B107" i="3"/>
  <c r="I106" i="3"/>
  <c r="H106" i="3"/>
  <c r="K106" i="3" s="1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H104" i="3"/>
  <c r="G104" i="3"/>
  <c r="F104" i="3"/>
  <c r="I104" i="3" s="1"/>
  <c r="E104" i="3"/>
  <c r="K104" i="3" s="1"/>
  <c r="D104" i="3"/>
  <c r="J104" i="3" s="1"/>
  <c r="C104" i="3"/>
  <c r="B104" i="3"/>
  <c r="J103" i="3"/>
  <c r="H103" i="3"/>
  <c r="G103" i="3"/>
  <c r="F103" i="3"/>
  <c r="I103" i="3" s="1"/>
  <c r="E103" i="3"/>
  <c r="K103" i="3" s="1"/>
  <c r="D103" i="3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B101" i="3"/>
  <c r="H100" i="3"/>
  <c r="G100" i="3"/>
  <c r="F100" i="3"/>
  <c r="I100" i="3" s="1"/>
  <c r="E100" i="3"/>
  <c r="K100" i="3" s="1"/>
  <c r="D100" i="3"/>
  <c r="J100" i="3" s="1"/>
  <c r="C100" i="3"/>
  <c r="B100" i="3"/>
  <c r="J99" i="3"/>
  <c r="H99" i="3"/>
  <c r="G99" i="3"/>
  <c r="F99" i="3"/>
  <c r="I99" i="3" s="1"/>
  <c r="E99" i="3"/>
  <c r="K99" i="3" s="1"/>
  <c r="D99" i="3"/>
  <c r="C99" i="3"/>
  <c r="B99" i="3"/>
  <c r="I98" i="3"/>
  <c r="H98" i="3"/>
  <c r="K98" i="3" s="1"/>
  <c r="G98" i="3"/>
  <c r="F98" i="3"/>
  <c r="E98" i="3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F96" i="3"/>
  <c r="E96" i="3"/>
  <c r="K96" i="3" s="1"/>
  <c r="D96" i="3"/>
  <c r="J96" i="3" s="1"/>
  <c r="C96" i="3"/>
  <c r="B96" i="3"/>
  <c r="H95" i="3"/>
  <c r="G95" i="3"/>
  <c r="J95" i="3" s="1"/>
  <c r="F95" i="3"/>
  <c r="I95" i="3" s="1"/>
  <c r="E95" i="3"/>
  <c r="K95" i="3" s="1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D92" i="3"/>
  <c r="J92" i="3" s="1"/>
  <c r="C92" i="3"/>
  <c r="B92" i="3"/>
  <c r="H91" i="3"/>
  <c r="G91" i="3"/>
  <c r="J91" i="3" s="1"/>
  <c r="F91" i="3"/>
  <c r="I91" i="3" s="1"/>
  <c r="E91" i="3"/>
  <c r="D91" i="3"/>
  <c r="C91" i="3"/>
  <c r="B91" i="3"/>
  <c r="I90" i="3"/>
  <c r="H90" i="3"/>
  <c r="K90" i="3" s="1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B89" i="3"/>
  <c r="H88" i="3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D87" i="3"/>
  <c r="C87" i="3"/>
  <c r="B87" i="3"/>
  <c r="J86" i="3"/>
  <c r="I86" i="3"/>
  <c r="H86" i="3"/>
  <c r="K86" i="3" s="1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D84" i="3"/>
  <c r="J84" i="3" s="1"/>
  <c r="C84" i="3"/>
  <c r="B84" i="3"/>
  <c r="J83" i="3"/>
  <c r="H83" i="3"/>
  <c r="G83" i="3"/>
  <c r="F83" i="3"/>
  <c r="I83" i="3" s="1"/>
  <c r="E83" i="3"/>
  <c r="D83" i="3"/>
  <c r="C83" i="3"/>
  <c r="B83" i="3"/>
  <c r="J82" i="3"/>
  <c r="I82" i="3"/>
  <c r="H82" i="3"/>
  <c r="K82" i="3" s="1"/>
  <c r="G82" i="3"/>
  <c r="F82" i="3"/>
  <c r="E82" i="3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I78" i="3"/>
  <c r="H78" i="3"/>
  <c r="K78" i="3" s="1"/>
  <c r="G78" i="3"/>
  <c r="F78" i="3"/>
  <c r="E78" i="3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I76" i="3" s="1"/>
  <c r="E76" i="3"/>
  <c r="D76" i="3"/>
  <c r="J76" i="3" s="1"/>
  <c r="C76" i="3"/>
  <c r="B76" i="3"/>
  <c r="J75" i="3"/>
  <c r="H75" i="3"/>
  <c r="G75" i="3"/>
  <c r="F75" i="3"/>
  <c r="I75" i="3" s="1"/>
  <c r="E75" i="3"/>
  <c r="D75" i="3"/>
  <c r="C75" i="3"/>
  <c r="B75" i="3"/>
  <c r="I74" i="3"/>
  <c r="H74" i="3"/>
  <c r="K74" i="3" s="1"/>
  <c r="G74" i="3"/>
  <c r="F74" i="3"/>
  <c r="E74" i="3"/>
  <c r="D74" i="3"/>
  <c r="J74" i="3" s="1"/>
  <c r="C74" i="3"/>
  <c r="B74" i="3"/>
  <c r="H73" i="3"/>
  <c r="G73" i="3"/>
  <c r="F73" i="3"/>
  <c r="E73" i="3"/>
  <c r="K73" i="3" s="1"/>
  <c r="D73" i="3"/>
  <c r="J73" i="3" s="1"/>
  <c r="C73" i="3"/>
  <c r="B73" i="3"/>
  <c r="H72" i="3"/>
  <c r="G72" i="3"/>
  <c r="F72" i="3"/>
  <c r="I72" i="3" s="1"/>
  <c r="E72" i="3"/>
  <c r="K72" i="3" s="1"/>
  <c r="D72" i="3"/>
  <c r="J72" i="3" s="1"/>
  <c r="C72" i="3"/>
  <c r="B72" i="3"/>
  <c r="J71" i="3"/>
  <c r="H71" i="3"/>
  <c r="K71" i="3" s="1"/>
  <c r="G71" i="3"/>
  <c r="F71" i="3"/>
  <c r="I71" i="3" s="1"/>
  <c r="E71" i="3"/>
  <c r="D71" i="3"/>
  <c r="C71" i="3"/>
  <c r="B71" i="3"/>
  <c r="J70" i="3"/>
  <c r="H70" i="3"/>
  <c r="K70" i="3" s="1"/>
  <c r="G70" i="3"/>
  <c r="F70" i="3"/>
  <c r="E70" i="3"/>
  <c r="D70" i="3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H68" i="3"/>
  <c r="G68" i="3"/>
  <c r="F68" i="3"/>
  <c r="I68" i="3" s="1"/>
  <c r="E68" i="3"/>
  <c r="D68" i="3"/>
  <c r="C68" i="3"/>
  <c r="B68" i="3"/>
  <c r="I67" i="3"/>
  <c r="H67" i="3"/>
  <c r="K67" i="3" s="1"/>
  <c r="G67" i="3"/>
  <c r="J67" i="3" s="1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J63" i="3" s="1"/>
  <c r="F63" i="3"/>
  <c r="I63" i="3" s="1"/>
  <c r="E63" i="3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K59" i="3" s="1"/>
  <c r="G59" i="3"/>
  <c r="J59" i="3" s="1"/>
  <c r="F59" i="3"/>
  <c r="I59" i="3" s="1"/>
  <c r="E59" i="3"/>
  <c r="D59" i="3"/>
  <c r="C59" i="3"/>
  <c r="B59" i="3"/>
  <c r="I58" i="3"/>
  <c r="H58" i="3"/>
  <c r="K58" i="3" s="1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B57" i="3"/>
  <c r="H56" i="3"/>
  <c r="G56" i="3"/>
  <c r="F56" i="3"/>
  <c r="I56" i="3" s="1"/>
  <c r="E56" i="3"/>
  <c r="D56" i="3"/>
  <c r="J56" i="3" s="1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F52" i="3"/>
  <c r="I52" i="3" s="1"/>
  <c r="E52" i="3"/>
  <c r="D52" i="3"/>
  <c r="J52" i="3" s="1"/>
  <c r="C52" i="3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H49" i="3"/>
  <c r="G49" i="3"/>
  <c r="F49" i="3"/>
  <c r="E49" i="3"/>
  <c r="D49" i="3"/>
  <c r="J49" i="3" s="1"/>
  <c r="C49" i="3"/>
  <c r="B49" i="3"/>
  <c r="H48" i="3"/>
  <c r="G48" i="3"/>
  <c r="F48" i="3"/>
  <c r="E48" i="3"/>
  <c r="K48" i="3" s="1"/>
  <c r="D48" i="3"/>
  <c r="C48" i="3"/>
  <c r="B48" i="3"/>
  <c r="H47" i="3"/>
  <c r="G47" i="3"/>
  <c r="J47" i="3" s="1"/>
  <c r="F47" i="3"/>
  <c r="I47" i="3" s="1"/>
  <c r="E47" i="3"/>
  <c r="D47" i="3"/>
  <c r="C47" i="3"/>
  <c r="B47" i="3"/>
  <c r="I46" i="3"/>
  <c r="H46" i="3"/>
  <c r="K46" i="3" s="1"/>
  <c r="G46" i="3"/>
  <c r="F46" i="3"/>
  <c r="E46" i="3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D44" i="3"/>
  <c r="J44" i="3" s="1"/>
  <c r="C44" i="3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K37" i="3"/>
  <c r="J37" i="3"/>
  <c r="H37" i="3"/>
  <c r="G37" i="3"/>
  <c r="F37" i="3"/>
  <c r="E37" i="3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I35" i="3" s="1"/>
  <c r="E35" i="3"/>
  <c r="D35" i="3"/>
  <c r="J35" i="3" s="1"/>
  <c r="C35" i="3"/>
  <c r="B35" i="3"/>
  <c r="H34" i="3"/>
  <c r="K34" i="3" s="1"/>
  <c r="G34" i="3"/>
  <c r="F34" i="3"/>
  <c r="I34" i="3" s="1"/>
  <c r="E34" i="3"/>
  <c r="D34" i="3"/>
  <c r="J34" i="3" s="1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H32" i="3"/>
  <c r="G32" i="3"/>
  <c r="F32" i="3"/>
  <c r="E32" i="3"/>
  <c r="K32" i="3" s="1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H28" i="3"/>
  <c r="K28" i="3" s="1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H20" i="3"/>
  <c r="K20" i="3" s="1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K16" i="3" s="1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K12" i="3" s="1"/>
  <c r="G12" i="3"/>
  <c r="J12" i="3" s="1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H8" i="3"/>
  <c r="K8" i="3" s="1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34" i="2"/>
  <c r="H234" i="2"/>
  <c r="G234" i="2"/>
  <c r="F234" i="2"/>
  <c r="E234" i="2"/>
  <c r="K234" i="2" s="1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K232" i="2"/>
  <c r="J232" i="2"/>
  <c r="H232" i="2"/>
  <c r="G232" i="2"/>
  <c r="F232" i="2"/>
  <c r="E232" i="2"/>
  <c r="D232" i="2"/>
  <c r="C232" i="2"/>
  <c r="I232" i="2" s="1"/>
  <c r="B232" i="2"/>
  <c r="H231" i="2"/>
  <c r="G231" i="2"/>
  <c r="F231" i="2"/>
  <c r="E231" i="2"/>
  <c r="K231" i="2" s="1"/>
  <c r="D231" i="2"/>
  <c r="J231" i="2" s="1"/>
  <c r="C231" i="2"/>
  <c r="I231" i="2" s="1"/>
  <c r="B231" i="2"/>
  <c r="I230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H218" i="2"/>
  <c r="G218" i="2"/>
  <c r="F218" i="2"/>
  <c r="I218" i="2" s="1"/>
  <c r="E218" i="2"/>
  <c r="K218" i="2" s="1"/>
  <c r="D218" i="2"/>
  <c r="C218" i="2"/>
  <c r="B218" i="2"/>
  <c r="H217" i="2"/>
  <c r="K217" i="2" s="1"/>
  <c r="G217" i="2"/>
  <c r="F217" i="2"/>
  <c r="I217" i="2" s="1"/>
  <c r="E217" i="2"/>
  <c r="D217" i="2"/>
  <c r="J217" i="2" s="1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K212" i="2"/>
  <c r="J212" i="2"/>
  <c r="H212" i="2"/>
  <c r="G212" i="2"/>
  <c r="F212" i="2"/>
  <c r="E212" i="2"/>
  <c r="D212" i="2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J203" i="2" s="1"/>
  <c r="F203" i="2"/>
  <c r="E203" i="2"/>
  <c r="K203" i="2" s="1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B200" i="2"/>
  <c r="J199" i="2"/>
  <c r="H199" i="2"/>
  <c r="G199" i="2"/>
  <c r="F199" i="2"/>
  <c r="E199" i="2"/>
  <c r="D199" i="2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I193" i="2"/>
  <c r="H193" i="2"/>
  <c r="K193" i="2" s="1"/>
  <c r="G193" i="2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K191" i="2"/>
  <c r="H191" i="2"/>
  <c r="G191" i="2"/>
  <c r="F191" i="2"/>
  <c r="E191" i="2"/>
  <c r="D191" i="2"/>
  <c r="J191" i="2" s="1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J187" i="2"/>
  <c r="H187" i="2"/>
  <c r="G187" i="2"/>
  <c r="F187" i="2"/>
  <c r="E187" i="2"/>
  <c r="D187" i="2"/>
  <c r="C187" i="2"/>
  <c r="B187" i="2"/>
  <c r="I186" i="2"/>
  <c r="H186" i="2"/>
  <c r="G186" i="2"/>
  <c r="J186" i="2" s="1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H179" i="2"/>
  <c r="G179" i="2"/>
  <c r="F179" i="2"/>
  <c r="E179" i="2"/>
  <c r="D179" i="2"/>
  <c r="J179" i="2" s="1"/>
  <c r="C179" i="2"/>
  <c r="B179" i="2"/>
  <c r="H178" i="2"/>
  <c r="G178" i="2"/>
  <c r="F178" i="2"/>
  <c r="I178" i="2" s="1"/>
  <c r="E178" i="2"/>
  <c r="K178" i="2" s="1"/>
  <c r="D178" i="2"/>
  <c r="J178" i="2" s="1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J171" i="2"/>
  <c r="H171" i="2"/>
  <c r="G171" i="2"/>
  <c r="F171" i="2"/>
  <c r="E171" i="2"/>
  <c r="D171" i="2"/>
  <c r="C171" i="2"/>
  <c r="B171" i="2"/>
  <c r="I170" i="2"/>
  <c r="H170" i="2"/>
  <c r="G170" i="2"/>
  <c r="J170" i="2" s="1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B167" i="2"/>
  <c r="I166" i="2"/>
  <c r="H166" i="2"/>
  <c r="G166" i="2"/>
  <c r="J166" i="2" s="1"/>
  <c r="F166" i="2"/>
  <c r="E166" i="2"/>
  <c r="K166" i="2" s="1"/>
  <c r="D166" i="2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K163" i="2"/>
  <c r="H163" i="2"/>
  <c r="G163" i="2"/>
  <c r="F163" i="2"/>
  <c r="E163" i="2"/>
  <c r="D163" i="2"/>
  <c r="J163" i="2" s="1"/>
  <c r="C163" i="2"/>
  <c r="B163" i="2"/>
  <c r="H162" i="2"/>
  <c r="G162" i="2"/>
  <c r="F162" i="2"/>
  <c r="I162" i="2" s="1"/>
  <c r="E162" i="2"/>
  <c r="K162" i="2" s="1"/>
  <c r="D162" i="2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H159" i="2"/>
  <c r="G159" i="2"/>
  <c r="F159" i="2"/>
  <c r="E159" i="2"/>
  <c r="D159" i="2"/>
  <c r="J159" i="2" s="1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J155" i="2"/>
  <c r="H155" i="2"/>
  <c r="G155" i="2"/>
  <c r="F155" i="2"/>
  <c r="E155" i="2"/>
  <c r="D155" i="2"/>
  <c r="C155" i="2"/>
  <c r="B155" i="2"/>
  <c r="I154" i="2"/>
  <c r="H154" i="2"/>
  <c r="G154" i="2"/>
  <c r="J154" i="2" s="1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D151" i="2"/>
  <c r="J151" i="2" s="1"/>
  <c r="C151" i="2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K147" i="2"/>
  <c r="H147" i="2"/>
  <c r="G147" i="2"/>
  <c r="F147" i="2"/>
  <c r="E147" i="2"/>
  <c r="D147" i="2"/>
  <c r="J147" i="2" s="1"/>
  <c r="C147" i="2"/>
  <c r="B147" i="2"/>
  <c r="H146" i="2"/>
  <c r="G146" i="2"/>
  <c r="F146" i="2"/>
  <c r="I146" i="2" s="1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K143" i="2"/>
  <c r="H143" i="2"/>
  <c r="G143" i="2"/>
  <c r="F143" i="2"/>
  <c r="E143" i="2"/>
  <c r="D143" i="2"/>
  <c r="J143" i="2" s="1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J139" i="2"/>
  <c r="H139" i="2"/>
  <c r="G139" i="2"/>
  <c r="F139" i="2"/>
  <c r="E139" i="2"/>
  <c r="D139" i="2"/>
  <c r="C139" i="2"/>
  <c r="B139" i="2"/>
  <c r="I138" i="2"/>
  <c r="H138" i="2"/>
  <c r="G138" i="2"/>
  <c r="J138" i="2" s="1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E135" i="2"/>
  <c r="D135" i="2"/>
  <c r="J135" i="2" s="1"/>
  <c r="C135" i="2"/>
  <c r="B135" i="2"/>
  <c r="J134" i="2"/>
  <c r="H134" i="2"/>
  <c r="K134" i="2" s="1"/>
  <c r="G134" i="2"/>
  <c r="F134" i="2"/>
  <c r="I134" i="2" s="1"/>
  <c r="E134" i="2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H131" i="2"/>
  <c r="G131" i="2"/>
  <c r="F131" i="2"/>
  <c r="I131" i="2" s="1"/>
  <c r="E131" i="2"/>
  <c r="K131" i="2" s="1"/>
  <c r="D131" i="2"/>
  <c r="J131" i="2" s="1"/>
  <c r="C131" i="2"/>
  <c r="B131" i="2"/>
  <c r="J130" i="2"/>
  <c r="H130" i="2"/>
  <c r="K130" i="2" s="1"/>
  <c r="G130" i="2"/>
  <c r="F130" i="2"/>
  <c r="I130" i="2" s="1"/>
  <c r="E130" i="2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H126" i="2"/>
  <c r="K126" i="2" s="1"/>
  <c r="G126" i="2"/>
  <c r="F126" i="2"/>
  <c r="I126" i="2" s="1"/>
  <c r="E126" i="2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I123" i="2" s="1"/>
  <c r="E123" i="2"/>
  <c r="D123" i="2"/>
  <c r="J123" i="2" s="1"/>
  <c r="C123" i="2"/>
  <c r="B123" i="2"/>
  <c r="J122" i="2"/>
  <c r="H122" i="2"/>
  <c r="K122" i="2" s="1"/>
  <c r="G122" i="2"/>
  <c r="F122" i="2"/>
  <c r="I122" i="2" s="1"/>
  <c r="E122" i="2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I119" i="2" s="1"/>
  <c r="E119" i="2"/>
  <c r="K119" i="2" s="1"/>
  <c r="D119" i="2"/>
  <c r="J119" i="2" s="1"/>
  <c r="C119" i="2"/>
  <c r="B119" i="2"/>
  <c r="J118" i="2"/>
  <c r="H118" i="2"/>
  <c r="K118" i="2" s="1"/>
  <c r="G118" i="2"/>
  <c r="F118" i="2"/>
  <c r="I118" i="2" s="1"/>
  <c r="E118" i="2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J114" i="2"/>
  <c r="H114" i="2"/>
  <c r="K114" i="2" s="1"/>
  <c r="G114" i="2"/>
  <c r="F114" i="2"/>
  <c r="I114" i="2" s="1"/>
  <c r="E114" i="2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D111" i="2"/>
  <c r="J111" i="2" s="1"/>
  <c r="C111" i="2"/>
  <c r="B111" i="2"/>
  <c r="J110" i="2"/>
  <c r="H110" i="2"/>
  <c r="K110" i="2" s="1"/>
  <c r="G110" i="2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I107" i="2" s="1"/>
  <c r="E107" i="2"/>
  <c r="K107" i="2" s="1"/>
  <c r="D107" i="2"/>
  <c r="J107" i="2" s="1"/>
  <c r="C107" i="2"/>
  <c r="B107" i="2"/>
  <c r="J106" i="2"/>
  <c r="H106" i="2"/>
  <c r="K106" i="2" s="1"/>
  <c r="G106" i="2"/>
  <c r="F106" i="2"/>
  <c r="I106" i="2" s="1"/>
  <c r="E106" i="2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D103" i="2"/>
  <c r="J103" i="2" s="1"/>
  <c r="C103" i="2"/>
  <c r="B103" i="2"/>
  <c r="J102" i="2"/>
  <c r="H102" i="2"/>
  <c r="K102" i="2" s="1"/>
  <c r="G102" i="2"/>
  <c r="F102" i="2"/>
  <c r="I102" i="2" s="1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B100" i="2"/>
  <c r="H99" i="2"/>
  <c r="G99" i="2"/>
  <c r="F99" i="2"/>
  <c r="I99" i="2" s="1"/>
  <c r="E99" i="2"/>
  <c r="K99" i="2" s="1"/>
  <c r="D99" i="2"/>
  <c r="J99" i="2" s="1"/>
  <c r="C99" i="2"/>
  <c r="B99" i="2"/>
  <c r="J98" i="2"/>
  <c r="H98" i="2"/>
  <c r="K98" i="2" s="1"/>
  <c r="G98" i="2"/>
  <c r="F98" i="2"/>
  <c r="I98" i="2" s="1"/>
  <c r="E98" i="2"/>
  <c r="D98" i="2"/>
  <c r="C98" i="2"/>
  <c r="B98" i="2"/>
  <c r="J97" i="2"/>
  <c r="H97" i="2"/>
  <c r="K97" i="2" s="1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B96" i="2"/>
  <c r="H95" i="2"/>
  <c r="G95" i="2"/>
  <c r="F95" i="2"/>
  <c r="I95" i="2" s="1"/>
  <c r="E95" i="2"/>
  <c r="K95" i="2" s="1"/>
  <c r="D95" i="2"/>
  <c r="J95" i="2" s="1"/>
  <c r="C95" i="2"/>
  <c r="B95" i="2"/>
  <c r="J94" i="2"/>
  <c r="H94" i="2"/>
  <c r="K94" i="2" s="1"/>
  <c r="G94" i="2"/>
  <c r="F94" i="2"/>
  <c r="I94" i="2" s="1"/>
  <c r="E94" i="2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J90" i="2"/>
  <c r="H90" i="2"/>
  <c r="K90" i="2" s="1"/>
  <c r="G90" i="2"/>
  <c r="F90" i="2"/>
  <c r="I90" i="2" s="1"/>
  <c r="E90" i="2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I87" i="2" s="1"/>
  <c r="E87" i="2"/>
  <c r="D87" i="2"/>
  <c r="J87" i="2" s="1"/>
  <c r="C87" i="2"/>
  <c r="B87" i="2"/>
  <c r="J86" i="2"/>
  <c r="H86" i="2"/>
  <c r="K86" i="2" s="1"/>
  <c r="G86" i="2"/>
  <c r="F86" i="2"/>
  <c r="I86" i="2" s="1"/>
  <c r="E86" i="2"/>
  <c r="D86" i="2"/>
  <c r="C86" i="2"/>
  <c r="B86" i="2"/>
  <c r="J85" i="2"/>
  <c r="H85" i="2"/>
  <c r="K85" i="2" s="1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B84" i="2"/>
  <c r="H83" i="2"/>
  <c r="G83" i="2"/>
  <c r="F83" i="2"/>
  <c r="I83" i="2" s="1"/>
  <c r="E83" i="2"/>
  <c r="K83" i="2" s="1"/>
  <c r="D83" i="2"/>
  <c r="J83" i="2" s="1"/>
  <c r="C83" i="2"/>
  <c r="B83" i="2"/>
  <c r="J82" i="2"/>
  <c r="H82" i="2"/>
  <c r="K82" i="2" s="1"/>
  <c r="G82" i="2"/>
  <c r="F82" i="2"/>
  <c r="I82" i="2" s="1"/>
  <c r="E82" i="2"/>
  <c r="D82" i="2"/>
  <c r="C82" i="2"/>
  <c r="B82" i="2"/>
  <c r="J81" i="2"/>
  <c r="H81" i="2"/>
  <c r="K81" i="2" s="1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B80" i="2"/>
  <c r="H79" i="2"/>
  <c r="G79" i="2"/>
  <c r="F79" i="2"/>
  <c r="I79" i="2" s="1"/>
  <c r="E79" i="2"/>
  <c r="K79" i="2" s="1"/>
  <c r="D79" i="2"/>
  <c r="J79" i="2" s="1"/>
  <c r="C79" i="2"/>
  <c r="B79" i="2"/>
  <c r="J78" i="2"/>
  <c r="H78" i="2"/>
  <c r="K78" i="2" s="1"/>
  <c r="G78" i="2"/>
  <c r="F78" i="2"/>
  <c r="I78" i="2" s="1"/>
  <c r="E78" i="2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J74" i="2"/>
  <c r="H74" i="2"/>
  <c r="K74" i="2" s="1"/>
  <c r="G74" i="2"/>
  <c r="F74" i="2"/>
  <c r="I74" i="2" s="1"/>
  <c r="E74" i="2"/>
  <c r="D74" i="2"/>
  <c r="C74" i="2"/>
  <c r="B74" i="2"/>
  <c r="J73" i="2"/>
  <c r="H73" i="2"/>
  <c r="K73" i="2" s="1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I71" i="2" s="1"/>
  <c r="E71" i="2"/>
  <c r="D71" i="2"/>
  <c r="J71" i="2" s="1"/>
  <c r="C71" i="2"/>
  <c r="B71" i="2"/>
  <c r="J70" i="2"/>
  <c r="H70" i="2"/>
  <c r="K70" i="2" s="1"/>
  <c r="G70" i="2"/>
  <c r="F70" i="2"/>
  <c r="I70" i="2" s="1"/>
  <c r="E70" i="2"/>
  <c r="D70" i="2"/>
  <c r="C70" i="2"/>
  <c r="B70" i="2"/>
  <c r="J69" i="2"/>
  <c r="H69" i="2"/>
  <c r="K69" i="2" s="1"/>
  <c r="G69" i="2"/>
  <c r="F69" i="2"/>
  <c r="E69" i="2"/>
  <c r="D69" i="2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I67" i="2" s="1"/>
  <c r="E67" i="2"/>
  <c r="D67" i="2"/>
  <c r="J67" i="2" s="1"/>
  <c r="C67" i="2"/>
  <c r="B67" i="2"/>
  <c r="J66" i="2"/>
  <c r="H66" i="2"/>
  <c r="K66" i="2" s="1"/>
  <c r="G66" i="2"/>
  <c r="F66" i="2"/>
  <c r="I66" i="2" s="1"/>
  <c r="E66" i="2"/>
  <c r="D66" i="2"/>
  <c r="C66" i="2"/>
  <c r="B66" i="2"/>
  <c r="J65" i="2"/>
  <c r="H65" i="2"/>
  <c r="K65" i="2" s="1"/>
  <c r="G65" i="2"/>
  <c r="F65" i="2"/>
  <c r="E65" i="2"/>
  <c r="D65" i="2"/>
  <c r="C65" i="2"/>
  <c r="I65" i="2" s="1"/>
  <c r="B65" i="2"/>
  <c r="J64" i="2"/>
  <c r="H64" i="2"/>
  <c r="G64" i="2"/>
  <c r="F64" i="2"/>
  <c r="E64" i="2"/>
  <c r="K64" i="2" s="1"/>
  <c r="D64" i="2"/>
  <c r="C64" i="2"/>
  <c r="B64" i="2"/>
  <c r="H63" i="2"/>
  <c r="G63" i="2"/>
  <c r="F63" i="2"/>
  <c r="I63" i="2" s="1"/>
  <c r="E63" i="2"/>
  <c r="K63" i="2" s="1"/>
  <c r="D63" i="2"/>
  <c r="J63" i="2" s="1"/>
  <c r="C63" i="2"/>
  <c r="B63" i="2"/>
  <c r="J62" i="2"/>
  <c r="H62" i="2"/>
  <c r="K62" i="2" s="1"/>
  <c r="G62" i="2"/>
  <c r="F62" i="2"/>
  <c r="I62" i="2" s="1"/>
  <c r="E62" i="2"/>
  <c r="D62" i="2"/>
  <c r="C62" i="2"/>
  <c r="B62" i="2"/>
  <c r="H61" i="2"/>
  <c r="K61" i="2" s="1"/>
  <c r="G61" i="2"/>
  <c r="F61" i="2"/>
  <c r="E61" i="2"/>
  <c r="D61" i="2"/>
  <c r="J61" i="2" s="1"/>
  <c r="C61" i="2"/>
  <c r="I61" i="2" s="1"/>
  <c r="B61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I59" i="2" s="1"/>
  <c r="E59" i="2"/>
  <c r="K59" i="2" s="1"/>
  <c r="D59" i="2"/>
  <c r="J59" i="2" s="1"/>
  <c r="C59" i="2"/>
  <c r="B59" i="2"/>
  <c r="J58" i="2"/>
  <c r="H58" i="2"/>
  <c r="K58" i="2" s="1"/>
  <c r="G58" i="2"/>
  <c r="F58" i="2"/>
  <c r="I58" i="2" s="1"/>
  <c r="E58" i="2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J56" i="2"/>
  <c r="H56" i="2"/>
  <c r="G56" i="2"/>
  <c r="F56" i="2"/>
  <c r="E56" i="2"/>
  <c r="K56" i="2" s="1"/>
  <c r="D56" i="2"/>
  <c r="C56" i="2"/>
  <c r="B56" i="2"/>
  <c r="H55" i="2"/>
  <c r="G55" i="2"/>
  <c r="F55" i="2"/>
  <c r="I55" i="2" s="1"/>
  <c r="E55" i="2"/>
  <c r="K55" i="2" s="1"/>
  <c r="D55" i="2"/>
  <c r="C55" i="2"/>
  <c r="B55" i="2"/>
  <c r="J54" i="2"/>
  <c r="H54" i="2"/>
  <c r="K54" i="2" s="1"/>
  <c r="G54" i="2"/>
  <c r="F54" i="2"/>
  <c r="I54" i="2" s="1"/>
  <c r="E54" i="2"/>
  <c r="D54" i="2"/>
  <c r="C54" i="2"/>
  <c r="B54" i="2"/>
  <c r="J53" i="2"/>
  <c r="H53" i="2"/>
  <c r="K53" i="2" s="1"/>
  <c r="G53" i="2"/>
  <c r="F53" i="2"/>
  <c r="E53" i="2"/>
  <c r="D53" i="2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J46" i="2"/>
  <c r="H46" i="2"/>
  <c r="K46" i="2" s="1"/>
  <c r="G46" i="2"/>
  <c r="F46" i="2"/>
  <c r="I46" i="2" s="1"/>
  <c r="E46" i="2"/>
  <c r="D46" i="2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B44" i="2"/>
  <c r="H43" i="2"/>
  <c r="G43" i="2"/>
  <c r="F43" i="2"/>
  <c r="I43" i="2" s="1"/>
  <c r="E43" i="2"/>
  <c r="K43" i="2" s="1"/>
  <c r="D43" i="2"/>
  <c r="C43" i="2"/>
  <c r="B43" i="2"/>
  <c r="J42" i="2"/>
  <c r="I42" i="2"/>
  <c r="H42" i="2"/>
  <c r="K42" i="2" s="1"/>
  <c r="G42" i="2"/>
  <c r="F42" i="2"/>
  <c r="E42" i="2"/>
  <c r="D42" i="2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I39" i="2"/>
  <c r="H39" i="2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J34" i="2"/>
  <c r="H34" i="2"/>
  <c r="K34" i="2" s="1"/>
  <c r="G34" i="2"/>
  <c r="F34" i="2"/>
  <c r="I34" i="2" s="1"/>
  <c r="E34" i="2"/>
  <c r="D34" i="2"/>
  <c r="C34" i="2"/>
  <c r="B34" i="2"/>
  <c r="J33" i="2"/>
  <c r="H33" i="2"/>
  <c r="K33" i="2" s="1"/>
  <c r="G33" i="2"/>
  <c r="F33" i="2"/>
  <c r="E33" i="2"/>
  <c r="D33" i="2"/>
  <c r="C33" i="2"/>
  <c r="I33" i="2" s="1"/>
  <c r="B33" i="2"/>
  <c r="H32" i="2"/>
  <c r="G32" i="2"/>
  <c r="J32" i="2" s="1"/>
  <c r="F32" i="2"/>
  <c r="E32" i="2"/>
  <c r="K32" i="2" s="1"/>
  <c r="D32" i="2"/>
  <c r="C32" i="2"/>
  <c r="B32" i="2"/>
  <c r="H31" i="2"/>
  <c r="G31" i="2"/>
  <c r="F31" i="2"/>
  <c r="I31" i="2" s="1"/>
  <c r="E31" i="2"/>
  <c r="D31" i="2"/>
  <c r="C31" i="2"/>
  <c r="B31" i="2"/>
  <c r="J30" i="2"/>
  <c r="I30" i="2"/>
  <c r="H30" i="2"/>
  <c r="K30" i="2" s="1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H24" i="2"/>
  <c r="G24" i="2"/>
  <c r="J24" i="2" s="1"/>
  <c r="F24" i="2"/>
  <c r="E24" i="2"/>
  <c r="K24" i="2" s="1"/>
  <c r="D24" i="2"/>
  <c r="C24" i="2"/>
  <c r="B24" i="2"/>
  <c r="H23" i="2"/>
  <c r="G23" i="2"/>
  <c r="F23" i="2"/>
  <c r="I23" i="2" s="1"/>
  <c r="E23" i="2"/>
  <c r="D23" i="2"/>
  <c r="C23" i="2"/>
  <c r="B23" i="2"/>
  <c r="J22" i="2"/>
  <c r="I22" i="2"/>
  <c r="H22" i="2"/>
  <c r="K22" i="2" s="1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J17" i="2" s="1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E14" i="2"/>
  <c r="K14" i="2" s="1"/>
  <c r="D14" i="2"/>
  <c r="C14" i="2"/>
  <c r="I14" i="2" s="1"/>
  <c r="B14" i="2"/>
  <c r="I13" i="2"/>
  <c r="H13" i="2"/>
  <c r="G13" i="2"/>
  <c r="J13" i="2" s="1"/>
  <c r="F13" i="2"/>
  <c r="E13" i="2"/>
  <c r="K13" i="2" s="1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I11" i="2"/>
  <c r="H11" i="2"/>
  <c r="G11" i="2"/>
  <c r="F11" i="2"/>
  <c r="E11" i="2"/>
  <c r="D11" i="2"/>
  <c r="J11" i="2" s="1"/>
  <c r="C11" i="2"/>
  <c r="B11" i="2"/>
  <c r="K10" i="2"/>
  <c r="H10" i="2"/>
  <c r="G10" i="2"/>
  <c r="J10" i="2" s="1"/>
  <c r="F10" i="2"/>
  <c r="F6" i="2" s="1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I8" i="2"/>
  <c r="H8" i="2"/>
  <c r="G8" i="2"/>
  <c r="G6" i="2" s="1"/>
  <c r="F8" i="2"/>
  <c r="E8" i="2"/>
  <c r="D8" i="2"/>
  <c r="C8" i="2"/>
  <c r="B8" i="2"/>
  <c r="I7" i="2"/>
  <c r="H7" i="2"/>
  <c r="H6" i="2" s="1"/>
  <c r="G7" i="2"/>
  <c r="F7" i="2"/>
  <c r="E7" i="2"/>
  <c r="D7" i="2"/>
  <c r="C7" i="2"/>
  <c r="B7" i="2"/>
  <c r="F4" i="2"/>
  <c r="C4" i="2"/>
  <c r="I2" i="2"/>
  <c r="G2" i="2"/>
  <c r="K23" i="2" l="1"/>
  <c r="K31" i="2"/>
  <c r="J43" i="2"/>
  <c r="J55" i="2"/>
  <c r="K67" i="2"/>
  <c r="I80" i="2"/>
  <c r="I96" i="2"/>
  <c r="I108" i="2"/>
  <c r="K111" i="2"/>
  <c r="I196" i="2"/>
  <c r="C6" i="2"/>
  <c r="I6" i="2" s="1"/>
  <c r="K7" i="2"/>
  <c r="J8" i="2"/>
  <c r="E6" i="2"/>
  <c r="K6" i="2" s="1"/>
  <c r="J7" i="2"/>
  <c r="D6" i="2"/>
  <c r="J6" i="2" s="1"/>
  <c r="K27" i="2"/>
  <c r="J39" i="2"/>
  <c r="K151" i="2"/>
  <c r="J162" i="2"/>
  <c r="I24" i="2"/>
  <c r="I32" i="2"/>
  <c r="K39" i="2"/>
  <c r="J51" i="2"/>
  <c r="I56" i="2"/>
  <c r="I64" i="2"/>
  <c r="I84" i="2"/>
  <c r="I100" i="2"/>
  <c r="K103" i="2"/>
  <c r="I132" i="2"/>
  <c r="K135" i="2"/>
  <c r="J146" i="2"/>
  <c r="J23" i="2"/>
  <c r="J31" i="2"/>
  <c r="I44" i="2"/>
  <c r="K51" i="2"/>
  <c r="I60" i="2"/>
  <c r="K71" i="2"/>
  <c r="K87" i="2"/>
  <c r="I120" i="2"/>
  <c r="K123" i="2"/>
  <c r="I205" i="2"/>
  <c r="J219" i="2"/>
  <c r="I139" i="2"/>
  <c r="I155" i="2"/>
  <c r="I171" i="2"/>
  <c r="I187" i="2"/>
  <c r="I200" i="2"/>
  <c r="J210" i="2"/>
  <c r="K138" i="2"/>
  <c r="K154" i="2"/>
  <c r="K170" i="2"/>
  <c r="K186" i="2"/>
  <c r="J234" i="2"/>
  <c r="I135" i="2"/>
  <c r="I151" i="2"/>
  <c r="I167" i="2"/>
  <c r="I183" i="2"/>
  <c r="J193" i="2"/>
  <c r="K199" i="2"/>
  <c r="J214" i="2"/>
  <c r="I147" i="2"/>
  <c r="I163" i="2"/>
  <c r="I179" i="2"/>
  <c r="J218" i="2"/>
  <c r="K35" i="3"/>
  <c r="I37" i="3"/>
  <c r="I44" i="3"/>
  <c r="K52" i="3"/>
  <c r="I57" i="3"/>
  <c r="J64" i="3"/>
  <c r="K75" i="3"/>
  <c r="K76" i="3"/>
  <c r="I84" i="3"/>
  <c r="I89" i="3"/>
  <c r="K44" i="3"/>
  <c r="I49" i="3"/>
  <c r="K83" i="3"/>
  <c r="K84" i="3"/>
  <c r="I92" i="3"/>
  <c r="I97" i="3"/>
  <c r="I48" i="3"/>
  <c r="K56" i="3"/>
  <c r="I61" i="3"/>
  <c r="J68" i="3"/>
  <c r="K87" i="3"/>
  <c r="K88" i="3"/>
  <c r="I96" i="3"/>
  <c r="I101" i="3"/>
  <c r="I105" i="3"/>
  <c r="I109" i="3"/>
  <c r="I113" i="3"/>
  <c r="I40" i="3"/>
  <c r="I41" i="3"/>
  <c r="K47" i="3"/>
  <c r="J48" i="3"/>
  <c r="K68" i="3"/>
  <c r="I73" i="3"/>
  <c r="K91" i="3"/>
  <c r="K92" i="3"/>
  <c r="J184" i="3"/>
  <c r="J208" i="3"/>
  <c r="J240" i="3"/>
  <c r="J272" i="3"/>
  <c r="J172" i="3"/>
  <c r="J192" i="3"/>
  <c r="J193" i="3"/>
  <c r="J224" i="3"/>
  <c r="J256" i="3"/>
  <c r="J288" i="3"/>
  <c r="I321" i="3"/>
  <c r="J180" i="3"/>
  <c r="J196" i="3"/>
  <c r="J197" i="3"/>
  <c r="J228" i="3"/>
  <c r="J260" i="3"/>
  <c r="J292" i="3"/>
  <c r="J181" i="3"/>
  <c r="J182" i="3"/>
  <c r="J200" i="3"/>
  <c r="J201" i="3"/>
  <c r="J232" i="3"/>
  <c r="J264" i="3"/>
  <c r="J296" i="3"/>
  <c r="I305" i="3"/>
  <c r="K307" i="3"/>
  <c r="K323" i="3"/>
  <c r="I346" i="3"/>
  <c r="I362" i="3"/>
  <c r="I378" i="3"/>
  <c r="I394" i="3"/>
  <c r="K319" i="3"/>
  <c r="K333" i="3"/>
  <c r="I342" i="3"/>
  <c r="I358" i="3"/>
  <c r="I374" i="3"/>
  <c r="I390" i="3"/>
  <c r="I316" i="3"/>
  <c r="I328" i="3"/>
  <c r="I338" i="3"/>
  <c r="K345" i="3"/>
  <c r="K361" i="3"/>
  <c r="K377" i="3"/>
  <c r="K393" i="3"/>
  <c r="K315" i="3"/>
  <c r="K337" i="3"/>
  <c r="J338" i="3"/>
  <c r="K341" i="3"/>
  <c r="I354" i="3"/>
  <c r="I370" i="3"/>
  <c r="I386" i="3"/>
  <c r="I402" i="3"/>
</calcChain>
</file>

<file path=xl/sharedStrings.xml><?xml version="1.0" encoding="utf-8"?>
<sst xmlns="http://schemas.openxmlformats.org/spreadsheetml/2006/main" count="276" uniqueCount="239">
  <si>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</si>
  <si>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</si>
  <si>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</si>
  <si>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</si>
  <si>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</si>
  <si>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</si>
  <si>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</si>
  <si>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</si>
  <si>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</si>
  <si>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</si>
  <si>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</si>
  <si>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</si>
  <si>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</si>
  <si>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</si>
  <si>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</si>
  <si>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</si>
  <si>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</si>
  <si>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</si>
  <si>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</si>
  <si>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</si>
  <si>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</si>
  <si>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</si>
  <si>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</si>
  <si>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</si>
  <si>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</si>
  <si>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</si>
  <si>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</si>
  <si>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</si>
  <si>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</si>
  <si>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</si>
  <si>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</si>
  <si>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</si>
  <si>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</si>
  <si>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</si>
  <si>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</si>
  <si>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</si>
  <si>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</si>
  <si>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</si>
  <si>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</si>
  <si>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</si>
  <si>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</si>
  <si>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</si>
  <si>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</si>
  <si>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</si>
  <si>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</si>
  <si>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</si>
  <si>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</si>
  <si>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</si>
  <si>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</si>
  <si>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</si>
  <si>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</si>
  <si>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</si>
  <si>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</si>
  <si>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</si>
  <si>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</si>
  <si>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</si>
  <si>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</si>
  <si>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</si>
  <si>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</si>
  <si>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</si>
  <si>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</si>
  <si>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</si>
  <si>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</si>
  <si>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</si>
  <si>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</si>
  <si>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</si>
  <si>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</si>
  <si>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</si>
  <si>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</si>
  <si>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</si>
  <si>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</si>
  <si>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</si>
  <si>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</si>
  <si>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</si>
  <si>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</si>
  <si>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</si>
  <si>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</si>
  <si>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</si>
  <si>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</si>
  <si>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</si>
  <si>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</si>
  <si>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</si>
  <si>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</si>
  <si>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</si>
  <si>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</si>
  <si>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</si>
  <si>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</si>
  <si>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</si>
  <si>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</si>
  <si>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</si>
  <si>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</si>
  <si>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</si>
  <si>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</si>
  <si>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</si>
  <si>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</si>
  <si>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</si>
  <si>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</si>
  <si>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</si>
  <si>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</si>
  <si>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</si>
  <si>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</si>
  <si>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</si>
  <si>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</si>
  <si>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</si>
  <si>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</si>
  <si>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</si>
  <si>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</si>
  <si>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</si>
  <si>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</si>
  <si>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</si>
  <si>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</si>
  <si>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</si>
  <si>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</si>
  <si>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</si>
  <si>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</si>
  <si>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</si>
  <si>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</si>
  <si>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</si>
  <si>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</si>
  <si>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</si>
  <si>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</si>
  <si>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</si>
  <si>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</si>
  <si>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</si>
  <si>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</si>
  <si>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</si>
  <si>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</si>
  <si>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LINCOLN</t>
  </si>
  <si>
    <t>LONDONDERRY</t>
  </si>
  <si>
    <t>LUDLOW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</si>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</sst>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44835</v>
      </c>
      <c r="F7" s="3" t="s">
        <v>3</v>
      </c>
      <c r="G7" s="5">
        <v>44926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10/01/2022 - 12/31/2022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10/01/2021 - 12/31/2021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10926640826.570002</v>
      </c>
      <c r="D6" s="35">
        <f t="shared" si="0"/>
        <v>2464543767.1599998</v>
      </c>
      <c r="E6" s="36">
        <f t="shared" si="0"/>
        <v>77913977.166666657</v>
      </c>
      <c r="F6" s="34">
        <f t="shared" si="0"/>
        <v>9968410740.9799995</v>
      </c>
      <c r="G6" s="35">
        <f t="shared" si="0"/>
        <v>2342281796.7800002</v>
      </c>
      <c r="H6" s="36">
        <f t="shared" si="0"/>
        <v>67142508.00000003</v>
      </c>
      <c r="I6" s="17">
        <f t="shared" ref="I6:I69" si="1">IFERROR((C6-F6)/F6,"")</f>
        <v>9.6126665572750861E-2</v>
      </c>
      <c r="J6" s="17">
        <f t="shared" ref="J6:J69" si="2">IFERROR((D6-G6)/G6,"")</f>
        <v>5.2197805809735001E-2</v>
      </c>
      <c r="K6" s="17">
        <f t="shared" ref="K6:K69" si="3">IFERROR((E6-H6)/H6,"")</f>
        <v>0.1604269707450699</v>
      </c>
    </row>
    <row r="7" spans="2:11" x14ac:dyDescent="0.3">
      <c r="B7" s="18" t="str">
        <f>'County Data'!A2</f>
        <v>Addison</v>
      </c>
      <c r="C7" s="41">
        <f>IF('County Data'!C2&gt;9,'County Data'!B2,"*")</f>
        <v>279280133.54000002</v>
      </c>
      <c r="D7" s="41">
        <f>IF('County Data'!E2&gt;9,'County Data'!D2,"*")</f>
        <v>58732996.049999997</v>
      </c>
      <c r="E7" s="42">
        <f>IF('County Data'!G2&gt;9,'County Data'!F2,"*")</f>
        <v>1921931.5000000005</v>
      </c>
      <c r="F7" s="41">
        <f>IF('County Data'!I2&gt;9,'County Data'!H2,"*")</f>
        <v>258788191.22999999</v>
      </c>
      <c r="G7" s="41">
        <f>IF('County Data'!K2&gt;9,'County Data'!J2,"*")</f>
        <v>55288940.439999998</v>
      </c>
      <c r="H7" s="42">
        <f>IF('County Data'!M2&gt;9,'County Data'!L2,"*")</f>
        <v>1455610</v>
      </c>
      <c r="I7" s="19">
        <f t="shared" si="1"/>
        <v>7.918422480022537E-2</v>
      </c>
      <c r="J7" s="19">
        <f t="shared" si="2"/>
        <v>6.2291944511715075E-2</v>
      </c>
      <c r="K7" s="19">
        <f t="shared" si="3"/>
        <v>0.32036156662842413</v>
      </c>
    </row>
    <row r="8" spans="2:11" x14ac:dyDescent="0.3">
      <c r="B8" s="18" t="str">
        <f>'County Data'!A3</f>
        <v>Bennington</v>
      </c>
      <c r="C8" s="41">
        <f>IF('County Data'!C3&gt;9,'County Data'!B3,"*")</f>
        <v>342271658.02999997</v>
      </c>
      <c r="D8" s="41">
        <f>IF('County Data'!E3&gt;9,'County Data'!D3,"*")</f>
        <v>99570171.019999996</v>
      </c>
      <c r="E8" s="42">
        <f>IF('County Data'!G3&gt;9,'County Data'!F3,"*")</f>
        <v>2131629.8333333335</v>
      </c>
      <c r="F8" s="41">
        <f>IF('County Data'!I3&gt;9,'County Data'!H3,"*")</f>
        <v>314885311.82999998</v>
      </c>
      <c r="G8" s="41">
        <f>IF('County Data'!K3&gt;9,'County Data'!J3,"*")</f>
        <v>93625374.319999993</v>
      </c>
      <c r="H8" s="42">
        <f>IF('County Data'!M3&gt;9,'County Data'!L3,"*")</f>
        <v>2211042.4999999995</v>
      </c>
      <c r="I8" s="19">
        <f t="shared" si="1"/>
        <v>8.6972447335953565E-2</v>
      </c>
      <c r="J8" s="19">
        <f t="shared" si="2"/>
        <v>6.3495572040987741E-2</v>
      </c>
      <c r="K8" s="19">
        <f t="shared" si="3"/>
        <v>-3.5916390872932594E-2</v>
      </c>
    </row>
    <row r="9" spans="2:11" x14ac:dyDescent="0.3">
      <c r="B9" s="9" t="str">
        <f>'County Data'!A4</f>
        <v>Caledonia</v>
      </c>
      <c r="C9" s="38">
        <f>IF('County Data'!C4&gt;9,'County Data'!B4,"*")</f>
        <v>179954128.28999999</v>
      </c>
      <c r="D9" s="38">
        <f>IF('County Data'!E4&gt;9,'County Data'!D4,"*")</f>
        <v>47279558.810000002</v>
      </c>
      <c r="E9" s="39">
        <f>IF('County Data'!G4&gt;9,'County Data'!F4,"*")</f>
        <v>958174.16666666663</v>
      </c>
      <c r="F9" s="38">
        <f>IF('County Data'!I4&gt;9,'County Data'!H4,"*")</f>
        <v>181123200.94999999</v>
      </c>
      <c r="G9" s="38">
        <f>IF('County Data'!K4&gt;9,'County Data'!J4,"*")</f>
        <v>46461915.780000001</v>
      </c>
      <c r="H9" s="39">
        <f>IF('County Data'!M4&gt;9,'County Data'!L4,"*")</f>
        <v>1147184.1666666667</v>
      </c>
      <c r="I9" s="8">
        <f t="shared" si="1"/>
        <v>-6.4545715505697418E-3</v>
      </c>
      <c r="J9" s="8">
        <f t="shared" si="2"/>
        <v>1.7598134219682003E-2</v>
      </c>
      <c r="K9" s="8">
        <f t="shared" si="3"/>
        <v>-0.16475994482141426</v>
      </c>
    </row>
    <row r="10" spans="2:11" x14ac:dyDescent="0.3">
      <c r="B10" s="18" t="str">
        <f>'County Data'!A5</f>
        <v>Chittenden</v>
      </c>
      <c r="C10" s="41">
        <f>IF('County Data'!C5&gt;9,'County Data'!B5,"*")</f>
        <v>1968317658.8</v>
      </c>
      <c r="D10" s="41">
        <f>IF('County Data'!E5&gt;9,'County Data'!D5,"*")</f>
        <v>502636128.82999998</v>
      </c>
      <c r="E10" s="42">
        <f>IF('County Data'!G5&gt;9,'County Data'!F5,"*")</f>
        <v>17507876.166666664</v>
      </c>
      <c r="F10" s="41">
        <f>IF('County Data'!I5&gt;9,'County Data'!H5,"*")</f>
        <v>1820633153.8199999</v>
      </c>
      <c r="G10" s="41">
        <f>IF('County Data'!K5&gt;9,'County Data'!J5,"*")</f>
        <v>490174468.63</v>
      </c>
      <c r="H10" s="42">
        <f>IF('County Data'!M5&gt;9,'County Data'!L5,"*")</f>
        <v>18149484.166666668</v>
      </c>
      <c r="I10" s="19">
        <f t="shared" si="1"/>
        <v>8.1117112840734917E-2</v>
      </c>
      <c r="J10" s="19">
        <f t="shared" si="2"/>
        <v>2.5422907551324269E-2</v>
      </c>
      <c r="K10" s="19">
        <f t="shared" si="3"/>
        <v>-3.5351307734595598E-2</v>
      </c>
    </row>
    <row r="11" spans="2:11" x14ac:dyDescent="0.3">
      <c r="B11" s="9" t="str">
        <f>'County Data'!A6</f>
        <v>Essex</v>
      </c>
      <c r="C11" s="38">
        <f>IF('County Data'!C6&gt;9,'County Data'!B6,"*")</f>
        <v>7360226.9699999997</v>
      </c>
      <c r="D11" s="38">
        <f>IF('County Data'!E6&gt;9,'County Data'!D6,"*")</f>
        <v>1959121.3</v>
      </c>
      <c r="E11" s="39" t="str">
        <f>IF('County Data'!G6&gt;9,'County Data'!F6,"*")</f>
        <v>*</v>
      </c>
      <c r="F11" s="38">
        <f>IF('County Data'!I6&gt;9,'County Data'!H6,"*")</f>
        <v>6006644.6900000004</v>
      </c>
      <c r="G11" s="38">
        <f>IF('County Data'!K6&gt;9,'County Data'!J6,"*")</f>
        <v>1901969.52</v>
      </c>
      <c r="H11" s="39" t="str">
        <f>IF('County Data'!M6&gt;9,'County Data'!L6,"*")</f>
        <v>*</v>
      </c>
      <c r="I11" s="8">
        <f t="shared" si="1"/>
        <v>0.22534748596890941</v>
      </c>
      <c r="J11" s="8">
        <f t="shared" si="2"/>
        <v>3.0048736007083871E-2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487698367.70999998</v>
      </c>
      <c r="D12" s="41">
        <f>IF('County Data'!E7&gt;9,'County Data'!D7,"*")</f>
        <v>91971164.159999996</v>
      </c>
      <c r="E12" s="42">
        <f>IF('County Data'!G7&gt;9,'County Data'!F7,"*")</f>
        <v>1622907.8333333328</v>
      </c>
      <c r="F12" s="41">
        <f>IF('County Data'!I7&gt;9,'County Data'!H7,"*")</f>
        <v>449554930.63</v>
      </c>
      <c r="G12" s="41">
        <f>IF('County Data'!K7&gt;9,'County Data'!J7,"*")</f>
        <v>86014174.5</v>
      </c>
      <c r="H12" s="42">
        <f>IF('County Data'!M7&gt;9,'County Data'!L7,"*")</f>
        <v>1491289.0000000005</v>
      </c>
      <c r="I12" s="19">
        <f t="shared" si="1"/>
        <v>8.4847110956043359E-2</v>
      </c>
      <c r="J12" s="19">
        <f t="shared" si="2"/>
        <v>6.9255906885440102E-2</v>
      </c>
      <c r="K12" s="19">
        <f t="shared" si="3"/>
        <v>8.8258435040647579E-2</v>
      </c>
    </row>
    <row r="13" spans="2:11" x14ac:dyDescent="0.3">
      <c r="B13" s="9" t="str">
        <f>'County Data'!A8</f>
        <v>Grand Isle</v>
      </c>
      <c r="C13" s="38">
        <f>IF('County Data'!C8&gt;9,'County Data'!B8,"*")</f>
        <v>14132318.060000001</v>
      </c>
      <c r="D13" s="38">
        <f>IF('County Data'!E8&gt;9,'County Data'!D8,"*")</f>
        <v>3791836.06</v>
      </c>
      <c r="E13" s="39" t="str">
        <f>IF('County Data'!G8&gt;9,'County Data'!F8,"*")</f>
        <v>*</v>
      </c>
      <c r="F13" s="38">
        <f>IF('County Data'!I8&gt;9,'County Data'!H8,"*")</f>
        <v>13819683.890000001</v>
      </c>
      <c r="G13" s="38">
        <f>IF('County Data'!K8&gt;9,'County Data'!J8,"*")</f>
        <v>3865576.47</v>
      </c>
      <c r="H13" s="39">
        <f>IF('County Data'!M8&gt;9,'County Data'!L8,"*")</f>
        <v>19047.999999999967</v>
      </c>
      <c r="I13" s="8">
        <f t="shared" si="1"/>
        <v>2.2622382139017211E-2</v>
      </c>
      <c r="J13" s="8">
        <f t="shared" si="2"/>
        <v>-1.9076174167626841E-2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262592603.22999999</v>
      </c>
      <c r="D14" s="41">
        <f>IF('County Data'!E9&gt;9,'County Data'!D9,"*")</f>
        <v>85405039.049999997</v>
      </c>
      <c r="E14" s="42">
        <f>IF('County Data'!G9&gt;9,'County Data'!F9,"*")</f>
        <v>7462013.5000000065</v>
      </c>
      <c r="F14" s="41">
        <f>IF('County Data'!I9&gt;9,'County Data'!H9,"*")</f>
        <v>242002801.66999999</v>
      </c>
      <c r="G14" s="41">
        <f>IF('County Data'!K9&gt;9,'County Data'!J9,"*")</f>
        <v>83328659.680000007</v>
      </c>
      <c r="H14" s="42">
        <f>IF('County Data'!M9&gt;9,'County Data'!L9,"*")</f>
        <v>2371502.5000000005</v>
      </c>
      <c r="I14" s="19">
        <f t="shared" si="1"/>
        <v>8.5080839634562089E-2</v>
      </c>
      <c r="J14" s="19">
        <f t="shared" si="2"/>
        <v>2.4917949934317122E-2</v>
      </c>
      <c r="K14" s="19">
        <f t="shared" si="3"/>
        <v>2.1465341065421626</v>
      </c>
    </row>
    <row r="15" spans="2:11" x14ac:dyDescent="0.3">
      <c r="B15" s="21" t="str">
        <f>'County Data'!A10</f>
        <v>Orange</v>
      </c>
      <c r="C15" s="47">
        <f>IF('County Data'!C10&gt;9,'County Data'!B10,"*")</f>
        <v>146399030.56999999</v>
      </c>
      <c r="D15" s="47">
        <f>IF('County Data'!E10&gt;9,'County Data'!D10,"*")</f>
        <v>21439708.41</v>
      </c>
      <c r="E15" s="46">
        <f>IF('County Data'!G10&gt;9,'County Data'!F10,"*")</f>
        <v>601845.50000000023</v>
      </c>
      <c r="F15" s="47">
        <f>IF('County Data'!I10&gt;9,'County Data'!H10,"*")</f>
        <v>135153905.84999999</v>
      </c>
      <c r="G15" s="47">
        <f>IF('County Data'!K10&gt;9,'County Data'!J10,"*")</f>
        <v>19566601.280000001</v>
      </c>
      <c r="H15" s="46">
        <f>IF('County Data'!M10&gt;9,'County Data'!L10,"*")</f>
        <v>1129335.9999999998</v>
      </c>
      <c r="I15" s="20">
        <f t="shared" si="1"/>
        <v>8.3202365845648246E-2</v>
      </c>
      <c r="J15" s="20">
        <f t="shared" si="2"/>
        <v>9.5729815474626917E-2</v>
      </c>
      <c r="K15" s="20">
        <f t="shared" si="3"/>
        <v>-0.46708021350598905</v>
      </c>
    </row>
    <row r="16" spans="2:11" x14ac:dyDescent="0.3">
      <c r="B16" s="18" t="str">
        <f>'County Data'!A11</f>
        <v>Orleans</v>
      </c>
      <c r="C16" s="41">
        <f>IF('County Data'!C11&gt;9,'County Data'!B11,"*")</f>
        <v>272159757.83999997</v>
      </c>
      <c r="D16" s="41">
        <f>IF('County Data'!E11&gt;9,'County Data'!D11,"*")</f>
        <v>64602211.880000003</v>
      </c>
      <c r="E16" s="42">
        <f>IF('County Data'!G11&gt;9,'County Data'!F11,"*")</f>
        <v>2087341.1666666672</v>
      </c>
      <c r="F16" s="41">
        <f>IF('County Data'!I11&gt;9,'County Data'!H11,"*")</f>
        <v>249741177.97</v>
      </c>
      <c r="G16" s="41">
        <f>IF('County Data'!K11&gt;9,'County Data'!J11,"*")</f>
        <v>58219962.640000001</v>
      </c>
      <c r="H16" s="42">
        <f>IF('County Data'!M11&gt;9,'County Data'!L11,"*")</f>
        <v>1872230.4999999995</v>
      </c>
      <c r="I16" s="19">
        <f t="shared" si="1"/>
        <v>8.9767254452099182E-2</v>
      </c>
      <c r="J16" s="19">
        <f t="shared" si="2"/>
        <v>0.10962303908479461</v>
      </c>
      <c r="K16" s="19">
        <f t="shared" si="3"/>
        <v>0.11489539705002548</v>
      </c>
    </row>
    <row r="17" spans="2:11" x14ac:dyDescent="0.3">
      <c r="B17" s="9" t="str">
        <f>'County Data'!A12</f>
        <v>Other</v>
      </c>
      <c r="C17" s="38">
        <f>IF('County Data'!C12&gt;9,'County Data'!B12,"*")</f>
        <v>4894725802.6400003</v>
      </c>
      <c r="D17" s="38">
        <f>IF('County Data'!E12&gt;9,'County Data'!D12,"*")</f>
        <v>1002399748.1799999</v>
      </c>
      <c r="E17" s="39">
        <f>IF('County Data'!G12&gt;9,'County Data'!F12,"*")</f>
        <v>20142951.499999989</v>
      </c>
      <c r="F17" s="38">
        <f>IF('County Data'!I12&gt;9,'County Data'!H12,"*")</f>
        <v>4424900816.6499996</v>
      </c>
      <c r="G17" s="38">
        <f>IF('County Data'!K12&gt;9,'County Data'!J12,"*")</f>
        <v>945865221.49000001</v>
      </c>
      <c r="H17" s="39">
        <f>IF('County Data'!M12&gt;9,'County Data'!L12,"*")</f>
        <v>15719862.333333341</v>
      </c>
      <c r="I17" s="8">
        <f t="shared" si="1"/>
        <v>0.10617751797331708</v>
      </c>
      <c r="J17" s="8">
        <f t="shared" si="2"/>
        <v>5.9770171696282882E-2</v>
      </c>
      <c r="K17" s="8">
        <f t="shared" si="3"/>
        <v>0.28136945940599384</v>
      </c>
    </row>
    <row r="18" spans="2:11" x14ac:dyDescent="0.3">
      <c r="B18" s="18" t="str">
        <f>'County Data'!A13</f>
        <v>Rutland</v>
      </c>
      <c r="C18" s="41">
        <f>IF('County Data'!C13&gt;9,'County Data'!B13,"*")</f>
        <v>475525032.79000002</v>
      </c>
      <c r="D18" s="41">
        <f>IF('County Data'!E13&gt;9,'County Data'!D13,"*")</f>
        <v>159182908.27000001</v>
      </c>
      <c r="E18" s="42">
        <f>IF('County Data'!G13&gt;9,'County Data'!F13,"*")</f>
        <v>12120238.500000004</v>
      </c>
      <c r="F18" s="41">
        <f>IF('County Data'!I13&gt;9,'County Data'!H13,"*")</f>
        <v>461139860.44999999</v>
      </c>
      <c r="G18" s="41">
        <f>IF('County Data'!K13&gt;9,'County Data'!J13,"*")</f>
        <v>153075138.31</v>
      </c>
      <c r="H18" s="42">
        <f>IF('County Data'!M13&gt;9,'County Data'!L13,"*")</f>
        <v>9978153.6666666735</v>
      </c>
      <c r="I18" s="19">
        <f t="shared" si="1"/>
        <v>3.1194814358408245E-2</v>
      </c>
      <c r="J18" s="19">
        <f t="shared" si="2"/>
        <v>3.9900469974626859E-2</v>
      </c>
      <c r="K18" s="19">
        <f t="shared" si="3"/>
        <v>0.21467747490091724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809683084.95000005</v>
      </c>
      <c r="D19" s="38">
        <f>IF('County Data'!E14&gt;9,'County Data'!D14,"*")</f>
        <v>144976324.03999999</v>
      </c>
      <c r="E19" s="39">
        <f>IF('County Data'!G14&gt;9,'County Data'!F14,"*")</f>
        <v>5160212.833333333</v>
      </c>
      <c r="F19" s="38">
        <f>IF('County Data'!I14&gt;9,'County Data'!H14,"*")</f>
        <v>722959982.70000005</v>
      </c>
      <c r="G19" s="38">
        <f>IF('County Data'!K14&gt;9,'County Data'!J14,"*")</f>
        <v>132700457.27</v>
      </c>
      <c r="H19" s="39">
        <f>IF('County Data'!M14&gt;9,'County Data'!L14,"*")</f>
        <v>6987474.5000000037</v>
      </c>
      <c r="I19" s="8">
        <f t="shared" si="1"/>
        <v>0.11995560518594661</v>
      </c>
      <c r="J19" s="8">
        <f t="shared" si="2"/>
        <v>9.2508096976808521E-2</v>
      </c>
      <c r="K19" s="8">
        <f t="shared" si="3"/>
        <v>-0.26150530734196881</v>
      </c>
    </row>
    <row r="20" spans="2:11" x14ac:dyDescent="0.3">
      <c r="B20" s="18" t="str">
        <f>'County Data'!A15</f>
        <v>Windham</v>
      </c>
      <c r="C20" s="41">
        <f>IF('County Data'!C15&gt;9,'County Data'!B15,"*")</f>
        <v>380012988.17000002</v>
      </c>
      <c r="D20" s="41">
        <f>IF('County Data'!E15&gt;9,'County Data'!D15,"*")</f>
        <v>90759043.040000007</v>
      </c>
      <c r="E20" s="42">
        <f>IF('County Data'!G15&gt;9,'County Data'!F15,"*")</f>
        <v>2805814.1666666665</v>
      </c>
      <c r="F20" s="41">
        <f>IF('County Data'!I15&gt;9,'County Data'!H15,"*")</f>
        <v>325282445.57999998</v>
      </c>
      <c r="G20" s="41">
        <f>IF('County Data'!K15&gt;9,'County Data'!J15,"*")</f>
        <v>86356145.189999998</v>
      </c>
      <c r="H20" s="42">
        <f>IF('County Data'!M15&gt;9,'County Data'!L15,"*")</f>
        <v>1745069.9999999993</v>
      </c>
      <c r="I20" s="19">
        <f t="shared" si="1"/>
        <v>0.16825544487164648</v>
      </c>
      <c r="J20" s="19">
        <f t="shared" si="2"/>
        <v>5.0985344937674017E-2</v>
      </c>
      <c r="K20" s="19">
        <f t="shared" si="3"/>
        <v>0.60785192953100309</v>
      </c>
    </row>
    <row r="21" spans="2:11" x14ac:dyDescent="0.3">
      <c r="B21" s="9" t="str">
        <f>'County Data'!A16</f>
        <v>Windsor</v>
      </c>
      <c r="C21" s="38">
        <f>IF('County Data'!C16&gt;9,'County Data'!B16,"*")</f>
        <v>406528034.98000002</v>
      </c>
      <c r="D21" s="38">
        <f>IF('County Data'!E16&gt;9,'County Data'!D16,"*")</f>
        <v>89837808.060000002</v>
      </c>
      <c r="E21" s="39">
        <f>IF('County Data'!G16&gt;9,'County Data'!F16,"*")</f>
        <v>3391040.4999999995</v>
      </c>
      <c r="F21" s="38">
        <f>IF('County Data'!I16&gt;9,'County Data'!H16,"*")</f>
        <v>362418633.06999999</v>
      </c>
      <c r="G21" s="38">
        <f>IF('County Data'!K16&gt;9,'County Data'!J16,"*")</f>
        <v>85837191.260000005</v>
      </c>
      <c r="H21" s="39">
        <f>IF('County Data'!M16&gt;9,'County Data'!L16,"*")</f>
        <v>2865220.666666667</v>
      </c>
      <c r="I21" s="8">
        <f t="shared" si="1"/>
        <v>0.1217084274513017</v>
      </c>
      <c r="J21" s="8">
        <f t="shared" si="2"/>
        <v>4.6607032933803347E-2</v>
      </c>
      <c r="K21" s="8">
        <f t="shared" si="3"/>
        <v>0.18351809319631199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10/01/2022 - 12/31/2022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10/01/2021 - 12/31/2021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1421100.34</v>
      </c>
      <c r="D6" s="35">
        <f>IF('Town Data'!E2&gt;9,'Town Data'!D2,"*")</f>
        <v>458336.07</v>
      </c>
      <c r="E6" s="36" t="str">
        <f>IF('Town Data'!G2&gt;9,'Town Data'!F2,"*")</f>
        <v>*</v>
      </c>
      <c r="F6" s="35">
        <f>IF('Town Data'!I2&gt;9,'Town Data'!H2,"*")</f>
        <v>1527750.9</v>
      </c>
      <c r="G6" s="35">
        <f>IF('Town Data'!K2&gt;9,'Town Data'!J2,"*")</f>
        <v>405443.25</v>
      </c>
      <c r="H6" s="36" t="str">
        <f>IF('Town Data'!M2&gt;9,'Town Data'!L2,"*")</f>
        <v>*</v>
      </c>
      <c r="I6" s="17">
        <f t="shared" ref="I6:I69" si="0">IFERROR((C6-F6)/F6,"")</f>
        <v>-6.9808867401092572E-2</v>
      </c>
      <c r="J6" s="17">
        <f t="shared" ref="J6:J69" si="1">IFERROR((D6-G6)/G6,"")</f>
        <v>0.13045677785978679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5592719.4000000004</v>
      </c>
      <c r="D7" s="38">
        <f>IF('Town Data'!E3&gt;9,'Town Data'!D3,"*")</f>
        <v>1203731.83</v>
      </c>
      <c r="E7" s="39" t="str">
        <f>IF('Town Data'!G3&gt;9,'Town Data'!F3,"*")</f>
        <v>*</v>
      </c>
      <c r="F7" s="38">
        <f>IF('Town Data'!I3&gt;9,'Town Data'!H3,"*")</f>
        <v>4933907.1500000004</v>
      </c>
      <c r="G7" s="38">
        <f>IF('Town Data'!K3&gt;9,'Town Data'!J3,"*")</f>
        <v>1129662.19</v>
      </c>
      <c r="H7" s="39" t="str">
        <f>IF('Town Data'!M3&gt;9,'Town Data'!L3,"*")</f>
        <v>*</v>
      </c>
      <c r="I7" s="8">
        <f t="shared" si="0"/>
        <v>0.13352749250662327</v>
      </c>
      <c r="J7" s="8">
        <f t="shared" si="1"/>
        <v>6.5567955319457166E-2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55910218.509999998</v>
      </c>
      <c r="D8" s="41">
        <f>IF('Town Data'!E4&gt;9,'Town Data'!D4,"*")</f>
        <v>1749724.77</v>
      </c>
      <c r="E8" s="42" t="str">
        <f>IF('Town Data'!G4&gt;9,'Town Data'!F4,"*")</f>
        <v>*</v>
      </c>
      <c r="F8" s="41">
        <f>IF('Town Data'!I4&gt;9,'Town Data'!H4,"*")</f>
        <v>43468562.210000001</v>
      </c>
      <c r="G8" s="41">
        <f>IF('Town Data'!K4&gt;9,'Town Data'!J4,"*")</f>
        <v>1851480.27</v>
      </c>
      <c r="H8" s="42" t="str">
        <f>IF('Town Data'!M4&gt;9,'Town Data'!L4,"*")</f>
        <v>*</v>
      </c>
      <c r="I8" s="19">
        <f t="shared" si="0"/>
        <v>0.28622194219108027</v>
      </c>
      <c r="J8" s="19">
        <f t="shared" si="1"/>
        <v>-5.4958997753727076E-2</v>
      </c>
      <c r="K8" s="19" t="str">
        <f t="shared" si="2"/>
        <v/>
      </c>
    </row>
    <row r="9" spans="2:11" x14ac:dyDescent="0.3">
      <c r="B9" t="str">
        <f>'Town Data'!A5</f>
        <v>BAKERSFIELD</v>
      </c>
      <c r="C9" s="37">
        <f>IF('Town Data'!C5&gt;9,'Town Data'!B5,"*")</f>
        <v>1104288.8700000001</v>
      </c>
      <c r="D9" s="38" t="str">
        <f>IF('Town Data'!E5&gt;9,'Town Data'!D5,"*")</f>
        <v>*</v>
      </c>
      <c r="E9" s="39" t="str">
        <f>IF('Town Data'!G5&gt;9,'Town Data'!F5,"*")</f>
        <v>*</v>
      </c>
      <c r="F9" s="38" t="str">
        <f>IF('Town Data'!I5&gt;9,'Town Data'!H5,"*")</f>
        <v>*</v>
      </c>
      <c r="G9" s="38" t="str">
        <f>IF('Town Data'!K5&gt;9,'Town Data'!J5,"*")</f>
        <v>*</v>
      </c>
      <c r="H9" s="39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BARNARD</v>
      </c>
      <c r="C10" s="40">
        <f>IF('Town Data'!C6&gt;9,'Town Data'!B6,"*")</f>
        <v>442273.54</v>
      </c>
      <c r="D10" s="41" t="str">
        <f>IF('Town Data'!E6&gt;9,'Town Data'!D6,"*")</f>
        <v>*</v>
      </c>
      <c r="E10" s="42" t="str">
        <f>IF('Town Data'!G6&gt;9,'Town Data'!F6,"*")</f>
        <v>*</v>
      </c>
      <c r="F10" s="41">
        <f>IF('Town Data'!I6&gt;9,'Town Data'!H6,"*")</f>
        <v>506997.37</v>
      </c>
      <c r="G10" s="41">
        <f>IF('Town Data'!K6&gt;9,'Town Data'!J6,"*")</f>
        <v>141033.73000000001</v>
      </c>
      <c r="H10" s="42" t="str">
        <f>IF('Town Data'!M6&gt;9,'Town Data'!L6,"*")</f>
        <v>*</v>
      </c>
      <c r="I10" s="19">
        <f t="shared" si="0"/>
        <v>-0.12766107642728011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BARNET</v>
      </c>
      <c r="C11" s="37">
        <f>IF('Town Data'!C7&gt;9,'Town Data'!B7,"*")</f>
        <v>1583006.45</v>
      </c>
      <c r="D11" s="38">
        <f>IF('Town Data'!E7&gt;9,'Town Data'!D7,"*")</f>
        <v>477169.54</v>
      </c>
      <c r="E11" s="39" t="str">
        <f>IF('Town Data'!G7&gt;9,'Town Data'!F7,"*")</f>
        <v>*</v>
      </c>
      <c r="F11" s="38">
        <f>IF('Town Data'!I7&gt;9,'Town Data'!H7,"*")</f>
        <v>1607208.73</v>
      </c>
      <c r="G11" s="38">
        <f>IF('Town Data'!K7&gt;9,'Town Data'!J7,"*")</f>
        <v>464439.93</v>
      </c>
      <c r="H11" s="39" t="str">
        <f>IF('Town Data'!M7&gt;9,'Town Data'!L7,"*")</f>
        <v>*</v>
      </c>
      <c r="I11" s="8">
        <f t="shared" si="0"/>
        <v>-1.5058579230091681E-2</v>
      </c>
      <c r="J11" s="8">
        <f t="shared" si="1"/>
        <v>2.7408517609586208E-2</v>
      </c>
      <c r="K11" s="8" t="str">
        <f t="shared" si="2"/>
        <v/>
      </c>
    </row>
    <row r="12" spans="2:11" x14ac:dyDescent="0.3">
      <c r="B12" s="24" t="str">
        <f>'Town Data'!A8</f>
        <v>BARRE</v>
      </c>
      <c r="C12" s="40">
        <f>IF('Town Data'!C8&gt;9,'Town Data'!B8,"*")</f>
        <v>157416896.62</v>
      </c>
      <c r="D12" s="41">
        <f>IF('Town Data'!E8&gt;9,'Town Data'!D8,"*")</f>
        <v>44087543.140000001</v>
      </c>
      <c r="E12" s="42">
        <f>IF('Town Data'!G8&gt;9,'Town Data'!F8,"*")</f>
        <v>594872.16666666686</v>
      </c>
      <c r="F12" s="41">
        <f>IF('Town Data'!I8&gt;9,'Town Data'!H8,"*")</f>
        <v>134308795.72999999</v>
      </c>
      <c r="G12" s="41">
        <f>IF('Town Data'!K8&gt;9,'Town Data'!J8,"*")</f>
        <v>36929596.579999998</v>
      </c>
      <c r="H12" s="42">
        <f>IF('Town Data'!M8&gt;9,'Town Data'!L8,"*")</f>
        <v>1636484.6666666674</v>
      </c>
      <c r="I12" s="19">
        <f t="shared" si="0"/>
        <v>0.1720520295368746</v>
      </c>
      <c r="J12" s="19">
        <f t="shared" si="1"/>
        <v>0.19382682788028449</v>
      </c>
      <c r="K12" s="19">
        <f t="shared" si="2"/>
        <v>-0.63649389524782196</v>
      </c>
    </row>
    <row r="13" spans="2:11" x14ac:dyDescent="0.3">
      <c r="B13" t="str">
        <f>'Town Data'!A9</f>
        <v>BARRE TOWN</v>
      </c>
      <c r="C13" s="37">
        <f>IF('Town Data'!C9&gt;9,'Town Data'!B9,"*")</f>
        <v>41636047.329999998</v>
      </c>
      <c r="D13" s="38">
        <f>IF('Town Data'!E9&gt;9,'Town Data'!D9,"*")</f>
        <v>4242452.2300000004</v>
      </c>
      <c r="E13" s="39" t="str">
        <f>IF('Town Data'!G9&gt;9,'Town Data'!F9,"*")</f>
        <v>*</v>
      </c>
      <c r="F13" s="38">
        <f>IF('Town Data'!I9&gt;9,'Town Data'!H9,"*")</f>
        <v>39750901.82</v>
      </c>
      <c r="G13" s="38">
        <f>IF('Town Data'!K9&gt;9,'Town Data'!J9,"*")</f>
        <v>3764599.61</v>
      </c>
      <c r="H13" s="39">
        <f>IF('Town Data'!M9&gt;9,'Town Data'!L9,"*")</f>
        <v>275955.33333333302</v>
      </c>
      <c r="I13" s="8">
        <f t="shared" si="0"/>
        <v>4.7423968355141032E-2</v>
      </c>
      <c r="J13" s="8">
        <f t="shared" si="1"/>
        <v>0.1269331853328223</v>
      </c>
      <c r="K13" s="8" t="str">
        <f t="shared" si="2"/>
        <v/>
      </c>
    </row>
    <row r="14" spans="2:11" x14ac:dyDescent="0.3">
      <c r="B14" s="24" t="str">
        <f>'Town Data'!A10</f>
        <v>BARTON</v>
      </c>
      <c r="C14" s="40">
        <f>IF('Town Data'!C10&gt;9,'Town Data'!B10,"*")</f>
        <v>64259456.079999998</v>
      </c>
      <c r="D14" s="41">
        <f>IF('Town Data'!E10&gt;9,'Town Data'!D10,"*")</f>
        <v>5460911.8399999999</v>
      </c>
      <c r="E14" s="42">
        <f>IF('Town Data'!G10&gt;9,'Town Data'!F10,"*")</f>
        <v>224633.50000000026</v>
      </c>
      <c r="F14" s="41">
        <f>IF('Town Data'!I10&gt;9,'Town Data'!H10,"*")</f>
        <v>59161679.799999997</v>
      </c>
      <c r="G14" s="41">
        <f>IF('Town Data'!K10&gt;9,'Town Data'!J10,"*")</f>
        <v>5034539.88</v>
      </c>
      <c r="H14" s="42">
        <f>IF('Town Data'!M10&gt;9,'Town Data'!L10,"*")</f>
        <v>156024.83333333343</v>
      </c>
      <c r="I14" s="19">
        <f t="shared" si="0"/>
        <v>8.6166861678596246E-2</v>
      </c>
      <c r="J14" s="19">
        <f t="shared" si="1"/>
        <v>8.4689359934119732E-2</v>
      </c>
      <c r="K14" s="19">
        <f t="shared" si="2"/>
        <v>0.43972914568086996</v>
      </c>
    </row>
    <row r="15" spans="2:11" x14ac:dyDescent="0.3">
      <c r="B15" t="str">
        <f>'Town Data'!A11</f>
        <v>BENNINGTON</v>
      </c>
      <c r="C15" s="37">
        <f>IF('Town Data'!C11&gt;9,'Town Data'!B11,"*")</f>
        <v>152838884.38999999</v>
      </c>
      <c r="D15" s="38">
        <f>IF('Town Data'!E11&gt;9,'Town Data'!D11,"*")</f>
        <v>47627767.090000004</v>
      </c>
      <c r="E15" s="39">
        <f>IF('Town Data'!G11&gt;9,'Town Data'!F11,"*")</f>
        <v>569914.50000000047</v>
      </c>
      <c r="F15" s="38">
        <f>IF('Town Data'!I11&gt;9,'Town Data'!H11,"*")</f>
        <v>140697519.66</v>
      </c>
      <c r="G15" s="38">
        <f>IF('Town Data'!K11&gt;9,'Town Data'!J11,"*")</f>
        <v>44457423.07</v>
      </c>
      <c r="H15" s="39">
        <f>IF('Town Data'!M11&gt;9,'Town Data'!L11,"*")</f>
        <v>542114.6666666664</v>
      </c>
      <c r="I15" s="8">
        <f t="shared" si="0"/>
        <v>8.6294092172626652E-2</v>
      </c>
      <c r="J15" s="8">
        <f t="shared" si="1"/>
        <v>7.1311916010250276E-2</v>
      </c>
      <c r="K15" s="8">
        <f t="shared" si="2"/>
        <v>5.128035643135908E-2</v>
      </c>
    </row>
    <row r="16" spans="2:11" x14ac:dyDescent="0.3">
      <c r="B16" s="25" t="str">
        <f>'Town Data'!A12</f>
        <v>BENSON</v>
      </c>
      <c r="C16" s="43">
        <f>IF('Town Data'!C12&gt;9,'Town Data'!B12,"*")</f>
        <v>663066.25</v>
      </c>
      <c r="D16" s="44">
        <f>IF('Town Data'!E12&gt;9,'Town Data'!D12,"*")</f>
        <v>218894.4</v>
      </c>
      <c r="E16" s="45" t="str">
        <f>IF('Town Data'!G12&gt;9,'Town Data'!F12,"*")</f>
        <v>*</v>
      </c>
      <c r="F16" s="44">
        <f>IF('Town Data'!I12&gt;9,'Town Data'!H12,"*")</f>
        <v>865483.27</v>
      </c>
      <c r="G16" s="44" t="str">
        <f>IF('Town Data'!K12&gt;9,'Town Data'!J12,"*")</f>
        <v>*</v>
      </c>
      <c r="H16" s="45" t="str">
        <f>IF('Town Data'!M12&gt;9,'Town Data'!L12,"*")</f>
        <v>*</v>
      </c>
      <c r="I16" s="23">
        <f t="shared" si="0"/>
        <v>-0.23387744976283598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BERLIN</v>
      </c>
      <c r="C17" s="40">
        <f>IF('Town Data'!C13&gt;9,'Town Data'!B13,"*")</f>
        <v>60675376.950000003</v>
      </c>
      <c r="D17" s="41">
        <f>IF('Town Data'!E13&gt;9,'Town Data'!D13,"*")</f>
        <v>22415468.039999999</v>
      </c>
      <c r="E17" s="42">
        <f>IF('Town Data'!G13&gt;9,'Town Data'!F13,"*")</f>
        <v>461584.16666666645</v>
      </c>
      <c r="F17" s="41">
        <f>IF('Town Data'!I13&gt;9,'Town Data'!H13,"*")</f>
        <v>58121995.280000001</v>
      </c>
      <c r="G17" s="41">
        <f>IF('Town Data'!K13&gt;9,'Town Data'!J13,"*")</f>
        <v>21365371.039999999</v>
      </c>
      <c r="H17" s="42">
        <f>IF('Town Data'!M13&gt;9,'Town Data'!L13,"*")</f>
        <v>632706</v>
      </c>
      <c r="I17" s="19">
        <f t="shared" si="0"/>
        <v>4.3931418006198937E-2</v>
      </c>
      <c r="J17" s="19">
        <f t="shared" si="1"/>
        <v>4.9149485774621963E-2</v>
      </c>
      <c r="K17" s="19">
        <f t="shared" si="2"/>
        <v>-0.27046026643232962</v>
      </c>
    </row>
    <row r="18" spans="2:11" x14ac:dyDescent="0.3">
      <c r="B18" t="str">
        <f>'Town Data'!A14</f>
        <v>BETHEL</v>
      </c>
      <c r="C18" s="37">
        <f>IF('Town Data'!C14&gt;9,'Town Data'!B14,"*")</f>
        <v>14689038.25</v>
      </c>
      <c r="D18" s="38">
        <f>IF('Town Data'!E14&gt;9,'Town Data'!D14,"*")</f>
        <v>2122974.5299999998</v>
      </c>
      <c r="E18" s="39">
        <f>IF('Town Data'!G14&gt;9,'Town Data'!F14,"*")</f>
        <v>272975.33333333296</v>
      </c>
      <c r="F18" s="38">
        <f>IF('Town Data'!I14&gt;9,'Town Data'!H14,"*")</f>
        <v>14330288.779999999</v>
      </c>
      <c r="G18" s="38">
        <f>IF('Town Data'!K14&gt;9,'Town Data'!J14,"*")</f>
        <v>1885380.37</v>
      </c>
      <c r="H18" s="39">
        <f>IF('Town Data'!M14&gt;9,'Town Data'!L14,"*")</f>
        <v>245931.66666666634</v>
      </c>
      <c r="I18" s="8">
        <f t="shared" si="0"/>
        <v>2.5034350354522353E-2</v>
      </c>
      <c r="J18" s="8">
        <f t="shared" si="1"/>
        <v>0.12601921807428157</v>
      </c>
      <c r="K18" s="8">
        <f t="shared" si="2"/>
        <v>0.10996414993324703</v>
      </c>
    </row>
    <row r="19" spans="2:11" x14ac:dyDescent="0.3">
      <c r="B19" s="24" t="str">
        <f>'Town Data'!A15</f>
        <v>BRADFORD</v>
      </c>
      <c r="C19" s="40">
        <f>IF('Town Data'!C15&gt;9,'Town Data'!B15,"*")</f>
        <v>31667253.789999999</v>
      </c>
      <c r="D19" s="41">
        <f>IF('Town Data'!E15&gt;9,'Town Data'!D15,"*")</f>
        <v>6695945.2000000002</v>
      </c>
      <c r="E19" s="42">
        <f>IF('Town Data'!G15&gt;9,'Town Data'!F15,"*")</f>
        <v>291918.3333333336</v>
      </c>
      <c r="F19" s="41">
        <f>IF('Town Data'!I15&gt;9,'Town Data'!H15,"*")</f>
        <v>28776459.800000001</v>
      </c>
      <c r="G19" s="41">
        <f>IF('Town Data'!K15&gt;9,'Town Data'!J15,"*")</f>
        <v>5713018.7400000002</v>
      </c>
      <c r="H19" s="42">
        <f>IF('Town Data'!M15&gt;9,'Town Data'!L15,"*")</f>
        <v>590722.16666666663</v>
      </c>
      <c r="I19" s="19">
        <f t="shared" si="0"/>
        <v>0.10045690158175741</v>
      </c>
      <c r="J19" s="19">
        <f t="shared" si="1"/>
        <v>0.17205027757356875</v>
      </c>
      <c r="K19" s="19">
        <f t="shared" si="2"/>
        <v>-0.50582803590971792</v>
      </c>
    </row>
    <row r="20" spans="2:11" x14ac:dyDescent="0.3">
      <c r="B20" t="str">
        <f>'Town Data'!A16</f>
        <v>BRANDON</v>
      </c>
      <c r="C20" s="37">
        <f>IF('Town Data'!C16&gt;9,'Town Data'!B16,"*")</f>
        <v>34638796.719999999</v>
      </c>
      <c r="D20" s="38">
        <f>IF('Town Data'!E16&gt;9,'Town Data'!D16,"*")</f>
        <v>4240864.7699999996</v>
      </c>
      <c r="E20" s="39">
        <f>IF('Town Data'!G16&gt;9,'Town Data'!F16,"*")</f>
        <v>292064.66666666669</v>
      </c>
      <c r="F20" s="38">
        <f>IF('Town Data'!I16&gt;9,'Town Data'!H16,"*")</f>
        <v>30600557.16</v>
      </c>
      <c r="G20" s="38">
        <f>IF('Town Data'!K16&gt;9,'Town Data'!J16,"*")</f>
        <v>3940935.25</v>
      </c>
      <c r="H20" s="39">
        <f>IF('Town Data'!M16&gt;9,'Town Data'!L16,"*")</f>
        <v>566842.33333333291</v>
      </c>
      <c r="I20" s="8">
        <f t="shared" si="0"/>
        <v>0.13196621025183969</v>
      </c>
      <c r="J20" s="8">
        <f t="shared" si="1"/>
        <v>7.6106178095668928E-2</v>
      </c>
      <c r="K20" s="8">
        <f t="shared" si="2"/>
        <v>-0.48475149174344145</v>
      </c>
    </row>
    <row r="21" spans="2:11" x14ac:dyDescent="0.3">
      <c r="B21" s="24" t="str">
        <f>'Town Data'!A17</f>
        <v>BRATTLEBORO</v>
      </c>
      <c r="C21" s="40">
        <f>IF('Town Data'!C17&gt;9,'Town Data'!B17,"*")</f>
        <v>189131369.91999999</v>
      </c>
      <c r="D21" s="41">
        <f>IF('Town Data'!E17&gt;9,'Town Data'!D17,"*")</f>
        <v>27439166.280000001</v>
      </c>
      <c r="E21" s="42">
        <f>IF('Town Data'!G17&gt;9,'Town Data'!F17,"*")</f>
        <v>1136596.8333333333</v>
      </c>
      <c r="F21" s="41">
        <f>IF('Town Data'!I17&gt;9,'Town Data'!H17,"*")</f>
        <v>133582794.33</v>
      </c>
      <c r="G21" s="41">
        <f>IF('Town Data'!K17&gt;9,'Town Data'!J17,"*")</f>
        <v>27981865.879999999</v>
      </c>
      <c r="H21" s="42">
        <f>IF('Town Data'!M17&gt;9,'Town Data'!L17,"*")</f>
        <v>627987.99999999977</v>
      </c>
      <c r="I21" s="19">
        <f t="shared" si="0"/>
        <v>0.41583630488200457</v>
      </c>
      <c r="J21" s="19">
        <f t="shared" si="1"/>
        <v>-1.9394689486661131E-2</v>
      </c>
      <c r="K21" s="19">
        <f t="shared" si="2"/>
        <v>0.80990215311969926</v>
      </c>
    </row>
    <row r="22" spans="2:11" x14ac:dyDescent="0.3">
      <c r="B22" t="str">
        <f>'Town Data'!A18</f>
        <v>BRIDGEWATER</v>
      </c>
      <c r="C22" s="37">
        <f>IF('Town Data'!C18&gt;9,'Town Data'!B18,"*")</f>
        <v>1998914.37</v>
      </c>
      <c r="D22" s="38">
        <f>IF('Town Data'!E18&gt;9,'Town Data'!D18,"*")</f>
        <v>610077.01</v>
      </c>
      <c r="E22" s="39" t="str">
        <f>IF('Town Data'!G18&gt;9,'Town Data'!F18,"*")</f>
        <v>*</v>
      </c>
      <c r="F22" s="38">
        <f>IF('Town Data'!I18&gt;9,'Town Data'!H18,"*")</f>
        <v>2005237.95</v>
      </c>
      <c r="G22" s="38">
        <f>IF('Town Data'!K18&gt;9,'Town Data'!J18,"*")</f>
        <v>680604.99</v>
      </c>
      <c r="H22" s="39" t="str">
        <f>IF('Town Data'!M18&gt;9,'Town Data'!L18,"*")</f>
        <v>*</v>
      </c>
      <c r="I22" s="8">
        <f t="shared" si="0"/>
        <v>-3.1535309811984366E-3</v>
      </c>
      <c r="J22" s="8">
        <f t="shared" si="1"/>
        <v>-0.10362542302253762</v>
      </c>
      <c r="K22" s="8" t="str">
        <f t="shared" si="2"/>
        <v/>
      </c>
    </row>
    <row r="23" spans="2:11" x14ac:dyDescent="0.3">
      <c r="B23" s="24" t="str">
        <f>'Town Data'!A19</f>
        <v>BRIDPORT</v>
      </c>
      <c r="C23" s="40">
        <f>IF('Town Data'!C19&gt;9,'Town Data'!B19,"*")</f>
        <v>8049144.2699999996</v>
      </c>
      <c r="D23" s="41">
        <f>IF('Town Data'!E19&gt;9,'Town Data'!D19,"*")</f>
        <v>2014480.11</v>
      </c>
      <c r="E23" s="42" t="str">
        <f>IF('Town Data'!G19&gt;9,'Town Data'!F19,"*")</f>
        <v>*</v>
      </c>
      <c r="F23" s="41">
        <f>IF('Town Data'!I19&gt;9,'Town Data'!H19,"*")</f>
        <v>5774460.1900000004</v>
      </c>
      <c r="G23" s="41">
        <f>IF('Town Data'!K19&gt;9,'Town Data'!J19,"*")</f>
        <v>1334293.33</v>
      </c>
      <c r="H23" s="42" t="str">
        <f>IF('Town Data'!M19&gt;9,'Town Data'!L19,"*")</f>
        <v>*</v>
      </c>
      <c r="I23" s="19">
        <f t="shared" si="0"/>
        <v>0.39392151043645846</v>
      </c>
      <c r="J23" s="19">
        <f t="shared" si="1"/>
        <v>0.50977304967866399</v>
      </c>
      <c r="K23" s="19" t="str">
        <f t="shared" si="2"/>
        <v/>
      </c>
    </row>
    <row r="24" spans="2:11" x14ac:dyDescent="0.3">
      <c r="B24" t="str">
        <f>'Town Data'!A20</f>
        <v>BRIGHTON</v>
      </c>
      <c r="C24" s="37">
        <f>IF('Town Data'!C20&gt;9,'Town Data'!B20,"*")</f>
        <v>2569049.36</v>
      </c>
      <c r="D24" s="38">
        <f>IF('Town Data'!E20&gt;9,'Town Data'!D20,"*")</f>
        <v>1128820.07</v>
      </c>
      <c r="E24" s="39" t="str">
        <f>IF('Town Data'!G20&gt;9,'Town Data'!F20,"*")</f>
        <v>*</v>
      </c>
      <c r="F24" s="38">
        <f>IF('Town Data'!I20&gt;9,'Town Data'!H20,"*")</f>
        <v>2546379.9</v>
      </c>
      <c r="G24" s="38">
        <f>IF('Town Data'!K20&gt;9,'Town Data'!J20,"*")</f>
        <v>1114250.42</v>
      </c>
      <c r="H24" s="39" t="str">
        <f>IF('Town Data'!M20&gt;9,'Town Data'!L20,"*")</f>
        <v>*</v>
      </c>
      <c r="I24" s="8">
        <f t="shared" si="0"/>
        <v>8.9026228961357895E-3</v>
      </c>
      <c r="J24" s="8">
        <f t="shared" si="1"/>
        <v>1.3075741088794151E-2</v>
      </c>
      <c r="K24" s="8" t="str">
        <f t="shared" si="2"/>
        <v/>
      </c>
    </row>
    <row r="25" spans="2:11" x14ac:dyDescent="0.3">
      <c r="B25" s="24" t="str">
        <f>'Town Data'!A21</f>
        <v>BRISTOL</v>
      </c>
      <c r="C25" s="40">
        <f>IF('Town Data'!C21&gt;9,'Town Data'!B21,"*")</f>
        <v>20669841.010000002</v>
      </c>
      <c r="D25" s="41">
        <f>IF('Town Data'!E21&gt;9,'Town Data'!D21,"*")</f>
        <v>5991814.5599999996</v>
      </c>
      <c r="E25" s="42">
        <f>IF('Town Data'!G21&gt;9,'Town Data'!F21,"*")</f>
        <v>564052.33333333302</v>
      </c>
      <c r="F25" s="41">
        <f>IF('Town Data'!I21&gt;9,'Town Data'!H21,"*")</f>
        <v>18970347.07</v>
      </c>
      <c r="G25" s="41">
        <f>IF('Town Data'!K21&gt;9,'Town Data'!J21,"*")</f>
        <v>5638159.2599999998</v>
      </c>
      <c r="H25" s="42">
        <f>IF('Town Data'!M21&gt;9,'Town Data'!L21,"*")</f>
        <v>304208.00000000006</v>
      </c>
      <c r="I25" s="19">
        <f t="shared" si="0"/>
        <v>8.9586865950787339E-2</v>
      </c>
      <c r="J25" s="19">
        <f t="shared" si="1"/>
        <v>6.272531223248913E-2</v>
      </c>
      <c r="K25" s="19">
        <f t="shared" si="2"/>
        <v>0.8541666666666653</v>
      </c>
    </row>
    <row r="26" spans="2:11" x14ac:dyDescent="0.3">
      <c r="B26" t="str">
        <f>'Town Data'!A22</f>
        <v>BROOKFIELD</v>
      </c>
      <c r="C26" s="37" t="str">
        <f>IF('Town Data'!C22&gt;9,'Town Data'!B22,"*")</f>
        <v>*</v>
      </c>
      <c r="D26" s="38" t="str">
        <f>IF('Town Data'!E22&gt;9,'Town Data'!D22,"*")</f>
        <v>*</v>
      </c>
      <c r="E26" s="39" t="str">
        <f>IF('Town Data'!G22&gt;9,'Town Data'!F22,"*")</f>
        <v>*</v>
      </c>
      <c r="F26" s="38">
        <f>IF('Town Data'!I22&gt;9,'Town Data'!H22,"*")</f>
        <v>22599412.420000002</v>
      </c>
      <c r="G26" s="38" t="str">
        <f>IF('Town Data'!K22&gt;9,'Town Data'!J22,"*")</f>
        <v>*</v>
      </c>
      <c r="H26" s="39" t="str">
        <f>IF('Town Data'!M22&gt;9,'Town Data'!L22,"*")</f>
        <v>*</v>
      </c>
      <c r="I26" s="8" t="str">
        <f t="shared" si="0"/>
        <v/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BURKE</v>
      </c>
      <c r="C27" s="40">
        <f>IF('Town Data'!C23&gt;9,'Town Data'!B23,"*")</f>
        <v>2588632.86</v>
      </c>
      <c r="D27" s="41">
        <f>IF('Town Data'!E23&gt;9,'Town Data'!D23,"*")</f>
        <v>1207851.3400000001</v>
      </c>
      <c r="E27" s="42" t="str">
        <f>IF('Town Data'!G23&gt;9,'Town Data'!F23,"*")</f>
        <v>*</v>
      </c>
      <c r="F27" s="41">
        <f>IF('Town Data'!I23&gt;9,'Town Data'!H23,"*")</f>
        <v>2633149.4500000002</v>
      </c>
      <c r="G27" s="41">
        <f>IF('Town Data'!K23&gt;9,'Town Data'!J23,"*")</f>
        <v>1280834.3</v>
      </c>
      <c r="H27" s="42" t="str">
        <f>IF('Town Data'!M23&gt;9,'Town Data'!L23,"*")</f>
        <v>*</v>
      </c>
      <c r="I27" s="19">
        <f t="shared" si="0"/>
        <v>-1.6906214723209242E-2</v>
      </c>
      <c r="J27" s="19">
        <f t="shared" si="1"/>
        <v>-5.6980797594193069E-2</v>
      </c>
      <c r="K27" s="19" t="str">
        <f t="shared" si="2"/>
        <v/>
      </c>
    </row>
    <row r="28" spans="2:11" x14ac:dyDescent="0.3">
      <c r="B28" t="str">
        <f>'Town Data'!A24</f>
        <v>BURLINGTON</v>
      </c>
      <c r="C28" s="37">
        <f>IF('Town Data'!C24&gt;9,'Town Data'!B24,"*")</f>
        <v>282926965.70999998</v>
      </c>
      <c r="D28" s="38">
        <f>IF('Town Data'!E24&gt;9,'Town Data'!D24,"*")</f>
        <v>73932594.390000001</v>
      </c>
      <c r="E28" s="39">
        <f>IF('Town Data'!G24&gt;9,'Town Data'!F24,"*")</f>
        <v>1738496.6666666667</v>
      </c>
      <c r="F28" s="38">
        <f>IF('Town Data'!I24&gt;9,'Town Data'!H24,"*")</f>
        <v>279775333.79000002</v>
      </c>
      <c r="G28" s="38">
        <f>IF('Town Data'!K24&gt;9,'Town Data'!J24,"*")</f>
        <v>73458788.489999995</v>
      </c>
      <c r="H28" s="39">
        <f>IF('Town Data'!M24&gt;9,'Town Data'!L24,"*")</f>
        <v>3304642.166666666</v>
      </c>
      <c r="I28" s="8">
        <f t="shared" si="0"/>
        <v>1.1264866982039164E-2</v>
      </c>
      <c r="J28" s="8">
        <f t="shared" si="1"/>
        <v>6.4499552706958341E-3</v>
      </c>
      <c r="K28" s="8">
        <f t="shared" si="2"/>
        <v>-0.47392287001522543</v>
      </c>
    </row>
    <row r="29" spans="2:11" x14ac:dyDescent="0.3">
      <c r="B29" s="24" t="str">
        <f>'Town Data'!A25</f>
        <v>CABOT</v>
      </c>
      <c r="C29" s="40">
        <f>IF('Town Data'!C25&gt;9,'Town Data'!B25,"*")</f>
        <v>319781685.79000002</v>
      </c>
      <c r="D29" s="41">
        <f>IF('Town Data'!E25&gt;9,'Town Data'!D25,"*")</f>
        <v>568620.9</v>
      </c>
      <c r="E29" s="42" t="str">
        <f>IF('Town Data'!G25&gt;9,'Town Data'!F25,"*")</f>
        <v>*</v>
      </c>
      <c r="F29" s="41">
        <f>IF('Town Data'!I25&gt;9,'Town Data'!H25,"*")</f>
        <v>262737399.86000001</v>
      </c>
      <c r="G29" s="41">
        <f>IF('Town Data'!K25&gt;9,'Town Data'!J25,"*")</f>
        <v>555755.84</v>
      </c>
      <c r="H29" s="42" t="str">
        <f>IF('Town Data'!M25&gt;9,'Town Data'!L25,"*")</f>
        <v>*</v>
      </c>
      <c r="I29" s="19">
        <f t="shared" si="0"/>
        <v>0.21711521070238243</v>
      </c>
      <c r="J29" s="19">
        <f t="shared" si="1"/>
        <v>2.3148762593300065E-2</v>
      </c>
      <c r="K29" s="19" t="str">
        <f t="shared" si="2"/>
        <v/>
      </c>
    </row>
    <row r="30" spans="2:11" x14ac:dyDescent="0.3">
      <c r="B30" t="str">
        <f>'Town Data'!A26</f>
        <v>CALAIS</v>
      </c>
      <c r="C30" s="37">
        <f>IF('Town Data'!C26&gt;9,'Town Data'!B26,"*")</f>
        <v>580805.4</v>
      </c>
      <c r="D30" s="38">
        <f>IF('Town Data'!E26&gt;9,'Town Data'!D26,"*")</f>
        <v>88973.57</v>
      </c>
      <c r="E30" s="39" t="str">
        <f>IF('Town Data'!G26&gt;9,'Town Data'!F26,"*")</f>
        <v>*</v>
      </c>
      <c r="F30" s="38">
        <f>IF('Town Data'!I26&gt;9,'Town Data'!H26,"*")</f>
        <v>596903.34</v>
      </c>
      <c r="G30" s="38">
        <f>IF('Town Data'!K26&gt;9,'Town Data'!J26,"*")</f>
        <v>105709.35</v>
      </c>
      <c r="H30" s="39" t="str">
        <f>IF('Town Data'!M26&gt;9,'Town Data'!L26,"*")</f>
        <v>*</v>
      </c>
      <c r="I30" s="8">
        <f t="shared" si="0"/>
        <v>-2.6969090171282916E-2</v>
      </c>
      <c r="J30" s="8">
        <f t="shared" si="1"/>
        <v>-0.15831882420996815</v>
      </c>
      <c r="K30" s="8" t="str">
        <f t="shared" si="2"/>
        <v/>
      </c>
    </row>
    <row r="31" spans="2:11" x14ac:dyDescent="0.3">
      <c r="B31" s="24" t="str">
        <f>'Town Data'!A27</f>
        <v>CAMBRIDGE</v>
      </c>
      <c r="C31" s="40">
        <f>IF('Town Data'!C27&gt;9,'Town Data'!B27,"*")</f>
        <v>25375416.350000001</v>
      </c>
      <c r="D31" s="41">
        <f>IF('Town Data'!E27&gt;9,'Town Data'!D27,"*")</f>
        <v>8585042.6099999994</v>
      </c>
      <c r="E31" s="42">
        <f>IF('Town Data'!G27&gt;9,'Town Data'!F27,"*")</f>
        <v>235880.83333333369</v>
      </c>
      <c r="F31" s="41">
        <f>IF('Town Data'!I27&gt;9,'Town Data'!H27,"*")</f>
        <v>23976931.219999999</v>
      </c>
      <c r="G31" s="41">
        <f>IF('Town Data'!K27&gt;9,'Town Data'!J27,"*")</f>
        <v>8215306.7199999997</v>
      </c>
      <c r="H31" s="42">
        <f>IF('Town Data'!M27&gt;9,'Town Data'!L27,"*")</f>
        <v>299121.33333333302</v>
      </c>
      <c r="I31" s="19">
        <f t="shared" si="0"/>
        <v>5.8326276918769203E-2</v>
      </c>
      <c r="J31" s="19">
        <f t="shared" si="1"/>
        <v>4.5005731691049961E-2</v>
      </c>
      <c r="K31" s="19">
        <f t="shared" si="2"/>
        <v>-0.21142089497684127</v>
      </c>
    </row>
    <row r="32" spans="2:11" x14ac:dyDescent="0.3">
      <c r="B32" t="str">
        <f>'Town Data'!A28</f>
        <v>CANAAN</v>
      </c>
      <c r="C32" s="37" t="str">
        <f>IF('Town Data'!C28&gt;9,'Town Data'!B28,"*")</f>
        <v>*</v>
      </c>
      <c r="D32" s="38" t="str">
        <f>IF('Town Data'!E28&gt;9,'Town Data'!D28,"*")</f>
        <v>*</v>
      </c>
      <c r="E32" s="39" t="str">
        <f>IF('Town Data'!G28&gt;9,'Town Data'!F28,"*")</f>
        <v>*</v>
      </c>
      <c r="F32" s="38">
        <f>IF('Town Data'!I28&gt;9,'Town Data'!H28,"*")</f>
        <v>1347406.69</v>
      </c>
      <c r="G32" s="38" t="str">
        <f>IF('Town Data'!K28&gt;9,'Town Data'!J28,"*")</f>
        <v>*</v>
      </c>
      <c r="H32" s="39" t="str">
        <f>IF('Town Data'!M28&gt;9,'Town Data'!L28,"*")</f>
        <v>*</v>
      </c>
      <c r="I32" s="8" t="str">
        <f t="shared" si="0"/>
        <v/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CASTLETON</v>
      </c>
      <c r="C33" s="40">
        <f>IF('Town Data'!C29&gt;9,'Town Data'!B29,"*")</f>
        <v>18119996.98</v>
      </c>
      <c r="D33" s="41">
        <f>IF('Town Data'!E29&gt;9,'Town Data'!D29,"*")</f>
        <v>5381426.5099999998</v>
      </c>
      <c r="E33" s="42" t="str">
        <f>IF('Town Data'!G29&gt;9,'Town Data'!F29,"*")</f>
        <v>*</v>
      </c>
      <c r="F33" s="41">
        <f>IF('Town Data'!I29&gt;9,'Town Data'!H29,"*")</f>
        <v>16641261.199999999</v>
      </c>
      <c r="G33" s="41">
        <f>IF('Town Data'!K29&gt;9,'Town Data'!J29,"*")</f>
        <v>4988152.6500000004</v>
      </c>
      <c r="H33" s="42">
        <f>IF('Town Data'!M29&gt;9,'Town Data'!L29,"*")</f>
        <v>47133.500000000036</v>
      </c>
      <c r="I33" s="19">
        <f t="shared" si="0"/>
        <v>8.8859597973259458E-2</v>
      </c>
      <c r="J33" s="19">
        <f t="shared" si="1"/>
        <v>7.8841584769864526E-2</v>
      </c>
      <c r="K33" s="19" t="str">
        <f t="shared" si="2"/>
        <v/>
      </c>
    </row>
    <row r="34" spans="2:11" x14ac:dyDescent="0.3">
      <c r="B34" t="str">
        <f>'Town Data'!A30</f>
        <v>CAVENDISH</v>
      </c>
      <c r="C34" s="37">
        <f>IF('Town Data'!C30&gt;9,'Town Data'!B30,"*")</f>
        <v>2231386.44</v>
      </c>
      <c r="D34" s="38">
        <f>IF('Town Data'!E30&gt;9,'Town Data'!D30,"*")</f>
        <v>475491.68</v>
      </c>
      <c r="E34" s="39" t="str">
        <f>IF('Town Data'!G30&gt;9,'Town Data'!F30,"*")</f>
        <v>*</v>
      </c>
      <c r="F34" s="38">
        <f>IF('Town Data'!I30&gt;9,'Town Data'!H30,"*")</f>
        <v>2261862.12</v>
      </c>
      <c r="G34" s="38">
        <f>IF('Town Data'!K30&gt;9,'Town Data'!J30,"*")</f>
        <v>492614.51</v>
      </c>
      <c r="H34" s="39" t="str">
        <f>IF('Town Data'!M30&gt;9,'Town Data'!L30,"*")</f>
        <v>*</v>
      </c>
      <c r="I34" s="8">
        <f t="shared" si="0"/>
        <v>-1.3473712535581155E-2</v>
      </c>
      <c r="J34" s="8">
        <f t="shared" si="1"/>
        <v>-3.4759085760587963E-2</v>
      </c>
      <c r="K34" s="8" t="str">
        <f t="shared" si="2"/>
        <v/>
      </c>
    </row>
    <row r="35" spans="2:11" x14ac:dyDescent="0.3">
      <c r="B35" s="24" t="str">
        <f>'Town Data'!A31</f>
        <v>CHARLESTON</v>
      </c>
      <c r="C35" s="40">
        <f>IF('Town Data'!C31&gt;9,'Town Data'!B31,"*")</f>
        <v>766634.64</v>
      </c>
      <c r="D35" s="41">
        <f>IF('Town Data'!E31&gt;9,'Town Data'!D31,"*")</f>
        <v>266897</v>
      </c>
      <c r="E35" s="42" t="str">
        <f>IF('Town Data'!G31&gt;9,'Town Data'!F31,"*")</f>
        <v>*</v>
      </c>
      <c r="F35" s="41">
        <f>IF('Town Data'!I31&gt;9,'Town Data'!H31,"*")</f>
        <v>608331.52000000002</v>
      </c>
      <c r="G35" s="41">
        <f>IF('Town Data'!K31&gt;9,'Town Data'!J31,"*")</f>
        <v>288809.52</v>
      </c>
      <c r="H35" s="42" t="str">
        <f>IF('Town Data'!M31&gt;9,'Town Data'!L31,"*")</f>
        <v>*</v>
      </c>
      <c r="I35" s="19">
        <f t="shared" si="0"/>
        <v>0.26022508253394461</v>
      </c>
      <c r="J35" s="19">
        <f t="shared" si="1"/>
        <v>-7.5871875691632382E-2</v>
      </c>
      <c r="K35" s="19" t="str">
        <f t="shared" si="2"/>
        <v/>
      </c>
    </row>
    <row r="36" spans="2:11" x14ac:dyDescent="0.3">
      <c r="B36" t="str">
        <f>'Town Data'!A32</f>
        <v>CHARLOTTE</v>
      </c>
      <c r="C36" s="37">
        <f>IF('Town Data'!C32&gt;9,'Town Data'!B32,"*")</f>
        <v>6823798.4199999999</v>
      </c>
      <c r="D36" s="38">
        <f>IF('Town Data'!E32&gt;9,'Town Data'!D32,"*")</f>
        <v>1929195.16</v>
      </c>
      <c r="E36" s="39" t="str">
        <f>IF('Town Data'!G32&gt;9,'Town Data'!F32,"*")</f>
        <v>*</v>
      </c>
      <c r="F36" s="38">
        <f>IF('Town Data'!I32&gt;9,'Town Data'!H32,"*")</f>
        <v>6108498.8799999999</v>
      </c>
      <c r="G36" s="38">
        <f>IF('Town Data'!K32&gt;9,'Town Data'!J32,"*")</f>
        <v>1800524.93</v>
      </c>
      <c r="H36" s="39" t="str">
        <f>IF('Town Data'!M32&gt;9,'Town Data'!L32,"*")</f>
        <v>*</v>
      </c>
      <c r="I36" s="8">
        <f t="shared" si="0"/>
        <v>0.11709907033657344</v>
      </c>
      <c r="J36" s="8">
        <f t="shared" si="1"/>
        <v>7.146262062586381E-2</v>
      </c>
      <c r="K36" s="8" t="str">
        <f t="shared" si="2"/>
        <v/>
      </c>
    </row>
    <row r="37" spans="2:11" x14ac:dyDescent="0.3">
      <c r="B37" s="24" t="str">
        <f>'Town Data'!A33</f>
        <v>CHELSEA</v>
      </c>
      <c r="C37" s="40">
        <f>IF('Town Data'!C33&gt;9,'Town Data'!B33,"*")</f>
        <v>2803753.7</v>
      </c>
      <c r="D37" s="41">
        <f>IF('Town Data'!E33&gt;9,'Town Data'!D33,"*")</f>
        <v>391254.52</v>
      </c>
      <c r="E37" s="42" t="str">
        <f>IF('Town Data'!G33&gt;9,'Town Data'!F33,"*")</f>
        <v>*</v>
      </c>
      <c r="F37" s="41">
        <f>IF('Town Data'!I33&gt;9,'Town Data'!H33,"*")</f>
        <v>2502867.7400000002</v>
      </c>
      <c r="G37" s="41">
        <f>IF('Town Data'!K33&gt;9,'Town Data'!J33,"*")</f>
        <v>351930.13</v>
      </c>
      <c r="H37" s="42" t="str">
        <f>IF('Town Data'!M33&gt;9,'Town Data'!L33,"*")</f>
        <v>*</v>
      </c>
      <c r="I37" s="19">
        <f t="shared" si="0"/>
        <v>0.12021648415189527</v>
      </c>
      <c r="J37" s="19">
        <f t="shared" si="1"/>
        <v>0.11173919664110604</v>
      </c>
      <c r="K37" s="19" t="str">
        <f t="shared" si="2"/>
        <v/>
      </c>
    </row>
    <row r="38" spans="2:11" x14ac:dyDescent="0.3">
      <c r="B38" t="str">
        <f>'Town Data'!A34</f>
        <v>CHESTER</v>
      </c>
      <c r="C38" s="37">
        <f>IF('Town Data'!C34&gt;9,'Town Data'!B34,"*")</f>
        <v>26058881.27</v>
      </c>
      <c r="D38" s="38">
        <f>IF('Town Data'!E34&gt;9,'Town Data'!D34,"*")</f>
        <v>2816261.72</v>
      </c>
      <c r="E38" s="39">
        <f>IF('Town Data'!G34&gt;9,'Town Data'!F34,"*")</f>
        <v>125013.33333333337</v>
      </c>
      <c r="F38" s="38">
        <f>IF('Town Data'!I34&gt;9,'Town Data'!H34,"*")</f>
        <v>24029837.030000001</v>
      </c>
      <c r="G38" s="38">
        <f>IF('Town Data'!K34&gt;9,'Town Data'!J34,"*")</f>
        <v>2811683.27</v>
      </c>
      <c r="H38" s="39">
        <f>IF('Town Data'!M34&gt;9,'Town Data'!L34,"*")</f>
        <v>75645.000000000029</v>
      </c>
      <c r="I38" s="8">
        <f t="shared" si="0"/>
        <v>8.4438535203831891E-2</v>
      </c>
      <c r="J38" s="8">
        <f t="shared" si="1"/>
        <v>1.6283661992981828E-3</v>
      </c>
      <c r="K38" s="8">
        <f t="shared" si="2"/>
        <v>0.65263181087095412</v>
      </c>
    </row>
    <row r="39" spans="2:11" x14ac:dyDescent="0.3">
      <c r="B39" s="24" t="str">
        <f>'Town Data'!A35</f>
        <v>CLARENDON</v>
      </c>
      <c r="C39" s="40">
        <f>IF('Town Data'!C35&gt;9,'Town Data'!B35,"*")</f>
        <v>29218905.640000001</v>
      </c>
      <c r="D39" s="41">
        <f>IF('Town Data'!E35&gt;9,'Town Data'!D35,"*")</f>
        <v>6265986.7699999996</v>
      </c>
      <c r="E39" s="42" t="str">
        <f>IF('Town Data'!G35&gt;9,'Town Data'!F35,"*")</f>
        <v>*</v>
      </c>
      <c r="F39" s="41">
        <f>IF('Town Data'!I35&gt;9,'Town Data'!H35,"*")</f>
        <v>58871426.57</v>
      </c>
      <c r="G39" s="41">
        <f>IF('Town Data'!K35&gt;9,'Town Data'!J35,"*")</f>
        <v>6100803.1699999999</v>
      </c>
      <c r="H39" s="42" t="str">
        <f>IF('Town Data'!M35&gt;9,'Town Data'!L35,"*")</f>
        <v>*</v>
      </c>
      <c r="I39" s="19">
        <f t="shared" si="0"/>
        <v>-0.50368273129481933</v>
      </c>
      <c r="J39" s="19">
        <f t="shared" si="1"/>
        <v>2.707571370475793E-2</v>
      </c>
      <c r="K39" s="19" t="str">
        <f t="shared" si="2"/>
        <v/>
      </c>
    </row>
    <row r="40" spans="2:11" x14ac:dyDescent="0.3">
      <c r="B40" t="str">
        <f>'Town Data'!A36</f>
        <v>COLCHESTER</v>
      </c>
      <c r="C40" s="37">
        <f>IF('Town Data'!C36&gt;9,'Town Data'!B36,"*")</f>
        <v>465795026.42000002</v>
      </c>
      <c r="D40" s="38">
        <f>IF('Town Data'!E36&gt;9,'Town Data'!D36,"*")</f>
        <v>96900001.079999998</v>
      </c>
      <c r="E40" s="39">
        <f>IF('Town Data'!G36&gt;9,'Town Data'!F36,"*")</f>
        <v>2602493.6666666665</v>
      </c>
      <c r="F40" s="38">
        <f>IF('Town Data'!I36&gt;9,'Town Data'!H36,"*")</f>
        <v>426248129.83999997</v>
      </c>
      <c r="G40" s="38">
        <f>IF('Town Data'!K36&gt;9,'Town Data'!J36,"*")</f>
        <v>98474831.609999999</v>
      </c>
      <c r="H40" s="39">
        <f>IF('Town Data'!M36&gt;9,'Town Data'!L36,"*")</f>
        <v>1566172.5</v>
      </c>
      <c r="I40" s="8">
        <f t="shared" si="0"/>
        <v>9.2779050068430083E-2</v>
      </c>
      <c r="J40" s="8">
        <f t="shared" si="1"/>
        <v>-1.5992213484933536E-2</v>
      </c>
      <c r="K40" s="8">
        <f t="shared" si="2"/>
        <v>0.66169030976260057</v>
      </c>
    </row>
    <row r="41" spans="2:11" x14ac:dyDescent="0.3">
      <c r="B41" s="24" t="str">
        <f>'Town Data'!A37</f>
        <v>CORINTH</v>
      </c>
      <c r="C41" s="40">
        <f>IF('Town Data'!C37&gt;9,'Town Data'!B37,"*")</f>
        <v>1719377.17</v>
      </c>
      <c r="D41" s="41">
        <f>IF('Town Data'!E37&gt;9,'Town Data'!D37,"*")</f>
        <v>560835.98</v>
      </c>
      <c r="E41" s="42" t="str">
        <f>IF('Town Data'!G37&gt;9,'Town Data'!F37,"*")</f>
        <v>*</v>
      </c>
      <c r="F41" s="41">
        <f>IF('Town Data'!I37&gt;9,'Town Data'!H37,"*")</f>
        <v>1587697.48</v>
      </c>
      <c r="G41" s="41">
        <f>IF('Town Data'!K37&gt;9,'Town Data'!J37,"*")</f>
        <v>552419.99</v>
      </c>
      <c r="H41" s="42" t="str">
        <f>IF('Town Data'!M37&gt;9,'Town Data'!L37,"*")</f>
        <v>*</v>
      </c>
      <c r="I41" s="19">
        <f t="shared" si="0"/>
        <v>8.2937519054322575E-2</v>
      </c>
      <c r="J41" s="19">
        <f t="shared" si="1"/>
        <v>1.5234767300871916E-2</v>
      </c>
      <c r="K41" s="19" t="str">
        <f t="shared" si="2"/>
        <v/>
      </c>
    </row>
    <row r="42" spans="2:11" x14ac:dyDescent="0.3">
      <c r="B42" t="str">
        <f>'Town Data'!A38</f>
        <v>CORNWALL</v>
      </c>
      <c r="C42" s="37">
        <f>IF('Town Data'!C38&gt;9,'Town Data'!B38,"*")</f>
        <v>1184532.08</v>
      </c>
      <c r="D42" s="38">
        <f>IF('Town Data'!E38&gt;9,'Town Data'!D38,"*")</f>
        <v>302778.03999999998</v>
      </c>
      <c r="E42" s="39" t="str">
        <f>IF('Town Data'!G38&gt;9,'Town Data'!F38,"*")</f>
        <v>*</v>
      </c>
      <c r="F42" s="38">
        <f>IF('Town Data'!I38&gt;9,'Town Data'!H38,"*")</f>
        <v>1026932.1</v>
      </c>
      <c r="G42" s="38" t="str">
        <f>IF('Town Data'!K38&gt;9,'Town Data'!J38,"*")</f>
        <v>*</v>
      </c>
      <c r="H42" s="39" t="str">
        <f>IF('Town Data'!M38&gt;9,'Town Data'!L38,"*")</f>
        <v>*</v>
      </c>
      <c r="I42" s="8">
        <f t="shared" si="0"/>
        <v>0.15346679687975487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CRAFTSBURY</v>
      </c>
      <c r="C43" s="40">
        <f>IF('Town Data'!C39&gt;9,'Town Data'!B39,"*")</f>
        <v>2682488.9500000002</v>
      </c>
      <c r="D43" s="41">
        <f>IF('Town Data'!E39&gt;9,'Town Data'!D39,"*")</f>
        <v>1081844.32</v>
      </c>
      <c r="E43" s="42" t="str">
        <f>IF('Town Data'!G39&gt;9,'Town Data'!F39,"*")</f>
        <v>*</v>
      </c>
      <c r="F43" s="41">
        <f>IF('Town Data'!I39&gt;9,'Town Data'!H39,"*")</f>
        <v>2990323.31</v>
      </c>
      <c r="G43" s="41">
        <f>IF('Town Data'!K39&gt;9,'Town Data'!J39,"*")</f>
        <v>1294552.1200000001</v>
      </c>
      <c r="H43" s="42" t="str">
        <f>IF('Town Data'!M39&gt;9,'Town Data'!L39,"*")</f>
        <v>*</v>
      </c>
      <c r="I43" s="19">
        <f t="shared" si="0"/>
        <v>-0.10294350412564582</v>
      </c>
      <c r="J43" s="19">
        <f t="shared" si="1"/>
        <v>-0.16430995455014977</v>
      </c>
      <c r="K43" s="19" t="str">
        <f t="shared" si="2"/>
        <v/>
      </c>
    </row>
    <row r="44" spans="2:11" x14ac:dyDescent="0.3">
      <c r="B44" t="str">
        <f>'Town Data'!A40</f>
        <v>DANBY</v>
      </c>
      <c r="C44" s="37">
        <f>IF('Town Data'!C40&gt;9,'Town Data'!B40,"*")</f>
        <v>9091450.0800000001</v>
      </c>
      <c r="D44" s="38">
        <f>IF('Town Data'!E40&gt;9,'Town Data'!D40,"*")</f>
        <v>919669.31</v>
      </c>
      <c r="E44" s="39" t="str">
        <f>IF('Town Data'!G40&gt;9,'Town Data'!F40,"*")</f>
        <v>*</v>
      </c>
      <c r="F44" s="38">
        <f>IF('Town Data'!I40&gt;9,'Town Data'!H40,"*")</f>
        <v>5317251.78</v>
      </c>
      <c r="G44" s="38">
        <f>IF('Town Data'!K40&gt;9,'Town Data'!J40,"*")</f>
        <v>893277.99</v>
      </c>
      <c r="H44" s="39" t="str">
        <f>IF('Town Data'!M40&gt;9,'Town Data'!L40,"*")</f>
        <v>*</v>
      </c>
      <c r="I44" s="8">
        <f t="shared" si="0"/>
        <v>0.70980244234362733</v>
      </c>
      <c r="J44" s="8">
        <f t="shared" si="1"/>
        <v>2.9544352704805887E-2</v>
      </c>
      <c r="K44" s="8" t="str">
        <f t="shared" si="2"/>
        <v/>
      </c>
    </row>
    <row r="45" spans="2:11" x14ac:dyDescent="0.3">
      <c r="B45" s="24" t="str">
        <f>'Town Data'!A41</f>
        <v>DANVILLE</v>
      </c>
      <c r="C45" s="40">
        <f>IF('Town Data'!C41&gt;9,'Town Data'!B41,"*")</f>
        <v>4579115.2300000004</v>
      </c>
      <c r="D45" s="41">
        <f>IF('Town Data'!E41&gt;9,'Town Data'!D41,"*")</f>
        <v>2391754.08</v>
      </c>
      <c r="E45" s="42" t="str">
        <f>IF('Town Data'!G41&gt;9,'Town Data'!F41,"*")</f>
        <v>*</v>
      </c>
      <c r="F45" s="41">
        <f>IF('Town Data'!I41&gt;9,'Town Data'!H41,"*")</f>
        <v>4163987.22</v>
      </c>
      <c r="G45" s="41">
        <f>IF('Town Data'!K41&gt;9,'Town Data'!J41,"*")</f>
        <v>2294021.6800000002</v>
      </c>
      <c r="H45" s="42" t="str">
        <f>IF('Town Data'!M41&gt;9,'Town Data'!L41,"*")</f>
        <v>*</v>
      </c>
      <c r="I45" s="19">
        <f t="shared" si="0"/>
        <v>9.9694832877032749E-2</v>
      </c>
      <c r="J45" s="19">
        <f t="shared" si="1"/>
        <v>4.2603084727603754E-2</v>
      </c>
      <c r="K45" s="19" t="str">
        <f t="shared" si="2"/>
        <v/>
      </c>
    </row>
    <row r="46" spans="2:11" x14ac:dyDescent="0.3">
      <c r="B46" t="str">
        <f>'Town Data'!A42</f>
        <v>DERBY</v>
      </c>
      <c r="C46" s="37">
        <f>IF('Town Data'!C42&gt;9,'Town Data'!B42,"*")</f>
        <v>85819205.069999993</v>
      </c>
      <c r="D46" s="38">
        <f>IF('Town Data'!E42&gt;9,'Town Data'!D42,"*")</f>
        <v>32788961.149999999</v>
      </c>
      <c r="E46" s="39">
        <f>IF('Town Data'!G42&gt;9,'Town Data'!F42,"*")</f>
        <v>401663.50000000006</v>
      </c>
      <c r="F46" s="38">
        <f>IF('Town Data'!I42&gt;9,'Town Data'!H42,"*")</f>
        <v>74842868.219999999</v>
      </c>
      <c r="G46" s="38">
        <f>IF('Town Data'!K42&gt;9,'Town Data'!J42,"*")</f>
        <v>28856859.039999999</v>
      </c>
      <c r="H46" s="39">
        <f>IF('Town Data'!M42&gt;9,'Town Data'!L42,"*")</f>
        <v>321051.16666666674</v>
      </c>
      <c r="I46" s="8">
        <f t="shared" si="0"/>
        <v>0.14665842064918119</v>
      </c>
      <c r="J46" s="8">
        <f t="shared" si="1"/>
        <v>0.13626230438141265</v>
      </c>
      <c r="K46" s="8">
        <f t="shared" si="2"/>
        <v>0.25108874130655173</v>
      </c>
    </row>
    <row r="47" spans="2:11" x14ac:dyDescent="0.3">
      <c r="B47" s="24" t="str">
        <f>'Town Data'!A43</f>
        <v>DORSET</v>
      </c>
      <c r="C47" s="40">
        <f>IF('Town Data'!C43&gt;9,'Town Data'!B43,"*")</f>
        <v>10054877.07</v>
      </c>
      <c r="D47" s="41">
        <f>IF('Town Data'!E43&gt;9,'Town Data'!D43,"*")</f>
        <v>2558075.69</v>
      </c>
      <c r="E47" s="42" t="str">
        <f>IF('Town Data'!G43&gt;9,'Town Data'!F43,"*")</f>
        <v>*</v>
      </c>
      <c r="F47" s="41">
        <f>IF('Town Data'!I43&gt;9,'Town Data'!H43,"*")</f>
        <v>10226898.48</v>
      </c>
      <c r="G47" s="41">
        <f>IF('Town Data'!K43&gt;9,'Town Data'!J43,"*")</f>
        <v>2467536.61</v>
      </c>
      <c r="H47" s="42" t="str">
        <f>IF('Town Data'!M43&gt;9,'Town Data'!L43,"*")</f>
        <v>*</v>
      </c>
      <c r="I47" s="19">
        <f t="shared" si="0"/>
        <v>-1.6820486713191675E-2</v>
      </c>
      <c r="J47" s="19">
        <f t="shared" si="1"/>
        <v>3.6692091875386634E-2</v>
      </c>
      <c r="K47" s="19" t="str">
        <f t="shared" si="2"/>
        <v/>
      </c>
    </row>
    <row r="48" spans="2:11" x14ac:dyDescent="0.3">
      <c r="B48" t="str">
        <f>'Town Data'!A44</f>
        <v>DOVER</v>
      </c>
      <c r="C48" s="37">
        <f>IF('Town Data'!C44&gt;9,'Town Data'!B44,"*")</f>
        <v>17500151.710000001</v>
      </c>
      <c r="D48" s="38">
        <f>IF('Town Data'!E44&gt;9,'Town Data'!D44,"*")</f>
        <v>12365954.16</v>
      </c>
      <c r="E48" s="39" t="str">
        <f>IF('Town Data'!G44&gt;9,'Town Data'!F44,"*")</f>
        <v>*</v>
      </c>
      <c r="F48" s="38">
        <f>IF('Town Data'!I44&gt;9,'Town Data'!H44,"*")</f>
        <v>10786364.470000001</v>
      </c>
      <c r="G48" s="38">
        <f>IF('Town Data'!K44&gt;9,'Town Data'!J44,"*")</f>
        <v>7325875.5599999996</v>
      </c>
      <c r="H48" s="39" t="str">
        <f>IF('Town Data'!M44&gt;9,'Town Data'!L44,"*")</f>
        <v>*</v>
      </c>
      <c r="I48" s="8">
        <f t="shared" si="0"/>
        <v>0.62243281864552091</v>
      </c>
      <c r="J48" s="8">
        <f t="shared" si="1"/>
        <v>0.6879831030053698</v>
      </c>
      <c r="K48" s="8" t="str">
        <f t="shared" si="2"/>
        <v/>
      </c>
    </row>
    <row r="49" spans="2:11" x14ac:dyDescent="0.3">
      <c r="B49" s="24" t="str">
        <f>'Town Data'!A45</f>
        <v>DUMMERSTON</v>
      </c>
      <c r="C49" s="40">
        <f>IF('Town Data'!C45&gt;9,'Town Data'!B45,"*")</f>
        <v>6597836.6399999997</v>
      </c>
      <c r="D49" s="41">
        <f>IF('Town Data'!E45&gt;9,'Town Data'!D45,"*")</f>
        <v>1328432.8899999999</v>
      </c>
      <c r="E49" s="42" t="str">
        <f>IF('Town Data'!G45&gt;9,'Town Data'!F45,"*")</f>
        <v>*</v>
      </c>
      <c r="F49" s="41">
        <f>IF('Town Data'!I45&gt;9,'Town Data'!H45,"*")</f>
        <v>6385325.6799999997</v>
      </c>
      <c r="G49" s="41">
        <f>IF('Town Data'!K45&gt;9,'Town Data'!J45,"*")</f>
        <v>1277378.04</v>
      </c>
      <c r="H49" s="42">
        <f>IF('Town Data'!M45&gt;9,'Town Data'!L45,"*")</f>
        <v>41888.833333333307</v>
      </c>
      <c r="I49" s="19">
        <f t="shared" si="0"/>
        <v>3.3281146592980045E-2</v>
      </c>
      <c r="J49" s="19">
        <f t="shared" si="1"/>
        <v>3.9968473232873065E-2</v>
      </c>
      <c r="K49" s="19" t="str">
        <f t="shared" si="2"/>
        <v/>
      </c>
    </row>
    <row r="50" spans="2:11" x14ac:dyDescent="0.3">
      <c r="B50" t="str">
        <f>'Town Data'!A46</f>
        <v>DUXBURY</v>
      </c>
      <c r="C50" s="37">
        <f>IF('Town Data'!C46&gt;9,'Town Data'!B46,"*")</f>
        <v>733173.76000000001</v>
      </c>
      <c r="D50" s="38">
        <f>IF('Town Data'!E46&gt;9,'Town Data'!D46,"*")</f>
        <v>444117.87</v>
      </c>
      <c r="E50" s="39" t="str">
        <f>IF('Town Data'!G46&gt;9,'Town Data'!F46,"*")</f>
        <v>*</v>
      </c>
      <c r="F50" s="38">
        <f>IF('Town Data'!I46&gt;9,'Town Data'!H46,"*")</f>
        <v>576643.63</v>
      </c>
      <c r="G50" s="38">
        <f>IF('Town Data'!K46&gt;9,'Town Data'!J46,"*")</f>
        <v>344044.48</v>
      </c>
      <c r="H50" s="39" t="str">
        <f>IF('Town Data'!M46&gt;9,'Town Data'!L46,"*")</f>
        <v>*</v>
      </c>
      <c r="I50" s="8">
        <f t="shared" si="0"/>
        <v>0.27145037568523911</v>
      </c>
      <c r="J50" s="8">
        <f t="shared" si="1"/>
        <v>0.29087340683390711</v>
      </c>
      <c r="K50" s="8" t="str">
        <f t="shared" si="2"/>
        <v/>
      </c>
    </row>
    <row r="51" spans="2:11" x14ac:dyDescent="0.3">
      <c r="B51" s="24" t="str">
        <f>'Town Data'!A47</f>
        <v>EAST MONTPELIER</v>
      </c>
      <c r="C51" s="40">
        <f>IF('Town Data'!C47&gt;9,'Town Data'!B47,"*")</f>
        <v>16370099.24</v>
      </c>
      <c r="D51" s="41">
        <f>IF('Town Data'!E47&gt;9,'Town Data'!D47,"*")</f>
        <v>5142116.9000000004</v>
      </c>
      <c r="E51" s="42" t="str">
        <f>IF('Town Data'!G47&gt;9,'Town Data'!F47,"*")</f>
        <v>*</v>
      </c>
      <c r="F51" s="41">
        <f>IF('Town Data'!I47&gt;9,'Town Data'!H47,"*")</f>
        <v>16422915.029999999</v>
      </c>
      <c r="G51" s="41">
        <f>IF('Town Data'!K47&gt;9,'Town Data'!J47,"*")</f>
        <v>5082449.12</v>
      </c>
      <c r="H51" s="42" t="str">
        <f>IF('Town Data'!M47&gt;9,'Town Data'!L47,"*")</f>
        <v>*</v>
      </c>
      <c r="I51" s="19">
        <f t="shared" si="0"/>
        <v>-3.2159814444341741E-3</v>
      </c>
      <c r="J51" s="19">
        <f t="shared" si="1"/>
        <v>1.1739966026457783E-2</v>
      </c>
      <c r="K51" s="19" t="str">
        <f t="shared" si="2"/>
        <v/>
      </c>
    </row>
    <row r="52" spans="2:11" x14ac:dyDescent="0.3">
      <c r="B52" t="str">
        <f>'Town Data'!A48</f>
        <v>EDEN</v>
      </c>
      <c r="C52" s="37">
        <f>IF('Town Data'!C48&gt;9,'Town Data'!B48,"*")</f>
        <v>1522974.54</v>
      </c>
      <c r="D52" s="38">
        <f>IF('Town Data'!E48&gt;9,'Town Data'!D48,"*")</f>
        <v>481248.1</v>
      </c>
      <c r="E52" s="39" t="str">
        <f>IF('Town Data'!G48&gt;9,'Town Data'!F48,"*")</f>
        <v>*</v>
      </c>
      <c r="F52" s="38">
        <f>IF('Town Data'!I48&gt;9,'Town Data'!H48,"*")</f>
        <v>1531134.3</v>
      </c>
      <c r="G52" s="38">
        <f>IF('Town Data'!K48&gt;9,'Town Data'!J48,"*")</f>
        <v>600290.46</v>
      </c>
      <c r="H52" s="39" t="str">
        <f>IF('Town Data'!M48&gt;9,'Town Data'!L48,"*")</f>
        <v>*</v>
      </c>
      <c r="I52" s="8">
        <f t="shared" si="0"/>
        <v>-5.3292255290734517E-3</v>
      </c>
      <c r="J52" s="8">
        <f t="shared" si="1"/>
        <v>-0.19830793246322787</v>
      </c>
      <c r="K52" s="8" t="str">
        <f t="shared" si="2"/>
        <v/>
      </c>
    </row>
    <row r="53" spans="2:11" x14ac:dyDescent="0.3">
      <c r="B53" s="24" t="str">
        <f>'Town Data'!A49</f>
        <v>ENOSBURG</v>
      </c>
      <c r="C53" s="40">
        <f>IF('Town Data'!C49&gt;9,'Town Data'!B49,"*")</f>
        <v>27149314.57</v>
      </c>
      <c r="D53" s="41">
        <f>IF('Town Data'!E49&gt;9,'Town Data'!D49,"*")</f>
        <v>6979253.5800000001</v>
      </c>
      <c r="E53" s="42">
        <f>IF('Town Data'!G49&gt;9,'Town Data'!F49,"*")</f>
        <v>98182.500000000044</v>
      </c>
      <c r="F53" s="41">
        <f>IF('Town Data'!I49&gt;9,'Town Data'!H49,"*")</f>
        <v>21720177.780000001</v>
      </c>
      <c r="G53" s="41">
        <f>IF('Town Data'!K49&gt;9,'Town Data'!J49,"*")</f>
        <v>6159104.46</v>
      </c>
      <c r="H53" s="42">
        <f>IF('Town Data'!M49&gt;9,'Town Data'!L49,"*")</f>
        <v>51667.999999999964</v>
      </c>
      <c r="I53" s="19">
        <f t="shared" si="0"/>
        <v>0.24995821143780705</v>
      </c>
      <c r="J53" s="19">
        <f t="shared" si="1"/>
        <v>0.13316044975798319</v>
      </c>
      <c r="K53" s="19">
        <f t="shared" si="2"/>
        <v>0.90025741271193216</v>
      </c>
    </row>
    <row r="54" spans="2:11" x14ac:dyDescent="0.3">
      <c r="B54" t="str">
        <f>'Town Data'!A50</f>
        <v>ESSEX</v>
      </c>
      <c r="C54" s="37">
        <f>IF('Town Data'!C50&gt;9,'Town Data'!B50,"*")</f>
        <v>140647124.94999999</v>
      </c>
      <c r="D54" s="38">
        <f>IF('Town Data'!E50&gt;9,'Town Data'!D50,"*")</f>
        <v>23042250.600000001</v>
      </c>
      <c r="E54" s="39">
        <f>IF('Town Data'!G50&gt;9,'Town Data'!F50,"*")</f>
        <v>243593.49999999997</v>
      </c>
      <c r="F54" s="38">
        <f>IF('Town Data'!I50&gt;9,'Town Data'!H50,"*")</f>
        <v>125915513.23999999</v>
      </c>
      <c r="G54" s="38">
        <f>IF('Town Data'!K50&gt;9,'Town Data'!J50,"*")</f>
        <v>24305027.789999999</v>
      </c>
      <c r="H54" s="39">
        <f>IF('Town Data'!M50&gt;9,'Town Data'!L50,"*")</f>
        <v>316716.33333333326</v>
      </c>
      <c r="I54" s="8">
        <f t="shared" si="0"/>
        <v>0.11699600256499731</v>
      </c>
      <c r="J54" s="8">
        <f t="shared" si="1"/>
        <v>-5.1955389679478235E-2</v>
      </c>
      <c r="K54" s="8">
        <f t="shared" si="2"/>
        <v>-0.23087799913487245</v>
      </c>
    </row>
    <row r="55" spans="2:11" x14ac:dyDescent="0.3">
      <c r="B55" s="24" t="str">
        <f>'Town Data'!A51</f>
        <v>FAIR HAVEN</v>
      </c>
      <c r="C55" s="40">
        <f>IF('Town Data'!C51&gt;9,'Town Data'!B51,"*")</f>
        <v>24427357.09</v>
      </c>
      <c r="D55" s="41">
        <f>IF('Town Data'!E51&gt;9,'Town Data'!D51,"*")</f>
        <v>4470317.12</v>
      </c>
      <c r="E55" s="42" t="str">
        <f>IF('Town Data'!G51&gt;9,'Town Data'!F51,"*")</f>
        <v>*</v>
      </c>
      <c r="F55" s="41">
        <f>IF('Town Data'!I51&gt;9,'Town Data'!H51,"*")</f>
        <v>21799513.559999999</v>
      </c>
      <c r="G55" s="41">
        <f>IF('Town Data'!K51&gt;9,'Town Data'!J51,"*")</f>
        <v>4204117.9400000004</v>
      </c>
      <c r="H55" s="42" t="str">
        <f>IF('Town Data'!M51&gt;9,'Town Data'!L51,"*")</f>
        <v>*</v>
      </c>
      <c r="I55" s="19">
        <f t="shared" si="0"/>
        <v>0.12054597102670402</v>
      </c>
      <c r="J55" s="19">
        <f t="shared" si="1"/>
        <v>6.3318675593577581E-2</v>
      </c>
      <c r="K55" s="19" t="str">
        <f t="shared" si="2"/>
        <v/>
      </c>
    </row>
    <row r="56" spans="2:11" x14ac:dyDescent="0.3">
      <c r="B56" t="str">
        <f>'Town Data'!A52</f>
        <v>FAIRFAX</v>
      </c>
      <c r="C56" s="37">
        <f>IF('Town Data'!C52&gt;9,'Town Data'!B52,"*")</f>
        <v>21708654.949999999</v>
      </c>
      <c r="D56" s="38">
        <f>IF('Town Data'!E52&gt;9,'Town Data'!D52,"*")</f>
        <v>5269149.5599999996</v>
      </c>
      <c r="E56" s="39" t="str">
        <f>IF('Town Data'!G52&gt;9,'Town Data'!F52,"*")</f>
        <v>*</v>
      </c>
      <c r="F56" s="38">
        <f>IF('Town Data'!I52&gt;9,'Town Data'!H52,"*")</f>
        <v>19272718.030000001</v>
      </c>
      <c r="G56" s="38">
        <f>IF('Town Data'!K52&gt;9,'Town Data'!J52,"*")</f>
        <v>4968158.9400000004</v>
      </c>
      <c r="H56" s="39" t="str">
        <f>IF('Town Data'!M52&gt;9,'Town Data'!L52,"*")</f>
        <v>*</v>
      </c>
      <c r="I56" s="8">
        <f t="shared" si="0"/>
        <v>0.12639301401121561</v>
      </c>
      <c r="J56" s="8">
        <f t="shared" si="1"/>
        <v>6.0583935344065129E-2</v>
      </c>
      <c r="K56" s="8" t="str">
        <f t="shared" si="2"/>
        <v/>
      </c>
    </row>
    <row r="57" spans="2:11" x14ac:dyDescent="0.3">
      <c r="B57" s="24" t="str">
        <f>'Town Data'!A53</f>
        <v>FAIRFIELD</v>
      </c>
      <c r="C57" s="40">
        <f>IF('Town Data'!C53&gt;9,'Town Data'!B53,"*")</f>
        <v>3205641.99</v>
      </c>
      <c r="D57" s="41">
        <f>IF('Town Data'!E53&gt;9,'Town Data'!D53,"*")</f>
        <v>667604.15</v>
      </c>
      <c r="E57" s="42" t="str">
        <f>IF('Town Data'!G53&gt;9,'Town Data'!F53,"*")</f>
        <v>*</v>
      </c>
      <c r="F57" s="41">
        <f>IF('Town Data'!I53&gt;9,'Town Data'!H53,"*")</f>
        <v>2664195.71</v>
      </c>
      <c r="G57" s="41">
        <f>IF('Town Data'!K53&gt;9,'Town Data'!J53,"*")</f>
        <v>656359.15</v>
      </c>
      <c r="H57" s="42" t="str">
        <f>IF('Town Data'!M53&gt;9,'Town Data'!L53,"*")</f>
        <v>*</v>
      </c>
      <c r="I57" s="19">
        <f t="shared" si="0"/>
        <v>0.20323067031738457</v>
      </c>
      <c r="J57" s="19">
        <f t="shared" si="1"/>
        <v>1.7132388571104707E-2</v>
      </c>
      <c r="K57" s="19" t="str">
        <f t="shared" si="2"/>
        <v/>
      </c>
    </row>
    <row r="58" spans="2:11" x14ac:dyDescent="0.3">
      <c r="B58" t="str">
        <f>'Town Data'!A54</f>
        <v>FAIRLEE</v>
      </c>
      <c r="C58" s="37">
        <f>IF('Town Data'!C54&gt;9,'Town Data'!B54,"*")</f>
        <v>14991795.439999999</v>
      </c>
      <c r="D58" s="38">
        <f>IF('Town Data'!E54&gt;9,'Town Data'!D54,"*")</f>
        <v>1533123.33</v>
      </c>
      <c r="E58" s="39">
        <f>IF('Town Data'!G54&gt;9,'Town Data'!F54,"*")</f>
        <v>28758.5</v>
      </c>
      <c r="F58" s="38">
        <f>IF('Town Data'!I54&gt;9,'Town Data'!H54,"*")</f>
        <v>14024105.380000001</v>
      </c>
      <c r="G58" s="38">
        <f>IF('Town Data'!K54&gt;9,'Town Data'!J54,"*")</f>
        <v>1304958.5900000001</v>
      </c>
      <c r="H58" s="39">
        <f>IF('Town Data'!M54&gt;9,'Town Data'!L54,"*")</f>
        <v>143638.66666666669</v>
      </c>
      <c r="I58" s="8">
        <f t="shared" si="0"/>
        <v>6.9001910195286814E-2</v>
      </c>
      <c r="J58" s="8">
        <f t="shared" si="1"/>
        <v>0.174844429354651</v>
      </c>
      <c r="K58" s="8">
        <f t="shared" si="2"/>
        <v>-0.79978580512211195</v>
      </c>
    </row>
    <row r="59" spans="2:11" x14ac:dyDescent="0.3">
      <c r="B59" s="24" t="str">
        <f>'Town Data'!A55</f>
        <v>FERRISBURGH</v>
      </c>
      <c r="C59" s="40">
        <f>IF('Town Data'!C55&gt;9,'Town Data'!B55,"*")</f>
        <v>11322127.560000001</v>
      </c>
      <c r="D59" s="41">
        <f>IF('Town Data'!E55&gt;9,'Town Data'!D55,"*")</f>
        <v>2206806.39</v>
      </c>
      <c r="E59" s="42" t="str">
        <f>IF('Town Data'!G55&gt;9,'Town Data'!F55,"*")</f>
        <v>*</v>
      </c>
      <c r="F59" s="41">
        <f>IF('Town Data'!I55&gt;9,'Town Data'!H55,"*")</f>
        <v>11475864.550000001</v>
      </c>
      <c r="G59" s="41">
        <f>IF('Town Data'!K55&gt;9,'Town Data'!J55,"*")</f>
        <v>1911783.02</v>
      </c>
      <c r="H59" s="42" t="str">
        <f>IF('Town Data'!M55&gt;9,'Town Data'!L55,"*")</f>
        <v>*</v>
      </c>
      <c r="I59" s="19">
        <f t="shared" si="0"/>
        <v>-1.3396549717903408E-2</v>
      </c>
      <c r="J59" s="19">
        <f t="shared" si="1"/>
        <v>0.15431843829222844</v>
      </c>
      <c r="K59" s="19" t="str">
        <f t="shared" si="2"/>
        <v/>
      </c>
    </row>
    <row r="60" spans="2:11" x14ac:dyDescent="0.3">
      <c r="B60" t="str">
        <f>'Town Data'!A56</f>
        <v>FRANKLIN</v>
      </c>
      <c r="C60" s="37">
        <f>IF('Town Data'!C56&gt;9,'Town Data'!B56,"*")</f>
        <v>2049024.92</v>
      </c>
      <c r="D60" s="38">
        <f>IF('Town Data'!E56&gt;9,'Town Data'!D56,"*")</f>
        <v>849252.08</v>
      </c>
      <c r="E60" s="39" t="str">
        <f>IF('Town Data'!G56&gt;9,'Town Data'!F56,"*")</f>
        <v>*</v>
      </c>
      <c r="F60" s="38">
        <f>IF('Town Data'!I56&gt;9,'Town Data'!H56,"*")</f>
        <v>1944821.67</v>
      </c>
      <c r="G60" s="38">
        <f>IF('Town Data'!K56&gt;9,'Town Data'!J56,"*")</f>
        <v>817402.51</v>
      </c>
      <c r="H60" s="39" t="str">
        <f>IF('Town Data'!M56&gt;9,'Town Data'!L56,"*")</f>
        <v>*</v>
      </c>
      <c r="I60" s="8">
        <f t="shared" si="0"/>
        <v>5.3579848274726394E-2</v>
      </c>
      <c r="J60" s="8">
        <f t="shared" si="1"/>
        <v>3.8964365303943031E-2</v>
      </c>
      <c r="K60" s="8" t="str">
        <f t="shared" si="2"/>
        <v/>
      </c>
    </row>
    <row r="61" spans="2:11" x14ac:dyDescent="0.3">
      <c r="B61" s="24" t="str">
        <f>'Town Data'!A57</f>
        <v>GEORGIA</v>
      </c>
      <c r="C61" s="40">
        <f>IF('Town Data'!C57&gt;9,'Town Data'!B57,"*")</f>
        <v>4577031.29</v>
      </c>
      <c r="D61" s="41">
        <f>IF('Town Data'!E57&gt;9,'Town Data'!D57,"*")</f>
        <v>2233233.69</v>
      </c>
      <c r="E61" s="42" t="str">
        <f>IF('Town Data'!G57&gt;9,'Town Data'!F57,"*")</f>
        <v>*</v>
      </c>
      <c r="F61" s="41">
        <f>IF('Town Data'!I57&gt;9,'Town Data'!H57,"*")</f>
        <v>3780274.65</v>
      </c>
      <c r="G61" s="41">
        <f>IF('Town Data'!K57&gt;9,'Town Data'!J57,"*")</f>
        <v>1825210.98</v>
      </c>
      <c r="H61" s="42" t="str">
        <f>IF('Town Data'!M57&gt;9,'Town Data'!L57,"*")</f>
        <v>*</v>
      </c>
      <c r="I61" s="19">
        <f t="shared" si="0"/>
        <v>0.21076686584134838</v>
      </c>
      <c r="J61" s="19">
        <f t="shared" si="1"/>
        <v>0.22354824426927344</v>
      </c>
      <c r="K61" s="19" t="str">
        <f t="shared" si="2"/>
        <v/>
      </c>
    </row>
    <row r="62" spans="2:11" x14ac:dyDescent="0.3">
      <c r="B62" t="str">
        <f>'Town Data'!A58</f>
        <v>GRAFTON</v>
      </c>
      <c r="C62" s="37">
        <f>IF('Town Data'!C58&gt;9,'Town Data'!B58,"*")</f>
        <v>891346.3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906564.66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>
        <f t="shared" si="0"/>
        <v>-1.6786844525794757E-2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GRAND ISLE</v>
      </c>
      <c r="C63" s="40">
        <f>IF('Town Data'!C59&gt;9,'Town Data'!B59,"*")</f>
        <v>2333507.73</v>
      </c>
      <c r="D63" s="41">
        <f>IF('Town Data'!E59&gt;9,'Town Data'!D59,"*")</f>
        <v>720096.15</v>
      </c>
      <c r="E63" s="42" t="str">
        <f>IF('Town Data'!G59&gt;9,'Town Data'!F59,"*")</f>
        <v>*</v>
      </c>
      <c r="F63" s="41">
        <f>IF('Town Data'!I59&gt;9,'Town Data'!H59,"*")</f>
        <v>2164386.4900000002</v>
      </c>
      <c r="G63" s="41">
        <f>IF('Town Data'!K59&gt;9,'Town Data'!J59,"*")</f>
        <v>641562.74</v>
      </c>
      <c r="H63" s="42" t="str">
        <f>IF('Town Data'!M59&gt;9,'Town Data'!L59,"*")</f>
        <v>*</v>
      </c>
      <c r="I63" s="19">
        <f t="shared" si="0"/>
        <v>7.8138188711388487E-2</v>
      </c>
      <c r="J63" s="19">
        <f t="shared" si="1"/>
        <v>0.12240955576690758</v>
      </c>
      <c r="K63" s="19" t="str">
        <f t="shared" si="2"/>
        <v/>
      </c>
    </row>
    <row r="64" spans="2:11" x14ac:dyDescent="0.3">
      <c r="B64" t="str">
        <f>'Town Data'!A60</f>
        <v>GREENSBORO</v>
      </c>
      <c r="C64" s="37">
        <f>IF('Town Data'!C60&gt;9,'Town Data'!B60,"*")</f>
        <v>2369316.98</v>
      </c>
      <c r="D64" s="38">
        <f>IF('Town Data'!E60&gt;9,'Town Data'!D60,"*")</f>
        <v>1540103.43</v>
      </c>
      <c r="E64" s="39" t="str">
        <f>IF('Town Data'!G60&gt;9,'Town Data'!F60,"*")</f>
        <v>*</v>
      </c>
      <c r="F64" s="38">
        <f>IF('Town Data'!I60&gt;9,'Town Data'!H60,"*")</f>
        <v>2820408.38</v>
      </c>
      <c r="G64" s="38">
        <f>IF('Town Data'!K60&gt;9,'Town Data'!J60,"*")</f>
        <v>1697944.34</v>
      </c>
      <c r="H64" s="39" t="str">
        <f>IF('Town Data'!M60&gt;9,'Town Data'!L60,"*")</f>
        <v>*</v>
      </c>
      <c r="I64" s="8">
        <f t="shared" si="0"/>
        <v>-0.15993832779634556</v>
      </c>
      <c r="J64" s="8">
        <f t="shared" si="1"/>
        <v>-9.2960002446252243E-2</v>
      </c>
      <c r="K64" s="8" t="str">
        <f t="shared" si="2"/>
        <v/>
      </c>
    </row>
    <row r="65" spans="2:11" x14ac:dyDescent="0.3">
      <c r="B65" s="24" t="str">
        <f>'Town Data'!A61</f>
        <v>GROTON</v>
      </c>
      <c r="C65" s="40">
        <f>IF('Town Data'!C61&gt;9,'Town Data'!B61,"*")</f>
        <v>4499627.24</v>
      </c>
      <c r="D65" s="41">
        <f>IF('Town Data'!E61&gt;9,'Town Data'!D61,"*")</f>
        <v>1024261.65</v>
      </c>
      <c r="E65" s="42" t="str">
        <f>IF('Town Data'!G61&gt;9,'Town Data'!F61,"*")</f>
        <v>*</v>
      </c>
      <c r="F65" s="41">
        <f>IF('Town Data'!I61&gt;9,'Town Data'!H61,"*")</f>
        <v>4580267.88</v>
      </c>
      <c r="G65" s="41">
        <f>IF('Town Data'!K61&gt;9,'Town Data'!J61,"*")</f>
        <v>1105095.9099999999</v>
      </c>
      <c r="H65" s="42" t="str">
        <f>IF('Town Data'!M61&gt;9,'Town Data'!L61,"*")</f>
        <v>*</v>
      </c>
      <c r="I65" s="19">
        <f t="shared" si="0"/>
        <v>-1.7606096873093734E-2</v>
      </c>
      <c r="J65" s="19">
        <f t="shared" si="1"/>
        <v>-7.3146827590738164E-2</v>
      </c>
      <c r="K65" s="19" t="str">
        <f t="shared" si="2"/>
        <v/>
      </c>
    </row>
    <row r="66" spans="2:11" x14ac:dyDescent="0.3">
      <c r="B66" t="str">
        <f>'Town Data'!A62</f>
        <v>GUILFORD</v>
      </c>
      <c r="C66" s="37">
        <f>IF('Town Data'!C62&gt;9,'Town Data'!B62,"*")</f>
        <v>978346.5</v>
      </c>
      <c r="D66" s="38">
        <f>IF('Town Data'!E62&gt;9,'Town Data'!D62,"*")</f>
        <v>427657.8</v>
      </c>
      <c r="E66" s="39" t="str">
        <f>IF('Town Data'!G62&gt;9,'Town Data'!F62,"*")</f>
        <v>*</v>
      </c>
      <c r="F66" s="38">
        <f>IF('Town Data'!I62&gt;9,'Town Data'!H62,"*")</f>
        <v>848885.93</v>
      </c>
      <c r="G66" s="38">
        <f>IF('Town Data'!K62&gt;9,'Town Data'!J62,"*")</f>
        <v>436631.38</v>
      </c>
      <c r="H66" s="39" t="str">
        <f>IF('Town Data'!M62&gt;9,'Town Data'!L62,"*")</f>
        <v>*</v>
      </c>
      <c r="I66" s="8">
        <f t="shared" si="0"/>
        <v>0.15250643864482469</v>
      </c>
      <c r="J66" s="8">
        <f t="shared" si="1"/>
        <v>-2.055184398336193E-2</v>
      </c>
      <c r="K66" s="8" t="str">
        <f t="shared" si="2"/>
        <v/>
      </c>
    </row>
    <row r="67" spans="2:11" x14ac:dyDescent="0.3">
      <c r="B67" s="24" t="str">
        <f>'Town Data'!A63</f>
        <v>HALIFAX</v>
      </c>
      <c r="C67" s="40">
        <f>IF('Town Data'!C63&gt;9,'Town Data'!B63,"*")</f>
        <v>714443.47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 t="str">
        <f>IF('Town Data'!I63&gt;9,'Town Data'!H63,"*")</f>
        <v>*</v>
      </c>
      <c r="G67" s="41" t="str">
        <f>IF('Town Data'!K63&gt;9,'Town Data'!J63,"*")</f>
        <v>*</v>
      </c>
      <c r="H67" s="4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HANCOCK</v>
      </c>
      <c r="C68" s="37">
        <f>IF('Town Data'!C64&gt;9,'Town Data'!B64,"*")</f>
        <v>463342.13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>
        <f>IF('Town Data'!I64&gt;9,'Town Data'!H64,"*")</f>
        <v>446241.98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>
        <f t="shared" si="0"/>
        <v>3.8320352558493094E-2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HARDWICK</v>
      </c>
      <c r="C69" s="40">
        <f>IF('Town Data'!C65&gt;9,'Town Data'!B65,"*")</f>
        <v>31061111.43</v>
      </c>
      <c r="D69" s="41">
        <f>IF('Town Data'!E65&gt;9,'Town Data'!D65,"*")</f>
        <v>5168381.74</v>
      </c>
      <c r="E69" s="42" t="str">
        <f>IF('Town Data'!G65&gt;9,'Town Data'!F65,"*")</f>
        <v>*</v>
      </c>
      <c r="F69" s="41">
        <f>IF('Town Data'!I65&gt;9,'Town Data'!H65,"*")</f>
        <v>31817759.02</v>
      </c>
      <c r="G69" s="41">
        <f>IF('Town Data'!K65&gt;9,'Town Data'!J65,"*")</f>
        <v>5102907.66</v>
      </c>
      <c r="H69" s="42">
        <f>IF('Town Data'!M65&gt;9,'Town Data'!L65,"*")</f>
        <v>29448.333333333299</v>
      </c>
      <c r="I69" s="19">
        <f t="shared" si="0"/>
        <v>-2.3780668824739871E-2</v>
      </c>
      <c r="J69" s="19">
        <f t="shared" si="1"/>
        <v>1.2830739719871802E-2</v>
      </c>
      <c r="K69" s="19" t="str">
        <f t="shared" si="2"/>
        <v/>
      </c>
    </row>
    <row r="70" spans="2:11" x14ac:dyDescent="0.3">
      <c r="B70" t="str">
        <f>'Town Data'!A66</f>
        <v>HARTFORD</v>
      </c>
      <c r="C70" s="37">
        <f>IF('Town Data'!C66&gt;9,'Town Data'!B66,"*")</f>
        <v>197077216.47</v>
      </c>
      <c r="D70" s="38">
        <f>IF('Town Data'!E66&gt;9,'Town Data'!D66,"*")</f>
        <v>29383647.359999999</v>
      </c>
      <c r="E70" s="39">
        <f>IF('Town Data'!G66&gt;9,'Town Data'!F66,"*")</f>
        <v>562479.16666666663</v>
      </c>
      <c r="F70" s="38">
        <f>IF('Town Data'!I66&gt;9,'Town Data'!H66,"*")</f>
        <v>164520804.44999999</v>
      </c>
      <c r="G70" s="38">
        <f>IF('Town Data'!K66&gt;9,'Town Data'!J66,"*")</f>
        <v>27050119.949999999</v>
      </c>
      <c r="H70" s="39">
        <f>IF('Town Data'!M66&gt;9,'Town Data'!L66,"*")</f>
        <v>716855.83333333337</v>
      </c>
      <c r="I70" s="8">
        <f t="shared" ref="I70:I133" si="3">IFERROR((C70-F70)/F70,"")</f>
        <v>0.19788629242871425</v>
      </c>
      <c r="J70" s="8">
        <f t="shared" ref="J70:J133" si="4">IFERROR((D70-G70)/G70,"")</f>
        <v>8.6266804521138551E-2</v>
      </c>
      <c r="K70" s="8">
        <f t="shared" ref="K70:K133" si="5">IFERROR((E70-H70)/H70,"")</f>
        <v>-0.21535245929272168</v>
      </c>
    </row>
    <row r="71" spans="2:11" x14ac:dyDescent="0.3">
      <c r="B71" s="24" t="str">
        <f>'Town Data'!A67</f>
        <v>HARTLAND</v>
      </c>
      <c r="C71" s="40">
        <f>IF('Town Data'!C67&gt;9,'Town Data'!B67,"*")</f>
        <v>3072285.98</v>
      </c>
      <c r="D71" s="41">
        <f>IF('Town Data'!E67&gt;9,'Town Data'!D67,"*")</f>
        <v>1092761.21</v>
      </c>
      <c r="E71" s="42">
        <f>IF('Town Data'!G67&gt;9,'Town Data'!F67,"*")</f>
        <v>112623.6666666666</v>
      </c>
      <c r="F71" s="41">
        <f>IF('Town Data'!I67&gt;9,'Town Data'!H67,"*")</f>
        <v>3250601.44</v>
      </c>
      <c r="G71" s="41">
        <f>IF('Town Data'!K67&gt;9,'Town Data'!J67,"*")</f>
        <v>1144764.52</v>
      </c>
      <c r="H71" s="42" t="str">
        <f>IF('Town Data'!M67&gt;9,'Town Data'!L67,"*")</f>
        <v>*</v>
      </c>
      <c r="I71" s="19">
        <f t="shared" si="3"/>
        <v>-5.4856143791039473E-2</v>
      </c>
      <c r="J71" s="19">
        <f t="shared" si="4"/>
        <v>-4.5427080496869394E-2</v>
      </c>
      <c r="K71" s="19" t="str">
        <f t="shared" si="5"/>
        <v/>
      </c>
    </row>
    <row r="72" spans="2:11" x14ac:dyDescent="0.3">
      <c r="B72" t="str">
        <f>'Town Data'!A68</f>
        <v>HIGHGATE</v>
      </c>
      <c r="C72" s="37">
        <f>IF('Town Data'!C68&gt;9,'Town Data'!B68,"*")</f>
        <v>7869926.5999999996</v>
      </c>
      <c r="D72" s="38">
        <f>IF('Town Data'!E68&gt;9,'Town Data'!D68,"*")</f>
        <v>1966807.49</v>
      </c>
      <c r="E72" s="39" t="str">
        <f>IF('Town Data'!G68&gt;9,'Town Data'!F68,"*")</f>
        <v>*</v>
      </c>
      <c r="F72" s="38">
        <f>IF('Town Data'!I68&gt;9,'Town Data'!H68,"*")</f>
        <v>7459285.9000000004</v>
      </c>
      <c r="G72" s="38">
        <f>IF('Town Data'!K68&gt;9,'Town Data'!J68,"*")</f>
        <v>2132280.12</v>
      </c>
      <c r="H72" s="39" t="str">
        <f>IF('Town Data'!M68&gt;9,'Town Data'!L68,"*")</f>
        <v>*</v>
      </c>
      <c r="I72" s="8">
        <f t="shared" si="3"/>
        <v>5.5050939929785936E-2</v>
      </c>
      <c r="J72" s="8">
        <f t="shared" si="4"/>
        <v>-7.7603607728613119E-2</v>
      </c>
      <c r="K72" s="8" t="str">
        <f t="shared" si="5"/>
        <v/>
      </c>
    </row>
    <row r="73" spans="2:11" x14ac:dyDescent="0.3">
      <c r="B73" s="24" t="str">
        <f>'Town Data'!A69</f>
        <v>HINESBURG</v>
      </c>
      <c r="C73" s="40">
        <f>IF('Town Data'!C69&gt;9,'Town Data'!B69,"*")</f>
        <v>22245948.09</v>
      </c>
      <c r="D73" s="41">
        <f>IF('Town Data'!E69&gt;9,'Town Data'!D69,"*")</f>
        <v>5594781.9800000004</v>
      </c>
      <c r="E73" s="42">
        <f>IF('Town Data'!G69&gt;9,'Town Data'!F69,"*")</f>
        <v>88757.499999999956</v>
      </c>
      <c r="F73" s="41">
        <f>IF('Town Data'!I69&gt;9,'Town Data'!H69,"*")</f>
        <v>21097200.739999998</v>
      </c>
      <c r="G73" s="41">
        <f>IF('Town Data'!K69&gt;9,'Town Data'!J69,"*")</f>
        <v>5349633.8</v>
      </c>
      <c r="H73" s="42" t="str">
        <f>IF('Town Data'!M69&gt;9,'Town Data'!L69,"*")</f>
        <v>*</v>
      </c>
      <c r="I73" s="19">
        <f t="shared" si="3"/>
        <v>5.4450226082458066E-2</v>
      </c>
      <c r="J73" s="19">
        <f t="shared" si="4"/>
        <v>4.5825226392131858E-2</v>
      </c>
      <c r="K73" s="19" t="str">
        <f t="shared" si="5"/>
        <v/>
      </c>
    </row>
    <row r="74" spans="2:11" x14ac:dyDescent="0.3">
      <c r="B74" t="str">
        <f>'Town Data'!A70</f>
        <v>HUNTINGTON</v>
      </c>
      <c r="C74" s="37">
        <f>IF('Town Data'!C70&gt;9,'Town Data'!B70,"*")</f>
        <v>1037274.56</v>
      </c>
      <c r="D74" s="38">
        <f>IF('Town Data'!E70&gt;9,'Town Data'!D70,"*")</f>
        <v>450015.18</v>
      </c>
      <c r="E74" s="39" t="str">
        <f>IF('Town Data'!G70&gt;9,'Town Data'!F70,"*")</f>
        <v>*</v>
      </c>
      <c r="F74" s="38">
        <f>IF('Town Data'!I70&gt;9,'Town Data'!H70,"*")</f>
        <v>1030935.26</v>
      </c>
      <c r="G74" s="38">
        <f>IF('Town Data'!K70&gt;9,'Town Data'!J70,"*")</f>
        <v>561659.41</v>
      </c>
      <c r="H74" s="39" t="str">
        <f>IF('Town Data'!M70&gt;9,'Town Data'!L70,"*")</f>
        <v>*</v>
      </c>
      <c r="I74" s="8">
        <f t="shared" si="3"/>
        <v>6.1490767131197419E-3</v>
      </c>
      <c r="J74" s="8">
        <f t="shared" si="4"/>
        <v>-0.19877567795045048</v>
      </c>
      <c r="K74" s="8" t="str">
        <f t="shared" si="5"/>
        <v/>
      </c>
    </row>
    <row r="75" spans="2:11" x14ac:dyDescent="0.3">
      <c r="B75" s="24" t="str">
        <f>'Town Data'!A71</f>
        <v>HYDE PARK</v>
      </c>
      <c r="C75" s="40">
        <f>IF('Town Data'!C71&gt;9,'Town Data'!B71,"*")</f>
        <v>12009842.34</v>
      </c>
      <c r="D75" s="41">
        <f>IF('Town Data'!E71&gt;9,'Town Data'!D71,"*")</f>
        <v>1290210.6000000001</v>
      </c>
      <c r="E75" s="42" t="str">
        <f>IF('Town Data'!G71&gt;9,'Town Data'!F71,"*")</f>
        <v>*</v>
      </c>
      <c r="F75" s="41">
        <f>IF('Town Data'!I71&gt;9,'Town Data'!H71,"*")</f>
        <v>12023700.630000001</v>
      </c>
      <c r="G75" s="41">
        <f>IF('Town Data'!K71&gt;9,'Town Data'!J71,"*")</f>
        <v>1426130.19</v>
      </c>
      <c r="H75" s="42" t="str">
        <f>IF('Town Data'!M71&gt;9,'Town Data'!L71,"*")</f>
        <v>*</v>
      </c>
      <c r="I75" s="19">
        <f t="shared" si="3"/>
        <v>-1.1525810918332027E-3</v>
      </c>
      <c r="J75" s="19">
        <f t="shared" si="4"/>
        <v>-9.5306579268194205E-2</v>
      </c>
      <c r="K75" s="19" t="str">
        <f t="shared" si="5"/>
        <v/>
      </c>
    </row>
    <row r="76" spans="2:11" x14ac:dyDescent="0.3">
      <c r="B76" t="str">
        <f>'Town Data'!A72</f>
        <v>IRASBURG</v>
      </c>
      <c r="C76" s="37">
        <f>IF('Town Data'!C72&gt;9,'Town Data'!B72,"*")</f>
        <v>6931656.5899999999</v>
      </c>
      <c r="D76" s="38">
        <f>IF('Town Data'!E72&gt;9,'Town Data'!D72,"*")</f>
        <v>1171567.49</v>
      </c>
      <c r="E76" s="39" t="str">
        <f>IF('Town Data'!G72&gt;9,'Town Data'!F72,"*")</f>
        <v>*</v>
      </c>
      <c r="F76" s="38">
        <f>IF('Town Data'!I72&gt;9,'Town Data'!H72,"*")</f>
        <v>7446820.8099999996</v>
      </c>
      <c r="G76" s="38">
        <f>IF('Town Data'!K72&gt;9,'Town Data'!J72,"*")</f>
        <v>1282939.94</v>
      </c>
      <c r="H76" s="39" t="str">
        <f>IF('Town Data'!M72&gt;9,'Town Data'!L72,"*")</f>
        <v>*</v>
      </c>
      <c r="I76" s="8">
        <f t="shared" si="3"/>
        <v>-6.9179080998996098E-2</v>
      </c>
      <c r="J76" s="8">
        <f t="shared" si="4"/>
        <v>-8.6810338136327686E-2</v>
      </c>
      <c r="K76" s="8" t="str">
        <f t="shared" si="5"/>
        <v/>
      </c>
    </row>
    <row r="77" spans="2:11" x14ac:dyDescent="0.3">
      <c r="B77" s="24" t="str">
        <f>'Town Data'!A73</f>
        <v>JAMAICA</v>
      </c>
      <c r="C77" s="40">
        <f>IF('Town Data'!C73&gt;9,'Town Data'!B73,"*")</f>
        <v>9010186.1899999995</v>
      </c>
      <c r="D77" s="41">
        <f>IF('Town Data'!E73&gt;9,'Town Data'!D73,"*")</f>
        <v>1717684.33</v>
      </c>
      <c r="E77" s="42" t="str">
        <f>IF('Town Data'!G73&gt;9,'Town Data'!F73,"*")</f>
        <v>*</v>
      </c>
      <c r="F77" s="41">
        <f>IF('Town Data'!I73&gt;9,'Town Data'!H73,"*")</f>
        <v>7522957.3300000001</v>
      </c>
      <c r="G77" s="41">
        <f>IF('Town Data'!K73&gt;9,'Town Data'!J73,"*")</f>
        <v>1710665.27</v>
      </c>
      <c r="H77" s="42" t="str">
        <f>IF('Town Data'!M73&gt;9,'Town Data'!L73,"*")</f>
        <v>*</v>
      </c>
      <c r="I77" s="19">
        <f t="shared" si="3"/>
        <v>0.19769205044793195</v>
      </c>
      <c r="J77" s="19">
        <f t="shared" si="4"/>
        <v>4.1031171457640309E-3</v>
      </c>
      <c r="K77" s="19" t="str">
        <f t="shared" si="5"/>
        <v/>
      </c>
    </row>
    <row r="78" spans="2:11" x14ac:dyDescent="0.3">
      <c r="B78" t="str">
        <f>'Town Data'!A74</f>
        <v>JERICHO</v>
      </c>
      <c r="C78" s="37">
        <f>IF('Town Data'!C74&gt;9,'Town Data'!B74,"*")</f>
        <v>13078569.34</v>
      </c>
      <c r="D78" s="38">
        <f>IF('Town Data'!E74&gt;9,'Town Data'!D74,"*")</f>
        <v>3771562.76</v>
      </c>
      <c r="E78" s="39" t="str">
        <f>IF('Town Data'!G74&gt;9,'Town Data'!F74,"*")</f>
        <v>*</v>
      </c>
      <c r="F78" s="38">
        <f>IF('Town Data'!I74&gt;9,'Town Data'!H74,"*")</f>
        <v>13274646.939999999</v>
      </c>
      <c r="G78" s="38">
        <f>IF('Town Data'!K74&gt;9,'Town Data'!J74,"*")</f>
        <v>3531455.23</v>
      </c>
      <c r="H78" s="39" t="str">
        <f>IF('Town Data'!M74&gt;9,'Town Data'!L74,"*")</f>
        <v>*</v>
      </c>
      <c r="I78" s="8">
        <f t="shared" si="3"/>
        <v>-1.4770833520940304E-2</v>
      </c>
      <c r="J78" s="8">
        <f t="shared" si="4"/>
        <v>6.7991101220898048E-2</v>
      </c>
      <c r="K78" s="8" t="str">
        <f t="shared" si="5"/>
        <v/>
      </c>
    </row>
    <row r="79" spans="2:11" x14ac:dyDescent="0.3">
      <c r="B79" s="24" t="str">
        <f>'Town Data'!A75</f>
        <v>JOHNSON</v>
      </c>
      <c r="C79" s="40">
        <f>IF('Town Data'!C75&gt;9,'Town Data'!B75,"*")</f>
        <v>32398984.359999999</v>
      </c>
      <c r="D79" s="41">
        <f>IF('Town Data'!E75&gt;9,'Town Data'!D75,"*")</f>
        <v>9180329.5199999996</v>
      </c>
      <c r="E79" s="42" t="str">
        <f>IF('Town Data'!G75&gt;9,'Town Data'!F75,"*")</f>
        <v>*</v>
      </c>
      <c r="F79" s="41">
        <f>IF('Town Data'!I75&gt;9,'Town Data'!H75,"*")</f>
        <v>31639351.23</v>
      </c>
      <c r="G79" s="41">
        <f>IF('Town Data'!K75&gt;9,'Town Data'!J75,"*")</f>
        <v>8831466.9900000002</v>
      </c>
      <c r="H79" s="42" t="str">
        <f>IF('Town Data'!M75&gt;9,'Town Data'!L75,"*")</f>
        <v>*</v>
      </c>
      <c r="I79" s="19">
        <f t="shared" si="3"/>
        <v>2.4009124728187385E-2</v>
      </c>
      <c r="J79" s="19">
        <f t="shared" si="4"/>
        <v>3.9502217513242309E-2</v>
      </c>
      <c r="K79" s="19" t="str">
        <f t="shared" si="5"/>
        <v/>
      </c>
    </row>
    <row r="80" spans="2:11" x14ac:dyDescent="0.3">
      <c r="B80" t="str">
        <f>'Town Data'!A76</f>
        <v>KILLINGTON</v>
      </c>
      <c r="C80" s="37">
        <f>IF('Town Data'!C76&gt;9,'Town Data'!B76,"*")</f>
        <v>29622080.68</v>
      </c>
      <c r="D80" s="38">
        <f>IF('Town Data'!E76&gt;9,'Town Data'!D76,"*")</f>
        <v>25132868.600000001</v>
      </c>
      <c r="E80" s="39">
        <f>IF('Town Data'!G76&gt;9,'Town Data'!F76,"*")</f>
        <v>2497708.5000000033</v>
      </c>
      <c r="F80" s="38">
        <f>IF('Town Data'!I76&gt;9,'Town Data'!H76,"*")</f>
        <v>29788144.23</v>
      </c>
      <c r="G80" s="38">
        <f>IF('Town Data'!K76&gt;9,'Town Data'!J76,"*")</f>
        <v>25346503.059999999</v>
      </c>
      <c r="H80" s="39" t="str">
        <f>IF('Town Data'!M76&gt;9,'Town Data'!L76,"*")</f>
        <v>*</v>
      </c>
      <c r="I80" s="8">
        <f t="shared" si="3"/>
        <v>-5.5748202613023516E-3</v>
      </c>
      <c r="J80" s="8">
        <f t="shared" si="4"/>
        <v>-8.4285575605551472E-3</v>
      </c>
      <c r="K80" s="8" t="str">
        <f t="shared" si="5"/>
        <v/>
      </c>
    </row>
    <row r="81" spans="2:11" x14ac:dyDescent="0.3">
      <c r="B81" s="24" t="str">
        <f>'Town Data'!A77</f>
        <v>LINCOLN</v>
      </c>
      <c r="C81" s="40">
        <f>IF('Town Data'!C77&gt;9,'Town Data'!B77,"*")</f>
        <v>1101253.03</v>
      </c>
      <c r="D81" s="41">
        <f>IF('Town Data'!E77&gt;9,'Town Data'!D77,"*")</f>
        <v>572465.98</v>
      </c>
      <c r="E81" s="42" t="str">
        <f>IF('Town Data'!G77&gt;9,'Town Data'!F77,"*")</f>
        <v>*</v>
      </c>
      <c r="F81" s="41">
        <f>IF('Town Data'!I77&gt;9,'Town Data'!H77,"*")</f>
        <v>938900.54</v>
      </c>
      <c r="G81" s="41" t="str">
        <f>IF('Town Data'!K77&gt;9,'Town Data'!J77,"*")</f>
        <v>*</v>
      </c>
      <c r="H81" s="42" t="str">
        <f>IF('Town Data'!M77&gt;9,'Town Data'!L77,"*")</f>
        <v>*</v>
      </c>
      <c r="I81" s="19">
        <f t="shared" si="3"/>
        <v>0.17291766601817055</v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LONDONDERRY</v>
      </c>
      <c r="C82" s="37">
        <f>IF('Town Data'!C78&gt;9,'Town Data'!B78,"*")</f>
        <v>21073551.800000001</v>
      </c>
      <c r="D82" s="38">
        <f>IF('Town Data'!E78&gt;9,'Town Data'!D78,"*")</f>
        <v>10161148.43</v>
      </c>
      <c r="E82" s="39" t="str">
        <f>IF('Town Data'!G78&gt;9,'Town Data'!F78,"*")</f>
        <v>*</v>
      </c>
      <c r="F82" s="38">
        <f>IF('Town Data'!I78&gt;9,'Town Data'!H78,"*")</f>
        <v>22103899.510000002</v>
      </c>
      <c r="G82" s="38">
        <f>IF('Town Data'!K78&gt;9,'Town Data'!J78,"*")</f>
        <v>10443007.800000001</v>
      </c>
      <c r="H82" s="39" t="str">
        <f>IF('Town Data'!M78&gt;9,'Town Data'!L78,"*")</f>
        <v>*</v>
      </c>
      <c r="I82" s="8">
        <f t="shared" si="3"/>
        <v>-4.6613843386949093E-2</v>
      </c>
      <c r="J82" s="8">
        <f t="shared" si="4"/>
        <v>-2.6990247962852335E-2</v>
      </c>
      <c r="K82" s="8" t="str">
        <f t="shared" si="5"/>
        <v/>
      </c>
    </row>
    <row r="83" spans="2:11" x14ac:dyDescent="0.3">
      <c r="B83" s="24" t="str">
        <f>'Town Data'!A79</f>
        <v>LUDLOW</v>
      </c>
      <c r="C83" s="40">
        <f>IF('Town Data'!C79&gt;9,'Town Data'!B79,"*")</f>
        <v>27013381.469999999</v>
      </c>
      <c r="D83" s="41">
        <f>IF('Town Data'!E79&gt;9,'Town Data'!D79,"*")</f>
        <v>13796600.48</v>
      </c>
      <c r="E83" s="42" t="str">
        <f>IF('Town Data'!G79&gt;9,'Town Data'!F79,"*")</f>
        <v>*</v>
      </c>
      <c r="F83" s="41">
        <f>IF('Town Data'!I79&gt;9,'Town Data'!H79,"*")</f>
        <v>25705529.539999999</v>
      </c>
      <c r="G83" s="41">
        <f>IF('Town Data'!K79&gt;9,'Town Data'!J79,"*")</f>
        <v>13157671.15</v>
      </c>
      <c r="H83" s="42" t="str">
        <f>IF('Town Data'!M79&gt;9,'Town Data'!L79,"*")</f>
        <v>*</v>
      </c>
      <c r="I83" s="19">
        <f t="shared" si="3"/>
        <v>5.087823333749536E-2</v>
      </c>
      <c r="J83" s="19">
        <f t="shared" si="4"/>
        <v>4.8559454231381978E-2</v>
      </c>
      <c r="K83" s="19" t="str">
        <f t="shared" si="5"/>
        <v/>
      </c>
    </row>
    <row r="84" spans="2:11" x14ac:dyDescent="0.3">
      <c r="B84" t="str">
        <f>'Town Data'!A80</f>
        <v>LYNDON</v>
      </c>
      <c r="C84" s="37">
        <f>IF('Town Data'!C80&gt;9,'Town Data'!B80,"*")</f>
        <v>37612870.810000002</v>
      </c>
      <c r="D84" s="38">
        <f>IF('Town Data'!E80&gt;9,'Town Data'!D80,"*")</f>
        <v>10306663.41</v>
      </c>
      <c r="E84" s="46">
        <f>IF('Town Data'!G80&gt;9,'Town Data'!F80,"*")</f>
        <v>118032.66666666663</v>
      </c>
      <c r="F84" s="38">
        <f>IF('Town Data'!I80&gt;9,'Town Data'!H80,"*")</f>
        <v>36980581.149999999</v>
      </c>
      <c r="G84" s="38">
        <f>IF('Town Data'!K80&gt;9,'Town Data'!J80,"*")</f>
        <v>10479232.27</v>
      </c>
      <c r="H84" s="39">
        <f>IF('Town Data'!M80&gt;9,'Town Data'!L80,"*")</f>
        <v>176103.16666666663</v>
      </c>
      <c r="I84" s="8">
        <f t="shared" si="3"/>
        <v>1.7097883276504536E-2</v>
      </c>
      <c r="J84" s="8">
        <f t="shared" si="4"/>
        <v>-1.6467700643875451E-2</v>
      </c>
      <c r="K84" s="8">
        <f t="shared" si="5"/>
        <v>-0.32975273017047779</v>
      </c>
    </row>
    <row r="85" spans="2:11" x14ac:dyDescent="0.3">
      <c r="B85" s="24" t="str">
        <f>'Town Data'!A81</f>
        <v>MANCHESTER</v>
      </c>
      <c r="C85" s="40">
        <f>IF('Town Data'!C81&gt;9,'Town Data'!B81,"*")</f>
        <v>85931732.019999996</v>
      </c>
      <c r="D85" s="41">
        <f>IF('Town Data'!E81&gt;9,'Town Data'!D81,"*")</f>
        <v>37664502.509999998</v>
      </c>
      <c r="E85" s="42">
        <f>IF('Town Data'!G81&gt;9,'Town Data'!F81,"*")</f>
        <v>929209</v>
      </c>
      <c r="F85" s="41">
        <f>IF('Town Data'!I81&gt;9,'Town Data'!H81,"*")</f>
        <v>83857339.760000005</v>
      </c>
      <c r="G85" s="41">
        <f>IF('Town Data'!K81&gt;9,'Town Data'!J81,"*")</f>
        <v>35144483.159999996</v>
      </c>
      <c r="H85" s="42">
        <f>IF('Town Data'!M81&gt;9,'Town Data'!L81,"*")</f>
        <v>1077224.333333333</v>
      </c>
      <c r="I85" s="19">
        <f t="shared" si="3"/>
        <v>2.4737157962998926E-2</v>
      </c>
      <c r="J85" s="19">
        <f t="shared" si="4"/>
        <v>7.1704550000842915E-2</v>
      </c>
      <c r="K85" s="19">
        <f t="shared" si="5"/>
        <v>-0.13740437228642849</v>
      </c>
    </row>
    <row r="86" spans="2:11" x14ac:dyDescent="0.3">
      <c r="B86" t="str">
        <f>'Town Data'!A82</f>
        <v>MARLBORO</v>
      </c>
      <c r="C86" s="37">
        <f>IF('Town Data'!C82&gt;9,'Town Data'!B82,"*")</f>
        <v>907612.35</v>
      </c>
      <c r="D86" s="38">
        <f>IF('Town Data'!E82&gt;9,'Town Data'!D82,"*")</f>
        <v>381291.62</v>
      </c>
      <c r="E86" s="39" t="str">
        <f>IF('Town Data'!G82&gt;9,'Town Data'!F82,"*")</f>
        <v>*</v>
      </c>
      <c r="F86" s="38">
        <f>IF('Town Data'!I82&gt;9,'Town Data'!H82,"*")</f>
        <v>620167.49</v>
      </c>
      <c r="G86" s="38" t="str">
        <f>IF('Town Data'!K82&gt;9,'Town Data'!J82,"*")</f>
        <v>*</v>
      </c>
      <c r="H86" s="39" t="str">
        <f>IF('Town Data'!M82&gt;9,'Town Data'!L82,"*")</f>
        <v>*</v>
      </c>
      <c r="I86" s="8">
        <f t="shared" si="3"/>
        <v>0.46349553086054218</v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MARSHFIELD</v>
      </c>
      <c r="C87" s="40">
        <f>IF('Town Data'!C83&gt;9,'Town Data'!B83,"*")</f>
        <v>2870844.76</v>
      </c>
      <c r="D87" s="41">
        <f>IF('Town Data'!E83&gt;9,'Town Data'!D83,"*")</f>
        <v>621572.25</v>
      </c>
      <c r="E87" s="42" t="str">
        <f>IF('Town Data'!G83&gt;9,'Town Data'!F83,"*")</f>
        <v>*</v>
      </c>
      <c r="F87" s="41">
        <f>IF('Town Data'!I83&gt;9,'Town Data'!H83,"*")</f>
        <v>3012051.63</v>
      </c>
      <c r="G87" s="41">
        <f>IF('Town Data'!K83&gt;9,'Town Data'!J83,"*")</f>
        <v>680088.13</v>
      </c>
      <c r="H87" s="42" t="str">
        <f>IF('Town Data'!M83&gt;9,'Town Data'!L83,"*")</f>
        <v>*</v>
      </c>
      <c r="I87" s="19">
        <f t="shared" si="3"/>
        <v>-4.688062734170334E-2</v>
      </c>
      <c r="J87" s="19">
        <f t="shared" si="4"/>
        <v>-8.6041613459714408E-2</v>
      </c>
      <c r="K87" s="19" t="str">
        <f t="shared" si="5"/>
        <v/>
      </c>
    </row>
    <row r="88" spans="2:11" x14ac:dyDescent="0.3">
      <c r="B88" t="str">
        <f>'Town Data'!A84</f>
        <v>MENDON</v>
      </c>
      <c r="C88" s="37">
        <f>IF('Town Data'!C84&gt;9,'Town Data'!B84,"*")</f>
        <v>9410571.9299999997</v>
      </c>
      <c r="D88" s="38">
        <f>IF('Town Data'!E84&gt;9,'Town Data'!D84,"*")</f>
        <v>2042130.07</v>
      </c>
      <c r="E88" s="39" t="str">
        <f>IF('Town Data'!G84&gt;9,'Town Data'!F84,"*")</f>
        <v>*</v>
      </c>
      <c r="F88" s="38">
        <f>IF('Town Data'!I84&gt;9,'Town Data'!H84,"*")</f>
        <v>7897673.5700000003</v>
      </c>
      <c r="G88" s="38">
        <f>IF('Town Data'!K84&gt;9,'Town Data'!J84,"*")</f>
        <v>1733369.38</v>
      </c>
      <c r="H88" s="39" t="str">
        <f>IF('Town Data'!M84&gt;9,'Town Data'!L84,"*")</f>
        <v>*</v>
      </c>
      <c r="I88" s="8">
        <f t="shared" si="3"/>
        <v>0.19156253377537347</v>
      </c>
      <c r="J88" s="8">
        <f t="shared" si="4"/>
        <v>0.17812746294156886</v>
      </c>
      <c r="K88" s="8" t="str">
        <f t="shared" si="5"/>
        <v/>
      </c>
    </row>
    <row r="89" spans="2:11" x14ac:dyDescent="0.3">
      <c r="B89" s="24" t="str">
        <f>'Town Data'!A85</f>
        <v>MIDDLEBURY</v>
      </c>
      <c r="C89" s="40">
        <f>IF('Town Data'!C85&gt;9,'Town Data'!B85,"*")</f>
        <v>115717417.84</v>
      </c>
      <c r="D89" s="41">
        <f>IF('Town Data'!E85&gt;9,'Town Data'!D85,"*")</f>
        <v>35189401.039999999</v>
      </c>
      <c r="E89" s="42">
        <f>IF('Town Data'!G85&gt;9,'Town Data'!F85,"*")</f>
        <v>315818.83333333337</v>
      </c>
      <c r="F89" s="41">
        <f>IF('Town Data'!I85&gt;9,'Town Data'!H85,"*")</f>
        <v>110285228.18000001</v>
      </c>
      <c r="G89" s="41">
        <f>IF('Town Data'!K85&gt;9,'Town Data'!J85,"*")</f>
        <v>34422016.200000003</v>
      </c>
      <c r="H89" s="42">
        <f>IF('Town Data'!M85&gt;9,'Town Data'!L85,"*")</f>
        <v>182822</v>
      </c>
      <c r="I89" s="19">
        <f t="shared" si="3"/>
        <v>4.9255822829998124E-2</v>
      </c>
      <c r="J89" s="19">
        <f t="shared" si="4"/>
        <v>2.2293430911812656E-2</v>
      </c>
      <c r="K89" s="19">
        <f t="shared" si="5"/>
        <v>0.7274662422100916</v>
      </c>
    </row>
    <row r="90" spans="2:11" x14ac:dyDescent="0.3">
      <c r="B90" t="str">
        <f>'Town Data'!A86</f>
        <v>MIDDLESEX</v>
      </c>
      <c r="C90" s="37">
        <f>IF('Town Data'!C86&gt;9,'Town Data'!B86,"*")</f>
        <v>7859747.29</v>
      </c>
      <c r="D90" s="38">
        <f>IF('Town Data'!E86&gt;9,'Town Data'!D86,"*")</f>
        <v>648914.73</v>
      </c>
      <c r="E90" s="39" t="str">
        <f>IF('Town Data'!G86&gt;9,'Town Data'!F86,"*")</f>
        <v>*</v>
      </c>
      <c r="F90" s="38">
        <f>IF('Town Data'!I86&gt;9,'Town Data'!H86,"*")</f>
        <v>14876774.619999999</v>
      </c>
      <c r="G90" s="38">
        <f>IF('Town Data'!K86&gt;9,'Town Data'!J86,"*")</f>
        <v>815889.44</v>
      </c>
      <c r="H90" s="39" t="str">
        <f>IF('Town Data'!M86&gt;9,'Town Data'!L86,"*")</f>
        <v>*</v>
      </c>
      <c r="I90" s="8">
        <f t="shared" si="3"/>
        <v>-0.47167665769208245</v>
      </c>
      <c r="J90" s="8">
        <f t="shared" si="4"/>
        <v>-0.20465359865424901</v>
      </c>
      <c r="K90" s="8" t="str">
        <f t="shared" si="5"/>
        <v/>
      </c>
    </row>
    <row r="91" spans="2:11" x14ac:dyDescent="0.3">
      <c r="B91" s="24" t="str">
        <f>'Town Data'!A87</f>
        <v>MIDDLETOWN SPRINGS</v>
      </c>
      <c r="C91" s="40">
        <f>IF('Town Data'!C87&gt;9,'Town Data'!B87,"*")</f>
        <v>1411556.28</v>
      </c>
      <c r="D91" s="41">
        <f>IF('Town Data'!E87&gt;9,'Town Data'!D87,"*")</f>
        <v>182172</v>
      </c>
      <c r="E91" s="42" t="str">
        <f>IF('Town Data'!G87&gt;9,'Town Data'!F87,"*")</f>
        <v>*</v>
      </c>
      <c r="F91" s="41">
        <f>IF('Town Data'!I87&gt;9,'Town Data'!H87,"*")</f>
        <v>910418.57</v>
      </c>
      <c r="G91" s="41">
        <f>IF('Town Data'!K87&gt;9,'Town Data'!J87,"*")</f>
        <v>186003.01</v>
      </c>
      <c r="H91" s="42" t="str">
        <f>IF('Town Data'!M87&gt;9,'Town Data'!L87,"*")</f>
        <v>*</v>
      </c>
      <c r="I91" s="19">
        <f t="shared" si="3"/>
        <v>0.55044759247386632</v>
      </c>
      <c r="J91" s="19">
        <f t="shared" si="4"/>
        <v>-2.059649464812429E-2</v>
      </c>
      <c r="K91" s="19" t="str">
        <f t="shared" si="5"/>
        <v/>
      </c>
    </row>
    <row r="92" spans="2:11" x14ac:dyDescent="0.3">
      <c r="B92" t="str">
        <f>'Town Data'!A88</f>
        <v>MILTON</v>
      </c>
      <c r="C92" s="37">
        <f>IF('Town Data'!C88&gt;9,'Town Data'!B88,"*")</f>
        <v>66940130.670000002</v>
      </c>
      <c r="D92" s="38">
        <f>IF('Town Data'!E88&gt;9,'Town Data'!D88,"*")</f>
        <v>15281864.93</v>
      </c>
      <c r="E92" s="39">
        <f>IF('Town Data'!G88&gt;9,'Town Data'!F88,"*")</f>
        <v>1419507.6666666635</v>
      </c>
      <c r="F92" s="38">
        <f>IF('Town Data'!I88&gt;9,'Town Data'!H88,"*")</f>
        <v>59564937.789999999</v>
      </c>
      <c r="G92" s="38">
        <f>IF('Town Data'!K88&gt;9,'Town Data'!J88,"*")</f>
        <v>13329153.439999999</v>
      </c>
      <c r="H92" s="39">
        <f>IF('Town Data'!M88&gt;9,'Town Data'!L88,"*")</f>
        <v>2325768</v>
      </c>
      <c r="I92" s="8">
        <f t="shared" si="3"/>
        <v>0.12381768794927173</v>
      </c>
      <c r="J92" s="8">
        <f t="shared" si="4"/>
        <v>0.14649928810482657</v>
      </c>
      <c r="K92" s="8">
        <f t="shared" si="5"/>
        <v>-0.3896606769606154</v>
      </c>
    </row>
    <row r="93" spans="2:11" x14ac:dyDescent="0.3">
      <c r="B93" s="24" t="str">
        <f>'Town Data'!A89</f>
        <v>MONKTON</v>
      </c>
      <c r="C93" s="40">
        <f>IF('Town Data'!C89&gt;9,'Town Data'!B89,"*")</f>
        <v>1205639.5900000001</v>
      </c>
      <c r="D93" s="41" t="str">
        <f>IF('Town Data'!E89&gt;9,'Town Data'!D89,"*")</f>
        <v>*</v>
      </c>
      <c r="E93" s="42" t="str">
        <f>IF('Town Data'!G89&gt;9,'Town Data'!F89,"*")</f>
        <v>*</v>
      </c>
      <c r="F93" s="41">
        <f>IF('Town Data'!I89&gt;9,'Town Data'!H89,"*")</f>
        <v>576729.89</v>
      </c>
      <c r="G93" s="41">
        <f>IF('Town Data'!K89&gt;9,'Town Data'!J89,"*")</f>
        <v>97688.28</v>
      </c>
      <c r="H93" s="42" t="str">
        <f>IF('Town Data'!M89&gt;9,'Town Data'!L89,"*")</f>
        <v>*</v>
      </c>
      <c r="I93" s="19">
        <f t="shared" si="3"/>
        <v>1.0904753003177969</v>
      </c>
      <c r="J93" s="19" t="str">
        <f t="shared" si="4"/>
        <v/>
      </c>
      <c r="K93" s="19" t="str">
        <f t="shared" si="5"/>
        <v/>
      </c>
    </row>
    <row r="94" spans="2:11" x14ac:dyDescent="0.3">
      <c r="B94" t="str">
        <f>'Town Data'!A90</f>
        <v>MONTGOMERY</v>
      </c>
      <c r="C94" s="37">
        <f>IF('Town Data'!C90&gt;9,'Town Data'!B90,"*")</f>
        <v>1909579.82</v>
      </c>
      <c r="D94" s="38">
        <f>IF('Town Data'!E90&gt;9,'Town Data'!D90,"*")</f>
        <v>788117.86</v>
      </c>
      <c r="E94" s="39" t="str">
        <f>IF('Town Data'!G90&gt;9,'Town Data'!F90,"*")</f>
        <v>*</v>
      </c>
      <c r="F94" s="38">
        <f>IF('Town Data'!I90&gt;9,'Town Data'!H90,"*")</f>
        <v>2480762.59</v>
      </c>
      <c r="G94" s="38">
        <f>IF('Town Data'!K90&gt;9,'Town Data'!J90,"*")</f>
        <v>670813.43000000005</v>
      </c>
      <c r="H94" s="39" t="str">
        <f>IF('Town Data'!M90&gt;9,'Town Data'!L90,"*")</f>
        <v>*</v>
      </c>
      <c r="I94" s="8">
        <f t="shared" si="3"/>
        <v>-0.23024483370655788</v>
      </c>
      <c r="J94" s="8">
        <f t="shared" si="4"/>
        <v>0.17486893486911842</v>
      </c>
      <c r="K94" s="8" t="str">
        <f t="shared" si="5"/>
        <v/>
      </c>
    </row>
    <row r="95" spans="2:11" x14ac:dyDescent="0.3">
      <c r="B95" s="24" t="str">
        <f>'Town Data'!A91</f>
        <v>MONTPELIER</v>
      </c>
      <c r="C95" s="40">
        <f>IF('Town Data'!C91&gt;9,'Town Data'!B91,"*")</f>
        <v>68313990.019999996</v>
      </c>
      <c r="D95" s="41">
        <f>IF('Town Data'!E91&gt;9,'Town Data'!D91,"*")</f>
        <v>21910033.829999998</v>
      </c>
      <c r="E95" s="42">
        <f>IF('Town Data'!G91&gt;9,'Town Data'!F91,"*")</f>
        <v>937107.83333333337</v>
      </c>
      <c r="F95" s="41">
        <f>IF('Town Data'!I91&gt;9,'Town Data'!H91,"*")</f>
        <v>65418735.509999998</v>
      </c>
      <c r="G95" s="41">
        <f>IF('Town Data'!K91&gt;9,'Town Data'!J91,"*")</f>
        <v>20385546.550000001</v>
      </c>
      <c r="H95" s="42">
        <f>IF('Town Data'!M91&gt;9,'Town Data'!L91,"*")</f>
        <v>825738.33333333372</v>
      </c>
      <c r="I95" s="19">
        <f t="shared" si="3"/>
        <v>4.4257268004781677E-2</v>
      </c>
      <c r="J95" s="19">
        <f t="shared" si="4"/>
        <v>7.4782752390810808E-2</v>
      </c>
      <c r="K95" s="19">
        <f t="shared" si="5"/>
        <v>0.13487262914199971</v>
      </c>
    </row>
    <row r="96" spans="2:11" x14ac:dyDescent="0.3">
      <c r="B96" t="str">
        <f>'Town Data'!A92</f>
        <v>MORETOWN</v>
      </c>
      <c r="C96" s="37">
        <f>IF('Town Data'!C92&gt;9,'Town Data'!B92,"*")</f>
        <v>1804902.05</v>
      </c>
      <c r="D96" s="38">
        <f>IF('Town Data'!E92&gt;9,'Town Data'!D92,"*")</f>
        <v>678208.7</v>
      </c>
      <c r="E96" s="39" t="str">
        <f>IF('Town Data'!G92&gt;9,'Town Data'!F92,"*")</f>
        <v>*</v>
      </c>
      <c r="F96" s="38">
        <f>IF('Town Data'!I92&gt;9,'Town Data'!H92,"*")</f>
        <v>1614420.43</v>
      </c>
      <c r="G96" s="38">
        <f>IF('Town Data'!K92&gt;9,'Town Data'!J92,"*")</f>
        <v>655594.99</v>
      </c>
      <c r="H96" s="39" t="str">
        <f>IF('Town Data'!M92&gt;9,'Town Data'!L92,"*")</f>
        <v>*</v>
      </c>
      <c r="I96" s="8">
        <f t="shared" si="3"/>
        <v>0.11798761738910855</v>
      </c>
      <c r="J96" s="8">
        <f t="shared" si="4"/>
        <v>3.4493414905443318E-2</v>
      </c>
      <c r="K96" s="8" t="str">
        <f t="shared" si="5"/>
        <v/>
      </c>
    </row>
    <row r="97" spans="2:11" x14ac:dyDescent="0.3">
      <c r="B97" s="24" t="str">
        <f>'Town Data'!A93</f>
        <v>MORRISTOWN</v>
      </c>
      <c r="C97" s="40">
        <f>IF('Town Data'!C93&gt;9,'Town Data'!B93,"*")</f>
        <v>103418848.23999999</v>
      </c>
      <c r="D97" s="41">
        <f>IF('Town Data'!E93&gt;9,'Town Data'!D93,"*")</f>
        <v>29138998.68</v>
      </c>
      <c r="E97" s="42">
        <f>IF('Town Data'!G93&gt;9,'Town Data'!F93,"*")</f>
        <v>821662.83333333267</v>
      </c>
      <c r="F97" s="41">
        <f>IF('Town Data'!I93&gt;9,'Town Data'!H93,"*")</f>
        <v>95662327.260000005</v>
      </c>
      <c r="G97" s="41">
        <f>IF('Town Data'!K93&gt;9,'Town Data'!J93,"*")</f>
        <v>27581676.77</v>
      </c>
      <c r="H97" s="42">
        <f>IF('Town Data'!M93&gt;9,'Town Data'!L93,"*")</f>
        <v>710804.3333333336</v>
      </c>
      <c r="I97" s="19">
        <f t="shared" si="3"/>
        <v>8.1082294380300748E-2</v>
      </c>
      <c r="J97" s="19">
        <f t="shared" si="4"/>
        <v>5.6462191294108191E-2</v>
      </c>
      <c r="K97" s="19">
        <f t="shared" si="5"/>
        <v>0.15596204862753935</v>
      </c>
    </row>
    <row r="98" spans="2:11" x14ac:dyDescent="0.3">
      <c r="B98" t="str">
        <f>'Town Data'!A94</f>
        <v>MOUNT HOLLY</v>
      </c>
      <c r="C98" s="37">
        <f>IF('Town Data'!C94&gt;9,'Town Data'!B94,"*")</f>
        <v>1218605.3700000001</v>
      </c>
      <c r="D98" s="38">
        <f>IF('Town Data'!E94&gt;9,'Town Data'!D94,"*")</f>
        <v>538944.67000000004</v>
      </c>
      <c r="E98" s="39" t="str">
        <f>IF('Town Data'!G94&gt;9,'Town Data'!F94,"*")</f>
        <v>*</v>
      </c>
      <c r="F98" s="38">
        <f>IF('Town Data'!I94&gt;9,'Town Data'!H94,"*")</f>
        <v>1136734.02</v>
      </c>
      <c r="G98" s="38">
        <f>IF('Town Data'!K94&gt;9,'Town Data'!J94,"*")</f>
        <v>448568.29</v>
      </c>
      <c r="H98" s="39" t="str">
        <f>IF('Town Data'!M94&gt;9,'Town Data'!L94,"*")</f>
        <v>*</v>
      </c>
      <c r="I98" s="8">
        <f t="shared" si="3"/>
        <v>7.2023312894251276E-2</v>
      </c>
      <c r="J98" s="8">
        <f t="shared" si="4"/>
        <v>0.20147741606969158</v>
      </c>
      <c r="K98" s="8" t="str">
        <f t="shared" si="5"/>
        <v/>
      </c>
    </row>
    <row r="99" spans="2:11" x14ac:dyDescent="0.3">
      <c r="B99" s="24" t="str">
        <f>'Town Data'!A95</f>
        <v>NEW HAVEN</v>
      </c>
      <c r="C99" s="40">
        <f>IF('Town Data'!C95&gt;9,'Town Data'!B95,"*")</f>
        <v>41702107.340000004</v>
      </c>
      <c r="D99" s="41">
        <f>IF('Town Data'!E95&gt;9,'Town Data'!D95,"*")</f>
        <v>2939277.76</v>
      </c>
      <c r="E99" s="42" t="str">
        <f>IF('Town Data'!G95&gt;9,'Town Data'!F95,"*")</f>
        <v>*</v>
      </c>
      <c r="F99" s="41">
        <f>IF('Town Data'!I95&gt;9,'Town Data'!H95,"*")</f>
        <v>36900277.350000001</v>
      </c>
      <c r="G99" s="41">
        <f>IF('Town Data'!K95&gt;9,'Town Data'!J95,"*")</f>
        <v>2360559.35</v>
      </c>
      <c r="H99" s="42" t="str">
        <f>IF('Town Data'!M95&gt;9,'Town Data'!L95,"*")</f>
        <v>*</v>
      </c>
      <c r="I99" s="19">
        <f t="shared" si="3"/>
        <v>0.13012991594763723</v>
      </c>
      <c r="J99" s="19">
        <f t="shared" si="4"/>
        <v>0.2451615588483296</v>
      </c>
      <c r="K99" s="19" t="str">
        <f t="shared" si="5"/>
        <v/>
      </c>
    </row>
    <row r="100" spans="2:11" x14ac:dyDescent="0.3">
      <c r="B100" s="24" t="str">
        <f>'Town Data'!A96</f>
        <v>NEWBURY</v>
      </c>
      <c r="C100" s="40">
        <f>IF('Town Data'!C96&gt;9,'Town Data'!B96,"*")</f>
        <v>11705857.720000001</v>
      </c>
      <c r="D100" s="41">
        <f>IF('Town Data'!E96&gt;9,'Town Data'!D96,"*")</f>
        <v>1080758.1299999999</v>
      </c>
      <c r="E100" s="42" t="str">
        <f>IF('Town Data'!G96&gt;9,'Town Data'!F96,"*")</f>
        <v>*</v>
      </c>
      <c r="F100" s="41">
        <f>IF('Town Data'!I96&gt;9,'Town Data'!H96,"*")</f>
        <v>9955452.2200000007</v>
      </c>
      <c r="G100" s="41">
        <f>IF('Town Data'!K96&gt;9,'Town Data'!J96,"*")</f>
        <v>1068025.3</v>
      </c>
      <c r="H100" s="42" t="str">
        <f>IF('Town Data'!M96&gt;9,'Town Data'!L96,"*")</f>
        <v>*</v>
      </c>
      <c r="I100" s="19">
        <f t="shared" si="3"/>
        <v>0.17582380602294728</v>
      </c>
      <c r="J100" s="19">
        <f t="shared" si="4"/>
        <v>1.1921843049972543E-2</v>
      </c>
      <c r="K100" s="19" t="str">
        <f t="shared" si="5"/>
        <v/>
      </c>
    </row>
    <row r="101" spans="2:11" x14ac:dyDescent="0.3">
      <c r="B101" s="24" t="str">
        <f>'Town Data'!A97</f>
        <v>NEWFANE</v>
      </c>
      <c r="C101" s="40">
        <f>IF('Town Data'!C97&gt;9,'Town Data'!B97,"*")</f>
        <v>4577203.38</v>
      </c>
      <c r="D101" s="41">
        <f>IF('Town Data'!E97&gt;9,'Town Data'!D97,"*")</f>
        <v>3563693.81</v>
      </c>
      <c r="E101" s="42" t="str">
        <f>IF('Town Data'!G97&gt;9,'Town Data'!F97,"*")</f>
        <v>*</v>
      </c>
      <c r="F101" s="41">
        <f>IF('Town Data'!I97&gt;9,'Town Data'!H97,"*")</f>
        <v>4481383.04</v>
      </c>
      <c r="G101" s="41">
        <f>IF('Town Data'!K97&gt;9,'Town Data'!J97,"*")</f>
        <v>3368226.72</v>
      </c>
      <c r="H101" s="42" t="str">
        <f>IF('Town Data'!M97&gt;9,'Town Data'!L97,"*")</f>
        <v>*</v>
      </c>
      <c r="I101" s="19">
        <f t="shared" si="3"/>
        <v>2.1381867861935733E-2</v>
      </c>
      <c r="J101" s="19">
        <f t="shared" si="4"/>
        <v>5.803264039185576E-2</v>
      </c>
      <c r="K101" s="19" t="str">
        <f t="shared" si="5"/>
        <v/>
      </c>
    </row>
    <row r="102" spans="2:11" x14ac:dyDescent="0.3">
      <c r="B102" s="24" t="str">
        <f>'Town Data'!A98</f>
        <v>NEWPORT</v>
      </c>
      <c r="C102" s="40">
        <f>IF('Town Data'!C98&gt;9,'Town Data'!B98,"*")</f>
        <v>79268041.510000005</v>
      </c>
      <c r="D102" s="41">
        <f>IF('Town Data'!E98&gt;9,'Town Data'!D98,"*")</f>
        <v>14646200.779999999</v>
      </c>
      <c r="E102" s="42">
        <f>IF('Town Data'!G98&gt;9,'Town Data'!F98,"*")</f>
        <v>257731.8333333336</v>
      </c>
      <c r="F102" s="41">
        <f>IF('Town Data'!I98&gt;9,'Town Data'!H98,"*")</f>
        <v>78526463.909999996</v>
      </c>
      <c r="G102" s="41">
        <f>IF('Town Data'!K98&gt;9,'Town Data'!J98,"*")</f>
        <v>14441662.609999999</v>
      </c>
      <c r="H102" s="42">
        <f>IF('Town Data'!M98&gt;9,'Town Data'!L98,"*")</f>
        <v>291475.33333333302</v>
      </c>
      <c r="I102" s="19">
        <f t="shared" si="3"/>
        <v>9.4436647605823532E-3</v>
      </c>
      <c r="J102" s="19">
        <f t="shared" si="4"/>
        <v>1.4163062489658864E-2</v>
      </c>
      <c r="K102" s="19">
        <f t="shared" si="5"/>
        <v>-0.11576794377111198</v>
      </c>
    </row>
    <row r="103" spans="2:11" x14ac:dyDescent="0.3">
      <c r="B103" s="24" t="str">
        <f>'Town Data'!A99</f>
        <v>NEWPORT TOWN</v>
      </c>
      <c r="C103" s="40">
        <f>IF('Town Data'!C99&gt;9,'Town Data'!B99,"*")</f>
        <v>2118137.0299999998</v>
      </c>
      <c r="D103" s="41">
        <f>IF('Town Data'!E99&gt;9,'Town Data'!D99,"*")</f>
        <v>423502.07</v>
      </c>
      <c r="E103" s="42" t="str">
        <f>IF('Town Data'!G99&gt;9,'Town Data'!F99,"*")</f>
        <v>*</v>
      </c>
      <c r="F103" s="41">
        <f>IF('Town Data'!I99&gt;9,'Town Data'!H99,"*")</f>
        <v>1822586.32</v>
      </c>
      <c r="G103" s="41">
        <f>IF('Town Data'!K99&gt;9,'Town Data'!J99,"*")</f>
        <v>422638.9</v>
      </c>
      <c r="H103" s="42" t="str">
        <f>IF('Town Data'!M99&gt;9,'Town Data'!L99,"*")</f>
        <v>*</v>
      </c>
      <c r="I103" s="19">
        <f t="shared" si="3"/>
        <v>0.16216006164251234</v>
      </c>
      <c r="J103" s="19">
        <f t="shared" si="4"/>
        <v>2.0423344845918907E-3</v>
      </c>
      <c r="K103" s="19" t="str">
        <f t="shared" si="5"/>
        <v/>
      </c>
    </row>
    <row r="104" spans="2:11" x14ac:dyDescent="0.3">
      <c r="B104" s="24" t="str">
        <f>'Town Data'!A100</f>
        <v>NORTH HERO</v>
      </c>
      <c r="C104" s="40">
        <f>IF('Town Data'!C100&gt;9,'Town Data'!B100,"*")</f>
        <v>827404</v>
      </c>
      <c r="D104" s="41">
        <f>IF('Town Data'!E100&gt;9,'Town Data'!D100,"*")</f>
        <v>309172.07</v>
      </c>
      <c r="E104" s="42" t="str">
        <f>IF('Town Data'!G100&gt;9,'Town Data'!F100,"*")</f>
        <v>*</v>
      </c>
      <c r="F104" s="41">
        <f>IF('Town Data'!I100&gt;9,'Town Data'!H100,"*")</f>
        <v>1352213.83</v>
      </c>
      <c r="G104" s="41">
        <f>IF('Town Data'!K100&gt;9,'Town Data'!J100,"*")</f>
        <v>341137.91999999998</v>
      </c>
      <c r="H104" s="42" t="str">
        <f>IF('Town Data'!M100&gt;9,'Town Data'!L100,"*")</f>
        <v>*</v>
      </c>
      <c r="I104" s="19">
        <f t="shared" si="3"/>
        <v>-0.38811156812380782</v>
      </c>
      <c r="J104" s="19">
        <f t="shared" si="4"/>
        <v>-9.3703596480860227E-2</v>
      </c>
      <c r="K104" s="19" t="str">
        <f t="shared" si="5"/>
        <v/>
      </c>
    </row>
    <row r="105" spans="2:11" x14ac:dyDescent="0.3">
      <c r="B105" s="24" t="str">
        <f>'Town Data'!A101</f>
        <v>NORTHFIELD</v>
      </c>
      <c r="C105" s="40">
        <f>IF('Town Data'!C101&gt;9,'Town Data'!B101,"*")</f>
        <v>28193550.93</v>
      </c>
      <c r="D105" s="41">
        <f>IF('Town Data'!E101&gt;9,'Town Data'!D101,"*")</f>
        <v>5492182.4100000001</v>
      </c>
      <c r="E105" s="42">
        <f>IF('Town Data'!G101&gt;9,'Town Data'!F101,"*")</f>
        <v>1025598.5</v>
      </c>
      <c r="F105" s="41">
        <f>IF('Town Data'!I101&gt;9,'Town Data'!H101,"*")</f>
        <v>23962090.530000001</v>
      </c>
      <c r="G105" s="41">
        <f>IF('Town Data'!K101&gt;9,'Town Data'!J101,"*")</f>
        <v>5244183.7</v>
      </c>
      <c r="H105" s="42">
        <f>IF('Town Data'!M101&gt;9,'Town Data'!L101,"*")</f>
        <v>836602.50000000058</v>
      </c>
      <c r="I105" s="19">
        <f t="shared" si="3"/>
        <v>0.17658978438055331</v>
      </c>
      <c r="J105" s="19">
        <f t="shared" si="4"/>
        <v>4.7290240805256296E-2</v>
      </c>
      <c r="K105" s="19">
        <f t="shared" si="5"/>
        <v>0.22590895915324097</v>
      </c>
    </row>
    <row r="106" spans="2:11" x14ac:dyDescent="0.3">
      <c r="B106" s="24" t="str">
        <f>'Town Data'!A102</f>
        <v>NORWICH</v>
      </c>
      <c r="C106" s="40">
        <f>IF('Town Data'!C102&gt;9,'Town Data'!B102,"*")</f>
        <v>8385110.4000000004</v>
      </c>
      <c r="D106" s="41">
        <f>IF('Town Data'!E102&gt;9,'Town Data'!D102,"*")</f>
        <v>1643134.76</v>
      </c>
      <c r="E106" s="42">
        <f>IF('Town Data'!G102&gt;9,'Town Data'!F102,"*")</f>
        <v>46071.333333333343</v>
      </c>
      <c r="F106" s="41">
        <f>IF('Town Data'!I102&gt;9,'Town Data'!H102,"*")</f>
        <v>7236570.79</v>
      </c>
      <c r="G106" s="41">
        <f>IF('Town Data'!K102&gt;9,'Town Data'!J102,"*")</f>
        <v>2046724.93</v>
      </c>
      <c r="H106" s="42">
        <f>IF('Town Data'!M102&gt;9,'Town Data'!L102,"*")</f>
        <v>77897.999999999985</v>
      </c>
      <c r="I106" s="19">
        <f t="shared" si="3"/>
        <v>0.15871324185581556</v>
      </c>
      <c r="J106" s="19">
        <f t="shared" si="4"/>
        <v>-0.19718828069387903</v>
      </c>
      <c r="K106" s="19">
        <f t="shared" si="5"/>
        <v>-0.40856846987941475</v>
      </c>
    </row>
    <row r="107" spans="2:11" x14ac:dyDescent="0.3">
      <c r="B107" s="24" t="str">
        <f>'Town Data'!A103</f>
        <v>ORWELL</v>
      </c>
      <c r="C107" s="40">
        <f>IF('Town Data'!C103&gt;9,'Town Data'!B103,"*")</f>
        <v>6249275.3799999999</v>
      </c>
      <c r="D107" s="41">
        <f>IF('Town Data'!E103&gt;9,'Town Data'!D103,"*")</f>
        <v>1253472.9099999999</v>
      </c>
      <c r="E107" s="42" t="str">
        <f>IF('Town Data'!G103&gt;9,'Town Data'!F103,"*")</f>
        <v>*</v>
      </c>
      <c r="F107" s="41">
        <f>IF('Town Data'!I103&gt;9,'Town Data'!H103,"*")</f>
        <v>6802516.9800000004</v>
      </c>
      <c r="G107" s="41">
        <f>IF('Town Data'!K103&gt;9,'Town Data'!J103,"*")</f>
        <v>1201637.46</v>
      </c>
      <c r="H107" s="42" t="str">
        <f>IF('Town Data'!M103&gt;9,'Town Data'!L103,"*")</f>
        <v>*</v>
      </c>
      <c r="I107" s="19">
        <f t="shared" si="3"/>
        <v>-8.1328955389097832E-2</v>
      </c>
      <c r="J107" s="19">
        <f t="shared" si="4"/>
        <v>4.3137345268846689E-2</v>
      </c>
      <c r="K107" s="19" t="str">
        <f t="shared" si="5"/>
        <v/>
      </c>
    </row>
    <row r="108" spans="2:11" x14ac:dyDescent="0.3">
      <c r="B108" s="24" t="str">
        <f>'Town Data'!A104</f>
        <v>PAWLET</v>
      </c>
      <c r="C108" s="40">
        <f>IF('Town Data'!C104&gt;9,'Town Data'!B104,"*")</f>
        <v>2936646.19</v>
      </c>
      <c r="D108" s="41">
        <f>IF('Town Data'!E104&gt;9,'Town Data'!D104,"*")</f>
        <v>800792.43</v>
      </c>
      <c r="E108" s="42" t="str">
        <f>IF('Town Data'!G104&gt;9,'Town Data'!F104,"*")</f>
        <v>*</v>
      </c>
      <c r="F108" s="41">
        <f>IF('Town Data'!I104&gt;9,'Town Data'!H104,"*")</f>
        <v>2857280.13</v>
      </c>
      <c r="G108" s="41">
        <f>IF('Town Data'!K104&gt;9,'Town Data'!J104,"*")</f>
        <v>724380.79</v>
      </c>
      <c r="H108" s="42" t="str">
        <f>IF('Town Data'!M104&gt;9,'Town Data'!L104,"*")</f>
        <v>*</v>
      </c>
      <c r="I108" s="19">
        <f t="shared" si="3"/>
        <v>2.7776786450406616E-2</v>
      </c>
      <c r="J108" s="19">
        <f t="shared" si="4"/>
        <v>0.10548545882891236</v>
      </c>
      <c r="K108" s="19" t="str">
        <f t="shared" si="5"/>
        <v/>
      </c>
    </row>
    <row r="109" spans="2:11" x14ac:dyDescent="0.3">
      <c r="B109" s="24" t="str">
        <f>'Town Data'!A105</f>
        <v>PERU</v>
      </c>
      <c r="C109" s="40">
        <f>IF('Town Data'!C105&gt;9,'Town Data'!B105,"*")</f>
        <v>3648411.85</v>
      </c>
      <c r="D109" s="41">
        <f>IF('Town Data'!E105&gt;9,'Town Data'!D105,"*")</f>
        <v>2444857.02</v>
      </c>
      <c r="E109" s="42" t="str">
        <f>IF('Town Data'!G105&gt;9,'Town Data'!F105,"*")</f>
        <v>*</v>
      </c>
      <c r="F109" s="41">
        <f>IF('Town Data'!I105&gt;9,'Town Data'!H105,"*")</f>
        <v>3193270.19</v>
      </c>
      <c r="G109" s="41">
        <f>IF('Town Data'!K105&gt;9,'Town Data'!J105,"*")</f>
        <v>2183346.5299999998</v>
      </c>
      <c r="H109" s="42" t="str">
        <f>IF('Town Data'!M105&gt;9,'Town Data'!L105,"*")</f>
        <v>*</v>
      </c>
      <c r="I109" s="19">
        <f t="shared" si="3"/>
        <v>0.14253152189417462</v>
      </c>
      <c r="J109" s="19">
        <f t="shared" si="4"/>
        <v>0.11977507299310854</v>
      </c>
      <c r="K109" s="19" t="str">
        <f t="shared" si="5"/>
        <v/>
      </c>
    </row>
    <row r="110" spans="2:11" x14ac:dyDescent="0.3">
      <c r="B110" s="24" t="str">
        <f>'Town Data'!A106</f>
        <v>PITTSFIELD</v>
      </c>
      <c r="C110" s="40">
        <f>IF('Town Data'!C106&gt;9,'Town Data'!B106,"*")</f>
        <v>6403287.2800000003</v>
      </c>
      <c r="D110" s="41" t="str">
        <f>IF('Town Data'!E106&gt;9,'Town Data'!D106,"*")</f>
        <v>*</v>
      </c>
      <c r="E110" s="42" t="str">
        <f>IF('Town Data'!G106&gt;9,'Town Data'!F106,"*")</f>
        <v>*</v>
      </c>
      <c r="F110" s="41" t="str">
        <f>IF('Town Data'!I106&gt;9,'Town Data'!H106,"*")</f>
        <v>*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PITTSFORD</v>
      </c>
      <c r="C111" s="40">
        <f>IF('Town Data'!C107&gt;9,'Town Data'!B107,"*")</f>
        <v>11663076.300000001</v>
      </c>
      <c r="D111" s="41">
        <f>IF('Town Data'!E107&gt;9,'Town Data'!D107,"*")</f>
        <v>3329779.8</v>
      </c>
      <c r="E111" s="42" t="str">
        <f>IF('Town Data'!G107&gt;9,'Town Data'!F107,"*")</f>
        <v>*</v>
      </c>
      <c r="F111" s="41">
        <f>IF('Town Data'!I107&gt;9,'Town Data'!H107,"*")</f>
        <v>11069958.15</v>
      </c>
      <c r="G111" s="41">
        <f>IF('Town Data'!K107&gt;9,'Town Data'!J107,"*")</f>
        <v>2623966.63</v>
      </c>
      <c r="H111" s="42" t="str">
        <f>IF('Town Data'!M107&gt;9,'Town Data'!L107,"*")</f>
        <v>*</v>
      </c>
      <c r="I111" s="19">
        <f t="shared" si="3"/>
        <v>5.3579077893803992E-2</v>
      </c>
      <c r="J111" s="19">
        <f t="shared" si="4"/>
        <v>0.26898709836107937</v>
      </c>
      <c r="K111" s="19" t="str">
        <f t="shared" si="5"/>
        <v/>
      </c>
    </row>
    <row r="112" spans="2:11" x14ac:dyDescent="0.3">
      <c r="B112" s="24" t="str">
        <f>'Town Data'!A108</f>
        <v>PLAINFIELD</v>
      </c>
      <c r="C112" s="40">
        <f>IF('Town Data'!C108&gt;9,'Town Data'!B108,"*")</f>
        <v>1527557.75</v>
      </c>
      <c r="D112" s="41">
        <f>IF('Town Data'!E108&gt;9,'Town Data'!D108,"*")</f>
        <v>467149.13</v>
      </c>
      <c r="E112" s="42" t="str">
        <f>IF('Town Data'!G108&gt;9,'Town Data'!F108,"*")</f>
        <v>*</v>
      </c>
      <c r="F112" s="41">
        <f>IF('Town Data'!I108&gt;9,'Town Data'!H108,"*")</f>
        <v>1504780.77</v>
      </c>
      <c r="G112" s="41">
        <f>IF('Town Data'!K108&gt;9,'Town Data'!J108,"*")</f>
        <v>337461.83</v>
      </c>
      <c r="H112" s="42" t="str">
        <f>IF('Town Data'!M108&gt;9,'Town Data'!L108,"*")</f>
        <v>*</v>
      </c>
      <c r="I112" s="19">
        <f t="shared" si="3"/>
        <v>1.5136410867345136E-2</v>
      </c>
      <c r="J112" s="19">
        <f t="shared" si="4"/>
        <v>0.38430212981420736</v>
      </c>
      <c r="K112" s="19" t="str">
        <f t="shared" si="5"/>
        <v/>
      </c>
    </row>
    <row r="113" spans="2:11" x14ac:dyDescent="0.3">
      <c r="B113" s="24" t="str">
        <f>'Town Data'!A109</f>
        <v>POMFRET</v>
      </c>
      <c r="C113" s="40">
        <f>IF('Town Data'!C109&gt;9,'Town Data'!B109,"*")</f>
        <v>994578.78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>
        <f>IF('Town Data'!I109&gt;9,'Town Data'!H109,"*")</f>
        <v>830554.68</v>
      </c>
      <c r="G113" s="41">
        <f>IF('Town Data'!K109&gt;9,'Town Data'!J109,"*")</f>
        <v>603693.49</v>
      </c>
      <c r="H113" s="42" t="str">
        <f>IF('Town Data'!M109&gt;9,'Town Data'!L109,"*")</f>
        <v>*</v>
      </c>
      <c r="I113" s="19">
        <f t="shared" si="3"/>
        <v>0.19748741888974722</v>
      </c>
      <c r="J113" s="19" t="str">
        <f t="shared" si="4"/>
        <v/>
      </c>
      <c r="K113" s="19" t="str">
        <f t="shared" si="5"/>
        <v/>
      </c>
    </row>
    <row r="114" spans="2:11" x14ac:dyDescent="0.3">
      <c r="B114" s="24" t="str">
        <f>'Town Data'!A110</f>
        <v>POULTNEY</v>
      </c>
      <c r="C114" s="40">
        <f>IF('Town Data'!C110&gt;9,'Town Data'!B110,"*")</f>
        <v>12830550.34</v>
      </c>
      <c r="D114" s="41">
        <f>IF('Town Data'!E110&gt;9,'Town Data'!D110,"*")</f>
        <v>2230813.88</v>
      </c>
      <c r="E114" s="42" t="str">
        <f>IF('Town Data'!G110&gt;9,'Town Data'!F110,"*")</f>
        <v>*</v>
      </c>
      <c r="F114" s="41">
        <f>IF('Town Data'!I110&gt;9,'Town Data'!H110,"*")</f>
        <v>11858189.560000001</v>
      </c>
      <c r="G114" s="41">
        <f>IF('Town Data'!K110&gt;9,'Town Data'!J110,"*")</f>
        <v>2308554.61</v>
      </c>
      <c r="H114" s="42" t="str">
        <f>IF('Town Data'!M110&gt;9,'Town Data'!L110,"*")</f>
        <v>*</v>
      </c>
      <c r="I114" s="19">
        <f t="shared" si="3"/>
        <v>8.1999092279648064E-2</v>
      </c>
      <c r="J114" s="19">
        <f t="shared" si="4"/>
        <v>-3.3675066495394701E-2</v>
      </c>
      <c r="K114" s="19" t="str">
        <f t="shared" si="5"/>
        <v/>
      </c>
    </row>
    <row r="115" spans="2:11" x14ac:dyDescent="0.3">
      <c r="B115" s="24" t="str">
        <f>'Town Data'!A111</f>
        <v>POWNAL</v>
      </c>
      <c r="C115" s="40">
        <f>IF('Town Data'!C111&gt;9,'Town Data'!B111,"*")</f>
        <v>3744833.35</v>
      </c>
      <c r="D115" s="41">
        <f>IF('Town Data'!E111&gt;9,'Town Data'!D111,"*")</f>
        <v>2094949.2</v>
      </c>
      <c r="E115" s="42" t="str">
        <f>IF('Town Data'!G111&gt;9,'Town Data'!F111,"*")</f>
        <v>*</v>
      </c>
      <c r="F115" s="41">
        <f>IF('Town Data'!I111&gt;9,'Town Data'!H111,"*")</f>
        <v>4228566.38</v>
      </c>
      <c r="G115" s="41">
        <f>IF('Town Data'!K111&gt;9,'Town Data'!J111,"*")</f>
        <v>2110875.44</v>
      </c>
      <c r="H115" s="42" t="str">
        <f>IF('Town Data'!M111&gt;9,'Town Data'!L111,"*")</f>
        <v>*</v>
      </c>
      <c r="I115" s="19">
        <f t="shared" si="3"/>
        <v>-0.11439646124226145</v>
      </c>
      <c r="J115" s="19">
        <f t="shared" si="4"/>
        <v>-7.5448506805309134E-3</v>
      </c>
      <c r="K115" s="19" t="str">
        <f t="shared" si="5"/>
        <v/>
      </c>
    </row>
    <row r="116" spans="2:11" x14ac:dyDescent="0.3">
      <c r="B116" s="24" t="str">
        <f>'Town Data'!A112</f>
        <v>PUTNEY</v>
      </c>
      <c r="C116" s="40">
        <f>IF('Town Data'!C112&gt;9,'Town Data'!B112,"*")</f>
        <v>4692600.3600000003</v>
      </c>
      <c r="D116" s="41">
        <f>IF('Town Data'!E112&gt;9,'Town Data'!D112,"*")</f>
        <v>1009160.35</v>
      </c>
      <c r="E116" s="42" t="str">
        <f>IF('Town Data'!G112&gt;9,'Town Data'!F112,"*")</f>
        <v>*</v>
      </c>
      <c r="F116" s="41">
        <f>IF('Town Data'!I112&gt;9,'Town Data'!H112,"*")</f>
        <v>16623320.369999999</v>
      </c>
      <c r="G116" s="41">
        <f>IF('Town Data'!K112&gt;9,'Town Data'!J112,"*")</f>
        <v>948127.48</v>
      </c>
      <c r="H116" s="42">
        <f>IF('Town Data'!M112&gt;9,'Town Data'!L112,"*")</f>
        <v>153834.66666666677</v>
      </c>
      <c r="I116" s="19">
        <f t="shared" si="3"/>
        <v>-0.71770980432593312</v>
      </c>
      <c r="J116" s="19">
        <f t="shared" si="4"/>
        <v>6.4372008287324395E-2</v>
      </c>
      <c r="K116" s="19" t="str">
        <f t="shared" si="5"/>
        <v/>
      </c>
    </row>
    <row r="117" spans="2:11" x14ac:dyDescent="0.3">
      <c r="B117" s="24" t="str">
        <f>'Town Data'!A113</f>
        <v>RANDOLPH</v>
      </c>
      <c r="C117" s="40">
        <f>IF('Town Data'!C113&gt;9,'Town Data'!B113,"*")</f>
        <v>49391895.25</v>
      </c>
      <c r="D117" s="41">
        <f>IF('Town Data'!E113&gt;9,'Town Data'!D113,"*")</f>
        <v>5922650.6500000004</v>
      </c>
      <c r="E117" s="42">
        <f>IF('Town Data'!G113&gt;9,'Town Data'!F113,"*")</f>
        <v>94136.16666666673</v>
      </c>
      <c r="F117" s="41">
        <f>IF('Town Data'!I113&gt;9,'Town Data'!H113,"*")</f>
        <v>42286230.869999997</v>
      </c>
      <c r="G117" s="41">
        <f>IF('Town Data'!K113&gt;9,'Town Data'!J113,"*")</f>
        <v>5780045.5</v>
      </c>
      <c r="H117" s="42">
        <f>IF('Town Data'!M113&gt;9,'Town Data'!L113,"*")</f>
        <v>73198.166666666613</v>
      </c>
      <c r="I117" s="19">
        <f t="shared" si="3"/>
        <v>0.1680373075066646</v>
      </c>
      <c r="J117" s="19">
        <f t="shared" si="4"/>
        <v>2.4671977063156401E-2</v>
      </c>
      <c r="K117" s="19">
        <f t="shared" si="5"/>
        <v>0.28604541552725771</v>
      </c>
    </row>
    <row r="118" spans="2:11" x14ac:dyDescent="0.3">
      <c r="B118" s="24" t="str">
        <f>'Town Data'!A114</f>
        <v>READING</v>
      </c>
      <c r="C118" s="40">
        <f>IF('Town Data'!C114&gt;9,'Town Data'!B114,"*")</f>
        <v>448456.99</v>
      </c>
      <c r="D118" s="41">
        <f>IF('Town Data'!E114&gt;9,'Town Data'!D114,"*")</f>
        <v>208087.51</v>
      </c>
      <c r="E118" s="42" t="str">
        <f>IF('Town Data'!G114&gt;9,'Town Data'!F114,"*")</f>
        <v>*</v>
      </c>
      <c r="F118" s="41">
        <f>IF('Town Data'!I114&gt;9,'Town Data'!H114,"*")</f>
        <v>508402.5</v>
      </c>
      <c r="G118" s="41">
        <f>IF('Town Data'!K114&gt;9,'Town Data'!J114,"*")</f>
        <v>219717.06</v>
      </c>
      <c r="H118" s="42" t="str">
        <f>IF('Town Data'!M114&gt;9,'Town Data'!L114,"*")</f>
        <v>*</v>
      </c>
      <c r="I118" s="19">
        <f t="shared" si="3"/>
        <v>-0.11790955001204756</v>
      </c>
      <c r="J118" s="19">
        <f t="shared" si="4"/>
        <v>-5.2929663267840869E-2</v>
      </c>
      <c r="K118" s="19" t="str">
        <f t="shared" si="5"/>
        <v/>
      </c>
    </row>
    <row r="119" spans="2:11" x14ac:dyDescent="0.3">
      <c r="B119" s="24" t="str">
        <f>'Town Data'!A115</f>
        <v>RICHFORD</v>
      </c>
      <c r="C119" s="40">
        <f>IF('Town Data'!C115&gt;9,'Town Data'!B115,"*")</f>
        <v>19906857.039999999</v>
      </c>
      <c r="D119" s="41">
        <f>IF('Town Data'!E115&gt;9,'Town Data'!D115,"*")</f>
        <v>1042168.18</v>
      </c>
      <c r="E119" s="42" t="str">
        <f>IF('Town Data'!G115&gt;9,'Town Data'!F115,"*")</f>
        <v>*</v>
      </c>
      <c r="F119" s="41">
        <f>IF('Town Data'!I115&gt;9,'Town Data'!H115,"*")</f>
        <v>18246105.190000001</v>
      </c>
      <c r="G119" s="41">
        <f>IF('Town Data'!K115&gt;9,'Town Data'!J115,"*")</f>
        <v>989739.4</v>
      </c>
      <c r="H119" s="42" t="str">
        <f>IF('Town Data'!M115&gt;9,'Town Data'!L115,"*")</f>
        <v>*</v>
      </c>
      <c r="I119" s="19">
        <f t="shared" si="3"/>
        <v>9.1019526233477643E-2</v>
      </c>
      <c r="J119" s="19">
        <f t="shared" si="4"/>
        <v>5.2972307659975973E-2</v>
      </c>
      <c r="K119" s="19" t="str">
        <f t="shared" si="5"/>
        <v/>
      </c>
    </row>
    <row r="120" spans="2:11" x14ac:dyDescent="0.3">
      <c r="B120" s="24" t="str">
        <f>'Town Data'!A116</f>
        <v>RICHMOND</v>
      </c>
      <c r="C120" s="40">
        <f>IF('Town Data'!C116&gt;9,'Town Data'!B116,"*")</f>
        <v>37213673.369999997</v>
      </c>
      <c r="D120" s="41">
        <f>IF('Town Data'!E116&gt;9,'Town Data'!D116,"*")</f>
        <v>9036836.0899999999</v>
      </c>
      <c r="E120" s="42">
        <f>IF('Town Data'!G116&gt;9,'Town Data'!F116,"*")</f>
        <v>523490.49999999971</v>
      </c>
      <c r="F120" s="41">
        <f>IF('Town Data'!I116&gt;9,'Town Data'!H116,"*")</f>
        <v>37720201.509999998</v>
      </c>
      <c r="G120" s="41">
        <f>IF('Town Data'!K116&gt;9,'Town Data'!J116,"*")</f>
        <v>8307890.7400000002</v>
      </c>
      <c r="H120" s="42">
        <f>IF('Town Data'!M116&gt;9,'Town Data'!L116,"*")</f>
        <v>104681.33333333333</v>
      </c>
      <c r="I120" s="19">
        <f t="shared" si="3"/>
        <v>-1.342856399814606E-2</v>
      </c>
      <c r="J120" s="19">
        <f t="shared" si="4"/>
        <v>8.7741326025190317E-2</v>
      </c>
      <c r="K120" s="19">
        <f t="shared" si="5"/>
        <v>4.0008008431939448</v>
      </c>
    </row>
    <row r="121" spans="2:11" x14ac:dyDescent="0.3">
      <c r="B121" s="24" t="str">
        <f>'Town Data'!A117</f>
        <v>ROCHESTER</v>
      </c>
      <c r="C121" s="40">
        <f>IF('Town Data'!C117&gt;9,'Town Data'!B117,"*")</f>
        <v>6611340.04</v>
      </c>
      <c r="D121" s="41">
        <f>IF('Town Data'!E117&gt;9,'Town Data'!D117,"*")</f>
        <v>1172846.67</v>
      </c>
      <c r="E121" s="42" t="str">
        <f>IF('Town Data'!G117&gt;9,'Town Data'!F117,"*")</f>
        <v>*</v>
      </c>
      <c r="F121" s="41">
        <f>IF('Town Data'!I117&gt;9,'Town Data'!H117,"*")</f>
        <v>6712938.9900000002</v>
      </c>
      <c r="G121" s="41">
        <f>IF('Town Data'!K117&gt;9,'Town Data'!J117,"*")</f>
        <v>803514.42</v>
      </c>
      <c r="H121" s="42" t="str">
        <f>IF('Town Data'!M117&gt;9,'Town Data'!L117,"*")</f>
        <v>*</v>
      </c>
      <c r="I121" s="19">
        <f t="shared" si="3"/>
        <v>-1.5134794186473037E-2</v>
      </c>
      <c r="J121" s="19">
        <f t="shared" si="4"/>
        <v>0.45964607579786793</v>
      </c>
      <c r="K121" s="19" t="str">
        <f t="shared" si="5"/>
        <v/>
      </c>
    </row>
    <row r="122" spans="2:11" x14ac:dyDescent="0.3">
      <c r="B122" s="24" t="str">
        <f>'Town Data'!A118</f>
        <v>ROCKINGHAM</v>
      </c>
      <c r="C122" s="40">
        <f>IF('Town Data'!C118&gt;9,'Town Data'!B118,"*")</f>
        <v>35772232.969999999</v>
      </c>
      <c r="D122" s="41">
        <f>IF('Town Data'!E118&gt;9,'Town Data'!D118,"*")</f>
        <v>4973481.76</v>
      </c>
      <c r="E122" s="42">
        <f>IF('Town Data'!G118&gt;9,'Town Data'!F118,"*")</f>
        <v>242811.49999999968</v>
      </c>
      <c r="F122" s="41">
        <f>IF('Town Data'!I118&gt;9,'Town Data'!H118,"*")</f>
        <v>31544825.68</v>
      </c>
      <c r="G122" s="41">
        <f>IF('Town Data'!K118&gt;9,'Town Data'!J118,"*")</f>
        <v>4673391.75</v>
      </c>
      <c r="H122" s="42">
        <f>IF('Town Data'!M118&gt;9,'Town Data'!L118,"*")</f>
        <v>176382.33333333366</v>
      </c>
      <c r="I122" s="19">
        <f t="shared" si="3"/>
        <v>0.13401270093815268</v>
      </c>
      <c r="J122" s="19">
        <f t="shared" si="4"/>
        <v>6.4212466245741062E-2</v>
      </c>
      <c r="K122" s="19">
        <f t="shared" si="5"/>
        <v>0.37662029643935935</v>
      </c>
    </row>
    <row r="123" spans="2:11" x14ac:dyDescent="0.3">
      <c r="B123" s="24" t="str">
        <f>'Town Data'!A119</f>
        <v>ROYALTON</v>
      </c>
      <c r="C123" s="40">
        <f>IF('Town Data'!C119&gt;9,'Town Data'!B119,"*")</f>
        <v>20468017.170000002</v>
      </c>
      <c r="D123" s="41">
        <f>IF('Town Data'!E119&gt;9,'Town Data'!D119,"*")</f>
        <v>3635893.83</v>
      </c>
      <c r="E123" s="42">
        <f>IF('Town Data'!G119&gt;9,'Town Data'!F119,"*")</f>
        <v>37941.666666666628</v>
      </c>
      <c r="F123" s="41">
        <f>IF('Town Data'!I119&gt;9,'Town Data'!H119,"*")</f>
        <v>19528133.789999999</v>
      </c>
      <c r="G123" s="41">
        <f>IF('Town Data'!K119&gt;9,'Town Data'!J119,"*")</f>
        <v>3178456.83</v>
      </c>
      <c r="H123" s="42">
        <f>IF('Town Data'!M119&gt;9,'Town Data'!L119,"*")</f>
        <v>77807.666666666657</v>
      </c>
      <c r="I123" s="19">
        <f t="shared" si="3"/>
        <v>4.8129708148625029E-2</v>
      </c>
      <c r="J123" s="19">
        <f t="shared" si="4"/>
        <v>0.14391795278842909</v>
      </c>
      <c r="K123" s="19">
        <f t="shared" si="5"/>
        <v>-0.51236596222308894</v>
      </c>
    </row>
    <row r="124" spans="2:11" x14ac:dyDescent="0.3">
      <c r="B124" s="24" t="str">
        <f>'Town Data'!A120</f>
        <v>RUTLAND</v>
      </c>
      <c r="C124" s="40">
        <f>IF('Town Data'!C120&gt;9,'Town Data'!B120,"*")</f>
        <v>170338010.24000001</v>
      </c>
      <c r="D124" s="41">
        <f>IF('Town Data'!E120&gt;9,'Town Data'!D120,"*")</f>
        <v>54914990.369999997</v>
      </c>
      <c r="E124" s="42">
        <f>IF('Town Data'!G120&gt;9,'Town Data'!F120,"*")</f>
        <v>2178298.3333333335</v>
      </c>
      <c r="F124" s="41">
        <f>IF('Town Data'!I120&gt;9,'Town Data'!H120,"*")</f>
        <v>149377522.5</v>
      </c>
      <c r="G124" s="41">
        <f>IF('Town Data'!K120&gt;9,'Town Data'!J120,"*")</f>
        <v>52708501.530000001</v>
      </c>
      <c r="H124" s="42">
        <f>IF('Town Data'!M120&gt;9,'Town Data'!L120,"*")</f>
        <v>1453142.0000000002</v>
      </c>
      <c r="I124" s="19">
        <f t="shared" si="3"/>
        <v>0.14031888726766109</v>
      </c>
      <c r="J124" s="19">
        <f t="shared" si="4"/>
        <v>4.1862105276207345E-2</v>
      </c>
      <c r="K124" s="19">
        <f t="shared" si="5"/>
        <v>0.49902647733898897</v>
      </c>
    </row>
    <row r="125" spans="2:11" x14ac:dyDescent="0.3">
      <c r="B125" s="24" t="str">
        <f>'Town Data'!A121</f>
        <v>RUTLAND TOWN</v>
      </c>
      <c r="C125" s="40">
        <f>IF('Town Data'!C121&gt;9,'Town Data'!B121,"*")</f>
        <v>83800079.629999995</v>
      </c>
      <c r="D125" s="41">
        <f>IF('Town Data'!E121&gt;9,'Town Data'!D121,"*")</f>
        <v>39590390.770000003</v>
      </c>
      <c r="E125" s="42">
        <f>IF('Town Data'!G121&gt;9,'Town Data'!F121,"*")</f>
        <v>3346633.5000000005</v>
      </c>
      <c r="F125" s="41">
        <f>IF('Town Data'!I121&gt;9,'Town Data'!H121,"*")</f>
        <v>80397466.019999996</v>
      </c>
      <c r="G125" s="41">
        <f>IF('Town Data'!K121&gt;9,'Town Data'!J121,"*")</f>
        <v>38826027.75</v>
      </c>
      <c r="H125" s="42">
        <f>IF('Town Data'!M121&gt;9,'Town Data'!L121,"*")</f>
        <v>4054805.3333333363</v>
      </c>
      <c r="I125" s="19">
        <f t="shared" si="3"/>
        <v>4.2322398682982765E-2</v>
      </c>
      <c r="J125" s="19">
        <f t="shared" si="4"/>
        <v>1.9686871521385631E-2</v>
      </c>
      <c r="K125" s="19">
        <f t="shared" si="5"/>
        <v>-0.17465002019003673</v>
      </c>
    </row>
    <row r="126" spans="2:11" x14ac:dyDescent="0.3">
      <c r="B126" s="24" t="str">
        <f>'Town Data'!A122</f>
        <v>RYEGATE</v>
      </c>
      <c r="C126" s="40">
        <f>IF('Town Data'!C122&gt;9,'Town Data'!B122,"*")</f>
        <v>2168236.4900000002</v>
      </c>
      <c r="D126" s="41">
        <f>IF('Town Data'!E122&gt;9,'Town Data'!D122,"*")</f>
        <v>219939.36</v>
      </c>
      <c r="E126" s="42" t="str">
        <f>IF('Town Data'!G122&gt;9,'Town Data'!F122,"*")</f>
        <v>*</v>
      </c>
      <c r="F126" s="41">
        <f>IF('Town Data'!I122&gt;9,'Town Data'!H122,"*")</f>
        <v>2206026.7200000002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>
        <f t="shared" si="3"/>
        <v>-1.7130449807063072E-2</v>
      </c>
      <c r="J126" s="19" t="str">
        <f t="shared" si="4"/>
        <v/>
      </c>
      <c r="K126" s="19" t="str">
        <f t="shared" si="5"/>
        <v/>
      </c>
    </row>
    <row r="127" spans="2:11" x14ac:dyDescent="0.3">
      <c r="B127" s="24" t="str">
        <f>'Town Data'!A123</f>
        <v>SALISBURY</v>
      </c>
      <c r="C127" s="40">
        <f>IF('Town Data'!C123&gt;9,'Town Data'!B123,"*")</f>
        <v>519874.4</v>
      </c>
      <c r="D127" s="41">
        <f>IF('Town Data'!E123&gt;9,'Town Data'!D123,"*")</f>
        <v>123552.72</v>
      </c>
      <c r="E127" s="42" t="str">
        <f>IF('Town Data'!G123&gt;9,'Town Data'!F123,"*")</f>
        <v>*</v>
      </c>
      <c r="F127" s="41">
        <f>IF('Town Data'!I123&gt;9,'Town Data'!H123,"*")</f>
        <v>504890.13</v>
      </c>
      <c r="G127" s="41">
        <f>IF('Town Data'!K123&gt;9,'Town Data'!J123,"*")</f>
        <v>102896.58</v>
      </c>
      <c r="H127" s="42" t="str">
        <f>IF('Town Data'!M123&gt;9,'Town Data'!L123,"*")</f>
        <v>*</v>
      </c>
      <c r="I127" s="19">
        <f t="shared" si="3"/>
        <v>2.9678278717787606E-2</v>
      </c>
      <c r="J127" s="19">
        <f t="shared" si="4"/>
        <v>0.20074661373585009</v>
      </c>
      <c r="K127" s="19" t="str">
        <f t="shared" si="5"/>
        <v/>
      </c>
    </row>
    <row r="128" spans="2:11" x14ac:dyDescent="0.3">
      <c r="B128" s="24" t="str">
        <f>'Town Data'!A124</f>
        <v>SHAFTSBURY</v>
      </c>
      <c r="C128" s="40">
        <f>IF('Town Data'!C124&gt;9,'Town Data'!B124,"*")</f>
        <v>21731177.190000001</v>
      </c>
      <c r="D128" s="41">
        <f>IF('Town Data'!E124&gt;9,'Town Data'!D124,"*")</f>
        <v>1726025.15</v>
      </c>
      <c r="E128" s="42" t="str">
        <f>IF('Town Data'!G124&gt;9,'Town Data'!F124,"*")</f>
        <v>*</v>
      </c>
      <c r="F128" s="41">
        <f>IF('Town Data'!I124&gt;9,'Town Data'!H124,"*")</f>
        <v>21227670.5</v>
      </c>
      <c r="G128" s="41">
        <f>IF('Town Data'!K124&gt;9,'Town Data'!J124,"*")</f>
        <v>2092832.36</v>
      </c>
      <c r="H128" s="42" t="str">
        <f>IF('Town Data'!M124&gt;9,'Town Data'!L124,"*")</f>
        <v>*</v>
      </c>
      <c r="I128" s="19">
        <f t="shared" si="3"/>
        <v>2.3719356770682931E-2</v>
      </c>
      <c r="J128" s="19">
        <f t="shared" si="4"/>
        <v>-0.17526831915003463</v>
      </c>
      <c r="K128" s="19" t="str">
        <f t="shared" si="5"/>
        <v/>
      </c>
    </row>
    <row r="129" spans="2:11" x14ac:dyDescent="0.3">
      <c r="B129" s="24" t="str">
        <f>'Town Data'!A125</f>
        <v>SHARON</v>
      </c>
      <c r="C129" s="40">
        <f>IF('Town Data'!C125&gt;9,'Town Data'!B125,"*")</f>
        <v>3419594.5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>
        <f>IF('Town Data'!I125&gt;9,'Town Data'!H125,"*")</f>
        <v>2925242.89</v>
      </c>
      <c r="G129" s="41">
        <f>IF('Town Data'!K125&gt;9,'Town Data'!J125,"*")</f>
        <v>488194.85</v>
      </c>
      <c r="H129" s="42" t="str">
        <f>IF('Town Data'!M125&gt;9,'Town Data'!L125,"*")</f>
        <v>*</v>
      </c>
      <c r="I129" s="19">
        <f t="shared" si="3"/>
        <v>0.1689950642013183</v>
      </c>
      <c r="J129" s="19" t="str">
        <f t="shared" si="4"/>
        <v/>
      </c>
      <c r="K129" s="19" t="str">
        <f t="shared" si="5"/>
        <v/>
      </c>
    </row>
    <row r="130" spans="2:11" x14ac:dyDescent="0.3">
      <c r="B130" s="24" t="str">
        <f>'Town Data'!A126</f>
        <v>SHELBURNE</v>
      </c>
      <c r="C130" s="40">
        <f>IF('Town Data'!C126&gt;9,'Town Data'!B126,"*")</f>
        <v>99917387.650000006</v>
      </c>
      <c r="D130" s="41">
        <f>IF('Town Data'!E126&gt;9,'Town Data'!D126,"*")</f>
        <v>26816334.949999999</v>
      </c>
      <c r="E130" s="42">
        <f>IF('Town Data'!G126&gt;9,'Town Data'!F126,"*")</f>
        <v>492390.00000000006</v>
      </c>
      <c r="F130" s="41">
        <f>IF('Town Data'!I126&gt;9,'Town Data'!H126,"*")</f>
        <v>97831774.090000004</v>
      </c>
      <c r="G130" s="41">
        <f>IF('Town Data'!K126&gt;9,'Town Data'!J126,"*")</f>
        <v>25590650.390000001</v>
      </c>
      <c r="H130" s="42">
        <f>IF('Town Data'!M126&gt;9,'Town Data'!L126,"*")</f>
        <v>121691.83333333342</v>
      </c>
      <c r="I130" s="19">
        <f t="shared" si="3"/>
        <v>2.1318365933764519E-2</v>
      </c>
      <c r="J130" s="19">
        <f t="shared" si="4"/>
        <v>4.7895795586303525E-2</v>
      </c>
      <c r="K130" s="19">
        <f t="shared" si="5"/>
        <v>3.0462041413351462</v>
      </c>
    </row>
    <row r="131" spans="2:11" x14ac:dyDescent="0.3">
      <c r="B131" s="24" t="str">
        <f>'Town Data'!A127</f>
        <v>SHELDON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>
        <f>IF('Town Data'!I127&gt;9,'Town Data'!H127,"*")</f>
        <v>11294520.85</v>
      </c>
      <c r="G131" s="41">
        <f>IF('Town Data'!K127&gt;9,'Town Data'!J127,"*")</f>
        <v>561704.39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 t="str">
        <f>'Town Data'!A128</f>
        <v>SHOREHAM</v>
      </c>
      <c r="C132" s="40">
        <f>IF('Town Data'!C128&gt;9,'Town Data'!B128,"*")</f>
        <v>33699152.740000002</v>
      </c>
      <c r="D132" s="41">
        <f>IF('Town Data'!E128&gt;9,'Town Data'!D128,"*")</f>
        <v>1173289.93</v>
      </c>
      <c r="E132" s="42" t="str">
        <f>IF('Town Data'!G128&gt;9,'Town Data'!F128,"*")</f>
        <v>*</v>
      </c>
      <c r="F132" s="41">
        <f>IF('Town Data'!I128&gt;9,'Town Data'!H128,"*")</f>
        <v>27227201.57</v>
      </c>
      <c r="G132" s="41">
        <f>IF('Town Data'!K128&gt;9,'Town Data'!J128,"*")</f>
        <v>913600.98</v>
      </c>
      <c r="H132" s="42" t="str">
        <f>IF('Town Data'!M128&gt;9,'Town Data'!L128,"*")</f>
        <v>*</v>
      </c>
      <c r="I132" s="19">
        <f t="shared" si="3"/>
        <v>0.23770166586385622</v>
      </c>
      <c r="J132" s="19">
        <f t="shared" si="4"/>
        <v>0.28424767013713137</v>
      </c>
      <c r="K132" s="19" t="str">
        <f t="shared" si="5"/>
        <v/>
      </c>
    </row>
    <row r="133" spans="2:11" x14ac:dyDescent="0.3">
      <c r="B133" s="24" t="str">
        <f>'Town Data'!A129</f>
        <v>SHREWSBURY</v>
      </c>
      <c r="C133" s="40">
        <f>IF('Town Data'!C129&gt;9,'Town Data'!B129,"*")</f>
        <v>320199.7</v>
      </c>
      <c r="D133" s="41">
        <f>IF('Town Data'!E129&gt;9,'Town Data'!D129,"*")</f>
        <v>191917.24</v>
      </c>
      <c r="E133" s="42" t="str">
        <f>IF('Town Data'!G129&gt;9,'Town Data'!F129,"*")</f>
        <v>*</v>
      </c>
      <c r="F133" s="41">
        <f>IF('Town Data'!I129&gt;9,'Town Data'!H129,"*")</f>
        <v>352648.7</v>
      </c>
      <c r="G133" s="41">
        <f>IF('Town Data'!K129&gt;9,'Town Data'!J129,"*")</f>
        <v>239631.43</v>
      </c>
      <c r="H133" s="42" t="str">
        <f>IF('Town Data'!M129&gt;9,'Town Data'!L129,"*")</f>
        <v>*</v>
      </c>
      <c r="I133" s="19">
        <f t="shared" si="3"/>
        <v>-9.2015084700439842E-2</v>
      </c>
      <c r="J133" s="19">
        <f t="shared" si="4"/>
        <v>-0.19911490742261984</v>
      </c>
      <c r="K133" s="19" t="str">
        <f t="shared" si="5"/>
        <v/>
      </c>
    </row>
    <row r="134" spans="2:11" x14ac:dyDescent="0.3">
      <c r="B134" s="24" t="str">
        <f>'Town Data'!A130</f>
        <v>SOUTH BURLINGTON</v>
      </c>
      <c r="C134" s="40">
        <f>IF('Town Data'!C130&gt;9,'Town Data'!B130,"*")</f>
        <v>422607913.79000002</v>
      </c>
      <c r="D134" s="41">
        <f>IF('Town Data'!E130&gt;9,'Town Data'!D130,"*")</f>
        <v>105834611.53</v>
      </c>
      <c r="E134" s="42">
        <f>IF('Town Data'!G130&gt;9,'Town Data'!F130,"*")</f>
        <v>3174322.6666666656</v>
      </c>
      <c r="F134" s="41">
        <f>IF('Town Data'!I130&gt;9,'Town Data'!H130,"*")</f>
        <v>401394431.62</v>
      </c>
      <c r="G134" s="41">
        <f>IF('Town Data'!K130&gt;9,'Town Data'!J130,"*")</f>
        <v>99481147.730000004</v>
      </c>
      <c r="H134" s="42">
        <f>IF('Town Data'!M130&gt;9,'Town Data'!L130,"*")</f>
        <v>2643899.1666666665</v>
      </c>
      <c r="I134" s="19">
        <f t="shared" ref="I134:I197" si="6">IFERROR((C134-F134)/F134,"")</f>
        <v>5.2849468001795338E-2</v>
      </c>
      <c r="J134" s="19">
        <f t="shared" ref="J134:J197" si="7">IFERROR((D134-G134)/G134,"")</f>
        <v>6.3866008233477753E-2</v>
      </c>
      <c r="K134" s="19">
        <f t="shared" ref="K134:K197" si="8">IFERROR((E134-H134)/H134,"")</f>
        <v>0.20062168281127682</v>
      </c>
    </row>
    <row r="135" spans="2:11" x14ac:dyDescent="0.3">
      <c r="B135" s="24" t="str">
        <f>'Town Data'!A131</f>
        <v>SOUTH HERO</v>
      </c>
      <c r="C135" s="40">
        <f>IF('Town Data'!C131&gt;9,'Town Data'!B131,"*")</f>
        <v>4941535.54</v>
      </c>
      <c r="D135" s="41">
        <f>IF('Town Data'!E131&gt;9,'Town Data'!D131,"*")</f>
        <v>1478696.56</v>
      </c>
      <c r="E135" s="42" t="str">
        <f>IF('Town Data'!G131&gt;9,'Town Data'!F131,"*")</f>
        <v>*</v>
      </c>
      <c r="F135" s="41">
        <f>IF('Town Data'!I131&gt;9,'Town Data'!H131,"*")</f>
        <v>5010756.57</v>
      </c>
      <c r="G135" s="41">
        <f>IF('Town Data'!K131&gt;9,'Town Data'!J131,"*")</f>
        <v>1703940.75</v>
      </c>
      <c r="H135" s="42" t="str">
        <f>IF('Town Data'!M131&gt;9,'Town Data'!L131,"*")</f>
        <v>*</v>
      </c>
      <c r="I135" s="19">
        <f t="shared" si="6"/>
        <v>-1.3814486701356609E-2</v>
      </c>
      <c r="J135" s="19">
        <f t="shared" si="7"/>
        <v>-0.13219015391233524</v>
      </c>
      <c r="K135" s="19" t="str">
        <f t="shared" si="8"/>
        <v/>
      </c>
    </row>
    <row r="136" spans="2:11" x14ac:dyDescent="0.3">
      <c r="B136" s="24" t="str">
        <f>'Town Data'!A132</f>
        <v>SPRINGFIELD</v>
      </c>
      <c r="C136" s="40">
        <f>IF('Town Data'!C132&gt;9,'Town Data'!B132,"*")</f>
        <v>42249271.560000002</v>
      </c>
      <c r="D136" s="41">
        <f>IF('Town Data'!E132&gt;9,'Town Data'!D132,"*")</f>
        <v>16021746.91</v>
      </c>
      <c r="E136" s="42">
        <f>IF('Town Data'!G132&gt;9,'Town Data'!F132,"*")</f>
        <v>699332.66666666674</v>
      </c>
      <c r="F136" s="41">
        <f>IF('Town Data'!I132&gt;9,'Town Data'!H132,"*")</f>
        <v>38016384.18</v>
      </c>
      <c r="G136" s="41">
        <f>IF('Town Data'!K132&gt;9,'Town Data'!J132,"*")</f>
        <v>15649373.42</v>
      </c>
      <c r="H136" s="42">
        <f>IF('Town Data'!M132&gt;9,'Town Data'!L132,"*")</f>
        <v>589804.16666666663</v>
      </c>
      <c r="I136" s="19">
        <f t="shared" si="6"/>
        <v>0.11134376588678516</v>
      </c>
      <c r="J136" s="19">
        <f t="shared" si="7"/>
        <v>2.3794785900124571E-2</v>
      </c>
      <c r="K136" s="19">
        <f t="shared" si="8"/>
        <v>0.18570316418585286</v>
      </c>
    </row>
    <row r="137" spans="2:11" x14ac:dyDescent="0.3">
      <c r="B137" s="24" t="str">
        <f>'Town Data'!A133</f>
        <v>ST ALBANS</v>
      </c>
      <c r="C137" s="40">
        <f>IF('Town Data'!C133&gt;9,'Town Data'!B133,"*")</f>
        <v>257493927.16999999</v>
      </c>
      <c r="D137" s="41">
        <f>IF('Town Data'!E133&gt;9,'Town Data'!D133,"*")</f>
        <v>35940945.43</v>
      </c>
      <c r="E137" s="42">
        <f>IF('Town Data'!G133&gt;9,'Town Data'!F133,"*")</f>
        <v>626850.66666666616</v>
      </c>
      <c r="F137" s="41">
        <f>IF('Town Data'!I133&gt;9,'Town Data'!H133,"*")</f>
        <v>213345092.28</v>
      </c>
      <c r="G137" s="41">
        <f>IF('Town Data'!K133&gt;9,'Town Data'!J133,"*")</f>
        <v>31778168.780000001</v>
      </c>
      <c r="H137" s="42">
        <f>IF('Town Data'!M133&gt;9,'Town Data'!L133,"*")</f>
        <v>605133.83333333337</v>
      </c>
      <c r="I137" s="19">
        <f t="shared" si="6"/>
        <v>0.20693625720744413</v>
      </c>
      <c r="J137" s="19">
        <f t="shared" si="7"/>
        <v>0.1309948562114723</v>
      </c>
      <c r="K137" s="19">
        <f t="shared" si="8"/>
        <v>3.5887653502543852E-2</v>
      </c>
    </row>
    <row r="138" spans="2:11" x14ac:dyDescent="0.3">
      <c r="B138" s="24" t="str">
        <f>'Town Data'!A134</f>
        <v>ST ALBANS TOWN</v>
      </c>
      <c r="C138" s="40">
        <f>IF('Town Data'!C134&gt;9,'Town Data'!B134,"*")</f>
        <v>81371010.480000004</v>
      </c>
      <c r="D138" s="41">
        <f>IF('Town Data'!E134&gt;9,'Town Data'!D134,"*")</f>
        <v>27099243.100000001</v>
      </c>
      <c r="E138" s="42">
        <f>IF('Town Data'!G134&gt;9,'Town Data'!F134,"*")</f>
        <v>249927.49999999991</v>
      </c>
      <c r="F138" s="41">
        <f>IF('Town Data'!I134&gt;9,'Town Data'!H134,"*")</f>
        <v>100308269.45999999</v>
      </c>
      <c r="G138" s="41">
        <f>IF('Town Data'!K134&gt;9,'Town Data'!J134,"*")</f>
        <v>27178860.690000001</v>
      </c>
      <c r="H138" s="42">
        <f>IF('Town Data'!M134&gt;9,'Town Data'!L134,"*")</f>
        <v>250878.50000000006</v>
      </c>
      <c r="I138" s="19">
        <f t="shared" si="6"/>
        <v>-0.18879060601829659</v>
      </c>
      <c r="J138" s="19">
        <f t="shared" si="7"/>
        <v>-2.9293939473075039E-3</v>
      </c>
      <c r="K138" s="19">
        <f t="shared" si="8"/>
        <v>-3.790679552054661E-3</v>
      </c>
    </row>
    <row r="139" spans="2:11" x14ac:dyDescent="0.3">
      <c r="B139" s="24" t="str">
        <f>'Town Data'!A135</f>
        <v>ST JOHNSBURY</v>
      </c>
      <c r="C139" s="40">
        <f>IF('Town Data'!C135&gt;9,'Town Data'!B135,"*")</f>
        <v>89232409.340000004</v>
      </c>
      <c r="D139" s="41">
        <f>IF('Town Data'!E135&gt;9,'Town Data'!D135,"*")</f>
        <v>24746426.050000001</v>
      </c>
      <c r="E139" s="42">
        <f>IF('Town Data'!G135&gt;9,'Town Data'!F135,"*")</f>
        <v>475556.33333333331</v>
      </c>
      <c r="F139" s="41">
        <f>IF('Town Data'!I135&gt;9,'Town Data'!H135,"*")</f>
        <v>89312550.090000004</v>
      </c>
      <c r="G139" s="41">
        <f>IF('Town Data'!K135&gt;9,'Town Data'!J135,"*")</f>
        <v>23747364.489999998</v>
      </c>
      <c r="H139" s="42">
        <f>IF('Town Data'!M135&gt;9,'Town Data'!L135,"*")</f>
        <v>314281.49999999994</v>
      </c>
      <c r="I139" s="19">
        <f t="shared" si="6"/>
        <v>-8.9730670459238254E-4</v>
      </c>
      <c r="J139" s="19">
        <f t="shared" si="7"/>
        <v>4.2070418400353714E-2</v>
      </c>
      <c r="K139" s="19">
        <f t="shared" si="8"/>
        <v>0.51315407789937806</v>
      </c>
    </row>
    <row r="140" spans="2:11" x14ac:dyDescent="0.3">
      <c r="B140" s="24" t="str">
        <f>'Town Data'!A136</f>
        <v>STARKSBORO</v>
      </c>
      <c r="C140" s="40">
        <f>IF('Town Data'!C136&gt;9,'Town Data'!B136,"*")</f>
        <v>1053992.49</v>
      </c>
      <c r="D140" s="41">
        <f>IF('Town Data'!E136&gt;9,'Town Data'!D136,"*")</f>
        <v>367089.89</v>
      </c>
      <c r="E140" s="42" t="str">
        <f>IF('Town Data'!G136&gt;9,'Town Data'!F136,"*")</f>
        <v>*</v>
      </c>
      <c r="F140" s="41">
        <f>IF('Town Data'!I136&gt;9,'Town Data'!H136,"*")</f>
        <v>829467.35</v>
      </c>
      <c r="G140" s="41">
        <f>IF('Town Data'!K136&gt;9,'Town Data'!J136,"*")</f>
        <v>309621.18</v>
      </c>
      <c r="H140" s="42" t="str">
        <f>IF('Town Data'!M136&gt;9,'Town Data'!L136,"*")</f>
        <v>*</v>
      </c>
      <c r="I140" s="19">
        <f t="shared" si="6"/>
        <v>0.27068592874692415</v>
      </c>
      <c r="J140" s="19">
        <f t="shared" si="7"/>
        <v>0.18560975059910315</v>
      </c>
      <c r="K140" s="19" t="str">
        <f t="shared" si="8"/>
        <v/>
      </c>
    </row>
    <row r="141" spans="2:11" x14ac:dyDescent="0.3">
      <c r="B141" s="24" t="str">
        <f>'Town Data'!A137</f>
        <v>STOWE</v>
      </c>
      <c r="C141" s="40">
        <f>IF('Town Data'!C137&gt;9,'Town Data'!B137,"*")</f>
        <v>84929453.390000001</v>
      </c>
      <c r="D141" s="41">
        <f>IF('Town Data'!E137&gt;9,'Town Data'!D137,"*")</f>
        <v>35510009.119999997</v>
      </c>
      <c r="E141" s="42">
        <f>IF('Town Data'!G137&gt;9,'Town Data'!F137,"*")</f>
        <v>6207991.6666666735</v>
      </c>
      <c r="F141" s="41">
        <f>IF('Town Data'!I137&gt;9,'Town Data'!H137,"*")</f>
        <v>74222567.909999996</v>
      </c>
      <c r="G141" s="41">
        <f>IF('Town Data'!K137&gt;9,'Town Data'!J137,"*")</f>
        <v>35308887.719999999</v>
      </c>
      <c r="H141" s="42">
        <f>IF('Town Data'!M137&gt;9,'Town Data'!L137,"*")</f>
        <v>1092926.8333333337</v>
      </c>
      <c r="I141" s="19">
        <f t="shared" si="6"/>
        <v>0.14425377323219057</v>
      </c>
      <c r="J141" s="19">
        <f t="shared" si="7"/>
        <v>5.696055950413793E-3</v>
      </c>
      <c r="K141" s="19">
        <f t="shared" si="8"/>
        <v>4.6801530325070599</v>
      </c>
    </row>
    <row r="142" spans="2:11" x14ac:dyDescent="0.3">
      <c r="B142" s="24" t="str">
        <f>'Town Data'!A138</f>
        <v>STRAFFORD</v>
      </c>
      <c r="C142" s="40">
        <f>IF('Town Data'!C138&gt;9,'Town Data'!B138,"*")</f>
        <v>1325508.08</v>
      </c>
      <c r="D142" s="41">
        <f>IF('Town Data'!E138&gt;9,'Town Data'!D138,"*")</f>
        <v>199404.33</v>
      </c>
      <c r="E142" s="42" t="str">
        <f>IF('Town Data'!G138&gt;9,'Town Data'!F138,"*")</f>
        <v>*</v>
      </c>
      <c r="F142" s="41">
        <f>IF('Town Data'!I138&gt;9,'Town Data'!H138,"*")</f>
        <v>1230998.08</v>
      </c>
      <c r="G142" s="41">
        <f>IF('Town Data'!K138&gt;9,'Town Data'!J138,"*")</f>
        <v>230002.82</v>
      </c>
      <c r="H142" s="42" t="str">
        <f>IF('Town Data'!M138&gt;9,'Town Data'!L138,"*")</f>
        <v>*</v>
      </c>
      <c r="I142" s="19">
        <f t="shared" si="6"/>
        <v>7.6775099438010488E-2</v>
      </c>
      <c r="J142" s="19">
        <f t="shared" si="7"/>
        <v>-0.1330352819152392</v>
      </c>
      <c r="K142" s="19" t="str">
        <f t="shared" si="8"/>
        <v/>
      </c>
    </row>
    <row r="143" spans="2:11" x14ac:dyDescent="0.3">
      <c r="B143" s="24" t="str">
        <f>'Town Data'!A139</f>
        <v>STRATTON</v>
      </c>
      <c r="C143" s="40">
        <f>IF('Town Data'!C139&gt;9,'Town Data'!B139,"*")</f>
        <v>22444785.77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>
        <f>IF('Town Data'!I139&gt;9,'Town Data'!H139,"*")</f>
        <v>20673186.940000001</v>
      </c>
      <c r="G143" s="41">
        <f>IF('Town Data'!K139&gt;9,'Town Data'!J139,"*")</f>
        <v>11044410.42</v>
      </c>
      <c r="H143" s="42" t="str">
        <f>IF('Town Data'!M139&gt;9,'Town Data'!L139,"*")</f>
        <v>*</v>
      </c>
      <c r="I143" s="19">
        <f t="shared" si="6"/>
        <v>8.5695487354790892E-2</v>
      </c>
      <c r="J143" s="19" t="str">
        <f t="shared" si="7"/>
        <v/>
      </c>
      <c r="K143" s="19" t="str">
        <f t="shared" si="8"/>
        <v/>
      </c>
    </row>
    <row r="144" spans="2:11" x14ac:dyDescent="0.3">
      <c r="B144" s="24" t="str">
        <f>'Town Data'!A140</f>
        <v>SUNDERLAND</v>
      </c>
      <c r="C144" s="40">
        <f>IF('Town Data'!C140&gt;9,'Town Data'!B140,"*")</f>
        <v>685268.45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 t="str">
        <f>'Town Data'!A141</f>
        <v>SWANTON</v>
      </c>
      <c r="C145" s="40">
        <f>IF('Town Data'!C141&gt;9,'Town Data'!B141,"*")</f>
        <v>47722860.409999996</v>
      </c>
      <c r="D145" s="41">
        <f>IF('Town Data'!E141&gt;9,'Town Data'!D141,"*")</f>
        <v>7825372.0199999996</v>
      </c>
      <c r="E145" s="42">
        <f>IF('Town Data'!G141&gt;9,'Town Data'!F141,"*")</f>
        <v>107844.33333333333</v>
      </c>
      <c r="F145" s="41">
        <f>IF('Town Data'!I141&gt;9,'Town Data'!H141,"*")</f>
        <v>45279229.810000002</v>
      </c>
      <c r="G145" s="41">
        <f>IF('Town Data'!K141&gt;9,'Town Data'!J141,"*")</f>
        <v>7539027.8099999996</v>
      </c>
      <c r="H145" s="42">
        <f>IF('Town Data'!M141&gt;9,'Town Data'!L141,"*")</f>
        <v>137358</v>
      </c>
      <c r="I145" s="19">
        <f t="shared" si="6"/>
        <v>5.3968024859387377E-2</v>
      </c>
      <c r="J145" s="19">
        <f t="shared" si="7"/>
        <v>3.7981582933038681E-2</v>
      </c>
      <c r="K145" s="19">
        <f t="shared" si="8"/>
        <v>-0.21486674723472002</v>
      </c>
    </row>
    <row r="146" spans="2:11" x14ac:dyDescent="0.3">
      <c r="B146" s="24" t="str">
        <f>'Town Data'!A142</f>
        <v>THETFORD</v>
      </c>
      <c r="C146" s="40">
        <f>IF('Town Data'!C142&gt;9,'Town Data'!B142,"*")</f>
        <v>4764215.01</v>
      </c>
      <c r="D146" s="41">
        <f>IF('Town Data'!E142&gt;9,'Town Data'!D142,"*")</f>
        <v>1799421.67</v>
      </c>
      <c r="E146" s="42">
        <f>IF('Town Data'!G142&gt;9,'Town Data'!F142,"*")</f>
        <v>36893.166666666628</v>
      </c>
      <c r="F146" s="41">
        <f>IF('Town Data'!I142&gt;9,'Town Data'!H142,"*")</f>
        <v>4526620.76</v>
      </c>
      <c r="G146" s="41">
        <f>IF('Town Data'!K142&gt;9,'Town Data'!J142,"*")</f>
        <v>1920146.3</v>
      </c>
      <c r="H146" s="42">
        <f>IF('Town Data'!M142&gt;9,'Town Data'!L142,"*")</f>
        <v>33423.166666666628</v>
      </c>
      <c r="I146" s="19">
        <f t="shared" si="6"/>
        <v>5.2488216397434631E-2</v>
      </c>
      <c r="J146" s="19">
        <f t="shared" si="7"/>
        <v>-6.2872620695621009E-2</v>
      </c>
      <c r="K146" s="19">
        <f t="shared" si="8"/>
        <v>0.10382020454874126</v>
      </c>
    </row>
    <row r="147" spans="2:11" x14ac:dyDescent="0.3">
      <c r="B147" s="24" t="str">
        <f>'Town Data'!A143</f>
        <v>TOWNSHEND</v>
      </c>
      <c r="C147" s="40">
        <f>IF('Town Data'!C143&gt;9,'Town Data'!B143,"*")</f>
        <v>5013204.33</v>
      </c>
      <c r="D147" s="41">
        <f>IF('Town Data'!E143&gt;9,'Town Data'!D143,"*")</f>
        <v>788512.23</v>
      </c>
      <c r="E147" s="42" t="str">
        <f>IF('Town Data'!G143&gt;9,'Town Data'!F143,"*")</f>
        <v>*</v>
      </c>
      <c r="F147" s="41">
        <f>IF('Town Data'!I143&gt;9,'Town Data'!H143,"*")</f>
        <v>4402846</v>
      </c>
      <c r="G147" s="41">
        <f>IF('Town Data'!K143&gt;9,'Town Data'!J143,"*")</f>
        <v>848473.82</v>
      </c>
      <c r="H147" s="42" t="str">
        <f>IF('Town Data'!M143&gt;9,'Town Data'!L143,"*")</f>
        <v>*</v>
      </c>
      <c r="I147" s="19">
        <f t="shared" si="6"/>
        <v>0.1386281350744496</v>
      </c>
      <c r="J147" s="19">
        <f t="shared" si="7"/>
        <v>-7.0669935343438142E-2</v>
      </c>
      <c r="K147" s="19" t="str">
        <f t="shared" si="8"/>
        <v/>
      </c>
    </row>
    <row r="148" spans="2:11" x14ac:dyDescent="0.3">
      <c r="B148" s="24" t="str">
        <f>'Town Data'!A144</f>
        <v>TROY</v>
      </c>
      <c r="C148" s="40">
        <f>IF('Town Data'!C144&gt;9,'Town Data'!B144,"*")</f>
        <v>9981347.5500000007</v>
      </c>
      <c r="D148" s="41">
        <f>IF('Town Data'!E144&gt;9,'Town Data'!D144,"*")</f>
        <v>1164597.95</v>
      </c>
      <c r="E148" s="42" t="str">
        <f>IF('Town Data'!G144&gt;9,'Town Data'!F144,"*")</f>
        <v>*</v>
      </c>
      <c r="F148" s="41">
        <f>IF('Town Data'!I144&gt;9,'Town Data'!H144,"*")</f>
        <v>8422769</v>
      </c>
      <c r="G148" s="41">
        <f>IF('Town Data'!K144&gt;9,'Town Data'!J144,"*")</f>
        <v>998452.34</v>
      </c>
      <c r="H148" s="42" t="str">
        <f>IF('Town Data'!M144&gt;9,'Town Data'!L144,"*")</f>
        <v>*</v>
      </c>
      <c r="I148" s="19">
        <f t="shared" si="6"/>
        <v>0.18504348748018623</v>
      </c>
      <c r="J148" s="19">
        <f t="shared" si="7"/>
        <v>0.16640314549215238</v>
      </c>
      <c r="K148" s="19" t="str">
        <f t="shared" si="8"/>
        <v/>
      </c>
    </row>
    <row r="149" spans="2:11" x14ac:dyDescent="0.3">
      <c r="B149" s="24" t="str">
        <f>'Town Data'!A145</f>
        <v>TUNBRIDGE</v>
      </c>
      <c r="C149" s="40">
        <f>IF('Town Data'!C145&gt;9,'Town Data'!B145,"*")</f>
        <v>751535.34</v>
      </c>
      <c r="D149" s="41">
        <f>IF('Town Data'!E145&gt;9,'Town Data'!D145,"*")</f>
        <v>310500.65999999997</v>
      </c>
      <c r="E149" s="42" t="str">
        <f>IF('Town Data'!G145&gt;9,'Town Data'!F145,"*")</f>
        <v>*</v>
      </c>
      <c r="F149" s="41">
        <f>IF('Town Data'!I145&gt;9,'Town Data'!H145,"*")</f>
        <v>537571.89</v>
      </c>
      <c r="G149" s="41">
        <f>IF('Town Data'!K145&gt;9,'Town Data'!J145,"*")</f>
        <v>266902.64</v>
      </c>
      <c r="H149" s="42" t="str">
        <f>IF('Town Data'!M145&gt;9,'Town Data'!L145,"*")</f>
        <v>*</v>
      </c>
      <c r="I149" s="19">
        <f t="shared" si="6"/>
        <v>0.39801830039885444</v>
      </c>
      <c r="J149" s="19">
        <f t="shared" si="7"/>
        <v>0.16334802832973086</v>
      </c>
      <c r="K149" s="19" t="str">
        <f t="shared" si="8"/>
        <v/>
      </c>
    </row>
    <row r="150" spans="2:11" x14ac:dyDescent="0.3">
      <c r="B150" s="24" t="str">
        <f>'Town Data'!A146</f>
        <v>UNDERHILL</v>
      </c>
      <c r="C150" s="40">
        <f>IF('Town Data'!C146&gt;9,'Town Data'!B146,"*")</f>
        <v>1010219.88</v>
      </c>
      <c r="D150" s="41">
        <f>IF('Town Data'!E146&gt;9,'Town Data'!D146,"*")</f>
        <v>465818.94</v>
      </c>
      <c r="E150" s="42" t="str">
        <f>IF('Town Data'!G146&gt;9,'Town Data'!F146,"*")</f>
        <v>*</v>
      </c>
      <c r="F150" s="41">
        <f>IF('Town Data'!I146&gt;9,'Town Data'!H146,"*")</f>
        <v>3372954.42</v>
      </c>
      <c r="G150" s="41">
        <f>IF('Town Data'!K146&gt;9,'Town Data'!J146,"*")</f>
        <v>554045.93000000005</v>
      </c>
      <c r="H150" s="42" t="str">
        <f>IF('Town Data'!M146&gt;9,'Town Data'!L146,"*")</f>
        <v>*</v>
      </c>
      <c r="I150" s="19">
        <f t="shared" si="6"/>
        <v>-0.70049406122718971</v>
      </c>
      <c r="J150" s="19">
        <f t="shared" si="7"/>
        <v>-0.15924129250439586</v>
      </c>
      <c r="K150" s="19" t="str">
        <f t="shared" si="8"/>
        <v/>
      </c>
    </row>
    <row r="151" spans="2:11" x14ac:dyDescent="0.3">
      <c r="B151" s="24" t="str">
        <f>'Town Data'!A147</f>
        <v>VERGENNES</v>
      </c>
      <c r="C151" s="40">
        <f>IF('Town Data'!C147&gt;9,'Town Data'!B147,"*")</f>
        <v>27678714.77</v>
      </c>
      <c r="D151" s="41">
        <f>IF('Town Data'!E147&gt;9,'Town Data'!D147,"*")</f>
        <v>4770962.9800000004</v>
      </c>
      <c r="E151" s="42">
        <f>IF('Town Data'!G147&gt;9,'Town Data'!F147,"*")</f>
        <v>384813.16666666669</v>
      </c>
      <c r="F151" s="41">
        <f>IF('Town Data'!I147&gt;9,'Town Data'!H147,"*")</f>
        <v>28499455.23</v>
      </c>
      <c r="G151" s="41">
        <f>IF('Town Data'!K147&gt;9,'Town Data'!J147,"*")</f>
        <v>4746829.75</v>
      </c>
      <c r="H151" s="42">
        <f>IF('Town Data'!M147&gt;9,'Town Data'!L147,"*")</f>
        <v>253603.33333333302</v>
      </c>
      <c r="I151" s="19">
        <f t="shared" si="6"/>
        <v>-2.8798461352203219E-2</v>
      </c>
      <c r="J151" s="19">
        <f t="shared" si="7"/>
        <v>5.0840732174985727E-3</v>
      </c>
      <c r="K151" s="19">
        <f t="shared" si="8"/>
        <v>0.51738213220120854</v>
      </c>
    </row>
    <row r="152" spans="2:11" x14ac:dyDescent="0.3">
      <c r="B152" s="24" t="str">
        <f>'Town Data'!A148</f>
        <v>VERNON</v>
      </c>
      <c r="C152" s="40">
        <f>IF('Town Data'!C148&gt;9,'Town Data'!B148,"*")</f>
        <v>5783318.1299999999</v>
      </c>
      <c r="D152" s="41">
        <f>IF('Town Data'!E148&gt;9,'Town Data'!D148,"*")</f>
        <v>1301089.1000000001</v>
      </c>
      <c r="E152" s="42" t="str">
        <f>IF('Town Data'!G148&gt;9,'Town Data'!F148,"*")</f>
        <v>*</v>
      </c>
      <c r="F152" s="41">
        <f>IF('Town Data'!I148&gt;9,'Town Data'!H148,"*")</f>
        <v>7840540.4400000004</v>
      </c>
      <c r="G152" s="41">
        <f>IF('Town Data'!K148&gt;9,'Town Data'!J148,"*")</f>
        <v>1465482.21</v>
      </c>
      <c r="H152" s="42" t="str">
        <f>IF('Town Data'!M148&gt;9,'Town Data'!L148,"*")</f>
        <v>*</v>
      </c>
      <c r="I152" s="19">
        <f t="shared" si="6"/>
        <v>-0.26238271784234307</v>
      </c>
      <c r="J152" s="19">
        <f t="shared" si="7"/>
        <v>-0.11217680356556486</v>
      </c>
      <c r="K152" s="19" t="str">
        <f t="shared" si="8"/>
        <v/>
      </c>
    </row>
    <row r="153" spans="2:11" x14ac:dyDescent="0.3">
      <c r="B153" s="24" t="str">
        <f>'Town Data'!A149</f>
        <v>WAITSFIELD</v>
      </c>
      <c r="C153" s="40">
        <f>IF('Town Data'!C149&gt;9,'Town Data'!B149,"*")</f>
        <v>36090060.200000003</v>
      </c>
      <c r="D153" s="41">
        <f>IF('Town Data'!E149&gt;9,'Town Data'!D149,"*")</f>
        <v>12090965.810000001</v>
      </c>
      <c r="E153" s="42">
        <f>IF('Town Data'!G149&gt;9,'Town Data'!F149,"*")</f>
        <v>203549.16666666663</v>
      </c>
      <c r="F153" s="41">
        <f>IF('Town Data'!I149&gt;9,'Town Data'!H149,"*")</f>
        <v>35539693.969999999</v>
      </c>
      <c r="G153" s="41">
        <f>IF('Town Data'!K149&gt;9,'Town Data'!J149,"*")</f>
        <v>11891255.119999999</v>
      </c>
      <c r="H153" s="42">
        <f>IF('Town Data'!M149&gt;9,'Town Data'!L149,"*")</f>
        <v>304574.49999999942</v>
      </c>
      <c r="I153" s="19">
        <f t="shared" si="6"/>
        <v>1.5485958614741674E-2</v>
      </c>
      <c r="J153" s="19">
        <f t="shared" si="7"/>
        <v>1.6794752781319637E-2</v>
      </c>
      <c r="K153" s="19">
        <f t="shared" si="8"/>
        <v>-0.33169334049085852</v>
      </c>
    </row>
    <row r="154" spans="2:11" x14ac:dyDescent="0.3">
      <c r="B154" s="24" t="str">
        <f>'Town Data'!A150</f>
        <v>WALLINGFORD</v>
      </c>
      <c r="C154" s="40">
        <f>IF('Town Data'!C150&gt;9,'Town Data'!B150,"*")</f>
        <v>3609584.06</v>
      </c>
      <c r="D154" s="41">
        <f>IF('Town Data'!E150&gt;9,'Town Data'!D150,"*")</f>
        <v>1383982.98</v>
      </c>
      <c r="E154" s="42" t="str">
        <f>IF('Town Data'!G150&gt;9,'Town Data'!F150,"*")</f>
        <v>*</v>
      </c>
      <c r="F154" s="41">
        <f>IF('Town Data'!I150&gt;9,'Town Data'!H150,"*")</f>
        <v>3587839.24</v>
      </c>
      <c r="G154" s="41">
        <f>IF('Town Data'!K150&gt;9,'Town Data'!J150,"*")</f>
        <v>1353789.5</v>
      </c>
      <c r="H154" s="42" t="str">
        <f>IF('Town Data'!M150&gt;9,'Town Data'!L150,"*")</f>
        <v>*</v>
      </c>
      <c r="I154" s="19">
        <f t="shared" si="6"/>
        <v>6.0607007575957696E-3</v>
      </c>
      <c r="J154" s="19">
        <f t="shared" si="7"/>
        <v>2.2302935574548318E-2</v>
      </c>
      <c r="K154" s="19" t="str">
        <f t="shared" si="8"/>
        <v/>
      </c>
    </row>
    <row r="155" spans="2:11" x14ac:dyDescent="0.3">
      <c r="B155" s="24" t="str">
        <f>'Town Data'!A151</f>
        <v>WARDSBORO</v>
      </c>
      <c r="C155" s="40">
        <f>IF('Town Data'!C151&gt;9,'Town Data'!B151,"*")</f>
        <v>653818.46</v>
      </c>
      <c r="D155" s="41">
        <f>IF('Town Data'!E151&gt;9,'Town Data'!D151,"*")</f>
        <v>283238.7</v>
      </c>
      <c r="E155" s="42" t="str">
        <f>IF('Town Data'!G151&gt;9,'Town Data'!F151,"*")</f>
        <v>*</v>
      </c>
      <c r="F155" s="41">
        <f>IF('Town Data'!I151&gt;9,'Town Data'!H151,"*")</f>
        <v>588198.56999999995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>
        <f t="shared" si="6"/>
        <v>0.11156077785092204</v>
      </c>
      <c r="J155" s="19" t="str">
        <f t="shared" si="7"/>
        <v/>
      </c>
      <c r="K155" s="19" t="str">
        <f t="shared" si="8"/>
        <v/>
      </c>
    </row>
    <row r="156" spans="2:11" x14ac:dyDescent="0.3">
      <c r="B156" s="24" t="str">
        <f>'Town Data'!A152</f>
        <v>WARREN</v>
      </c>
      <c r="C156" s="40">
        <f>IF('Town Data'!C152&gt;9,'Town Data'!B152,"*")</f>
        <v>21884979.73</v>
      </c>
      <c r="D156" s="41">
        <f>IF('Town Data'!E152&gt;9,'Town Data'!D152,"*")</f>
        <v>10527878.220000001</v>
      </c>
      <c r="E156" s="42" t="str">
        <f>IF('Town Data'!G152&gt;9,'Town Data'!F152,"*")</f>
        <v>*</v>
      </c>
      <c r="F156" s="41">
        <f>IF('Town Data'!I152&gt;9,'Town Data'!H152,"*")</f>
        <v>24088113.399999999</v>
      </c>
      <c r="G156" s="41">
        <f>IF('Town Data'!K152&gt;9,'Town Data'!J152,"*")</f>
        <v>11134798.25</v>
      </c>
      <c r="H156" s="42" t="str">
        <f>IF('Town Data'!M152&gt;9,'Town Data'!L152,"*")</f>
        <v>*</v>
      </c>
      <c r="I156" s="19">
        <f t="shared" si="6"/>
        <v>-9.1461445461311977E-2</v>
      </c>
      <c r="J156" s="19">
        <f t="shared" si="7"/>
        <v>-5.450660320675315E-2</v>
      </c>
      <c r="K156" s="19" t="str">
        <f t="shared" si="8"/>
        <v/>
      </c>
    </row>
    <row r="157" spans="2:11" x14ac:dyDescent="0.3">
      <c r="B157" s="24" t="str">
        <f>'Town Data'!A153</f>
        <v>WATERBURY</v>
      </c>
      <c r="C157" s="40">
        <f>IF('Town Data'!C153&gt;9,'Town Data'!B153,"*")</f>
        <v>42675822.32</v>
      </c>
      <c r="D157" s="41">
        <f>IF('Town Data'!E153&gt;9,'Town Data'!D153,"*")</f>
        <v>14997791.300000001</v>
      </c>
      <c r="E157" s="42">
        <f>IF('Town Data'!G153&gt;9,'Town Data'!F153,"*")</f>
        <v>530869.83333333302</v>
      </c>
      <c r="F157" s="41">
        <f>IF('Town Data'!I153&gt;9,'Town Data'!H153,"*")</f>
        <v>39422025.729999997</v>
      </c>
      <c r="G157" s="41">
        <f>IF('Town Data'!K153&gt;9,'Town Data'!J153,"*")</f>
        <v>12944626.960000001</v>
      </c>
      <c r="H157" s="42">
        <f>IF('Town Data'!M153&gt;9,'Town Data'!L153,"*")</f>
        <v>1399026.0000000033</v>
      </c>
      <c r="I157" s="19">
        <f t="shared" si="6"/>
        <v>8.2537528951077674E-2</v>
      </c>
      <c r="J157" s="19">
        <f t="shared" si="7"/>
        <v>0.15861131775712445</v>
      </c>
      <c r="K157" s="19">
        <f t="shared" si="8"/>
        <v>-0.62054326843580332</v>
      </c>
    </row>
    <row r="158" spans="2:11" x14ac:dyDescent="0.3">
      <c r="B158" s="24" t="str">
        <f>'Town Data'!A154</f>
        <v>WATERFORD</v>
      </c>
      <c r="C158" s="40">
        <f>IF('Town Data'!C154&gt;9,'Town Data'!B154,"*")</f>
        <v>2866788.13</v>
      </c>
      <c r="D158" s="41">
        <f>IF('Town Data'!E154&gt;9,'Town Data'!D154,"*")</f>
        <v>272042.2</v>
      </c>
      <c r="E158" s="42" t="str">
        <f>IF('Town Data'!G154&gt;9,'Town Data'!F154,"*")</f>
        <v>*</v>
      </c>
      <c r="F158" s="41">
        <f>IF('Town Data'!I154&gt;9,'Town Data'!H154,"*")</f>
        <v>4695213.01</v>
      </c>
      <c r="G158" s="41">
        <f>IF('Town Data'!K154&gt;9,'Town Data'!J154,"*")</f>
        <v>512920.58</v>
      </c>
      <c r="H158" s="42" t="str">
        <f>IF('Town Data'!M154&gt;9,'Town Data'!L154,"*")</f>
        <v>*</v>
      </c>
      <c r="I158" s="19">
        <f t="shared" si="6"/>
        <v>-0.38942320105728279</v>
      </c>
      <c r="J158" s="19">
        <f t="shared" si="7"/>
        <v>-0.4696212033449701</v>
      </c>
      <c r="K158" s="19" t="str">
        <f t="shared" si="8"/>
        <v/>
      </c>
    </row>
    <row r="159" spans="2:11" x14ac:dyDescent="0.3">
      <c r="B159" s="24" t="str">
        <f>'Town Data'!A155</f>
        <v>WEATHERSFIELD</v>
      </c>
      <c r="C159" s="40">
        <f>IF('Town Data'!C155&gt;9,'Town Data'!B155,"*")</f>
        <v>6329683.2300000004</v>
      </c>
      <c r="D159" s="41">
        <f>IF('Town Data'!E155&gt;9,'Town Data'!D155,"*")</f>
        <v>1276609.5900000001</v>
      </c>
      <c r="E159" s="42" t="str">
        <f>IF('Town Data'!G155&gt;9,'Town Data'!F155,"*")</f>
        <v>*</v>
      </c>
      <c r="F159" s="41">
        <f>IF('Town Data'!I155&gt;9,'Town Data'!H155,"*")</f>
        <v>5053693.45</v>
      </c>
      <c r="G159" s="41">
        <f>IF('Town Data'!K155&gt;9,'Town Data'!J155,"*")</f>
        <v>1136045.44</v>
      </c>
      <c r="H159" s="42">
        <f>IF('Town Data'!M155&gt;9,'Town Data'!L155,"*")</f>
        <v>134276.16666666666</v>
      </c>
      <c r="I159" s="19">
        <f t="shared" si="6"/>
        <v>0.25248658087878284</v>
      </c>
      <c r="J159" s="19">
        <f t="shared" si="7"/>
        <v>0.12373109829127975</v>
      </c>
      <c r="K159" s="19" t="str">
        <f t="shared" si="8"/>
        <v/>
      </c>
    </row>
    <row r="160" spans="2:11" x14ac:dyDescent="0.3">
      <c r="B160" s="24" t="str">
        <f>'Town Data'!A156</f>
        <v>WELLS</v>
      </c>
      <c r="C160" s="40">
        <f>IF('Town Data'!C156&gt;9,'Town Data'!B156,"*")</f>
        <v>2292207.0099999998</v>
      </c>
      <c r="D160" s="41">
        <f>IF('Town Data'!E156&gt;9,'Town Data'!D156,"*")</f>
        <v>1411228.98</v>
      </c>
      <c r="E160" s="42" t="str">
        <f>IF('Town Data'!G156&gt;9,'Town Data'!F156,"*")</f>
        <v>*</v>
      </c>
      <c r="F160" s="41">
        <f>IF('Town Data'!I156&gt;9,'Town Data'!H156,"*")</f>
        <v>1018362.45</v>
      </c>
      <c r="G160" s="41">
        <f>IF('Town Data'!K156&gt;9,'Town Data'!J156,"*")</f>
        <v>194419.47</v>
      </c>
      <c r="H160" s="42" t="str">
        <f>IF('Town Data'!M156&gt;9,'Town Data'!L156,"*")</f>
        <v>*</v>
      </c>
      <c r="I160" s="19">
        <f t="shared" si="6"/>
        <v>1.2508754225963457</v>
      </c>
      <c r="J160" s="19">
        <f t="shared" si="7"/>
        <v>6.2586813450319561</v>
      </c>
      <c r="K160" s="19" t="str">
        <f t="shared" si="8"/>
        <v/>
      </c>
    </row>
    <row r="161" spans="2:11" x14ac:dyDescent="0.3">
      <c r="B161" s="24" t="str">
        <f>'Town Data'!A157</f>
        <v>WEST RUTLAND</v>
      </c>
      <c r="C161" s="40">
        <f>IF('Town Data'!C157&gt;9,'Town Data'!B157,"*")</f>
        <v>18185123.079999998</v>
      </c>
      <c r="D161" s="41">
        <f>IF('Town Data'!E157&gt;9,'Town Data'!D157,"*")</f>
        <v>3012139.57</v>
      </c>
      <c r="E161" s="42" t="str">
        <f>IF('Town Data'!G157&gt;9,'Town Data'!F157,"*")</f>
        <v>*</v>
      </c>
      <c r="F161" s="41">
        <f>IF('Town Data'!I157&gt;9,'Town Data'!H157,"*")</f>
        <v>16226869.890000001</v>
      </c>
      <c r="G161" s="41">
        <f>IF('Town Data'!K157&gt;9,'Town Data'!J157,"*")</f>
        <v>3156693.2</v>
      </c>
      <c r="H161" s="42">
        <f>IF('Town Data'!M157&gt;9,'Town Data'!L157,"*")</f>
        <v>59815.500000000036</v>
      </c>
      <c r="I161" s="19">
        <f t="shared" si="6"/>
        <v>0.12067966300800835</v>
      </c>
      <c r="J161" s="19">
        <f t="shared" si="7"/>
        <v>-4.5792739693550306E-2</v>
      </c>
      <c r="K161" s="19" t="str">
        <f t="shared" si="8"/>
        <v/>
      </c>
    </row>
    <row r="162" spans="2:11" x14ac:dyDescent="0.3">
      <c r="B162" s="24" t="str">
        <f>'Town Data'!A158</f>
        <v>WESTFIELD</v>
      </c>
      <c r="C162" s="40">
        <f>IF('Town Data'!C158&gt;9,'Town Data'!B158,"*")</f>
        <v>7488588.1699999999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>
        <f>IF('Town Data'!I158&gt;9,'Town Data'!H158,"*")</f>
        <v>4730716.95</v>
      </c>
      <c r="G162" s="41">
        <f>IF('Town Data'!K158&gt;9,'Town Data'!J158,"*")</f>
        <v>322173.76</v>
      </c>
      <c r="H162" s="42" t="str">
        <f>IF('Town Data'!M158&gt;9,'Town Data'!L158,"*")</f>
        <v>*</v>
      </c>
      <c r="I162" s="19">
        <f t="shared" si="6"/>
        <v>0.58297109067157349</v>
      </c>
      <c r="J162" s="19" t="str">
        <f t="shared" si="7"/>
        <v/>
      </c>
      <c r="K162" s="19" t="str">
        <f t="shared" si="8"/>
        <v/>
      </c>
    </row>
    <row r="163" spans="2:11" x14ac:dyDescent="0.3">
      <c r="B163" s="24" t="str">
        <f>'Town Data'!A159</f>
        <v>WESTFORD</v>
      </c>
      <c r="C163" s="40">
        <f>IF('Town Data'!C159&gt;9,'Town Data'!B159,"*")</f>
        <v>1875248.61</v>
      </c>
      <c r="D163" s="41">
        <f>IF('Town Data'!E159&gt;9,'Town Data'!D159,"*")</f>
        <v>180439.65</v>
      </c>
      <c r="E163" s="42" t="str">
        <f>IF('Town Data'!G159&gt;9,'Town Data'!F159,"*")</f>
        <v>*</v>
      </c>
      <c r="F163" s="41">
        <f>IF('Town Data'!I159&gt;9,'Town Data'!H159,"*")</f>
        <v>5607911.1100000003</v>
      </c>
      <c r="G163" s="41">
        <f>IF('Town Data'!K159&gt;9,'Town Data'!J159,"*")</f>
        <v>209730.46</v>
      </c>
      <c r="H163" s="42" t="str">
        <f>IF('Town Data'!M159&gt;9,'Town Data'!L159,"*")</f>
        <v>*</v>
      </c>
      <c r="I163" s="19">
        <f t="shared" si="6"/>
        <v>-0.66560657378180155</v>
      </c>
      <c r="J163" s="19">
        <f t="shared" si="7"/>
        <v>-0.1396593036605174</v>
      </c>
      <c r="K163" s="19" t="str">
        <f t="shared" si="8"/>
        <v/>
      </c>
    </row>
    <row r="164" spans="2:11" x14ac:dyDescent="0.3">
      <c r="B164" s="24" t="str">
        <f>'Town Data'!A160</f>
        <v>WESTMINSTER</v>
      </c>
      <c r="C164" s="40">
        <f>IF('Town Data'!C160&gt;9,'Town Data'!B160,"*")</f>
        <v>30338896.629999999</v>
      </c>
      <c r="D164" s="41">
        <f>IF('Town Data'!E160&gt;9,'Town Data'!D160,"*")</f>
        <v>2197284.56</v>
      </c>
      <c r="E164" s="42" t="str">
        <f>IF('Town Data'!G160&gt;9,'Town Data'!F160,"*")</f>
        <v>*</v>
      </c>
      <c r="F164" s="41">
        <f>IF('Town Data'!I160&gt;9,'Town Data'!H160,"*")</f>
        <v>31238594.219999999</v>
      </c>
      <c r="G164" s="41">
        <f>IF('Town Data'!K160&gt;9,'Town Data'!J160,"*")</f>
        <v>2354807.63</v>
      </c>
      <c r="H164" s="42" t="str">
        <f>IF('Town Data'!M160&gt;9,'Town Data'!L160,"*")</f>
        <v>*</v>
      </c>
      <c r="I164" s="19">
        <f t="shared" si="6"/>
        <v>-2.8800834751519747E-2</v>
      </c>
      <c r="J164" s="19">
        <f t="shared" si="7"/>
        <v>-6.6894241378010075E-2</v>
      </c>
      <c r="K164" s="19" t="str">
        <f t="shared" si="8"/>
        <v/>
      </c>
    </row>
    <row r="165" spans="2:11" x14ac:dyDescent="0.3">
      <c r="B165" s="24" t="str">
        <f>'Town Data'!A161</f>
        <v>WESTON</v>
      </c>
      <c r="C165" s="40">
        <f>IF('Town Data'!C161&gt;9,'Town Data'!B161,"*")</f>
        <v>3564483.71</v>
      </c>
      <c r="D165" s="41">
        <f>IF('Town Data'!E161&gt;9,'Town Data'!D161,"*")</f>
        <v>1524545.48</v>
      </c>
      <c r="E165" s="42" t="str">
        <f>IF('Town Data'!G161&gt;9,'Town Data'!F161,"*")</f>
        <v>*</v>
      </c>
      <c r="F165" s="41">
        <f>IF('Town Data'!I161&gt;9,'Town Data'!H161,"*")</f>
        <v>3867018.49</v>
      </c>
      <c r="G165" s="41">
        <f>IF('Town Data'!K161&gt;9,'Town Data'!J161,"*")</f>
        <v>1547149.29</v>
      </c>
      <c r="H165" s="42" t="str">
        <f>IF('Town Data'!M161&gt;9,'Town Data'!L161,"*")</f>
        <v>*</v>
      </c>
      <c r="I165" s="19">
        <f t="shared" si="6"/>
        <v>-7.8234634973260817E-2</v>
      </c>
      <c r="J165" s="19">
        <f t="shared" si="7"/>
        <v>-1.4609973417626721E-2</v>
      </c>
      <c r="K165" s="19" t="str">
        <f t="shared" si="8"/>
        <v/>
      </c>
    </row>
    <row r="166" spans="2:11" x14ac:dyDescent="0.3">
      <c r="B166" s="24" t="str">
        <f>'Town Data'!A162</f>
        <v>WEYBRIDGE</v>
      </c>
      <c r="C166" s="40">
        <f>IF('Town Data'!C162&gt;9,'Town Data'!B162,"*")</f>
        <v>465098.49</v>
      </c>
      <c r="D166" s="41">
        <f>IF('Town Data'!E162&gt;9,'Town Data'!D162,"*")</f>
        <v>170012.11</v>
      </c>
      <c r="E166" s="42" t="str">
        <f>IF('Town Data'!G162&gt;9,'Town Data'!F162,"*")</f>
        <v>*</v>
      </c>
      <c r="F166" s="41">
        <f>IF('Town Data'!I162&gt;9,'Town Data'!H162,"*")</f>
        <v>640253.81999999995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>
        <f t="shared" si="6"/>
        <v>-0.27357170629610611</v>
      </c>
      <c r="J166" s="19" t="str">
        <f t="shared" si="7"/>
        <v/>
      </c>
      <c r="K166" s="19" t="str">
        <f t="shared" si="8"/>
        <v/>
      </c>
    </row>
    <row r="167" spans="2:11" x14ac:dyDescent="0.3">
      <c r="B167" s="24" t="str">
        <f>'Town Data'!A163</f>
        <v>WHITING</v>
      </c>
      <c r="C167" s="40">
        <f>IF('Town Data'!C163&gt;9,'Town Data'!B163,"*")</f>
        <v>1313310.58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>
        <f>IF('Town Data'!I163&gt;9,'Town Data'!H163,"*")</f>
        <v>1318550.1299999999</v>
      </c>
      <c r="G167" s="41">
        <f>IF('Town Data'!K163&gt;9,'Town Data'!J163,"*")</f>
        <v>31563.46</v>
      </c>
      <c r="H167" s="42" t="str">
        <f>IF('Town Data'!M163&gt;9,'Town Data'!L163,"*")</f>
        <v>*</v>
      </c>
      <c r="I167" s="19">
        <f t="shared" si="6"/>
        <v>-3.9737207412810418E-3</v>
      </c>
      <c r="J167" s="19" t="str">
        <f t="shared" si="7"/>
        <v/>
      </c>
      <c r="K167" s="19" t="str">
        <f t="shared" si="8"/>
        <v/>
      </c>
    </row>
    <row r="168" spans="2:11" x14ac:dyDescent="0.3">
      <c r="B168" s="24" t="str">
        <f>'Town Data'!A164</f>
        <v>WHITINGHAM</v>
      </c>
      <c r="C168" s="40">
        <f>IF('Town Data'!C164&gt;9,'Town Data'!B164,"*")</f>
        <v>1401782.14</v>
      </c>
      <c r="D168" s="41">
        <f>IF('Town Data'!E164&gt;9,'Town Data'!D164,"*")</f>
        <v>336932.83</v>
      </c>
      <c r="E168" s="42" t="str">
        <f>IF('Town Data'!G164&gt;9,'Town Data'!F164,"*")</f>
        <v>*</v>
      </c>
      <c r="F168" s="41">
        <f>IF('Town Data'!I164&gt;9,'Town Data'!H164,"*")</f>
        <v>1682420.95</v>
      </c>
      <c r="G168" s="41">
        <f>IF('Town Data'!K164&gt;9,'Town Data'!J164,"*")</f>
        <v>407664.78</v>
      </c>
      <c r="H168" s="42" t="str">
        <f>IF('Town Data'!M164&gt;9,'Town Data'!L164,"*")</f>
        <v>*</v>
      </c>
      <c r="I168" s="19">
        <f t="shared" si="6"/>
        <v>-0.16680653554629124</v>
      </c>
      <c r="J168" s="19">
        <f t="shared" si="7"/>
        <v>-0.17350517746468067</v>
      </c>
      <c r="K168" s="19" t="str">
        <f t="shared" si="8"/>
        <v/>
      </c>
    </row>
    <row r="169" spans="2:11" x14ac:dyDescent="0.3">
      <c r="B169" s="24" t="str">
        <f>'Town Data'!A165</f>
        <v>WILLIAMSTOWN</v>
      </c>
      <c r="C169" s="40">
        <f>IF('Town Data'!C165&gt;9,'Town Data'!B165,"*")</f>
        <v>5768870.6500000004</v>
      </c>
      <c r="D169" s="41">
        <f>IF('Town Data'!E165&gt;9,'Town Data'!D165,"*")</f>
        <v>2046633.4</v>
      </c>
      <c r="E169" s="42" t="str">
        <f>IF('Town Data'!G165&gt;9,'Town Data'!F165,"*")</f>
        <v>*</v>
      </c>
      <c r="F169" s="41">
        <f>IF('Town Data'!I165&gt;9,'Town Data'!H165,"*")</f>
        <v>4856746.46</v>
      </c>
      <c r="G169" s="41">
        <f>IF('Town Data'!K165&gt;9,'Town Data'!J165,"*")</f>
        <v>1521862.7</v>
      </c>
      <c r="H169" s="42" t="str">
        <f>IF('Town Data'!M165&gt;9,'Town Data'!L165,"*")</f>
        <v>*</v>
      </c>
      <c r="I169" s="19">
        <f t="shared" si="6"/>
        <v>0.18780560144784672</v>
      </c>
      <c r="J169" s="19">
        <f t="shared" si="7"/>
        <v>0.34482131666674004</v>
      </c>
      <c r="K169" s="19" t="str">
        <f t="shared" si="8"/>
        <v/>
      </c>
    </row>
    <row r="170" spans="2:11" x14ac:dyDescent="0.3">
      <c r="B170" s="24" t="str">
        <f>'Town Data'!A166</f>
        <v>WILLISTON</v>
      </c>
      <c r="C170" s="40">
        <f>IF('Town Data'!C166&gt;9,'Town Data'!B166,"*")</f>
        <v>362519953.76999998</v>
      </c>
      <c r="D170" s="41">
        <f>IF('Town Data'!E166&gt;9,'Town Data'!D166,"*")</f>
        <v>132650224.8</v>
      </c>
      <c r="E170" s="42">
        <f>IF('Town Data'!G166&gt;9,'Town Data'!F166,"*")</f>
        <v>6271189.6666666698</v>
      </c>
      <c r="F170" s="41">
        <f>IF('Town Data'!I166&gt;9,'Town Data'!H166,"*")</f>
        <v>294745298.81999999</v>
      </c>
      <c r="G170" s="41">
        <f>IF('Town Data'!K166&gt;9,'Town Data'!J166,"*")</f>
        <v>129134719.16</v>
      </c>
      <c r="H170" s="42">
        <f>IF('Town Data'!M166&gt;9,'Town Data'!L166,"*")</f>
        <v>6628974.1666666679</v>
      </c>
      <c r="I170" s="19">
        <f t="shared" si="6"/>
        <v>0.22994312452593096</v>
      </c>
      <c r="J170" s="19">
        <f t="shared" si="7"/>
        <v>2.722355120968074E-2</v>
      </c>
      <c r="K170" s="19">
        <f t="shared" si="8"/>
        <v>-5.3972830637822128E-2</v>
      </c>
    </row>
    <row r="171" spans="2:11" x14ac:dyDescent="0.3">
      <c r="B171" s="24" t="str">
        <f>'Town Data'!A167</f>
        <v>WILMINGTON</v>
      </c>
      <c r="C171" s="40">
        <f>IF('Town Data'!C167&gt;9,'Town Data'!B167,"*")</f>
        <v>22206694.809999999</v>
      </c>
      <c r="D171" s="41">
        <f>IF('Town Data'!E167&gt;9,'Town Data'!D167,"*")</f>
        <v>9838905.9700000007</v>
      </c>
      <c r="E171" s="42">
        <f>IF('Town Data'!G167&gt;9,'Town Data'!F167,"*")</f>
        <v>68867.166666666628</v>
      </c>
      <c r="F171" s="41">
        <f>IF('Town Data'!I167&gt;9,'Town Data'!H167,"*")</f>
        <v>22329519.609999999</v>
      </c>
      <c r="G171" s="41">
        <f>IF('Town Data'!K167&gt;9,'Town Data'!J167,"*")</f>
        <v>11026503.66</v>
      </c>
      <c r="H171" s="42">
        <f>IF('Town Data'!M167&gt;9,'Town Data'!L167,"*")</f>
        <v>63352.500000000029</v>
      </c>
      <c r="I171" s="19">
        <f t="shared" si="6"/>
        <v>-5.500557206120779E-3</v>
      </c>
      <c r="J171" s="19">
        <f t="shared" si="7"/>
        <v>-0.10770392198826871</v>
      </c>
      <c r="K171" s="19">
        <f t="shared" si="8"/>
        <v>8.7047340936294487E-2</v>
      </c>
    </row>
    <row r="172" spans="2:11" x14ac:dyDescent="0.3">
      <c r="B172" s="24" t="str">
        <f>'Town Data'!A168</f>
        <v>WINDSOR</v>
      </c>
      <c r="C172" s="40">
        <f>IF('Town Data'!C168&gt;9,'Town Data'!B168,"*")</f>
        <v>10853778.810000001</v>
      </c>
      <c r="D172" s="41">
        <f>IF('Town Data'!E168&gt;9,'Town Data'!D168,"*")</f>
        <v>3495891.11</v>
      </c>
      <c r="E172" s="42">
        <f>IF('Town Data'!G168&gt;9,'Town Data'!F168,"*")</f>
        <v>80060.333333333285</v>
      </c>
      <c r="F172" s="41">
        <f>IF('Town Data'!I168&gt;9,'Town Data'!H168,"*")</f>
        <v>10597683.789999999</v>
      </c>
      <c r="G172" s="41">
        <f>IF('Town Data'!K168&gt;9,'Town Data'!J168,"*")</f>
        <v>3590439.33</v>
      </c>
      <c r="H172" s="42">
        <f>IF('Town Data'!M168&gt;9,'Town Data'!L168,"*")</f>
        <v>79773.333333333299</v>
      </c>
      <c r="I172" s="19">
        <f t="shared" si="6"/>
        <v>2.4165187891495056E-2</v>
      </c>
      <c r="J172" s="19">
        <f t="shared" si="7"/>
        <v>-2.6333328963394628E-2</v>
      </c>
      <c r="K172" s="19">
        <f t="shared" si="8"/>
        <v>3.5976934648168004E-3</v>
      </c>
    </row>
    <row r="173" spans="2:11" x14ac:dyDescent="0.3">
      <c r="B173" s="24" t="str">
        <f>'Town Data'!A169</f>
        <v>WINHALL</v>
      </c>
      <c r="C173" s="40">
        <f>IF('Town Data'!C169&gt;9,'Town Data'!B169,"*")</f>
        <v>5459223.4100000001</v>
      </c>
      <c r="D173" s="41">
        <f>IF('Town Data'!E169&gt;9,'Town Data'!D169,"*")</f>
        <v>2359941.65</v>
      </c>
      <c r="E173" s="42" t="str">
        <f>IF('Town Data'!G169&gt;9,'Town Data'!F169,"*")</f>
        <v>*</v>
      </c>
      <c r="F173" s="41">
        <f>IF('Town Data'!I169&gt;9,'Town Data'!H169,"*")</f>
        <v>4850836.01</v>
      </c>
      <c r="G173" s="41">
        <f>IF('Town Data'!K169&gt;9,'Town Data'!J169,"*")</f>
        <v>2065972.74</v>
      </c>
      <c r="H173" s="42" t="str">
        <f>IF('Town Data'!M169&gt;9,'Town Data'!L169,"*")</f>
        <v>*</v>
      </c>
      <c r="I173" s="19">
        <f t="shared" si="6"/>
        <v>0.12541908214291508</v>
      </c>
      <c r="J173" s="19">
        <f t="shared" si="7"/>
        <v>0.14229079808671624</v>
      </c>
      <c r="K173" s="19" t="str">
        <f t="shared" si="8"/>
        <v/>
      </c>
    </row>
    <row r="174" spans="2:11" x14ac:dyDescent="0.3">
      <c r="B174" s="24" t="str">
        <f>'Town Data'!A170</f>
        <v>WINOOSKI</v>
      </c>
      <c r="C174" s="40">
        <f>IF('Town Data'!C170&gt;9,'Town Data'!B170,"*")</f>
        <v>40582154.18</v>
      </c>
      <c r="D174" s="41">
        <f>IF('Town Data'!E170&gt;9,'Town Data'!D170,"*")</f>
        <v>4546831.34</v>
      </c>
      <c r="E174" s="42" t="str">
        <f>IF('Town Data'!G170&gt;9,'Town Data'!F170,"*")</f>
        <v>*</v>
      </c>
      <c r="F174" s="41">
        <f>IF('Town Data'!I170&gt;9,'Town Data'!H170,"*")</f>
        <v>44084692.609999999</v>
      </c>
      <c r="G174" s="41">
        <f>IF('Town Data'!K170&gt;9,'Town Data'!J170,"*")</f>
        <v>4102481.59</v>
      </c>
      <c r="H174" s="42">
        <f>IF('Town Data'!M170&gt;9,'Town Data'!L170,"*")</f>
        <v>690142</v>
      </c>
      <c r="I174" s="19">
        <f t="shared" si="6"/>
        <v>-7.945021781110248E-2</v>
      </c>
      <c r="J174" s="19">
        <f t="shared" si="7"/>
        <v>0.10831242998947864</v>
      </c>
      <c r="K174" s="19" t="str">
        <f t="shared" si="8"/>
        <v/>
      </c>
    </row>
    <row r="175" spans="2:11" x14ac:dyDescent="0.3">
      <c r="B175" s="24" t="str">
        <f>'Town Data'!A171</f>
        <v>WOLCOTT</v>
      </c>
      <c r="C175" s="40">
        <f>IF('Town Data'!C171&gt;9,'Town Data'!B171,"*")</f>
        <v>2291740.3199999998</v>
      </c>
      <c r="D175" s="41">
        <f>IF('Town Data'!E171&gt;9,'Town Data'!D171,"*")</f>
        <v>1014951.66</v>
      </c>
      <c r="E175" s="42" t="str">
        <f>IF('Town Data'!G171&gt;9,'Town Data'!F171,"*")</f>
        <v>*</v>
      </c>
      <c r="F175" s="41">
        <f>IF('Town Data'!I171&gt;9,'Town Data'!H171,"*")</f>
        <v>2344226.9500000002</v>
      </c>
      <c r="G175" s="41">
        <f>IF('Town Data'!K171&gt;9,'Town Data'!J171,"*")</f>
        <v>1170772.54</v>
      </c>
      <c r="H175" s="42" t="str">
        <f>IF('Town Data'!M171&gt;9,'Town Data'!L171,"*")</f>
        <v>*</v>
      </c>
      <c r="I175" s="19">
        <f t="shared" si="6"/>
        <v>-2.2389739184595737E-2</v>
      </c>
      <c r="J175" s="19">
        <f t="shared" si="7"/>
        <v>-0.13309235968243668</v>
      </c>
      <c r="K175" s="19" t="str">
        <f t="shared" si="8"/>
        <v/>
      </c>
    </row>
    <row r="176" spans="2:11" x14ac:dyDescent="0.3">
      <c r="B176" s="24" t="str">
        <f>'Town Data'!A172</f>
        <v>WOODSTOCK</v>
      </c>
      <c r="C176" s="40">
        <f>IF('Town Data'!C172&gt;9,'Town Data'!B172,"*")</f>
        <v>28564188.600000001</v>
      </c>
      <c r="D176" s="41">
        <f>IF('Town Data'!E172&gt;9,'Town Data'!D172,"*")</f>
        <v>8586140.2100000009</v>
      </c>
      <c r="E176" s="42">
        <f>IF('Town Data'!G172&gt;9,'Town Data'!F172,"*")</f>
        <v>785400.99999999965</v>
      </c>
      <c r="F176" s="41">
        <f>IF('Town Data'!I172&gt;9,'Town Data'!H172,"*")</f>
        <v>28086169.989999998</v>
      </c>
      <c r="G176" s="41">
        <f>IF('Town Data'!K172&gt;9,'Town Data'!J172,"*")</f>
        <v>8686341.1600000001</v>
      </c>
      <c r="H176" s="42">
        <f>IF('Town Data'!M172&gt;9,'Town Data'!L172,"*")</f>
        <v>505806.16666666738</v>
      </c>
      <c r="I176" s="19">
        <f t="shared" si="6"/>
        <v>1.7019715047306212E-2</v>
      </c>
      <c r="J176" s="19">
        <f t="shared" si="7"/>
        <v>-1.1535461036393286E-2</v>
      </c>
      <c r="K176" s="19">
        <f t="shared" si="8"/>
        <v>0.55277070893757763</v>
      </c>
    </row>
    <row r="177" spans="2:11" x14ac:dyDescent="0.3">
      <c r="B177" s="24" t="str">
        <f>'Town Data'!A173</f>
        <v>WORCESTER</v>
      </c>
      <c r="C177" s="40">
        <f>IF('Town Data'!C173&gt;9,'Town Data'!B173,"*")</f>
        <v>951138.66</v>
      </c>
      <c r="D177" s="41">
        <f>IF('Town Data'!E173&gt;9,'Town Data'!D173,"*")</f>
        <v>421396.51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F29" sqref="F29"/>
    </sheetView>
  </sheetViews>
  <sheetFormatPr defaultColWidth="9.109375" defaultRowHeight="14.4" x14ac:dyDescent="0.3"/>
  <cols>
    <col min="1" max="1" width="20.664062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1421100.34</v>
      </c>
      <c r="C2" s="30">
        <v>20</v>
      </c>
      <c r="D2" s="33">
        <v>458336.07</v>
      </c>
      <c r="E2" s="30">
        <v>17</v>
      </c>
      <c r="F2" s="30">
        <v>0</v>
      </c>
      <c r="G2" s="30">
        <v>0</v>
      </c>
      <c r="H2" s="33">
        <v>1527750.9</v>
      </c>
      <c r="I2" s="30">
        <v>21</v>
      </c>
      <c r="J2" s="33">
        <v>405443.25</v>
      </c>
      <c r="K2" s="30">
        <v>19</v>
      </c>
      <c r="L2" s="30">
        <v>0</v>
      </c>
      <c r="M2" s="30">
        <v>0</v>
      </c>
    </row>
    <row r="3" spans="1:13" x14ac:dyDescent="0.3">
      <c r="A3" s="29" t="s">
        <v>53</v>
      </c>
      <c r="B3" s="33">
        <v>5592719.4000000004</v>
      </c>
      <c r="C3" s="30">
        <v>24</v>
      </c>
      <c r="D3" s="33">
        <v>1203731.83</v>
      </c>
      <c r="E3" s="30">
        <v>22</v>
      </c>
      <c r="F3" s="30">
        <v>0</v>
      </c>
      <c r="G3" s="30">
        <v>0</v>
      </c>
      <c r="H3" s="33">
        <v>4933907.1500000004</v>
      </c>
      <c r="I3" s="30">
        <v>26</v>
      </c>
      <c r="J3" s="33">
        <v>1129662.19</v>
      </c>
      <c r="K3" s="30">
        <v>23</v>
      </c>
      <c r="L3" s="30">
        <v>0</v>
      </c>
      <c r="M3" s="30">
        <v>0</v>
      </c>
    </row>
    <row r="4" spans="1:13" x14ac:dyDescent="0.3">
      <c r="A4" s="29" t="s">
        <v>54</v>
      </c>
      <c r="B4" s="33">
        <v>55910218.509999998</v>
      </c>
      <c r="C4" s="30">
        <v>40</v>
      </c>
      <c r="D4" s="33">
        <v>1749724.77</v>
      </c>
      <c r="E4" s="30">
        <v>39</v>
      </c>
      <c r="F4" s="33">
        <v>0</v>
      </c>
      <c r="G4" s="30">
        <v>0</v>
      </c>
      <c r="H4" s="33">
        <v>43468562.210000001</v>
      </c>
      <c r="I4" s="30">
        <v>43</v>
      </c>
      <c r="J4" s="33">
        <v>1851480.27</v>
      </c>
      <c r="K4" s="30">
        <v>40</v>
      </c>
      <c r="L4" s="33">
        <v>0</v>
      </c>
      <c r="M4" s="30">
        <v>0</v>
      </c>
    </row>
    <row r="5" spans="1:13" x14ac:dyDescent="0.3">
      <c r="A5" s="29" t="s">
        <v>55</v>
      </c>
      <c r="B5" s="33">
        <v>1104288.8700000001</v>
      </c>
      <c r="C5" s="30">
        <v>10</v>
      </c>
      <c r="D5" s="33">
        <v>0</v>
      </c>
      <c r="E5" s="30">
        <v>0</v>
      </c>
      <c r="F5" s="30">
        <v>0</v>
      </c>
      <c r="G5" s="30">
        <v>0</v>
      </c>
      <c r="H5" s="33">
        <v>0</v>
      </c>
      <c r="I5" s="30">
        <v>0</v>
      </c>
      <c r="J5" s="33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56</v>
      </c>
      <c r="B6" s="33">
        <v>442273.54</v>
      </c>
      <c r="C6" s="30">
        <v>10</v>
      </c>
      <c r="D6" s="33">
        <v>0</v>
      </c>
      <c r="E6" s="30">
        <v>0</v>
      </c>
      <c r="F6" s="33">
        <v>0</v>
      </c>
      <c r="G6" s="30">
        <v>0</v>
      </c>
      <c r="H6" s="33">
        <v>506997.37</v>
      </c>
      <c r="I6" s="30">
        <v>12</v>
      </c>
      <c r="J6" s="33">
        <v>141033.73000000001</v>
      </c>
      <c r="K6" s="30">
        <v>11</v>
      </c>
      <c r="L6" s="33">
        <v>0</v>
      </c>
      <c r="M6" s="30">
        <v>0</v>
      </c>
    </row>
    <row r="7" spans="1:13" x14ac:dyDescent="0.3">
      <c r="A7" s="29" t="s">
        <v>57</v>
      </c>
      <c r="B7" s="33">
        <v>1583006.45</v>
      </c>
      <c r="C7" s="30">
        <v>17</v>
      </c>
      <c r="D7" s="33">
        <v>477169.54</v>
      </c>
      <c r="E7" s="30">
        <v>11</v>
      </c>
      <c r="F7" s="33">
        <v>0</v>
      </c>
      <c r="G7" s="30">
        <v>0</v>
      </c>
      <c r="H7" s="33">
        <v>1607208.73</v>
      </c>
      <c r="I7" s="30">
        <v>23</v>
      </c>
      <c r="J7" s="33">
        <v>464439.93</v>
      </c>
      <c r="K7" s="30">
        <v>17</v>
      </c>
      <c r="L7" s="33">
        <v>0</v>
      </c>
      <c r="M7" s="30">
        <v>0</v>
      </c>
    </row>
    <row r="8" spans="1:13" x14ac:dyDescent="0.3">
      <c r="A8" s="29" t="s">
        <v>58</v>
      </c>
      <c r="B8" s="33">
        <v>157416896.62</v>
      </c>
      <c r="C8" s="30">
        <v>237</v>
      </c>
      <c r="D8" s="33">
        <v>44087543.140000001</v>
      </c>
      <c r="E8" s="30">
        <v>212</v>
      </c>
      <c r="F8" s="33">
        <v>594872.16666666686</v>
      </c>
      <c r="G8" s="30">
        <v>58</v>
      </c>
      <c r="H8" s="33">
        <v>134308795.72999999</v>
      </c>
      <c r="I8" s="30">
        <v>250</v>
      </c>
      <c r="J8" s="33">
        <v>36929596.579999998</v>
      </c>
      <c r="K8" s="30">
        <v>224</v>
      </c>
      <c r="L8" s="33">
        <v>1636484.6666666674</v>
      </c>
      <c r="M8" s="30">
        <v>57</v>
      </c>
    </row>
    <row r="9" spans="1:13" x14ac:dyDescent="0.3">
      <c r="A9" s="29" t="s">
        <v>59</v>
      </c>
      <c r="B9" s="33">
        <v>41636047.329999998</v>
      </c>
      <c r="C9" s="30">
        <v>41</v>
      </c>
      <c r="D9" s="33">
        <v>4242452.2300000004</v>
      </c>
      <c r="E9" s="30">
        <v>37</v>
      </c>
      <c r="F9" s="30">
        <v>0</v>
      </c>
      <c r="G9" s="30">
        <v>0</v>
      </c>
      <c r="H9" s="33">
        <v>39750901.82</v>
      </c>
      <c r="I9" s="30">
        <v>40</v>
      </c>
      <c r="J9" s="33">
        <v>3764599.61</v>
      </c>
      <c r="K9" s="30">
        <v>36</v>
      </c>
      <c r="L9" s="30">
        <v>275955.33333333302</v>
      </c>
      <c r="M9" s="30">
        <v>10</v>
      </c>
    </row>
    <row r="10" spans="1:13" x14ac:dyDescent="0.3">
      <c r="A10" s="29" t="s">
        <v>60</v>
      </c>
      <c r="B10" s="33">
        <v>64259456.079999998</v>
      </c>
      <c r="C10" s="30">
        <v>61</v>
      </c>
      <c r="D10" s="33">
        <v>5460911.8399999999</v>
      </c>
      <c r="E10" s="30">
        <v>54</v>
      </c>
      <c r="F10" s="33">
        <v>224633.50000000026</v>
      </c>
      <c r="G10" s="30">
        <v>16</v>
      </c>
      <c r="H10" s="33">
        <v>59161679.799999997</v>
      </c>
      <c r="I10" s="30">
        <v>60</v>
      </c>
      <c r="J10" s="33">
        <v>5034539.88</v>
      </c>
      <c r="K10" s="30">
        <v>50</v>
      </c>
      <c r="L10" s="33">
        <v>156024.83333333343</v>
      </c>
      <c r="M10" s="30">
        <v>16</v>
      </c>
    </row>
    <row r="11" spans="1:13" x14ac:dyDescent="0.3">
      <c r="A11" s="29" t="s">
        <v>61</v>
      </c>
      <c r="B11" s="33">
        <v>152838884.38999999</v>
      </c>
      <c r="C11" s="30">
        <v>260</v>
      </c>
      <c r="D11" s="33">
        <v>47627767.090000004</v>
      </c>
      <c r="E11" s="30">
        <v>239</v>
      </c>
      <c r="F11" s="30">
        <v>569914.50000000047</v>
      </c>
      <c r="G11" s="30">
        <v>48</v>
      </c>
      <c r="H11" s="33">
        <v>140697519.66</v>
      </c>
      <c r="I11" s="30">
        <v>266</v>
      </c>
      <c r="J11" s="33">
        <v>44457423.07</v>
      </c>
      <c r="K11" s="30">
        <v>243</v>
      </c>
      <c r="L11" s="30">
        <v>542114.6666666664</v>
      </c>
      <c r="M11" s="30">
        <v>53</v>
      </c>
    </row>
    <row r="12" spans="1:13" x14ac:dyDescent="0.3">
      <c r="A12" s="29" t="s">
        <v>62</v>
      </c>
      <c r="B12" s="33">
        <v>663066.25</v>
      </c>
      <c r="C12" s="30">
        <v>12</v>
      </c>
      <c r="D12" s="33">
        <v>218894.4</v>
      </c>
      <c r="E12" s="30">
        <v>10</v>
      </c>
      <c r="F12" s="33">
        <v>0</v>
      </c>
      <c r="G12" s="30">
        <v>0</v>
      </c>
      <c r="H12" s="33">
        <v>865483.27</v>
      </c>
      <c r="I12" s="30">
        <v>10</v>
      </c>
      <c r="J12" s="33">
        <v>0</v>
      </c>
      <c r="K12" s="30">
        <v>0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60675376.950000003</v>
      </c>
      <c r="C13" s="30">
        <v>60</v>
      </c>
      <c r="D13" s="33">
        <v>22415468.039999999</v>
      </c>
      <c r="E13" s="30">
        <v>58</v>
      </c>
      <c r="F13" s="30">
        <v>461584.16666666645</v>
      </c>
      <c r="G13" s="30">
        <v>25</v>
      </c>
      <c r="H13" s="30">
        <v>58121995.280000001</v>
      </c>
      <c r="I13" s="30">
        <v>61</v>
      </c>
      <c r="J13" s="30">
        <v>21365371.039999999</v>
      </c>
      <c r="K13" s="30">
        <v>58</v>
      </c>
      <c r="L13" s="30">
        <v>632706</v>
      </c>
      <c r="M13" s="30">
        <v>28</v>
      </c>
    </row>
    <row r="14" spans="1:13" x14ac:dyDescent="0.3">
      <c r="A14" s="29" t="s">
        <v>64</v>
      </c>
      <c r="B14" s="33">
        <v>14689038.25</v>
      </c>
      <c r="C14" s="30">
        <v>45</v>
      </c>
      <c r="D14" s="33">
        <v>2122974.5299999998</v>
      </c>
      <c r="E14" s="30">
        <v>40</v>
      </c>
      <c r="F14" s="30">
        <v>272975.33333333296</v>
      </c>
      <c r="G14" s="30">
        <v>13</v>
      </c>
      <c r="H14" s="33">
        <v>14330288.779999999</v>
      </c>
      <c r="I14" s="30">
        <v>48</v>
      </c>
      <c r="J14" s="33">
        <v>1885380.37</v>
      </c>
      <c r="K14" s="30">
        <v>42</v>
      </c>
      <c r="L14" s="30">
        <v>245931.66666666634</v>
      </c>
      <c r="M14" s="30">
        <v>10</v>
      </c>
    </row>
    <row r="15" spans="1:13" x14ac:dyDescent="0.3">
      <c r="A15" s="29" t="s">
        <v>65</v>
      </c>
      <c r="B15" s="33">
        <v>31667253.789999999</v>
      </c>
      <c r="C15" s="30">
        <v>54</v>
      </c>
      <c r="D15" s="33">
        <v>6695945.2000000002</v>
      </c>
      <c r="E15" s="30">
        <v>51</v>
      </c>
      <c r="F15" s="30">
        <v>291918.3333333336</v>
      </c>
      <c r="G15" s="30">
        <v>18</v>
      </c>
      <c r="H15" s="33">
        <v>28776459.800000001</v>
      </c>
      <c r="I15" s="30">
        <v>51</v>
      </c>
      <c r="J15" s="33">
        <v>5713018.7400000002</v>
      </c>
      <c r="K15" s="30">
        <v>47</v>
      </c>
      <c r="L15" s="30">
        <v>590722.16666666663</v>
      </c>
      <c r="M15" s="30">
        <v>20</v>
      </c>
    </row>
    <row r="16" spans="1:13" x14ac:dyDescent="0.3">
      <c r="A16" s="29" t="s">
        <v>66</v>
      </c>
      <c r="B16" s="33">
        <v>34638796.719999999</v>
      </c>
      <c r="C16" s="30">
        <v>88</v>
      </c>
      <c r="D16" s="33">
        <v>4240864.7699999996</v>
      </c>
      <c r="E16" s="30">
        <v>79</v>
      </c>
      <c r="F16" s="30">
        <v>292064.66666666669</v>
      </c>
      <c r="G16" s="30">
        <v>11</v>
      </c>
      <c r="H16" s="33">
        <v>30600557.16</v>
      </c>
      <c r="I16" s="30">
        <v>93</v>
      </c>
      <c r="J16" s="33">
        <v>3940935.25</v>
      </c>
      <c r="K16" s="30">
        <v>82</v>
      </c>
      <c r="L16" s="30">
        <v>566842.33333333291</v>
      </c>
      <c r="M16" s="30">
        <v>13</v>
      </c>
    </row>
    <row r="17" spans="1:13" x14ac:dyDescent="0.3">
      <c r="A17" s="29" t="s">
        <v>67</v>
      </c>
      <c r="B17" s="33">
        <v>189131369.91999999</v>
      </c>
      <c r="C17" s="30">
        <v>299</v>
      </c>
      <c r="D17" s="33">
        <v>27439166.280000001</v>
      </c>
      <c r="E17" s="30">
        <v>267</v>
      </c>
      <c r="F17" s="33">
        <v>1136596.8333333333</v>
      </c>
      <c r="G17" s="30">
        <v>67</v>
      </c>
      <c r="H17" s="33">
        <v>133582794.33</v>
      </c>
      <c r="I17" s="30">
        <v>301</v>
      </c>
      <c r="J17" s="33">
        <v>27981865.879999999</v>
      </c>
      <c r="K17" s="30">
        <v>268</v>
      </c>
      <c r="L17" s="33">
        <v>627987.99999999977</v>
      </c>
      <c r="M17" s="30">
        <v>69</v>
      </c>
    </row>
    <row r="18" spans="1:13" x14ac:dyDescent="0.3">
      <c r="A18" s="29" t="s">
        <v>68</v>
      </c>
      <c r="B18" s="33">
        <v>1998914.37</v>
      </c>
      <c r="C18" s="30">
        <v>14</v>
      </c>
      <c r="D18" s="33">
        <v>610077.01</v>
      </c>
      <c r="E18" s="30">
        <v>10</v>
      </c>
      <c r="F18" s="30">
        <v>0</v>
      </c>
      <c r="G18" s="30">
        <v>0</v>
      </c>
      <c r="H18" s="33">
        <v>2005237.95</v>
      </c>
      <c r="I18" s="30">
        <v>16</v>
      </c>
      <c r="J18" s="33">
        <v>680604.99</v>
      </c>
      <c r="K18" s="30">
        <v>14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8049144.2699999996</v>
      </c>
      <c r="C19" s="30">
        <v>19</v>
      </c>
      <c r="D19" s="33">
        <v>2014480.11</v>
      </c>
      <c r="E19" s="30">
        <v>17</v>
      </c>
      <c r="F19" s="30">
        <v>0</v>
      </c>
      <c r="G19" s="30">
        <v>0</v>
      </c>
      <c r="H19" s="33">
        <v>5774460.1900000004</v>
      </c>
      <c r="I19" s="30">
        <v>19</v>
      </c>
      <c r="J19" s="33">
        <v>1334293.33</v>
      </c>
      <c r="K19" s="30">
        <v>16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2569049.36</v>
      </c>
      <c r="C20" s="30">
        <v>17</v>
      </c>
      <c r="D20" s="33">
        <v>1128820.07</v>
      </c>
      <c r="E20" s="30">
        <v>16</v>
      </c>
      <c r="F20" s="30">
        <v>0</v>
      </c>
      <c r="G20" s="30">
        <v>0</v>
      </c>
      <c r="H20" s="33">
        <v>2546379.9</v>
      </c>
      <c r="I20" s="30">
        <v>21</v>
      </c>
      <c r="J20" s="33">
        <v>1114250.42</v>
      </c>
      <c r="K20" s="30">
        <v>15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20669841.010000002</v>
      </c>
      <c r="C21" s="30">
        <v>86</v>
      </c>
      <c r="D21" s="33">
        <v>5991814.5599999996</v>
      </c>
      <c r="E21" s="30">
        <v>77</v>
      </c>
      <c r="F21" s="30">
        <v>564052.33333333302</v>
      </c>
      <c r="G21" s="30">
        <v>10</v>
      </c>
      <c r="H21" s="33">
        <v>18970347.07</v>
      </c>
      <c r="I21" s="30">
        <v>88</v>
      </c>
      <c r="J21" s="33">
        <v>5638159.2599999998</v>
      </c>
      <c r="K21" s="30">
        <v>76</v>
      </c>
      <c r="L21" s="33">
        <v>304208.00000000006</v>
      </c>
      <c r="M21" s="30">
        <v>14</v>
      </c>
    </row>
    <row r="22" spans="1:13" x14ac:dyDescent="0.3">
      <c r="A22" s="29" t="s">
        <v>72</v>
      </c>
      <c r="B22" s="33">
        <v>0</v>
      </c>
      <c r="C22" s="30">
        <v>0</v>
      </c>
      <c r="D22" s="33">
        <v>0</v>
      </c>
      <c r="E22" s="30">
        <v>0</v>
      </c>
      <c r="F22" s="30">
        <v>0</v>
      </c>
      <c r="G22" s="30">
        <v>0</v>
      </c>
      <c r="H22" s="33">
        <v>22599412.420000002</v>
      </c>
      <c r="I22" s="30">
        <v>10</v>
      </c>
      <c r="J22" s="33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2588632.86</v>
      </c>
      <c r="C23" s="30">
        <v>35</v>
      </c>
      <c r="D23" s="33">
        <v>1207851.3400000001</v>
      </c>
      <c r="E23" s="30">
        <v>34</v>
      </c>
      <c r="F23" s="33">
        <v>0</v>
      </c>
      <c r="G23" s="30">
        <v>0</v>
      </c>
      <c r="H23" s="33">
        <v>2633149.4500000002</v>
      </c>
      <c r="I23" s="30">
        <v>35</v>
      </c>
      <c r="J23" s="33">
        <v>1280834.3</v>
      </c>
      <c r="K23" s="30">
        <v>33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282926965.70999998</v>
      </c>
      <c r="C24" s="30">
        <v>600</v>
      </c>
      <c r="D24" s="33">
        <v>73932594.390000001</v>
      </c>
      <c r="E24" s="30">
        <v>540</v>
      </c>
      <c r="F24" s="30">
        <v>1738496.6666666667</v>
      </c>
      <c r="G24" s="30">
        <v>106</v>
      </c>
      <c r="H24" s="33">
        <v>279775333.79000002</v>
      </c>
      <c r="I24" s="30">
        <v>624</v>
      </c>
      <c r="J24" s="33">
        <v>73458788.489999995</v>
      </c>
      <c r="K24" s="30">
        <v>546</v>
      </c>
      <c r="L24" s="30">
        <v>3304642.166666666</v>
      </c>
      <c r="M24" s="30">
        <v>108</v>
      </c>
    </row>
    <row r="25" spans="1:13" x14ac:dyDescent="0.3">
      <c r="A25" s="29" t="s">
        <v>75</v>
      </c>
      <c r="B25" s="33">
        <v>319781685.79000002</v>
      </c>
      <c r="C25" s="30">
        <v>19</v>
      </c>
      <c r="D25" s="30">
        <v>568620.9</v>
      </c>
      <c r="E25" s="30">
        <v>18</v>
      </c>
      <c r="F25" s="30">
        <v>0</v>
      </c>
      <c r="G25" s="30">
        <v>0</v>
      </c>
      <c r="H25" s="33">
        <v>262737399.86000001</v>
      </c>
      <c r="I25" s="30">
        <v>19</v>
      </c>
      <c r="J25" s="33">
        <v>555755.84</v>
      </c>
      <c r="K25" s="30">
        <v>17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580805.4</v>
      </c>
      <c r="C26" s="30">
        <v>13</v>
      </c>
      <c r="D26" s="33">
        <v>88973.57</v>
      </c>
      <c r="E26" s="30">
        <v>12</v>
      </c>
      <c r="F26" s="30">
        <v>0</v>
      </c>
      <c r="G26" s="30">
        <v>0</v>
      </c>
      <c r="H26" s="33">
        <v>596903.34</v>
      </c>
      <c r="I26" s="30">
        <v>14</v>
      </c>
      <c r="J26" s="33">
        <v>105709.35</v>
      </c>
      <c r="K26" s="30">
        <v>13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25375416.350000001</v>
      </c>
      <c r="C27" s="30">
        <v>89</v>
      </c>
      <c r="D27" s="33">
        <v>8585042.6099999994</v>
      </c>
      <c r="E27" s="30">
        <v>78</v>
      </c>
      <c r="F27" s="33">
        <v>235880.83333333369</v>
      </c>
      <c r="G27" s="30">
        <v>12</v>
      </c>
      <c r="H27" s="33">
        <v>23976931.219999999</v>
      </c>
      <c r="I27" s="30">
        <v>80</v>
      </c>
      <c r="J27" s="33">
        <v>8215306.7199999997</v>
      </c>
      <c r="K27" s="30">
        <v>74</v>
      </c>
      <c r="L27" s="33">
        <v>299121.33333333302</v>
      </c>
      <c r="M27" s="30">
        <v>12</v>
      </c>
    </row>
    <row r="28" spans="1:13" x14ac:dyDescent="0.3">
      <c r="A28" s="29" t="s">
        <v>78</v>
      </c>
      <c r="B28" s="33">
        <v>0</v>
      </c>
      <c r="C28" s="30">
        <v>0</v>
      </c>
      <c r="D28" s="33">
        <v>0</v>
      </c>
      <c r="E28" s="30">
        <v>0</v>
      </c>
      <c r="F28" s="30">
        <v>0</v>
      </c>
      <c r="G28" s="30">
        <v>0</v>
      </c>
      <c r="H28" s="33">
        <v>1347406.69</v>
      </c>
      <c r="I28" s="30">
        <v>12</v>
      </c>
      <c r="J28" s="33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18119996.98</v>
      </c>
      <c r="C29" s="30">
        <v>64</v>
      </c>
      <c r="D29" s="33">
        <v>5381426.5099999998</v>
      </c>
      <c r="E29" s="30">
        <v>58</v>
      </c>
      <c r="F29" s="30">
        <v>0</v>
      </c>
      <c r="G29" s="30">
        <v>0</v>
      </c>
      <c r="H29" s="33">
        <v>16641261.199999999</v>
      </c>
      <c r="I29" s="30">
        <v>63</v>
      </c>
      <c r="J29" s="33">
        <v>4988152.6500000004</v>
      </c>
      <c r="K29" s="30">
        <v>58</v>
      </c>
      <c r="L29" s="30">
        <v>47133.500000000036</v>
      </c>
      <c r="M29" s="30">
        <v>10</v>
      </c>
    </row>
    <row r="30" spans="1:13" x14ac:dyDescent="0.3">
      <c r="A30" s="29" t="s">
        <v>80</v>
      </c>
      <c r="B30" s="33">
        <v>2231386.44</v>
      </c>
      <c r="C30" s="30">
        <v>16</v>
      </c>
      <c r="D30" s="33">
        <v>475491.68</v>
      </c>
      <c r="E30" s="30">
        <v>16</v>
      </c>
      <c r="F30" s="30">
        <v>0</v>
      </c>
      <c r="G30" s="30">
        <v>0</v>
      </c>
      <c r="H30" s="33">
        <v>2261862.12</v>
      </c>
      <c r="I30" s="30">
        <v>17</v>
      </c>
      <c r="J30" s="33">
        <v>492614.51</v>
      </c>
      <c r="K30" s="30">
        <v>16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766634.64</v>
      </c>
      <c r="C31" s="30">
        <v>13</v>
      </c>
      <c r="D31" s="33">
        <v>266897</v>
      </c>
      <c r="E31" s="30">
        <v>11</v>
      </c>
      <c r="F31" s="30">
        <v>0</v>
      </c>
      <c r="G31" s="30">
        <v>0</v>
      </c>
      <c r="H31" s="33">
        <v>608331.52000000002</v>
      </c>
      <c r="I31" s="30">
        <v>14</v>
      </c>
      <c r="J31" s="33">
        <v>288809.52</v>
      </c>
      <c r="K31" s="30">
        <v>14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6823798.4199999999</v>
      </c>
      <c r="C32" s="30">
        <v>63</v>
      </c>
      <c r="D32" s="33">
        <v>1929195.16</v>
      </c>
      <c r="E32" s="30">
        <v>48</v>
      </c>
      <c r="F32" s="33">
        <v>0</v>
      </c>
      <c r="G32" s="30">
        <v>0</v>
      </c>
      <c r="H32" s="33">
        <v>6108498.8799999999</v>
      </c>
      <c r="I32" s="30">
        <v>64</v>
      </c>
      <c r="J32" s="33">
        <v>1800524.93</v>
      </c>
      <c r="K32" s="30">
        <v>48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2803753.7</v>
      </c>
      <c r="C33" s="30">
        <v>12</v>
      </c>
      <c r="D33" s="33">
        <v>391254.52</v>
      </c>
      <c r="E33" s="30">
        <v>12</v>
      </c>
      <c r="F33" s="33">
        <v>0</v>
      </c>
      <c r="G33" s="30">
        <v>0</v>
      </c>
      <c r="H33" s="33">
        <v>2502867.7400000002</v>
      </c>
      <c r="I33" s="30">
        <v>14</v>
      </c>
      <c r="J33" s="33">
        <v>351930.13</v>
      </c>
      <c r="K33" s="30">
        <v>13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26058881.27</v>
      </c>
      <c r="C34" s="30">
        <v>67</v>
      </c>
      <c r="D34" s="33">
        <v>2816261.72</v>
      </c>
      <c r="E34" s="30">
        <v>59</v>
      </c>
      <c r="F34" s="30">
        <v>125013.33333333337</v>
      </c>
      <c r="G34" s="30">
        <v>12</v>
      </c>
      <c r="H34" s="33">
        <v>24029837.030000001</v>
      </c>
      <c r="I34" s="30">
        <v>70</v>
      </c>
      <c r="J34" s="33">
        <v>2811683.27</v>
      </c>
      <c r="K34" s="30">
        <v>62</v>
      </c>
      <c r="L34" s="30">
        <v>75645.000000000029</v>
      </c>
      <c r="M34" s="30">
        <v>14</v>
      </c>
    </row>
    <row r="35" spans="1:13" x14ac:dyDescent="0.3">
      <c r="A35" s="29" t="s">
        <v>85</v>
      </c>
      <c r="B35" s="33">
        <v>29218905.640000001</v>
      </c>
      <c r="C35" s="30">
        <v>38</v>
      </c>
      <c r="D35" s="33">
        <v>6265986.7699999996</v>
      </c>
      <c r="E35" s="30">
        <v>34</v>
      </c>
      <c r="F35" s="30">
        <v>0</v>
      </c>
      <c r="G35" s="30">
        <v>0</v>
      </c>
      <c r="H35" s="33">
        <v>58871426.57</v>
      </c>
      <c r="I35" s="30">
        <v>42</v>
      </c>
      <c r="J35" s="33">
        <v>6100803.1699999999</v>
      </c>
      <c r="K35" s="30">
        <v>38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465795026.42000002</v>
      </c>
      <c r="C36" s="30">
        <v>231</v>
      </c>
      <c r="D36" s="33">
        <v>96900001.079999998</v>
      </c>
      <c r="E36" s="30">
        <v>197</v>
      </c>
      <c r="F36" s="30">
        <v>2602493.6666666665</v>
      </c>
      <c r="G36" s="30">
        <v>50</v>
      </c>
      <c r="H36" s="33">
        <v>426248129.83999997</v>
      </c>
      <c r="I36" s="30">
        <v>235</v>
      </c>
      <c r="J36" s="33">
        <v>98474831.609999999</v>
      </c>
      <c r="K36" s="30">
        <v>200</v>
      </c>
      <c r="L36" s="30">
        <v>1566172.5</v>
      </c>
      <c r="M36" s="30">
        <v>56</v>
      </c>
    </row>
    <row r="37" spans="1:13" x14ac:dyDescent="0.3">
      <c r="A37" s="29" t="s">
        <v>87</v>
      </c>
      <c r="B37" s="33">
        <v>1719377.17</v>
      </c>
      <c r="C37" s="30">
        <v>14</v>
      </c>
      <c r="D37" s="33">
        <v>560835.98</v>
      </c>
      <c r="E37" s="30">
        <v>12</v>
      </c>
      <c r="F37" s="30">
        <v>0</v>
      </c>
      <c r="G37" s="30">
        <v>0</v>
      </c>
      <c r="H37" s="33">
        <v>1587697.48</v>
      </c>
      <c r="I37" s="30">
        <v>17</v>
      </c>
      <c r="J37" s="33">
        <v>552419.99</v>
      </c>
      <c r="K37" s="30">
        <v>17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1184532.08</v>
      </c>
      <c r="C38" s="30">
        <v>14</v>
      </c>
      <c r="D38" s="33">
        <v>302778.03999999998</v>
      </c>
      <c r="E38" s="30">
        <v>12</v>
      </c>
      <c r="F38" s="30">
        <v>0</v>
      </c>
      <c r="G38" s="30">
        <v>0</v>
      </c>
      <c r="H38" s="33">
        <v>1026932.1</v>
      </c>
      <c r="I38" s="30">
        <v>11</v>
      </c>
      <c r="J38" s="33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2682488.9500000002</v>
      </c>
      <c r="C39" s="30">
        <v>31</v>
      </c>
      <c r="D39" s="33">
        <v>1081844.32</v>
      </c>
      <c r="E39" s="30">
        <v>28</v>
      </c>
      <c r="F39" s="30">
        <v>0</v>
      </c>
      <c r="G39" s="30">
        <v>0</v>
      </c>
      <c r="H39" s="33">
        <v>2990323.31</v>
      </c>
      <c r="I39" s="30">
        <v>31</v>
      </c>
      <c r="J39" s="33">
        <v>1294552.1200000001</v>
      </c>
      <c r="K39" s="30">
        <v>28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9091450.0800000001</v>
      </c>
      <c r="C40" s="30">
        <v>19</v>
      </c>
      <c r="D40" s="33">
        <v>919669.31</v>
      </c>
      <c r="E40" s="30">
        <v>15</v>
      </c>
      <c r="F40" s="33">
        <v>0</v>
      </c>
      <c r="G40" s="30">
        <v>0</v>
      </c>
      <c r="H40" s="33">
        <v>5317251.78</v>
      </c>
      <c r="I40" s="30">
        <v>20</v>
      </c>
      <c r="J40" s="33">
        <v>893277.99</v>
      </c>
      <c r="K40" s="30">
        <v>18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4579115.2300000004</v>
      </c>
      <c r="C41" s="30">
        <v>34</v>
      </c>
      <c r="D41" s="33">
        <v>2391754.08</v>
      </c>
      <c r="E41" s="30">
        <v>33</v>
      </c>
      <c r="F41" s="30">
        <v>0</v>
      </c>
      <c r="G41" s="30">
        <v>0</v>
      </c>
      <c r="H41" s="33">
        <v>4163987.22</v>
      </c>
      <c r="I41" s="30">
        <v>38</v>
      </c>
      <c r="J41" s="33">
        <v>2294021.6800000002</v>
      </c>
      <c r="K41" s="30">
        <v>35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85819205.069999993</v>
      </c>
      <c r="C42" s="30">
        <v>81</v>
      </c>
      <c r="D42" s="33">
        <v>32788961.149999999</v>
      </c>
      <c r="E42" s="30">
        <v>69</v>
      </c>
      <c r="F42" s="30">
        <v>401663.50000000006</v>
      </c>
      <c r="G42" s="30">
        <v>33</v>
      </c>
      <c r="H42" s="33">
        <v>74842868.219999999</v>
      </c>
      <c r="I42" s="30">
        <v>83</v>
      </c>
      <c r="J42" s="33">
        <v>28856859.039999999</v>
      </c>
      <c r="K42" s="30">
        <v>72</v>
      </c>
      <c r="L42" s="30">
        <v>321051.16666666674</v>
      </c>
      <c r="M42" s="30">
        <v>34</v>
      </c>
    </row>
    <row r="43" spans="1:13" x14ac:dyDescent="0.3">
      <c r="A43" s="29" t="s">
        <v>93</v>
      </c>
      <c r="B43" s="33">
        <v>10054877.07</v>
      </c>
      <c r="C43" s="30">
        <v>45</v>
      </c>
      <c r="D43" s="33">
        <v>2558075.69</v>
      </c>
      <c r="E43" s="30">
        <v>37</v>
      </c>
      <c r="F43" s="30">
        <v>0</v>
      </c>
      <c r="G43" s="30">
        <v>0</v>
      </c>
      <c r="H43" s="33">
        <v>10226898.48</v>
      </c>
      <c r="I43" s="30">
        <v>52</v>
      </c>
      <c r="J43" s="33">
        <v>2467536.61</v>
      </c>
      <c r="K43" s="30">
        <v>41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17500151.710000001</v>
      </c>
      <c r="C44" s="30">
        <v>42</v>
      </c>
      <c r="D44" s="33">
        <v>12365954.16</v>
      </c>
      <c r="E44" s="30">
        <v>40</v>
      </c>
      <c r="F44" s="30">
        <v>0</v>
      </c>
      <c r="G44" s="30">
        <v>0</v>
      </c>
      <c r="H44" s="33">
        <v>10786364.470000001</v>
      </c>
      <c r="I44" s="30">
        <v>43</v>
      </c>
      <c r="J44" s="33">
        <v>7325875.5599999996</v>
      </c>
      <c r="K44" s="30">
        <v>40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6597836.6399999997</v>
      </c>
      <c r="C45" s="30">
        <v>29</v>
      </c>
      <c r="D45" s="33">
        <v>1328432.8899999999</v>
      </c>
      <c r="E45" s="30">
        <v>27</v>
      </c>
      <c r="F45" s="30">
        <v>0</v>
      </c>
      <c r="G45" s="30">
        <v>0</v>
      </c>
      <c r="H45" s="33">
        <v>6385325.6799999997</v>
      </c>
      <c r="I45" s="30">
        <v>31</v>
      </c>
      <c r="J45" s="33">
        <v>1277378.04</v>
      </c>
      <c r="K45" s="30">
        <v>29</v>
      </c>
      <c r="L45" s="30">
        <v>41888.833333333307</v>
      </c>
      <c r="M45" s="30">
        <v>10</v>
      </c>
    </row>
    <row r="46" spans="1:13" x14ac:dyDescent="0.3">
      <c r="A46" s="29" t="s">
        <v>96</v>
      </c>
      <c r="B46" s="33">
        <v>733173.76000000001</v>
      </c>
      <c r="C46" s="30">
        <v>12</v>
      </c>
      <c r="D46" s="33">
        <v>444117.87</v>
      </c>
      <c r="E46" s="30">
        <v>11</v>
      </c>
      <c r="F46" s="30">
        <v>0</v>
      </c>
      <c r="G46" s="30">
        <v>0</v>
      </c>
      <c r="H46" s="33">
        <v>576643.63</v>
      </c>
      <c r="I46" s="30">
        <v>13</v>
      </c>
      <c r="J46" s="33">
        <v>344044.48</v>
      </c>
      <c r="K46" s="30">
        <v>12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16370099.24</v>
      </c>
      <c r="C47" s="30">
        <v>47</v>
      </c>
      <c r="D47" s="33">
        <v>5142116.9000000004</v>
      </c>
      <c r="E47" s="30">
        <v>42</v>
      </c>
      <c r="F47" s="30">
        <v>0</v>
      </c>
      <c r="G47" s="30">
        <v>0</v>
      </c>
      <c r="H47" s="33">
        <v>16422915.029999999</v>
      </c>
      <c r="I47" s="30">
        <v>43</v>
      </c>
      <c r="J47" s="33">
        <v>5082449.12</v>
      </c>
      <c r="K47" s="30">
        <v>37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1522974.54</v>
      </c>
      <c r="C48" s="30">
        <v>16</v>
      </c>
      <c r="D48" s="33">
        <v>481248.1</v>
      </c>
      <c r="E48" s="30">
        <v>14</v>
      </c>
      <c r="F48" s="30">
        <v>0</v>
      </c>
      <c r="G48" s="30">
        <v>0</v>
      </c>
      <c r="H48" s="33">
        <v>1531134.3</v>
      </c>
      <c r="I48" s="30">
        <v>14</v>
      </c>
      <c r="J48" s="33">
        <v>600290.46</v>
      </c>
      <c r="K48" s="30">
        <v>13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27149314.57</v>
      </c>
      <c r="C49" s="30">
        <v>74</v>
      </c>
      <c r="D49" s="33">
        <v>6979253.5800000001</v>
      </c>
      <c r="E49" s="30">
        <v>71</v>
      </c>
      <c r="F49" s="30">
        <v>98182.500000000044</v>
      </c>
      <c r="G49" s="30">
        <v>13</v>
      </c>
      <c r="H49" s="33">
        <v>21720177.780000001</v>
      </c>
      <c r="I49" s="30">
        <v>75</v>
      </c>
      <c r="J49" s="33">
        <v>6159104.46</v>
      </c>
      <c r="K49" s="30">
        <v>72</v>
      </c>
      <c r="L49" s="30">
        <v>51667.999999999964</v>
      </c>
      <c r="M49" s="30">
        <v>13</v>
      </c>
    </row>
    <row r="50" spans="1:13" x14ac:dyDescent="0.3">
      <c r="A50" s="29" t="s">
        <v>100</v>
      </c>
      <c r="B50" s="33">
        <v>140647124.94999999</v>
      </c>
      <c r="C50" s="30">
        <v>192</v>
      </c>
      <c r="D50" s="33">
        <v>23042250.600000001</v>
      </c>
      <c r="E50" s="30">
        <v>173</v>
      </c>
      <c r="F50" s="30">
        <v>243593.49999999997</v>
      </c>
      <c r="G50" s="30">
        <v>37</v>
      </c>
      <c r="H50" s="33">
        <v>125915513.23999999</v>
      </c>
      <c r="I50" s="30">
        <v>196</v>
      </c>
      <c r="J50" s="33">
        <v>24305027.789999999</v>
      </c>
      <c r="K50" s="30">
        <v>174</v>
      </c>
      <c r="L50" s="30">
        <v>316716.33333333326</v>
      </c>
      <c r="M50" s="30">
        <v>40</v>
      </c>
    </row>
    <row r="51" spans="1:13" x14ac:dyDescent="0.3">
      <c r="A51" s="29" t="s">
        <v>101</v>
      </c>
      <c r="B51" s="33">
        <v>24427357.09</v>
      </c>
      <c r="C51" s="30">
        <v>60</v>
      </c>
      <c r="D51" s="33">
        <v>4470317.12</v>
      </c>
      <c r="E51" s="30">
        <v>58</v>
      </c>
      <c r="F51" s="33">
        <v>0</v>
      </c>
      <c r="G51" s="30">
        <v>0</v>
      </c>
      <c r="H51" s="33">
        <v>21799513.559999999</v>
      </c>
      <c r="I51" s="30">
        <v>49</v>
      </c>
      <c r="J51" s="33">
        <v>4204117.9400000004</v>
      </c>
      <c r="K51" s="30">
        <v>47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21708654.949999999</v>
      </c>
      <c r="C52" s="30">
        <v>50</v>
      </c>
      <c r="D52" s="33">
        <v>5269149.5599999996</v>
      </c>
      <c r="E52" s="30">
        <v>44</v>
      </c>
      <c r="F52" s="33">
        <v>0</v>
      </c>
      <c r="G52" s="30">
        <v>0</v>
      </c>
      <c r="H52" s="33">
        <v>19272718.030000001</v>
      </c>
      <c r="I52" s="30">
        <v>54</v>
      </c>
      <c r="J52" s="33">
        <v>4968158.9400000004</v>
      </c>
      <c r="K52" s="30">
        <v>47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3205641.99</v>
      </c>
      <c r="C53" s="30">
        <v>21</v>
      </c>
      <c r="D53" s="33">
        <v>667604.15</v>
      </c>
      <c r="E53" s="30">
        <v>18</v>
      </c>
      <c r="F53" s="33">
        <v>0</v>
      </c>
      <c r="G53" s="30">
        <v>0</v>
      </c>
      <c r="H53" s="33">
        <v>2664195.71</v>
      </c>
      <c r="I53" s="30">
        <v>22</v>
      </c>
      <c r="J53" s="33">
        <v>656359.15</v>
      </c>
      <c r="K53" s="30">
        <v>20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14991795.439999999</v>
      </c>
      <c r="C54" s="30">
        <v>31</v>
      </c>
      <c r="D54" s="33">
        <v>1533123.33</v>
      </c>
      <c r="E54" s="30">
        <v>29</v>
      </c>
      <c r="F54" s="33">
        <v>28758.5</v>
      </c>
      <c r="G54" s="30">
        <v>10</v>
      </c>
      <c r="H54" s="33">
        <v>14024105.380000001</v>
      </c>
      <c r="I54" s="30">
        <v>30</v>
      </c>
      <c r="J54" s="33">
        <v>1304958.5900000001</v>
      </c>
      <c r="K54" s="30">
        <v>28</v>
      </c>
      <c r="L54" s="33">
        <v>143638.66666666669</v>
      </c>
      <c r="M54" s="30">
        <v>10</v>
      </c>
    </row>
    <row r="55" spans="1:13" x14ac:dyDescent="0.3">
      <c r="A55" s="29" t="s">
        <v>105</v>
      </c>
      <c r="B55" s="33">
        <v>11322127.560000001</v>
      </c>
      <c r="C55" s="30">
        <v>31</v>
      </c>
      <c r="D55" s="33">
        <v>2206806.39</v>
      </c>
      <c r="E55" s="30">
        <v>29</v>
      </c>
      <c r="F55" s="33">
        <v>0</v>
      </c>
      <c r="G55" s="30">
        <v>0</v>
      </c>
      <c r="H55" s="33">
        <v>11475864.550000001</v>
      </c>
      <c r="I55" s="30">
        <v>30</v>
      </c>
      <c r="J55" s="33">
        <v>1911783.02</v>
      </c>
      <c r="K55" s="30">
        <v>28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2049024.92</v>
      </c>
      <c r="C56" s="30">
        <v>14</v>
      </c>
      <c r="D56" s="33">
        <v>849252.08</v>
      </c>
      <c r="E56" s="30">
        <v>13</v>
      </c>
      <c r="F56" s="33">
        <v>0</v>
      </c>
      <c r="G56" s="30">
        <v>0</v>
      </c>
      <c r="H56" s="33">
        <v>1944821.67</v>
      </c>
      <c r="I56" s="30">
        <v>13</v>
      </c>
      <c r="J56" s="33">
        <v>817402.51</v>
      </c>
      <c r="K56" s="30">
        <v>13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4577031.29</v>
      </c>
      <c r="C57" s="30">
        <v>21</v>
      </c>
      <c r="D57" s="33">
        <v>2233233.69</v>
      </c>
      <c r="E57" s="30">
        <v>19</v>
      </c>
      <c r="F57" s="30">
        <v>0</v>
      </c>
      <c r="G57" s="30">
        <v>0</v>
      </c>
      <c r="H57" s="33">
        <v>3780274.65</v>
      </c>
      <c r="I57" s="30">
        <v>26</v>
      </c>
      <c r="J57" s="33">
        <v>1825210.98</v>
      </c>
      <c r="K57" s="30">
        <v>24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891346.3</v>
      </c>
      <c r="C58" s="30">
        <v>11</v>
      </c>
      <c r="D58" s="33">
        <v>0</v>
      </c>
      <c r="E58" s="30">
        <v>0</v>
      </c>
      <c r="F58" s="30">
        <v>0</v>
      </c>
      <c r="G58" s="30">
        <v>0</v>
      </c>
      <c r="H58" s="33">
        <v>906564.66</v>
      </c>
      <c r="I58" s="30">
        <v>10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2333507.73</v>
      </c>
      <c r="C59" s="30">
        <v>27</v>
      </c>
      <c r="D59" s="33">
        <v>720096.15</v>
      </c>
      <c r="E59" s="30">
        <v>24</v>
      </c>
      <c r="F59" s="33">
        <v>0</v>
      </c>
      <c r="G59" s="30">
        <v>0</v>
      </c>
      <c r="H59" s="33">
        <v>2164386.4900000002</v>
      </c>
      <c r="I59" s="30">
        <v>22</v>
      </c>
      <c r="J59" s="33">
        <v>641562.74</v>
      </c>
      <c r="K59" s="30">
        <v>20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2369316.98</v>
      </c>
      <c r="C60" s="30">
        <v>20</v>
      </c>
      <c r="D60" s="33">
        <v>1540103.43</v>
      </c>
      <c r="E60" s="30">
        <v>19</v>
      </c>
      <c r="F60" s="30">
        <v>0</v>
      </c>
      <c r="G60" s="30">
        <v>0</v>
      </c>
      <c r="H60" s="33">
        <v>2820408.38</v>
      </c>
      <c r="I60" s="30">
        <v>24</v>
      </c>
      <c r="J60" s="33">
        <v>1697944.34</v>
      </c>
      <c r="K60" s="30">
        <v>23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4499627.24</v>
      </c>
      <c r="C61" s="30">
        <v>15</v>
      </c>
      <c r="D61" s="33">
        <v>1024261.65</v>
      </c>
      <c r="E61" s="30">
        <v>11</v>
      </c>
      <c r="F61" s="30">
        <v>0</v>
      </c>
      <c r="G61" s="30">
        <v>0</v>
      </c>
      <c r="H61" s="33">
        <v>4580267.88</v>
      </c>
      <c r="I61" s="30">
        <v>14</v>
      </c>
      <c r="J61" s="33">
        <v>1105095.9099999999</v>
      </c>
      <c r="K61" s="30">
        <v>10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978346.5</v>
      </c>
      <c r="C62" s="30">
        <v>21</v>
      </c>
      <c r="D62" s="33">
        <v>427657.8</v>
      </c>
      <c r="E62" s="30">
        <v>16</v>
      </c>
      <c r="F62" s="30">
        <v>0</v>
      </c>
      <c r="G62" s="30">
        <v>0</v>
      </c>
      <c r="H62" s="33">
        <v>848885.93</v>
      </c>
      <c r="I62" s="30">
        <v>22</v>
      </c>
      <c r="J62" s="33">
        <v>436631.38</v>
      </c>
      <c r="K62" s="30">
        <v>17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714443.47</v>
      </c>
      <c r="C63" s="30">
        <v>11</v>
      </c>
      <c r="D63" s="33">
        <v>0</v>
      </c>
      <c r="E63" s="30">
        <v>0</v>
      </c>
      <c r="F63" s="30">
        <v>0</v>
      </c>
      <c r="G63" s="30">
        <v>0</v>
      </c>
      <c r="H63" s="33">
        <v>0</v>
      </c>
      <c r="I63" s="30">
        <v>0</v>
      </c>
      <c r="J63" s="33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463342.13</v>
      </c>
      <c r="C64" s="30">
        <v>10</v>
      </c>
      <c r="D64" s="33">
        <v>0</v>
      </c>
      <c r="E64" s="30">
        <v>0</v>
      </c>
      <c r="F64" s="30">
        <v>0</v>
      </c>
      <c r="G64" s="30">
        <v>0</v>
      </c>
      <c r="H64" s="33">
        <v>446241.98</v>
      </c>
      <c r="I64" s="30">
        <v>11</v>
      </c>
      <c r="J64" s="33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31061111.43</v>
      </c>
      <c r="C65" s="30">
        <v>62</v>
      </c>
      <c r="D65" s="33">
        <v>5168381.74</v>
      </c>
      <c r="E65" s="30">
        <v>55</v>
      </c>
      <c r="F65" s="33">
        <v>0</v>
      </c>
      <c r="G65" s="30">
        <v>0</v>
      </c>
      <c r="H65" s="33">
        <v>31817759.02</v>
      </c>
      <c r="I65" s="30">
        <v>61</v>
      </c>
      <c r="J65" s="33">
        <v>5102907.66</v>
      </c>
      <c r="K65" s="30">
        <v>55</v>
      </c>
      <c r="L65" s="33">
        <v>29448.333333333299</v>
      </c>
      <c r="M65" s="30">
        <v>12</v>
      </c>
    </row>
    <row r="66" spans="1:13" x14ac:dyDescent="0.3">
      <c r="A66" s="29" t="s">
        <v>116</v>
      </c>
      <c r="B66" s="33">
        <v>197077216.47</v>
      </c>
      <c r="C66" s="30">
        <v>226</v>
      </c>
      <c r="D66" s="33">
        <v>29383647.359999999</v>
      </c>
      <c r="E66" s="30">
        <v>209</v>
      </c>
      <c r="F66" s="30">
        <v>562479.16666666663</v>
      </c>
      <c r="G66" s="30">
        <v>69</v>
      </c>
      <c r="H66" s="33">
        <v>164520804.44999999</v>
      </c>
      <c r="I66" s="30">
        <v>222</v>
      </c>
      <c r="J66" s="33">
        <v>27050119.949999999</v>
      </c>
      <c r="K66" s="30">
        <v>204</v>
      </c>
      <c r="L66" s="30">
        <v>716855.83333333337</v>
      </c>
      <c r="M66" s="30">
        <v>70</v>
      </c>
    </row>
    <row r="67" spans="1:13" x14ac:dyDescent="0.3">
      <c r="A67" s="29" t="s">
        <v>117</v>
      </c>
      <c r="B67" s="33">
        <v>3072285.98</v>
      </c>
      <c r="C67" s="30">
        <v>39</v>
      </c>
      <c r="D67" s="33">
        <v>1092761.21</v>
      </c>
      <c r="E67" s="30">
        <v>33</v>
      </c>
      <c r="F67" s="30">
        <v>112623.6666666666</v>
      </c>
      <c r="G67" s="30">
        <v>10</v>
      </c>
      <c r="H67" s="33">
        <v>3250601.44</v>
      </c>
      <c r="I67" s="30">
        <v>36</v>
      </c>
      <c r="J67" s="33">
        <v>1144764.52</v>
      </c>
      <c r="K67" s="30">
        <v>31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7869926.5999999996</v>
      </c>
      <c r="C68" s="30">
        <v>22</v>
      </c>
      <c r="D68" s="33">
        <v>1966807.49</v>
      </c>
      <c r="E68" s="30">
        <v>21</v>
      </c>
      <c r="F68" s="30">
        <v>0</v>
      </c>
      <c r="G68" s="30">
        <v>0</v>
      </c>
      <c r="H68" s="33">
        <v>7459285.9000000004</v>
      </c>
      <c r="I68" s="30">
        <v>25</v>
      </c>
      <c r="J68" s="33">
        <v>2132280.12</v>
      </c>
      <c r="K68" s="30">
        <v>23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22245948.09</v>
      </c>
      <c r="C69" s="30">
        <v>69</v>
      </c>
      <c r="D69" s="33">
        <v>5594781.9800000004</v>
      </c>
      <c r="E69" s="30">
        <v>60</v>
      </c>
      <c r="F69" s="30">
        <v>88757.499999999956</v>
      </c>
      <c r="G69" s="30">
        <v>10</v>
      </c>
      <c r="H69" s="33">
        <v>21097200.739999998</v>
      </c>
      <c r="I69" s="30">
        <v>66</v>
      </c>
      <c r="J69" s="33">
        <v>5349633.8</v>
      </c>
      <c r="K69" s="30">
        <v>54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1037274.56</v>
      </c>
      <c r="C70" s="30">
        <v>24</v>
      </c>
      <c r="D70" s="33">
        <v>450015.18</v>
      </c>
      <c r="E70" s="30">
        <v>19</v>
      </c>
      <c r="F70" s="30">
        <v>0</v>
      </c>
      <c r="G70" s="30">
        <v>0</v>
      </c>
      <c r="H70" s="33">
        <v>1030935.26</v>
      </c>
      <c r="I70" s="30">
        <v>25</v>
      </c>
      <c r="J70" s="33">
        <v>561659.41</v>
      </c>
      <c r="K70" s="30">
        <v>24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12009842.34</v>
      </c>
      <c r="C71" s="30">
        <v>45</v>
      </c>
      <c r="D71" s="33">
        <v>1290210.6000000001</v>
      </c>
      <c r="E71" s="30">
        <v>38</v>
      </c>
      <c r="F71" s="33">
        <v>0</v>
      </c>
      <c r="G71" s="30">
        <v>0</v>
      </c>
      <c r="H71" s="33">
        <v>12023700.630000001</v>
      </c>
      <c r="I71" s="30">
        <v>49</v>
      </c>
      <c r="J71" s="33">
        <v>1426130.19</v>
      </c>
      <c r="K71" s="30">
        <v>43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6931656.5899999999</v>
      </c>
      <c r="C72" s="30">
        <v>24</v>
      </c>
      <c r="D72" s="33">
        <v>1171567.49</v>
      </c>
      <c r="E72" s="30">
        <v>21</v>
      </c>
      <c r="F72" s="33">
        <v>0</v>
      </c>
      <c r="G72" s="30">
        <v>0</v>
      </c>
      <c r="H72" s="33">
        <v>7446820.8099999996</v>
      </c>
      <c r="I72" s="30">
        <v>23</v>
      </c>
      <c r="J72" s="33">
        <v>1282939.94</v>
      </c>
      <c r="K72" s="30">
        <v>17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9010186.1899999995</v>
      </c>
      <c r="C73" s="30">
        <v>19</v>
      </c>
      <c r="D73" s="30">
        <v>1717684.33</v>
      </c>
      <c r="E73" s="30">
        <v>18</v>
      </c>
      <c r="F73" s="30">
        <v>0</v>
      </c>
      <c r="G73" s="30">
        <v>0</v>
      </c>
      <c r="H73" s="33">
        <v>7522957.3300000001</v>
      </c>
      <c r="I73" s="30">
        <v>22</v>
      </c>
      <c r="J73" s="30">
        <v>1710665.27</v>
      </c>
      <c r="K73" s="30">
        <v>21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13078569.34</v>
      </c>
      <c r="C74" s="30">
        <v>54</v>
      </c>
      <c r="D74" s="33">
        <v>3771562.76</v>
      </c>
      <c r="E74" s="30">
        <v>48</v>
      </c>
      <c r="F74" s="33">
        <v>0</v>
      </c>
      <c r="G74" s="30">
        <v>0</v>
      </c>
      <c r="H74" s="33">
        <v>13274646.939999999</v>
      </c>
      <c r="I74" s="30">
        <v>57</v>
      </c>
      <c r="J74" s="33">
        <v>3531455.23</v>
      </c>
      <c r="K74" s="30">
        <v>53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32398984.359999999</v>
      </c>
      <c r="C75" s="30">
        <v>42</v>
      </c>
      <c r="D75" s="33">
        <v>9180329.5199999996</v>
      </c>
      <c r="E75" s="30">
        <v>40</v>
      </c>
      <c r="F75" s="33">
        <v>0</v>
      </c>
      <c r="G75" s="30">
        <v>0</v>
      </c>
      <c r="H75" s="33">
        <v>31639351.23</v>
      </c>
      <c r="I75" s="30">
        <v>45</v>
      </c>
      <c r="J75" s="33">
        <v>8831466.9900000002</v>
      </c>
      <c r="K75" s="30">
        <v>42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29622080.68</v>
      </c>
      <c r="C76" s="30">
        <v>47</v>
      </c>
      <c r="D76" s="33">
        <v>25132868.600000001</v>
      </c>
      <c r="E76" s="30">
        <v>45</v>
      </c>
      <c r="F76" s="30">
        <v>2497708.5000000033</v>
      </c>
      <c r="G76" s="30">
        <v>10</v>
      </c>
      <c r="H76" s="33">
        <v>29788144.23</v>
      </c>
      <c r="I76" s="30">
        <v>49</v>
      </c>
      <c r="J76" s="33">
        <v>25346503.059999999</v>
      </c>
      <c r="K76" s="30">
        <v>48</v>
      </c>
      <c r="L76" s="30">
        <v>0</v>
      </c>
      <c r="M76" s="30">
        <v>0</v>
      </c>
    </row>
    <row r="77" spans="1:13" x14ac:dyDescent="0.3">
      <c r="A77" t="s">
        <v>127</v>
      </c>
      <c r="B77" s="31">
        <v>1101253.03</v>
      </c>
      <c r="C77">
        <v>13</v>
      </c>
      <c r="D77" s="31">
        <v>572465.98</v>
      </c>
      <c r="E77">
        <v>10</v>
      </c>
      <c r="F77" s="31">
        <v>0</v>
      </c>
      <c r="G77">
        <v>0</v>
      </c>
      <c r="H77" s="31">
        <v>938900.54</v>
      </c>
      <c r="I77">
        <v>13</v>
      </c>
      <c r="J77" s="31">
        <v>0</v>
      </c>
      <c r="K77">
        <v>0</v>
      </c>
      <c r="L77" s="31">
        <v>0</v>
      </c>
      <c r="M77">
        <v>0</v>
      </c>
    </row>
    <row r="78" spans="1:13" x14ac:dyDescent="0.3">
      <c r="A78" t="s">
        <v>128</v>
      </c>
      <c r="B78" s="31">
        <v>21073551.800000001</v>
      </c>
      <c r="C78">
        <v>42</v>
      </c>
      <c r="D78" s="31">
        <v>10161148.43</v>
      </c>
      <c r="E78">
        <v>36</v>
      </c>
      <c r="F78" s="31">
        <v>0</v>
      </c>
      <c r="G78">
        <v>0</v>
      </c>
      <c r="H78" s="31">
        <v>22103899.510000002</v>
      </c>
      <c r="I78">
        <v>44</v>
      </c>
      <c r="J78" s="31">
        <v>10443007.800000001</v>
      </c>
      <c r="K78">
        <v>39</v>
      </c>
      <c r="L78" s="31">
        <v>0</v>
      </c>
      <c r="M78">
        <v>0</v>
      </c>
    </row>
    <row r="79" spans="1:13" x14ac:dyDescent="0.3">
      <c r="A79" t="s">
        <v>129</v>
      </c>
      <c r="B79" s="31">
        <v>27013381.469999999</v>
      </c>
      <c r="C79">
        <v>59</v>
      </c>
      <c r="D79" s="31">
        <v>13796600.48</v>
      </c>
      <c r="E79">
        <v>55</v>
      </c>
      <c r="F79" s="31">
        <v>0</v>
      </c>
      <c r="G79">
        <v>0</v>
      </c>
      <c r="H79" s="31">
        <v>25705529.539999999</v>
      </c>
      <c r="I79">
        <v>64</v>
      </c>
      <c r="J79" s="31">
        <v>13157671.15</v>
      </c>
      <c r="K79">
        <v>58</v>
      </c>
      <c r="L79" s="31">
        <v>0</v>
      </c>
      <c r="M79">
        <v>0</v>
      </c>
    </row>
    <row r="80" spans="1:13" x14ac:dyDescent="0.3">
      <c r="A80" t="s">
        <v>130</v>
      </c>
      <c r="B80" s="31">
        <v>37612870.810000002</v>
      </c>
      <c r="C80">
        <v>108</v>
      </c>
      <c r="D80" s="31">
        <v>10306663.41</v>
      </c>
      <c r="E80">
        <v>98</v>
      </c>
      <c r="F80" s="31">
        <v>118032.66666666663</v>
      </c>
      <c r="G80">
        <v>25</v>
      </c>
      <c r="H80" s="31">
        <v>36980581.149999999</v>
      </c>
      <c r="I80">
        <v>98</v>
      </c>
      <c r="J80" s="31">
        <v>10479232.27</v>
      </c>
      <c r="K80">
        <v>87</v>
      </c>
      <c r="L80" s="31">
        <v>176103.16666666663</v>
      </c>
      <c r="M80">
        <v>25</v>
      </c>
    </row>
    <row r="81" spans="1:13" x14ac:dyDescent="0.3">
      <c r="A81" t="s">
        <v>131</v>
      </c>
      <c r="B81" s="31">
        <v>85931732.019999996</v>
      </c>
      <c r="C81">
        <v>211</v>
      </c>
      <c r="D81" s="31">
        <v>37664502.509999998</v>
      </c>
      <c r="E81">
        <v>199</v>
      </c>
      <c r="F81" s="31">
        <v>929209</v>
      </c>
      <c r="G81">
        <v>35</v>
      </c>
      <c r="H81" s="31">
        <v>83857339.760000005</v>
      </c>
      <c r="I81">
        <v>211</v>
      </c>
      <c r="J81" s="31">
        <v>35144483.159999996</v>
      </c>
      <c r="K81">
        <v>195</v>
      </c>
      <c r="L81" s="31">
        <v>1077224.333333333</v>
      </c>
      <c r="M81">
        <v>36</v>
      </c>
    </row>
    <row r="82" spans="1:13" x14ac:dyDescent="0.3">
      <c r="A82" t="s">
        <v>132</v>
      </c>
      <c r="B82" s="31">
        <v>907612.35</v>
      </c>
      <c r="C82">
        <v>12</v>
      </c>
      <c r="D82" s="31">
        <v>381291.62</v>
      </c>
      <c r="E82">
        <v>11</v>
      </c>
      <c r="F82" s="31">
        <v>0</v>
      </c>
      <c r="G82">
        <v>0</v>
      </c>
      <c r="H82" s="31">
        <v>620167.49</v>
      </c>
      <c r="I82">
        <v>10</v>
      </c>
      <c r="J82" s="31">
        <v>0</v>
      </c>
      <c r="K82">
        <v>0</v>
      </c>
      <c r="L82" s="31">
        <v>0</v>
      </c>
      <c r="M82">
        <v>0</v>
      </c>
    </row>
    <row r="83" spans="1:13" x14ac:dyDescent="0.3">
      <c r="A83" t="s">
        <v>133</v>
      </c>
      <c r="B83" s="31">
        <v>2870844.76</v>
      </c>
      <c r="C83">
        <v>18</v>
      </c>
      <c r="D83" s="31">
        <v>621572.25</v>
      </c>
      <c r="E83">
        <v>14</v>
      </c>
      <c r="F83">
        <v>0</v>
      </c>
      <c r="G83">
        <v>0</v>
      </c>
      <c r="H83" s="31">
        <v>3012051.63</v>
      </c>
      <c r="I83">
        <v>15</v>
      </c>
      <c r="J83" s="31">
        <v>680088.13</v>
      </c>
      <c r="K83">
        <v>14</v>
      </c>
      <c r="L83">
        <v>0</v>
      </c>
      <c r="M83">
        <v>0</v>
      </c>
    </row>
    <row r="84" spans="1:13" x14ac:dyDescent="0.3">
      <c r="A84" t="s">
        <v>134</v>
      </c>
      <c r="B84" s="31">
        <v>9410571.9299999997</v>
      </c>
      <c r="C84">
        <v>20</v>
      </c>
      <c r="D84" s="31">
        <v>2042130.07</v>
      </c>
      <c r="E84">
        <v>20</v>
      </c>
      <c r="F84">
        <v>0</v>
      </c>
      <c r="G84">
        <v>0</v>
      </c>
      <c r="H84" s="31">
        <v>7897673.5700000003</v>
      </c>
      <c r="I84">
        <v>22</v>
      </c>
      <c r="J84" s="31">
        <v>1733369.38</v>
      </c>
      <c r="K84">
        <v>20</v>
      </c>
      <c r="L84">
        <v>0</v>
      </c>
      <c r="M84">
        <v>0</v>
      </c>
    </row>
    <row r="85" spans="1:13" x14ac:dyDescent="0.3">
      <c r="A85" t="s">
        <v>135</v>
      </c>
      <c r="B85" s="31">
        <v>115717417.84</v>
      </c>
      <c r="C85">
        <v>195</v>
      </c>
      <c r="D85" s="31">
        <v>35189401.039999999</v>
      </c>
      <c r="E85">
        <v>184</v>
      </c>
      <c r="F85" s="31">
        <v>315818.83333333337</v>
      </c>
      <c r="G85">
        <v>40</v>
      </c>
      <c r="H85" s="31">
        <v>110285228.18000001</v>
      </c>
      <c r="I85">
        <v>197</v>
      </c>
      <c r="J85" s="31">
        <v>34422016.200000003</v>
      </c>
      <c r="K85">
        <v>189</v>
      </c>
      <c r="L85" s="31">
        <v>182822</v>
      </c>
      <c r="M85">
        <v>41</v>
      </c>
    </row>
    <row r="86" spans="1:13" x14ac:dyDescent="0.3">
      <c r="A86" t="s">
        <v>136</v>
      </c>
      <c r="B86" s="31">
        <v>7859747.29</v>
      </c>
      <c r="C86">
        <v>28</v>
      </c>
      <c r="D86" s="31">
        <v>648914.73</v>
      </c>
      <c r="E86">
        <v>25</v>
      </c>
      <c r="F86">
        <v>0</v>
      </c>
      <c r="G86">
        <v>0</v>
      </c>
      <c r="H86" s="31">
        <v>14876774.619999999</v>
      </c>
      <c r="I86">
        <v>31</v>
      </c>
      <c r="J86" s="31">
        <v>815889.44</v>
      </c>
      <c r="K86">
        <v>26</v>
      </c>
      <c r="L86">
        <v>0</v>
      </c>
      <c r="M86">
        <v>0</v>
      </c>
    </row>
    <row r="87" spans="1:13" x14ac:dyDescent="0.3">
      <c r="A87" t="s">
        <v>137</v>
      </c>
      <c r="B87" s="31">
        <v>1411556.28</v>
      </c>
      <c r="C87">
        <v>13</v>
      </c>
      <c r="D87" s="31">
        <v>182172</v>
      </c>
      <c r="E87">
        <v>11</v>
      </c>
      <c r="F87">
        <v>0</v>
      </c>
      <c r="G87">
        <v>0</v>
      </c>
      <c r="H87" s="31">
        <v>910418.57</v>
      </c>
      <c r="I87">
        <v>15</v>
      </c>
      <c r="J87" s="31">
        <v>186003.01</v>
      </c>
      <c r="K87">
        <v>13</v>
      </c>
      <c r="L87">
        <v>0</v>
      </c>
      <c r="M87">
        <v>0</v>
      </c>
    </row>
    <row r="88" spans="1:13" x14ac:dyDescent="0.3">
      <c r="A88" t="s">
        <v>138</v>
      </c>
      <c r="B88" s="31">
        <v>66940130.670000002</v>
      </c>
      <c r="C88">
        <v>156</v>
      </c>
      <c r="D88" s="31">
        <v>15281864.93</v>
      </c>
      <c r="E88">
        <v>142</v>
      </c>
      <c r="F88" s="31">
        <v>1419507.6666666635</v>
      </c>
      <c r="G88">
        <v>27</v>
      </c>
      <c r="H88" s="31">
        <v>59564937.789999999</v>
      </c>
      <c r="I88">
        <v>154</v>
      </c>
      <c r="J88" s="31">
        <v>13329153.439999999</v>
      </c>
      <c r="K88">
        <v>140</v>
      </c>
      <c r="L88" s="31">
        <v>2325768</v>
      </c>
      <c r="M88">
        <v>27</v>
      </c>
    </row>
    <row r="89" spans="1:13" x14ac:dyDescent="0.3">
      <c r="A89" t="s">
        <v>139</v>
      </c>
      <c r="B89" s="31">
        <v>1205639.5900000001</v>
      </c>
      <c r="C89">
        <v>10</v>
      </c>
      <c r="D89" s="31">
        <v>0</v>
      </c>
      <c r="E89">
        <v>0</v>
      </c>
      <c r="F89">
        <v>0</v>
      </c>
      <c r="G89">
        <v>0</v>
      </c>
      <c r="H89" s="31">
        <v>576729.89</v>
      </c>
      <c r="I89">
        <v>11</v>
      </c>
      <c r="J89" s="31">
        <v>97688.28</v>
      </c>
      <c r="K89">
        <v>10</v>
      </c>
      <c r="L89">
        <v>0</v>
      </c>
      <c r="M89">
        <v>0</v>
      </c>
    </row>
    <row r="90" spans="1:13" x14ac:dyDescent="0.3">
      <c r="A90" t="s">
        <v>140</v>
      </c>
      <c r="B90" s="31">
        <v>1909579.82</v>
      </c>
      <c r="C90">
        <v>21</v>
      </c>
      <c r="D90" s="31">
        <v>788117.86</v>
      </c>
      <c r="E90">
        <v>19</v>
      </c>
      <c r="F90">
        <v>0</v>
      </c>
      <c r="G90">
        <v>0</v>
      </c>
      <c r="H90" s="31">
        <v>2480762.59</v>
      </c>
      <c r="I90">
        <v>22</v>
      </c>
      <c r="J90" s="31">
        <v>670813.43000000005</v>
      </c>
      <c r="K90">
        <v>20</v>
      </c>
      <c r="L90">
        <v>0</v>
      </c>
      <c r="M90">
        <v>0</v>
      </c>
    </row>
    <row r="91" spans="1:13" x14ac:dyDescent="0.3">
      <c r="A91" t="s">
        <v>141</v>
      </c>
      <c r="B91" s="31">
        <v>68313990.019999996</v>
      </c>
      <c r="C91">
        <v>190</v>
      </c>
      <c r="D91" s="31">
        <v>21910033.829999998</v>
      </c>
      <c r="E91">
        <v>171</v>
      </c>
      <c r="F91">
        <v>937107.83333333337</v>
      </c>
      <c r="G91">
        <v>48</v>
      </c>
      <c r="H91" s="31">
        <v>65418735.509999998</v>
      </c>
      <c r="I91">
        <v>205</v>
      </c>
      <c r="J91" s="31">
        <v>20385546.550000001</v>
      </c>
      <c r="K91">
        <v>182</v>
      </c>
      <c r="L91">
        <v>825738.33333333372</v>
      </c>
      <c r="M91">
        <v>48</v>
      </c>
    </row>
    <row r="92" spans="1:13" x14ac:dyDescent="0.3">
      <c r="A92" t="s">
        <v>142</v>
      </c>
      <c r="B92" s="31">
        <v>1804902.05</v>
      </c>
      <c r="C92">
        <v>22</v>
      </c>
      <c r="D92" s="31">
        <v>678208.7</v>
      </c>
      <c r="E92">
        <v>19</v>
      </c>
      <c r="F92">
        <v>0</v>
      </c>
      <c r="G92">
        <v>0</v>
      </c>
      <c r="H92" s="31">
        <v>1614420.43</v>
      </c>
      <c r="I92">
        <v>23</v>
      </c>
      <c r="J92" s="31">
        <v>655594.99</v>
      </c>
      <c r="K92">
        <v>20</v>
      </c>
      <c r="L92">
        <v>0</v>
      </c>
      <c r="M92">
        <v>0</v>
      </c>
    </row>
    <row r="93" spans="1:13" x14ac:dyDescent="0.3">
      <c r="A93" t="s">
        <v>143</v>
      </c>
      <c r="B93" s="31">
        <v>103418848.23999999</v>
      </c>
      <c r="C93">
        <v>134</v>
      </c>
      <c r="D93" s="31">
        <v>29138998.68</v>
      </c>
      <c r="E93">
        <v>126</v>
      </c>
      <c r="F93">
        <v>821662.83333333267</v>
      </c>
      <c r="G93">
        <v>46</v>
      </c>
      <c r="H93" s="31">
        <v>95662327.260000005</v>
      </c>
      <c r="I93">
        <v>141</v>
      </c>
      <c r="J93" s="31">
        <v>27581676.77</v>
      </c>
      <c r="K93">
        <v>134</v>
      </c>
      <c r="L93">
        <v>710804.3333333336</v>
      </c>
      <c r="M93">
        <v>41</v>
      </c>
    </row>
    <row r="94" spans="1:13" x14ac:dyDescent="0.3">
      <c r="A94" t="s">
        <v>144</v>
      </c>
      <c r="B94" s="31">
        <v>1218605.3700000001</v>
      </c>
      <c r="C94">
        <v>13</v>
      </c>
      <c r="D94" s="31">
        <v>538944.67000000004</v>
      </c>
      <c r="E94">
        <v>13</v>
      </c>
      <c r="F94" s="31">
        <v>0</v>
      </c>
      <c r="G94">
        <v>0</v>
      </c>
      <c r="H94" s="31">
        <v>1136734.02</v>
      </c>
      <c r="I94">
        <v>12</v>
      </c>
      <c r="J94" s="31">
        <v>448568.29</v>
      </c>
      <c r="K94">
        <v>12</v>
      </c>
      <c r="L94" s="31">
        <v>0</v>
      </c>
      <c r="M94">
        <v>0</v>
      </c>
    </row>
    <row r="95" spans="1:13" x14ac:dyDescent="0.3">
      <c r="A95" t="s">
        <v>145</v>
      </c>
      <c r="B95" s="31">
        <v>41702107.340000004</v>
      </c>
      <c r="C95">
        <v>47</v>
      </c>
      <c r="D95" s="31">
        <v>2939277.76</v>
      </c>
      <c r="E95">
        <v>44</v>
      </c>
      <c r="F95">
        <v>0</v>
      </c>
      <c r="G95">
        <v>0</v>
      </c>
      <c r="H95" s="31">
        <v>36900277.350000001</v>
      </c>
      <c r="I95">
        <v>47</v>
      </c>
      <c r="J95" s="31">
        <v>2360559.35</v>
      </c>
      <c r="K95">
        <v>42</v>
      </c>
      <c r="L95">
        <v>0</v>
      </c>
      <c r="M95">
        <v>0</v>
      </c>
    </row>
    <row r="96" spans="1:13" x14ac:dyDescent="0.3">
      <c r="A96" t="s">
        <v>146</v>
      </c>
      <c r="B96" s="31">
        <v>11705857.720000001</v>
      </c>
      <c r="C96">
        <v>30</v>
      </c>
      <c r="D96" s="31">
        <v>1080758.1299999999</v>
      </c>
      <c r="E96">
        <v>25</v>
      </c>
      <c r="F96">
        <v>0</v>
      </c>
      <c r="G96">
        <v>0</v>
      </c>
      <c r="H96" s="31">
        <v>9955452.2200000007</v>
      </c>
      <c r="I96">
        <v>23</v>
      </c>
      <c r="J96" s="31">
        <v>1068025.3</v>
      </c>
      <c r="K96">
        <v>21</v>
      </c>
      <c r="L96">
        <v>0</v>
      </c>
      <c r="M96">
        <v>0</v>
      </c>
    </row>
    <row r="97" spans="1:13" x14ac:dyDescent="0.3">
      <c r="A97" t="s">
        <v>147</v>
      </c>
      <c r="B97" s="31">
        <v>4577203.38</v>
      </c>
      <c r="C97">
        <v>24</v>
      </c>
      <c r="D97" s="31">
        <v>3563693.81</v>
      </c>
      <c r="E97">
        <v>20</v>
      </c>
      <c r="F97">
        <v>0</v>
      </c>
      <c r="G97">
        <v>0</v>
      </c>
      <c r="H97" s="31">
        <v>4481383.04</v>
      </c>
      <c r="I97">
        <v>21</v>
      </c>
      <c r="J97" s="31">
        <v>3368226.72</v>
      </c>
      <c r="K97">
        <v>19</v>
      </c>
      <c r="L97">
        <v>0</v>
      </c>
      <c r="M97">
        <v>0</v>
      </c>
    </row>
    <row r="98" spans="1:13" x14ac:dyDescent="0.3">
      <c r="A98" t="s">
        <v>148</v>
      </c>
      <c r="B98" s="31">
        <v>79268041.510000005</v>
      </c>
      <c r="C98">
        <v>151</v>
      </c>
      <c r="D98" s="31">
        <v>14646200.779999999</v>
      </c>
      <c r="E98">
        <v>126</v>
      </c>
      <c r="F98" s="31">
        <v>257731.8333333336</v>
      </c>
      <c r="G98">
        <v>48</v>
      </c>
      <c r="H98" s="31">
        <v>78526463.909999996</v>
      </c>
      <c r="I98">
        <v>147</v>
      </c>
      <c r="J98" s="31">
        <v>14441662.609999999</v>
      </c>
      <c r="K98">
        <v>123</v>
      </c>
      <c r="L98" s="31">
        <v>291475.33333333302</v>
      </c>
      <c r="M98">
        <v>48</v>
      </c>
    </row>
    <row r="99" spans="1:13" x14ac:dyDescent="0.3">
      <c r="A99" t="s">
        <v>149</v>
      </c>
      <c r="B99" s="31">
        <v>2118137.0299999998</v>
      </c>
      <c r="C99">
        <v>22</v>
      </c>
      <c r="D99" s="31">
        <v>423502.07</v>
      </c>
      <c r="E99">
        <v>17</v>
      </c>
      <c r="F99" s="31">
        <v>0</v>
      </c>
      <c r="G99">
        <v>0</v>
      </c>
      <c r="H99" s="31">
        <v>1822586.32</v>
      </c>
      <c r="I99">
        <v>21</v>
      </c>
      <c r="J99" s="31">
        <v>422638.9</v>
      </c>
      <c r="K99">
        <v>17</v>
      </c>
      <c r="L99" s="31">
        <v>0</v>
      </c>
      <c r="M99">
        <v>0</v>
      </c>
    </row>
    <row r="100" spans="1:13" x14ac:dyDescent="0.3">
      <c r="A100" t="s">
        <v>150</v>
      </c>
      <c r="B100">
        <v>827404</v>
      </c>
      <c r="C100">
        <v>12</v>
      </c>
      <c r="D100">
        <v>309172.07</v>
      </c>
      <c r="E100">
        <v>11</v>
      </c>
      <c r="F100">
        <v>0</v>
      </c>
      <c r="G100">
        <v>0</v>
      </c>
      <c r="H100">
        <v>1352213.83</v>
      </c>
      <c r="I100">
        <v>18</v>
      </c>
      <c r="J100">
        <v>341137.91999999998</v>
      </c>
      <c r="K100">
        <v>15</v>
      </c>
      <c r="L100">
        <v>0</v>
      </c>
      <c r="M100">
        <v>0</v>
      </c>
    </row>
    <row r="101" spans="1:13" x14ac:dyDescent="0.3">
      <c r="A101" t="s">
        <v>151</v>
      </c>
      <c r="B101">
        <v>28193550.93</v>
      </c>
      <c r="C101">
        <v>61</v>
      </c>
      <c r="D101">
        <v>5492182.4100000001</v>
      </c>
      <c r="E101">
        <v>57</v>
      </c>
      <c r="F101">
        <v>1025598.5</v>
      </c>
      <c r="G101">
        <v>12</v>
      </c>
      <c r="H101">
        <v>23962090.530000001</v>
      </c>
      <c r="I101">
        <v>63</v>
      </c>
      <c r="J101">
        <v>5244183.7</v>
      </c>
      <c r="K101">
        <v>55</v>
      </c>
      <c r="L101">
        <v>836602.50000000058</v>
      </c>
      <c r="M101">
        <v>10</v>
      </c>
    </row>
    <row r="102" spans="1:13" x14ac:dyDescent="0.3">
      <c r="A102" t="s">
        <v>152</v>
      </c>
      <c r="B102">
        <v>8385110.4000000004</v>
      </c>
      <c r="C102">
        <v>40</v>
      </c>
      <c r="D102">
        <v>1643134.76</v>
      </c>
      <c r="E102">
        <v>35</v>
      </c>
      <c r="F102">
        <v>46071.333333333343</v>
      </c>
      <c r="G102">
        <v>11</v>
      </c>
      <c r="H102">
        <v>7236570.79</v>
      </c>
      <c r="I102">
        <v>45</v>
      </c>
      <c r="J102">
        <v>2046724.93</v>
      </c>
      <c r="K102">
        <v>40</v>
      </c>
      <c r="L102">
        <v>77897.999999999985</v>
      </c>
      <c r="M102">
        <v>16</v>
      </c>
    </row>
    <row r="103" spans="1:13" x14ac:dyDescent="0.3">
      <c r="A103" t="s">
        <v>153</v>
      </c>
      <c r="B103">
        <v>6249275.3799999999</v>
      </c>
      <c r="C103">
        <v>18</v>
      </c>
      <c r="D103">
        <v>1253472.9099999999</v>
      </c>
      <c r="E103">
        <v>17</v>
      </c>
      <c r="F103">
        <v>0</v>
      </c>
      <c r="G103">
        <v>0</v>
      </c>
      <c r="H103">
        <v>6802516.9800000004</v>
      </c>
      <c r="I103">
        <v>17</v>
      </c>
      <c r="J103">
        <v>1201637.46</v>
      </c>
      <c r="K103">
        <v>17</v>
      </c>
      <c r="L103">
        <v>0</v>
      </c>
      <c r="M103">
        <v>0</v>
      </c>
    </row>
    <row r="104" spans="1:13" x14ac:dyDescent="0.3">
      <c r="A104" t="s">
        <v>154</v>
      </c>
      <c r="B104">
        <v>2936646.19</v>
      </c>
      <c r="C104">
        <v>25</v>
      </c>
      <c r="D104">
        <v>800792.43</v>
      </c>
      <c r="E104">
        <v>20</v>
      </c>
      <c r="F104">
        <v>0</v>
      </c>
      <c r="G104">
        <v>0</v>
      </c>
      <c r="H104">
        <v>2857280.13</v>
      </c>
      <c r="I104">
        <v>24</v>
      </c>
      <c r="J104">
        <v>724380.79</v>
      </c>
      <c r="K104">
        <v>20</v>
      </c>
      <c r="L104">
        <v>0</v>
      </c>
      <c r="M104">
        <v>0</v>
      </c>
    </row>
    <row r="105" spans="1:13" x14ac:dyDescent="0.3">
      <c r="A105" t="s">
        <v>155</v>
      </c>
      <c r="B105">
        <v>3648411.85</v>
      </c>
      <c r="C105">
        <v>12</v>
      </c>
      <c r="D105">
        <v>2444857.02</v>
      </c>
      <c r="E105">
        <v>10</v>
      </c>
      <c r="F105">
        <v>0</v>
      </c>
      <c r="G105">
        <v>0</v>
      </c>
      <c r="H105">
        <v>3193270.19</v>
      </c>
      <c r="I105">
        <v>12</v>
      </c>
      <c r="J105">
        <v>2183346.5299999998</v>
      </c>
      <c r="K105">
        <v>10</v>
      </c>
      <c r="L105">
        <v>0</v>
      </c>
      <c r="M105">
        <v>0</v>
      </c>
    </row>
    <row r="106" spans="1:13" x14ac:dyDescent="0.3">
      <c r="A106" t="s">
        <v>156</v>
      </c>
      <c r="B106">
        <v>6403287.2800000003</v>
      </c>
      <c r="C106">
        <v>10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x14ac:dyDescent="0.3">
      <c r="A107" t="s">
        <v>157</v>
      </c>
      <c r="B107">
        <v>11663076.300000001</v>
      </c>
      <c r="C107">
        <v>50</v>
      </c>
      <c r="D107">
        <v>3329779.8</v>
      </c>
      <c r="E107">
        <v>46</v>
      </c>
      <c r="F107">
        <v>0</v>
      </c>
      <c r="G107">
        <v>0</v>
      </c>
      <c r="H107">
        <v>11069958.15</v>
      </c>
      <c r="I107">
        <v>52</v>
      </c>
      <c r="J107">
        <v>2623966.63</v>
      </c>
      <c r="K107">
        <v>48</v>
      </c>
      <c r="L107">
        <v>0</v>
      </c>
      <c r="M107">
        <v>0</v>
      </c>
    </row>
    <row r="108" spans="1:13" x14ac:dyDescent="0.3">
      <c r="A108" t="s">
        <v>158</v>
      </c>
      <c r="B108">
        <v>1527557.75</v>
      </c>
      <c r="C108">
        <v>14</v>
      </c>
      <c r="D108">
        <v>467149.13</v>
      </c>
      <c r="E108">
        <v>11</v>
      </c>
      <c r="F108">
        <v>0</v>
      </c>
      <c r="G108">
        <v>0</v>
      </c>
      <c r="H108">
        <v>1504780.77</v>
      </c>
      <c r="I108">
        <v>15</v>
      </c>
      <c r="J108">
        <v>337461.83</v>
      </c>
      <c r="K108">
        <v>12</v>
      </c>
      <c r="L108">
        <v>0</v>
      </c>
      <c r="M108">
        <v>0</v>
      </c>
    </row>
    <row r="109" spans="1:13" x14ac:dyDescent="0.3">
      <c r="A109" t="s">
        <v>159</v>
      </c>
      <c r="B109">
        <v>994578.78</v>
      </c>
      <c r="C109">
        <v>12</v>
      </c>
      <c r="D109">
        <v>0</v>
      </c>
      <c r="E109">
        <v>0</v>
      </c>
      <c r="F109">
        <v>0</v>
      </c>
      <c r="G109">
        <v>0</v>
      </c>
      <c r="H109">
        <v>830554.68</v>
      </c>
      <c r="I109">
        <v>12</v>
      </c>
      <c r="J109">
        <v>603693.49</v>
      </c>
      <c r="K109">
        <v>11</v>
      </c>
      <c r="L109">
        <v>0</v>
      </c>
      <c r="M109">
        <v>0</v>
      </c>
    </row>
    <row r="110" spans="1:13" x14ac:dyDescent="0.3">
      <c r="A110" t="s">
        <v>160</v>
      </c>
      <c r="B110">
        <v>12830550.34</v>
      </c>
      <c r="C110">
        <v>48</v>
      </c>
      <c r="D110">
        <v>2230813.88</v>
      </c>
      <c r="E110">
        <v>41</v>
      </c>
      <c r="F110">
        <v>0</v>
      </c>
      <c r="G110">
        <v>0</v>
      </c>
      <c r="H110">
        <v>11858189.560000001</v>
      </c>
      <c r="I110">
        <v>47</v>
      </c>
      <c r="J110">
        <v>2308554.61</v>
      </c>
      <c r="K110">
        <v>43</v>
      </c>
      <c r="L110">
        <v>0</v>
      </c>
      <c r="M110">
        <v>0</v>
      </c>
    </row>
    <row r="111" spans="1:13" x14ac:dyDescent="0.3">
      <c r="A111" t="s">
        <v>161</v>
      </c>
      <c r="B111">
        <v>3744833.35</v>
      </c>
      <c r="C111">
        <v>23</v>
      </c>
      <c r="D111">
        <v>2094949.2</v>
      </c>
      <c r="E111">
        <v>19</v>
      </c>
      <c r="F111">
        <v>0</v>
      </c>
      <c r="G111">
        <v>0</v>
      </c>
      <c r="H111">
        <v>4228566.38</v>
      </c>
      <c r="I111">
        <v>23</v>
      </c>
      <c r="J111">
        <v>2110875.44</v>
      </c>
      <c r="K111">
        <v>17</v>
      </c>
      <c r="L111">
        <v>0</v>
      </c>
      <c r="M111">
        <v>0</v>
      </c>
    </row>
    <row r="112" spans="1:13" x14ac:dyDescent="0.3">
      <c r="A112" t="s">
        <v>162</v>
      </c>
      <c r="B112">
        <v>4692600.3600000003</v>
      </c>
      <c r="C112">
        <v>52</v>
      </c>
      <c r="D112">
        <v>1009160.35</v>
      </c>
      <c r="E112">
        <v>45</v>
      </c>
      <c r="F112">
        <v>0</v>
      </c>
      <c r="G112">
        <v>0</v>
      </c>
      <c r="H112">
        <v>16623320.369999999</v>
      </c>
      <c r="I112">
        <v>55</v>
      </c>
      <c r="J112">
        <v>948127.48</v>
      </c>
      <c r="K112">
        <v>48</v>
      </c>
      <c r="L112">
        <v>153834.66666666677</v>
      </c>
      <c r="M112">
        <v>14</v>
      </c>
    </row>
    <row r="113" spans="1:13" x14ac:dyDescent="0.3">
      <c r="A113" t="s">
        <v>163</v>
      </c>
      <c r="B113">
        <v>49391895.25</v>
      </c>
      <c r="C113">
        <v>104</v>
      </c>
      <c r="D113">
        <v>5922650.6500000004</v>
      </c>
      <c r="E113">
        <v>90</v>
      </c>
      <c r="F113">
        <v>94136.16666666673</v>
      </c>
      <c r="G113">
        <v>25</v>
      </c>
      <c r="H113">
        <v>42286230.869999997</v>
      </c>
      <c r="I113">
        <v>106</v>
      </c>
      <c r="J113">
        <v>5780045.5</v>
      </c>
      <c r="K113">
        <v>91</v>
      </c>
      <c r="L113">
        <v>73198.166666666613</v>
      </c>
      <c r="M113">
        <v>24</v>
      </c>
    </row>
    <row r="114" spans="1:13" x14ac:dyDescent="0.3">
      <c r="A114" t="s">
        <v>164</v>
      </c>
      <c r="B114">
        <v>448456.99</v>
      </c>
      <c r="C114">
        <v>12</v>
      </c>
      <c r="D114">
        <v>208087.51</v>
      </c>
      <c r="E114">
        <v>11</v>
      </c>
      <c r="F114">
        <v>0</v>
      </c>
      <c r="G114">
        <v>0</v>
      </c>
      <c r="H114">
        <v>508402.5</v>
      </c>
      <c r="I114">
        <v>11</v>
      </c>
      <c r="J114">
        <v>219717.06</v>
      </c>
      <c r="K114">
        <v>10</v>
      </c>
      <c r="L114">
        <v>0</v>
      </c>
      <c r="M114">
        <v>0</v>
      </c>
    </row>
    <row r="115" spans="1:13" x14ac:dyDescent="0.3">
      <c r="A115" t="s">
        <v>165</v>
      </c>
      <c r="B115">
        <v>19906857.039999999</v>
      </c>
      <c r="C115">
        <v>24</v>
      </c>
      <c r="D115">
        <v>1042168.18</v>
      </c>
      <c r="E115">
        <v>20</v>
      </c>
      <c r="F115">
        <v>0</v>
      </c>
      <c r="G115">
        <v>0</v>
      </c>
      <c r="H115">
        <v>18246105.190000001</v>
      </c>
      <c r="I115">
        <v>25</v>
      </c>
      <c r="J115">
        <v>989739.4</v>
      </c>
      <c r="K115">
        <v>22</v>
      </c>
      <c r="L115">
        <v>0</v>
      </c>
      <c r="M115">
        <v>0</v>
      </c>
    </row>
    <row r="116" spans="1:13" x14ac:dyDescent="0.3">
      <c r="A116" t="s">
        <v>166</v>
      </c>
      <c r="B116">
        <v>37213673.369999997</v>
      </c>
      <c r="C116">
        <v>67</v>
      </c>
      <c r="D116">
        <v>9036836.0899999999</v>
      </c>
      <c r="E116">
        <v>57</v>
      </c>
      <c r="F116">
        <v>523490.49999999971</v>
      </c>
      <c r="G116">
        <v>10</v>
      </c>
      <c r="H116">
        <v>37720201.509999998</v>
      </c>
      <c r="I116">
        <v>69</v>
      </c>
      <c r="J116">
        <v>8307890.7400000002</v>
      </c>
      <c r="K116">
        <v>60</v>
      </c>
      <c r="L116">
        <v>104681.33333333333</v>
      </c>
      <c r="M116">
        <v>10</v>
      </c>
    </row>
    <row r="117" spans="1:13" x14ac:dyDescent="0.3">
      <c r="A117" t="s">
        <v>167</v>
      </c>
      <c r="B117">
        <v>6611340.04</v>
      </c>
      <c r="C117">
        <v>23</v>
      </c>
      <c r="D117">
        <v>1172846.67</v>
      </c>
      <c r="E117">
        <v>21</v>
      </c>
      <c r="F117">
        <v>0</v>
      </c>
      <c r="G117">
        <v>0</v>
      </c>
      <c r="H117">
        <v>6712938.9900000002</v>
      </c>
      <c r="I117">
        <v>22</v>
      </c>
      <c r="J117">
        <v>803514.42</v>
      </c>
      <c r="K117">
        <v>21</v>
      </c>
      <c r="L117">
        <v>0</v>
      </c>
      <c r="M117">
        <v>0</v>
      </c>
    </row>
    <row r="118" spans="1:13" x14ac:dyDescent="0.3">
      <c r="A118" t="s">
        <v>168</v>
      </c>
      <c r="B118">
        <v>35772232.969999999</v>
      </c>
      <c r="C118">
        <v>82</v>
      </c>
      <c r="D118">
        <v>4973481.76</v>
      </c>
      <c r="E118">
        <v>65</v>
      </c>
      <c r="F118">
        <v>242811.49999999968</v>
      </c>
      <c r="G118">
        <v>18</v>
      </c>
      <c r="H118">
        <v>31544825.68</v>
      </c>
      <c r="I118">
        <v>81</v>
      </c>
      <c r="J118">
        <v>4673391.75</v>
      </c>
      <c r="K118">
        <v>68</v>
      </c>
      <c r="L118">
        <v>176382.33333333366</v>
      </c>
      <c r="M118">
        <v>18</v>
      </c>
    </row>
    <row r="119" spans="1:13" x14ac:dyDescent="0.3">
      <c r="A119" t="s">
        <v>169</v>
      </c>
      <c r="B119">
        <v>20468017.170000002</v>
      </c>
      <c r="C119">
        <v>35</v>
      </c>
      <c r="D119">
        <v>3635893.83</v>
      </c>
      <c r="E119">
        <v>31</v>
      </c>
      <c r="F119">
        <v>37941.666666666628</v>
      </c>
      <c r="G119">
        <v>10</v>
      </c>
      <c r="H119">
        <v>19528133.789999999</v>
      </c>
      <c r="I119">
        <v>33</v>
      </c>
      <c r="J119">
        <v>3178456.83</v>
      </c>
      <c r="K119">
        <v>29</v>
      </c>
      <c r="L119">
        <v>77807.666666666657</v>
      </c>
      <c r="M119">
        <v>10</v>
      </c>
    </row>
    <row r="120" spans="1:13" x14ac:dyDescent="0.3">
      <c r="A120" t="s">
        <v>170</v>
      </c>
      <c r="B120">
        <v>170338010.24000001</v>
      </c>
      <c r="C120">
        <v>344</v>
      </c>
      <c r="D120">
        <v>54914990.369999997</v>
      </c>
      <c r="E120">
        <v>312</v>
      </c>
      <c r="F120">
        <v>2178298.3333333335</v>
      </c>
      <c r="G120">
        <v>80</v>
      </c>
      <c r="H120">
        <v>149377522.5</v>
      </c>
      <c r="I120">
        <v>348</v>
      </c>
      <c r="J120">
        <v>52708501.530000001</v>
      </c>
      <c r="K120">
        <v>315</v>
      </c>
      <c r="L120">
        <v>1453142.0000000002</v>
      </c>
      <c r="M120">
        <v>78</v>
      </c>
    </row>
    <row r="121" spans="1:13" x14ac:dyDescent="0.3">
      <c r="A121" t="s">
        <v>171</v>
      </c>
      <c r="B121">
        <v>83800079.629999995</v>
      </c>
      <c r="C121">
        <v>67</v>
      </c>
      <c r="D121">
        <v>39590390.770000003</v>
      </c>
      <c r="E121">
        <v>65</v>
      </c>
      <c r="F121">
        <v>3346633.5000000005</v>
      </c>
      <c r="G121">
        <v>23</v>
      </c>
      <c r="H121">
        <v>80397466.019999996</v>
      </c>
      <c r="I121">
        <v>74</v>
      </c>
      <c r="J121">
        <v>38826027.75</v>
      </c>
      <c r="K121">
        <v>73</v>
      </c>
      <c r="L121">
        <v>4054805.3333333363</v>
      </c>
      <c r="M121">
        <v>26</v>
      </c>
    </row>
    <row r="122" spans="1:13" x14ac:dyDescent="0.3">
      <c r="A122" t="s">
        <v>172</v>
      </c>
      <c r="B122">
        <v>2168236.4900000002</v>
      </c>
      <c r="C122">
        <v>12</v>
      </c>
      <c r="D122">
        <v>219939.36</v>
      </c>
      <c r="E122">
        <v>12</v>
      </c>
      <c r="F122">
        <v>0</v>
      </c>
      <c r="G122">
        <v>0</v>
      </c>
      <c r="H122">
        <v>2206026.7200000002</v>
      </c>
      <c r="I122">
        <v>11</v>
      </c>
      <c r="J122">
        <v>0</v>
      </c>
      <c r="K122">
        <v>0</v>
      </c>
      <c r="L122">
        <v>0</v>
      </c>
      <c r="M122">
        <v>0</v>
      </c>
    </row>
    <row r="123" spans="1:13" x14ac:dyDescent="0.3">
      <c r="A123" t="s">
        <v>173</v>
      </c>
      <c r="B123">
        <v>519874.4</v>
      </c>
      <c r="C123">
        <v>12</v>
      </c>
      <c r="D123">
        <v>123552.72</v>
      </c>
      <c r="E123">
        <v>10</v>
      </c>
      <c r="F123">
        <v>0</v>
      </c>
      <c r="G123">
        <v>0</v>
      </c>
      <c r="H123">
        <v>504890.13</v>
      </c>
      <c r="I123">
        <v>13</v>
      </c>
      <c r="J123">
        <v>102896.58</v>
      </c>
      <c r="K123">
        <v>12</v>
      </c>
      <c r="L123">
        <v>0</v>
      </c>
      <c r="M123">
        <v>0</v>
      </c>
    </row>
    <row r="124" spans="1:13" x14ac:dyDescent="0.3">
      <c r="A124" t="s">
        <v>174</v>
      </c>
      <c r="B124">
        <v>21731177.190000001</v>
      </c>
      <c r="C124">
        <v>19</v>
      </c>
      <c r="D124">
        <v>1726025.15</v>
      </c>
      <c r="E124">
        <v>18</v>
      </c>
      <c r="F124">
        <v>0</v>
      </c>
      <c r="G124">
        <v>0</v>
      </c>
      <c r="H124">
        <v>21227670.5</v>
      </c>
      <c r="I124">
        <v>21</v>
      </c>
      <c r="J124">
        <v>2092832.36</v>
      </c>
      <c r="K124">
        <v>20</v>
      </c>
      <c r="L124">
        <v>0</v>
      </c>
      <c r="M124">
        <v>0</v>
      </c>
    </row>
    <row r="125" spans="1:13" x14ac:dyDescent="0.3">
      <c r="A125" t="s">
        <v>175</v>
      </c>
      <c r="B125">
        <v>3419594.5</v>
      </c>
      <c r="C125">
        <v>10</v>
      </c>
      <c r="D125">
        <v>0</v>
      </c>
      <c r="E125">
        <v>0</v>
      </c>
      <c r="F125">
        <v>0</v>
      </c>
      <c r="G125">
        <v>0</v>
      </c>
      <c r="H125">
        <v>2925242.89</v>
      </c>
      <c r="I125">
        <v>11</v>
      </c>
      <c r="J125">
        <v>488194.85</v>
      </c>
      <c r="K125">
        <v>10</v>
      </c>
      <c r="L125">
        <v>0</v>
      </c>
      <c r="M125">
        <v>0</v>
      </c>
    </row>
    <row r="126" spans="1:13" x14ac:dyDescent="0.3">
      <c r="A126" t="s">
        <v>176</v>
      </c>
      <c r="B126">
        <v>99917387.650000006</v>
      </c>
      <c r="C126">
        <v>150</v>
      </c>
      <c r="D126">
        <v>26816334.949999999</v>
      </c>
      <c r="E126">
        <v>140</v>
      </c>
      <c r="F126">
        <v>492390.00000000006</v>
      </c>
      <c r="G126">
        <v>18</v>
      </c>
      <c r="H126">
        <v>97831774.090000004</v>
      </c>
      <c r="I126">
        <v>153</v>
      </c>
      <c r="J126">
        <v>25590650.390000001</v>
      </c>
      <c r="K126">
        <v>138</v>
      </c>
      <c r="L126">
        <v>121691.83333333342</v>
      </c>
      <c r="M126">
        <v>19</v>
      </c>
    </row>
    <row r="127" spans="1:13" x14ac:dyDescent="0.3">
      <c r="A127" t="s">
        <v>177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11294520.85</v>
      </c>
      <c r="I127">
        <v>12</v>
      </c>
      <c r="J127">
        <v>561704.39</v>
      </c>
      <c r="K127">
        <v>11</v>
      </c>
      <c r="L127">
        <v>0</v>
      </c>
      <c r="M127">
        <v>0</v>
      </c>
    </row>
    <row r="128" spans="1:13" x14ac:dyDescent="0.3">
      <c r="A128" t="s">
        <v>178</v>
      </c>
      <c r="B128">
        <v>33699152.740000002</v>
      </c>
      <c r="C128">
        <v>20</v>
      </c>
      <c r="D128">
        <v>1173289.93</v>
      </c>
      <c r="E128">
        <v>15</v>
      </c>
      <c r="F128">
        <v>0</v>
      </c>
      <c r="G128">
        <v>0</v>
      </c>
      <c r="H128">
        <v>27227201.57</v>
      </c>
      <c r="I128">
        <v>22</v>
      </c>
      <c r="J128">
        <v>913600.98</v>
      </c>
      <c r="K128">
        <v>20</v>
      </c>
      <c r="L128">
        <v>0</v>
      </c>
      <c r="M128">
        <v>0</v>
      </c>
    </row>
    <row r="129" spans="1:13" x14ac:dyDescent="0.3">
      <c r="A129" t="s">
        <v>179</v>
      </c>
      <c r="B129">
        <v>320199.7</v>
      </c>
      <c r="C129">
        <v>13</v>
      </c>
      <c r="D129">
        <v>191917.24</v>
      </c>
      <c r="E129">
        <v>12</v>
      </c>
      <c r="F129">
        <v>0</v>
      </c>
      <c r="G129">
        <v>0</v>
      </c>
      <c r="H129">
        <v>352648.7</v>
      </c>
      <c r="I129">
        <v>17</v>
      </c>
      <c r="J129">
        <v>239631.43</v>
      </c>
      <c r="K129">
        <v>17</v>
      </c>
      <c r="L129">
        <v>0</v>
      </c>
      <c r="M129">
        <v>0</v>
      </c>
    </row>
    <row r="130" spans="1:13" x14ac:dyDescent="0.3">
      <c r="A130" t="s">
        <v>180</v>
      </c>
      <c r="B130">
        <v>422607913.79000002</v>
      </c>
      <c r="C130">
        <v>428</v>
      </c>
      <c r="D130">
        <v>105834611.53</v>
      </c>
      <c r="E130">
        <v>381</v>
      </c>
      <c r="F130">
        <v>3174322.6666666656</v>
      </c>
      <c r="G130">
        <v>134</v>
      </c>
      <c r="H130">
        <v>401394431.62</v>
      </c>
      <c r="I130">
        <v>446</v>
      </c>
      <c r="J130">
        <v>99481147.730000004</v>
      </c>
      <c r="K130">
        <v>393</v>
      </c>
      <c r="L130">
        <v>2643899.1666666665</v>
      </c>
      <c r="M130">
        <v>147</v>
      </c>
    </row>
    <row r="131" spans="1:13" x14ac:dyDescent="0.3">
      <c r="A131" t="s">
        <v>181</v>
      </c>
      <c r="B131">
        <v>4941535.54</v>
      </c>
      <c r="C131">
        <v>33</v>
      </c>
      <c r="D131">
        <v>1478696.56</v>
      </c>
      <c r="E131">
        <v>31</v>
      </c>
      <c r="F131">
        <v>0</v>
      </c>
      <c r="G131">
        <v>0</v>
      </c>
      <c r="H131">
        <v>5010756.57</v>
      </c>
      <c r="I131">
        <v>37</v>
      </c>
      <c r="J131">
        <v>1703940.75</v>
      </c>
      <c r="K131">
        <v>35</v>
      </c>
      <c r="L131">
        <v>0</v>
      </c>
      <c r="M131">
        <v>0</v>
      </c>
    </row>
    <row r="132" spans="1:13" x14ac:dyDescent="0.3">
      <c r="A132" t="s">
        <v>182</v>
      </c>
      <c r="B132">
        <v>42249271.560000002</v>
      </c>
      <c r="C132">
        <v>135</v>
      </c>
      <c r="D132">
        <v>16021746.91</v>
      </c>
      <c r="E132">
        <v>122</v>
      </c>
      <c r="F132">
        <v>699332.66666666674</v>
      </c>
      <c r="G132">
        <v>39</v>
      </c>
      <c r="H132">
        <v>38016384.18</v>
      </c>
      <c r="I132">
        <v>130</v>
      </c>
      <c r="J132">
        <v>15649373.42</v>
      </c>
      <c r="K132">
        <v>117</v>
      </c>
      <c r="L132">
        <v>589804.16666666663</v>
      </c>
      <c r="M132">
        <v>33</v>
      </c>
    </row>
    <row r="133" spans="1:13" x14ac:dyDescent="0.3">
      <c r="A133" t="s">
        <v>183</v>
      </c>
      <c r="B133">
        <v>257493927.16999999</v>
      </c>
      <c r="C133">
        <v>166</v>
      </c>
      <c r="D133">
        <v>35940945.43</v>
      </c>
      <c r="E133">
        <v>151</v>
      </c>
      <c r="F133">
        <v>626850.66666666616</v>
      </c>
      <c r="G133">
        <v>33</v>
      </c>
      <c r="H133">
        <v>213345092.28</v>
      </c>
      <c r="I133">
        <v>163</v>
      </c>
      <c r="J133">
        <v>31778168.780000001</v>
      </c>
      <c r="K133">
        <v>145</v>
      </c>
      <c r="L133">
        <v>605133.83333333337</v>
      </c>
      <c r="M133">
        <v>33</v>
      </c>
    </row>
    <row r="134" spans="1:13" x14ac:dyDescent="0.3">
      <c r="A134" t="s">
        <v>184</v>
      </c>
      <c r="B134">
        <v>81371010.480000004</v>
      </c>
      <c r="C134">
        <v>55</v>
      </c>
      <c r="D134">
        <v>27099243.100000001</v>
      </c>
      <c r="E134">
        <v>50</v>
      </c>
      <c r="F134">
        <v>249927.49999999991</v>
      </c>
      <c r="G134">
        <v>19</v>
      </c>
      <c r="H134">
        <v>100308269.45999999</v>
      </c>
      <c r="I134">
        <v>58</v>
      </c>
      <c r="J134">
        <v>27178860.690000001</v>
      </c>
      <c r="K134">
        <v>52</v>
      </c>
      <c r="L134">
        <v>250878.50000000006</v>
      </c>
      <c r="M134">
        <v>21</v>
      </c>
    </row>
    <row r="135" spans="1:13" x14ac:dyDescent="0.3">
      <c r="A135" t="s">
        <v>185</v>
      </c>
      <c r="B135">
        <v>89232409.340000004</v>
      </c>
      <c r="C135">
        <v>160</v>
      </c>
      <c r="D135">
        <v>24746426.050000001</v>
      </c>
      <c r="E135">
        <v>152</v>
      </c>
      <c r="F135">
        <v>475556.33333333331</v>
      </c>
      <c r="G135">
        <v>54</v>
      </c>
      <c r="H135">
        <v>89312550.090000004</v>
      </c>
      <c r="I135">
        <v>165</v>
      </c>
      <c r="J135">
        <v>23747364.489999998</v>
      </c>
      <c r="K135">
        <v>155</v>
      </c>
      <c r="L135">
        <v>314281.49999999994</v>
      </c>
      <c r="M135">
        <v>51</v>
      </c>
    </row>
    <row r="136" spans="1:13" x14ac:dyDescent="0.3">
      <c r="A136" t="s">
        <v>186</v>
      </c>
      <c r="B136">
        <v>1053992.49</v>
      </c>
      <c r="C136">
        <v>18</v>
      </c>
      <c r="D136">
        <v>367089.89</v>
      </c>
      <c r="E136">
        <v>13</v>
      </c>
      <c r="F136">
        <v>0</v>
      </c>
      <c r="G136">
        <v>0</v>
      </c>
      <c r="H136">
        <v>829467.35</v>
      </c>
      <c r="I136">
        <v>16</v>
      </c>
      <c r="J136">
        <v>309621.18</v>
      </c>
      <c r="K136">
        <v>11</v>
      </c>
      <c r="L136">
        <v>0</v>
      </c>
      <c r="M136">
        <v>0</v>
      </c>
    </row>
    <row r="137" spans="1:13" x14ac:dyDescent="0.3">
      <c r="A137" t="s">
        <v>187</v>
      </c>
      <c r="B137">
        <v>84929453.390000001</v>
      </c>
      <c r="C137">
        <v>203</v>
      </c>
      <c r="D137">
        <v>35510009.119999997</v>
      </c>
      <c r="E137">
        <v>186</v>
      </c>
      <c r="F137">
        <v>6207991.6666666735</v>
      </c>
      <c r="G137">
        <v>35</v>
      </c>
      <c r="H137">
        <v>74222567.909999996</v>
      </c>
      <c r="I137">
        <v>184</v>
      </c>
      <c r="J137">
        <v>35308887.719999999</v>
      </c>
      <c r="K137">
        <v>173</v>
      </c>
      <c r="L137">
        <v>1092926.8333333337</v>
      </c>
      <c r="M137">
        <v>37</v>
      </c>
    </row>
    <row r="138" spans="1:13" x14ac:dyDescent="0.3">
      <c r="A138" t="s">
        <v>188</v>
      </c>
      <c r="B138">
        <v>1325508.08</v>
      </c>
      <c r="C138">
        <v>16</v>
      </c>
      <c r="D138">
        <v>199404.33</v>
      </c>
      <c r="E138">
        <v>13</v>
      </c>
      <c r="F138">
        <v>0</v>
      </c>
      <c r="G138">
        <v>0</v>
      </c>
      <c r="H138">
        <v>1230998.08</v>
      </c>
      <c r="I138">
        <v>15</v>
      </c>
      <c r="J138">
        <v>230002.82</v>
      </c>
      <c r="K138">
        <v>13</v>
      </c>
      <c r="L138">
        <v>0</v>
      </c>
      <c r="M138">
        <v>0</v>
      </c>
    </row>
    <row r="139" spans="1:13" x14ac:dyDescent="0.3">
      <c r="A139" t="s">
        <v>189</v>
      </c>
      <c r="B139">
        <v>22444785.77</v>
      </c>
      <c r="C139">
        <v>10</v>
      </c>
      <c r="D139">
        <v>0</v>
      </c>
      <c r="E139">
        <v>0</v>
      </c>
      <c r="F139">
        <v>0</v>
      </c>
      <c r="G139">
        <v>0</v>
      </c>
      <c r="H139">
        <v>20673186.940000001</v>
      </c>
      <c r="I139">
        <v>11</v>
      </c>
      <c r="J139">
        <v>11044410.42</v>
      </c>
      <c r="K139">
        <v>10</v>
      </c>
      <c r="L139">
        <v>0</v>
      </c>
      <c r="M139">
        <v>0</v>
      </c>
    </row>
    <row r="140" spans="1:13" x14ac:dyDescent="0.3">
      <c r="A140" t="s">
        <v>190</v>
      </c>
      <c r="B140">
        <v>685268.45</v>
      </c>
      <c r="C140">
        <v>10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x14ac:dyDescent="0.3">
      <c r="A141" t="s">
        <v>191</v>
      </c>
      <c r="B141">
        <v>47722860.409999996</v>
      </c>
      <c r="C141">
        <v>90</v>
      </c>
      <c r="D141">
        <v>7825372.0199999996</v>
      </c>
      <c r="E141">
        <v>79</v>
      </c>
      <c r="F141">
        <v>107844.33333333333</v>
      </c>
      <c r="G141">
        <v>12</v>
      </c>
      <c r="H141">
        <v>45279229.810000002</v>
      </c>
      <c r="I141">
        <v>90</v>
      </c>
      <c r="J141">
        <v>7539027.8099999996</v>
      </c>
      <c r="K141">
        <v>79</v>
      </c>
      <c r="L141">
        <v>137358</v>
      </c>
      <c r="M141">
        <v>10</v>
      </c>
    </row>
    <row r="142" spans="1:13" x14ac:dyDescent="0.3">
      <c r="A142" t="s">
        <v>192</v>
      </c>
      <c r="B142">
        <v>4764215.01</v>
      </c>
      <c r="C142">
        <v>40</v>
      </c>
      <c r="D142">
        <v>1799421.67</v>
      </c>
      <c r="E142">
        <v>35</v>
      </c>
      <c r="F142">
        <v>36893.166666666628</v>
      </c>
      <c r="G142">
        <v>12</v>
      </c>
      <c r="H142">
        <v>4526620.76</v>
      </c>
      <c r="I142">
        <v>39</v>
      </c>
      <c r="J142">
        <v>1920146.3</v>
      </c>
      <c r="K142">
        <v>34</v>
      </c>
      <c r="L142">
        <v>33423.166666666628</v>
      </c>
      <c r="M142">
        <v>13</v>
      </c>
    </row>
    <row r="143" spans="1:13" x14ac:dyDescent="0.3">
      <c r="A143" t="s">
        <v>193</v>
      </c>
      <c r="B143">
        <v>5013204.33</v>
      </c>
      <c r="C143">
        <v>20</v>
      </c>
      <c r="D143">
        <v>788512.23</v>
      </c>
      <c r="E143">
        <v>19</v>
      </c>
      <c r="F143">
        <v>0</v>
      </c>
      <c r="G143">
        <v>0</v>
      </c>
      <c r="H143">
        <v>4402846</v>
      </c>
      <c r="I143">
        <v>20</v>
      </c>
      <c r="J143">
        <v>848473.82</v>
      </c>
      <c r="K143">
        <v>19</v>
      </c>
      <c r="L143">
        <v>0</v>
      </c>
      <c r="M143">
        <v>0</v>
      </c>
    </row>
    <row r="144" spans="1:13" x14ac:dyDescent="0.3">
      <c r="A144" t="s">
        <v>194</v>
      </c>
      <c r="B144">
        <v>9981347.5500000007</v>
      </c>
      <c r="C144">
        <v>19</v>
      </c>
      <c r="D144">
        <v>1164597.95</v>
      </c>
      <c r="E144">
        <v>17</v>
      </c>
      <c r="F144">
        <v>0</v>
      </c>
      <c r="G144">
        <v>0</v>
      </c>
      <c r="H144">
        <v>8422769</v>
      </c>
      <c r="I144">
        <v>21</v>
      </c>
      <c r="J144">
        <v>998452.34</v>
      </c>
      <c r="K144">
        <v>19</v>
      </c>
      <c r="L144">
        <v>0</v>
      </c>
      <c r="M144">
        <v>0</v>
      </c>
    </row>
    <row r="145" spans="1:13" x14ac:dyDescent="0.3">
      <c r="A145" t="s">
        <v>195</v>
      </c>
      <c r="B145">
        <v>751535.34</v>
      </c>
      <c r="C145">
        <v>21</v>
      </c>
      <c r="D145">
        <v>310500.65999999997</v>
      </c>
      <c r="E145">
        <v>19</v>
      </c>
      <c r="F145">
        <v>0</v>
      </c>
      <c r="G145">
        <v>0</v>
      </c>
      <c r="H145">
        <v>537571.89</v>
      </c>
      <c r="I145">
        <v>20</v>
      </c>
      <c r="J145">
        <v>266902.64</v>
      </c>
      <c r="K145">
        <v>18</v>
      </c>
      <c r="L145">
        <v>0</v>
      </c>
      <c r="M145">
        <v>0</v>
      </c>
    </row>
    <row r="146" spans="1:13" x14ac:dyDescent="0.3">
      <c r="A146" t="s">
        <v>196</v>
      </c>
      <c r="B146">
        <v>1010219.88</v>
      </c>
      <c r="C146">
        <v>28</v>
      </c>
      <c r="D146">
        <v>465818.94</v>
      </c>
      <c r="E146">
        <v>25</v>
      </c>
      <c r="F146">
        <v>0</v>
      </c>
      <c r="G146">
        <v>0</v>
      </c>
      <c r="H146">
        <v>3372954.42</v>
      </c>
      <c r="I146">
        <v>33</v>
      </c>
      <c r="J146">
        <v>554045.93000000005</v>
      </c>
      <c r="K146">
        <v>28</v>
      </c>
      <c r="L146">
        <v>0</v>
      </c>
      <c r="M146">
        <v>0</v>
      </c>
    </row>
    <row r="147" spans="1:13" x14ac:dyDescent="0.3">
      <c r="A147" t="s">
        <v>197</v>
      </c>
      <c r="B147">
        <v>27678714.77</v>
      </c>
      <c r="C147">
        <v>66</v>
      </c>
      <c r="D147">
        <v>4770962.9800000004</v>
      </c>
      <c r="E147">
        <v>56</v>
      </c>
      <c r="F147">
        <v>384813.16666666669</v>
      </c>
      <c r="G147">
        <v>11</v>
      </c>
      <c r="H147">
        <v>28499455.23</v>
      </c>
      <c r="I147">
        <v>75</v>
      </c>
      <c r="J147">
        <v>4746829.75</v>
      </c>
      <c r="K147">
        <v>64</v>
      </c>
      <c r="L147">
        <v>253603.33333333302</v>
      </c>
      <c r="M147">
        <v>11</v>
      </c>
    </row>
    <row r="148" spans="1:13" x14ac:dyDescent="0.3">
      <c r="A148" t="s">
        <v>198</v>
      </c>
      <c r="B148">
        <v>5783318.1299999999</v>
      </c>
      <c r="C148">
        <v>21</v>
      </c>
      <c r="D148">
        <v>1301089.1000000001</v>
      </c>
      <c r="E148">
        <v>15</v>
      </c>
      <c r="F148">
        <v>0</v>
      </c>
      <c r="G148">
        <v>0</v>
      </c>
      <c r="H148">
        <v>7840540.4400000004</v>
      </c>
      <c r="I148">
        <v>23</v>
      </c>
      <c r="J148">
        <v>1465482.21</v>
      </c>
      <c r="K148">
        <v>20</v>
      </c>
      <c r="L148">
        <v>0</v>
      </c>
      <c r="M148">
        <v>0</v>
      </c>
    </row>
    <row r="149" spans="1:13" x14ac:dyDescent="0.3">
      <c r="A149" t="s">
        <v>199</v>
      </c>
      <c r="B149">
        <v>36090060.200000003</v>
      </c>
      <c r="C149">
        <v>98</v>
      </c>
      <c r="D149">
        <v>12090965.810000001</v>
      </c>
      <c r="E149">
        <v>88</v>
      </c>
      <c r="F149">
        <v>203549.16666666663</v>
      </c>
      <c r="G149">
        <v>13</v>
      </c>
      <c r="H149">
        <v>35539693.969999999</v>
      </c>
      <c r="I149">
        <v>106</v>
      </c>
      <c r="J149">
        <v>11891255.119999999</v>
      </c>
      <c r="K149">
        <v>93</v>
      </c>
      <c r="L149">
        <v>304574.49999999942</v>
      </c>
      <c r="M149">
        <v>13</v>
      </c>
    </row>
    <row r="150" spans="1:13" x14ac:dyDescent="0.3">
      <c r="A150" t="s">
        <v>200</v>
      </c>
      <c r="B150">
        <v>3609584.06</v>
      </c>
      <c r="C150">
        <v>19</v>
      </c>
      <c r="D150">
        <v>1383982.98</v>
      </c>
      <c r="E150">
        <v>18</v>
      </c>
      <c r="F150">
        <v>0</v>
      </c>
      <c r="G150">
        <v>0</v>
      </c>
      <c r="H150">
        <v>3587839.24</v>
      </c>
      <c r="I150">
        <v>18</v>
      </c>
      <c r="J150">
        <v>1353789.5</v>
      </c>
      <c r="K150">
        <v>18</v>
      </c>
      <c r="L150">
        <v>0</v>
      </c>
      <c r="M150">
        <v>0</v>
      </c>
    </row>
    <row r="151" spans="1:13" x14ac:dyDescent="0.3">
      <c r="A151" t="s">
        <v>201</v>
      </c>
      <c r="B151">
        <v>653818.46</v>
      </c>
      <c r="C151">
        <v>12</v>
      </c>
      <c r="D151">
        <v>283238.7</v>
      </c>
      <c r="E151">
        <v>12</v>
      </c>
      <c r="F151">
        <v>0</v>
      </c>
      <c r="G151">
        <v>0</v>
      </c>
      <c r="H151">
        <v>588198.56999999995</v>
      </c>
      <c r="I151">
        <v>11</v>
      </c>
      <c r="J151">
        <v>0</v>
      </c>
      <c r="K151">
        <v>0</v>
      </c>
      <c r="L151">
        <v>0</v>
      </c>
      <c r="M151">
        <v>0</v>
      </c>
    </row>
    <row r="152" spans="1:13" x14ac:dyDescent="0.3">
      <c r="A152" t="s">
        <v>202</v>
      </c>
      <c r="B152">
        <v>21884979.73</v>
      </c>
      <c r="C152">
        <v>44</v>
      </c>
      <c r="D152">
        <v>10527878.220000001</v>
      </c>
      <c r="E152">
        <v>39</v>
      </c>
      <c r="F152">
        <v>0</v>
      </c>
      <c r="G152">
        <v>0</v>
      </c>
      <c r="H152">
        <v>24088113.399999999</v>
      </c>
      <c r="I152">
        <v>42</v>
      </c>
      <c r="J152">
        <v>11134798.25</v>
      </c>
      <c r="K152">
        <v>39</v>
      </c>
      <c r="L152">
        <v>0</v>
      </c>
      <c r="M152">
        <v>0</v>
      </c>
    </row>
    <row r="153" spans="1:13" x14ac:dyDescent="0.3">
      <c r="A153" t="s">
        <v>203</v>
      </c>
      <c r="B153">
        <v>42675822.32</v>
      </c>
      <c r="C153">
        <v>142</v>
      </c>
      <c r="D153">
        <v>14997791.300000001</v>
      </c>
      <c r="E153">
        <v>131</v>
      </c>
      <c r="F153">
        <v>530869.83333333302</v>
      </c>
      <c r="G153">
        <v>13</v>
      </c>
      <c r="H153">
        <v>39422025.729999997</v>
      </c>
      <c r="I153">
        <v>143</v>
      </c>
      <c r="J153">
        <v>12944626.960000001</v>
      </c>
      <c r="K153">
        <v>128</v>
      </c>
      <c r="L153">
        <v>1399026.0000000033</v>
      </c>
      <c r="M153">
        <v>18</v>
      </c>
    </row>
    <row r="154" spans="1:13" x14ac:dyDescent="0.3">
      <c r="A154" t="s">
        <v>204</v>
      </c>
      <c r="B154">
        <v>2866788.13</v>
      </c>
      <c r="C154">
        <v>16</v>
      </c>
      <c r="D154">
        <v>272042.2</v>
      </c>
      <c r="E154">
        <v>13</v>
      </c>
      <c r="F154">
        <v>0</v>
      </c>
      <c r="G154">
        <v>0</v>
      </c>
      <c r="H154">
        <v>4695213.01</v>
      </c>
      <c r="I154">
        <v>13</v>
      </c>
      <c r="J154">
        <v>512920.58</v>
      </c>
      <c r="K154">
        <v>12</v>
      </c>
      <c r="L154">
        <v>0</v>
      </c>
      <c r="M154">
        <v>0</v>
      </c>
    </row>
    <row r="155" spans="1:13" x14ac:dyDescent="0.3">
      <c r="A155" t="s">
        <v>205</v>
      </c>
      <c r="B155">
        <v>6329683.2300000004</v>
      </c>
      <c r="C155">
        <v>32</v>
      </c>
      <c r="D155">
        <v>1276609.5900000001</v>
      </c>
      <c r="E155">
        <v>28</v>
      </c>
      <c r="F155">
        <v>0</v>
      </c>
      <c r="G155">
        <v>0</v>
      </c>
      <c r="H155">
        <v>5053693.45</v>
      </c>
      <c r="I155">
        <v>33</v>
      </c>
      <c r="J155">
        <v>1136045.44</v>
      </c>
      <c r="K155">
        <v>30</v>
      </c>
      <c r="L155">
        <v>134276.16666666666</v>
      </c>
      <c r="M155">
        <v>12</v>
      </c>
    </row>
    <row r="156" spans="1:13" x14ac:dyDescent="0.3">
      <c r="A156" t="s">
        <v>206</v>
      </c>
      <c r="B156">
        <v>2292207.0099999998</v>
      </c>
      <c r="C156">
        <v>15</v>
      </c>
      <c r="D156">
        <v>1411228.98</v>
      </c>
      <c r="E156">
        <v>13</v>
      </c>
      <c r="F156">
        <v>0</v>
      </c>
      <c r="G156">
        <v>0</v>
      </c>
      <c r="H156">
        <v>1018362.45</v>
      </c>
      <c r="I156">
        <v>15</v>
      </c>
      <c r="J156">
        <v>194419.47</v>
      </c>
      <c r="K156">
        <v>12</v>
      </c>
      <c r="L156">
        <v>0</v>
      </c>
      <c r="M156">
        <v>0</v>
      </c>
    </row>
    <row r="157" spans="1:13" x14ac:dyDescent="0.3">
      <c r="A157" t="s">
        <v>207</v>
      </c>
      <c r="B157">
        <v>18185123.079999998</v>
      </c>
      <c r="C157">
        <v>35</v>
      </c>
      <c r="D157">
        <v>3012139.57</v>
      </c>
      <c r="E157">
        <v>34</v>
      </c>
      <c r="F157">
        <v>0</v>
      </c>
      <c r="G157">
        <v>0</v>
      </c>
      <c r="H157">
        <v>16226869.890000001</v>
      </c>
      <c r="I157">
        <v>29</v>
      </c>
      <c r="J157">
        <v>3156693.2</v>
      </c>
      <c r="K157">
        <v>27</v>
      </c>
      <c r="L157">
        <v>59815.500000000036</v>
      </c>
      <c r="M157">
        <v>10</v>
      </c>
    </row>
    <row r="158" spans="1:13" x14ac:dyDescent="0.3">
      <c r="A158" t="s">
        <v>208</v>
      </c>
      <c r="B158">
        <v>7488588.1699999999</v>
      </c>
      <c r="C158">
        <v>14</v>
      </c>
      <c r="D158">
        <v>0</v>
      </c>
      <c r="E158">
        <v>0</v>
      </c>
      <c r="F158">
        <v>0</v>
      </c>
      <c r="G158">
        <v>0</v>
      </c>
      <c r="H158">
        <v>4730716.95</v>
      </c>
      <c r="I158">
        <v>14</v>
      </c>
      <c r="J158">
        <v>322173.76</v>
      </c>
      <c r="K158">
        <v>10</v>
      </c>
      <c r="L158">
        <v>0</v>
      </c>
      <c r="M158">
        <v>0</v>
      </c>
    </row>
    <row r="159" spans="1:13" x14ac:dyDescent="0.3">
      <c r="A159" t="s">
        <v>209</v>
      </c>
      <c r="B159">
        <v>1875248.61</v>
      </c>
      <c r="C159">
        <v>22</v>
      </c>
      <c r="D159">
        <v>180439.65</v>
      </c>
      <c r="E159">
        <v>18</v>
      </c>
      <c r="F159">
        <v>0</v>
      </c>
      <c r="G159">
        <v>0</v>
      </c>
      <c r="H159">
        <v>5607911.1100000003</v>
      </c>
      <c r="I159">
        <v>22</v>
      </c>
      <c r="J159">
        <v>209730.46</v>
      </c>
      <c r="K159">
        <v>18</v>
      </c>
      <c r="L159">
        <v>0</v>
      </c>
      <c r="M159">
        <v>0</v>
      </c>
    </row>
    <row r="160" spans="1:13" x14ac:dyDescent="0.3">
      <c r="A160" t="s">
        <v>210</v>
      </c>
      <c r="B160">
        <v>30338896.629999999</v>
      </c>
      <c r="C160">
        <v>28</v>
      </c>
      <c r="D160">
        <v>2197284.56</v>
      </c>
      <c r="E160">
        <v>27</v>
      </c>
      <c r="F160">
        <v>0</v>
      </c>
      <c r="G160">
        <v>0</v>
      </c>
      <c r="H160">
        <v>31238594.219999999</v>
      </c>
      <c r="I160">
        <v>31</v>
      </c>
      <c r="J160">
        <v>2354807.63</v>
      </c>
      <c r="K160">
        <v>28</v>
      </c>
      <c r="L160">
        <v>0</v>
      </c>
      <c r="M160">
        <v>0</v>
      </c>
    </row>
    <row r="161" spans="1:13" x14ac:dyDescent="0.3">
      <c r="A161" t="s">
        <v>211</v>
      </c>
      <c r="B161">
        <v>3564483.71</v>
      </c>
      <c r="C161">
        <v>10</v>
      </c>
      <c r="D161">
        <v>1524545.48</v>
      </c>
      <c r="E161">
        <v>10</v>
      </c>
      <c r="F161">
        <v>0</v>
      </c>
      <c r="G161">
        <v>0</v>
      </c>
      <c r="H161">
        <v>3867018.49</v>
      </c>
      <c r="I161">
        <v>11</v>
      </c>
      <c r="J161">
        <v>1547149.29</v>
      </c>
      <c r="K161">
        <v>10</v>
      </c>
      <c r="L161">
        <v>0</v>
      </c>
      <c r="M161">
        <v>0</v>
      </c>
    </row>
    <row r="162" spans="1:13" x14ac:dyDescent="0.3">
      <c r="A162" t="s">
        <v>212</v>
      </c>
      <c r="B162">
        <v>465098.49</v>
      </c>
      <c r="C162">
        <v>12</v>
      </c>
      <c r="D162">
        <v>170012.11</v>
      </c>
      <c r="E162">
        <v>11</v>
      </c>
      <c r="F162">
        <v>0</v>
      </c>
      <c r="G162">
        <v>0</v>
      </c>
      <c r="H162">
        <v>640253.81999999995</v>
      </c>
      <c r="I162">
        <v>11</v>
      </c>
      <c r="J162">
        <v>0</v>
      </c>
      <c r="K162">
        <v>0</v>
      </c>
      <c r="L162">
        <v>0</v>
      </c>
      <c r="M162">
        <v>0</v>
      </c>
    </row>
    <row r="163" spans="1:13" x14ac:dyDescent="0.3">
      <c r="A163" t="s">
        <v>213</v>
      </c>
      <c r="B163">
        <v>1313310.58</v>
      </c>
      <c r="C163">
        <v>10</v>
      </c>
      <c r="D163">
        <v>0</v>
      </c>
      <c r="E163">
        <v>0</v>
      </c>
      <c r="F163">
        <v>0</v>
      </c>
      <c r="G163">
        <v>0</v>
      </c>
      <c r="H163">
        <v>1318550.1299999999</v>
      </c>
      <c r="I163">
        <v>11</v>
      </c>
      <c r="J163">
        <v>31563.46</v>
      </c>
      <c r="K163">
        <v>10</v>
      </c>
      <c r="L163">
        <v>0</v>
      </c>
      <c r="M163">
        <v>0</v>
      </c>
    </row>
    <row r="164" spans="1:13" x14ac:dyDescent="0.3">
      <c r="A164" t="s">
        <v>214</v>
      </c>
      <c r="B164">
        <v>1401782.14</v>
      </c>
      <c r="C164">
        <v>28</v>
      </c>
      <c r="D164">
        <v>336932.83</v>
      </c>
      <c r="E164">
        <v>25</v>
      </c>
      <c r="F164">
        <v>0</v>
      </c>
      <c r="G164">
        <v>0</v>
      </c>
      <c r="H164">
        <v>1682420.95</v>
      </c>
      <c r="I164">
        <v>27</v>
      </c>
      <c r="J164">
        <v>407664.78</v>
      </c>
      <c r="K164">
        <v>26</v>
      </c>
      <c r="L164">
        <v>0</v>
      </c>
      <c r="M164">
        <v>0</v>
      </c>
    </row>
    <row r="165" spans="1:13" x14ac:dyDescent="0.3">
      <c r="A165" t="s">
        <v>215</v>
      </c>
      <c r="B165">
        <v>5768870.6500000004</v>
      </c>
      <c r="C165">
        <v>32</v>
      </c>
      <c r="D165">
        <v>2046633.4</v>
      </c>
      <c r="E165">
        <v>29</v>
      </c>
      <c r="F165">
        <v>0</v>
      </c>
      <c r="G165">
        <v>0</v>
      </c>
      <c r="H165">
        <v>4856746.46</v>
      </c>
      <c r="I165">
        <v>34</v>
      </c>
      <c r="J165">
        <v>1521862.7</v>
      </c>
      <c r="K165">
        <v>30</v>
      </c>
      <c r="L165">
        <v>0</v>
      </c>
      <c r="M165">
        <v>0</v>
      </c>
    </row>
    <row r="166" spans="1:13" x14ac:dyDescent="0.3">
      <c r="A166" t="s">
        <v>216</v>
      </c>
      <c r="B166">
        <v>362519953.76999998</v>
      </c>
      <c r="C166">
        <v>363</v>
      </c>
      <c r="D166">
        <v>132650224.8</v>
      </c>
      <c r="E166">
        <v>311</v>
      </c>
      <c r="F166">
        <v>6271189.6666666698</v>
      </c>
      <c r="G166">
        <v>115</v>
      </c>
      <c r="H166">
        <v>294745298.81999999</v>
      </c>
      <c r="I166">
        <v>372</v>
      </c>
      <c r="J166">
        <v>129134719.16</v>
      </c>
      <c r="K166">
        <v>328</v>
      </c>
      <c r="L166">
        <v>6628974.1666666679</v>
      </c>
      <c r="M166">
        <v>121</v>
      </c>
    </row>
    <row r="167" spans="1:13" x14ac:dyDescent="0.3">
      <c r="A167" t="s">
        <v>217</v>
      </c>
      <c r="B167">
        <v>22206694.809999999</v>
      </c>
      <c r="C167">
        <v>70</v>
      </c>
      <c r="D167">
        <v>9838905.9700000007</v>
      </c>
      <c r="E167">
        <v>67</v>
      </c>
      <c r="F167">
        <v>68867.166666666628</v>
      </c>
      <c r="G167">
        <v>11</v>
      </c>
      <c r="H167">
        <v>22329519.609999999</v>
      </c>
      <c r="I167">
        <v>66</v>
      </c>
      <c r="J167">
        <v>11026503.66</v>
      </c>
      <c r="K167">
        <v>62</v>
      </c>
      <c r="L167">
        <v>63352.500000000029</v>
      </c>
      <c r="M167">
        <v>12</v>
      </c>
    </row>
    <row r="168" spans="1:13" x14ac:dyDescent="0.3">
      <c r="A168" t="s">
        <v>218</v>
      </c>
      <c r="B168">
        <v>10853778.810000001</v>
      </c>
      <c r="C168">
        <v>49</v>
      </c>
      <c r="D168">
        <v>3495891.11</v>
      </c>
      <c r="E168">
        <v>42</v>
      </c>
      <c r="F168">
        <v>80060.333333333285</v>
      </c>
      <c r="G168">
        <v>19</v>
      </c>
      <c r="H168">
        <v>10597683.789999999</v>
      </c>
      <c r="I168">
        <v>50</v>
      </c>
      <c r="J168">
        <v>3590439.33</v>
      </c>
      <c r="K168">
        <v>41</v>
      </c>
      <c r="L168">
        <v>79773.333333333299</v>
      </c>
      <c r="M168">
        <v>23</v>
      </c>
    </row>
    <row r="169" spans="1:13" x14ac:dyDescent="0.3">
      <c r="A169" t="s">
        <v>219</v>
      </c>
      <c r="B169">
        <v>5459223.4100000001</v>
      </c>
      <c r="C169">
        <v>20</v>
      </c>
      <c r="D169">
        <v>2359941.65</v>
      </c>
      <c r="E169">
        <v>20</v>
      </c>
      <c r="F169">
        <v>0</v>
      </c>
      <c r="G169">
        <v>0</v>
      </c>
      <c r="H169">
        <v>4850836.01</v>
      </c>
      <c r="I169">
        <v>20</v>
      </c>
      <c r="J169">
        <v>2065972.74</v>
      </c>
      <c r="K169">
        <v>18</v>
      </c>
      <c r="L169">
        <v>0</v>
      </c>
      <c r="M169">
        <v>0</v>
      </c>
    </row>
    <row r="170" spans="1:13" x14ac:dyDescent="0.3">
      <c r="A170" t="s">
        <v>220</v>
      </c>
      <c r="B170">
        <v>40582154.18</v>
      </c>
      <c r="C170">
        <v>83</v>
      </c>
      <c r="D170">
        <v>4546831.34</v>
      </c>
      <c r="E170">
        <v>72</v>
      </c>
      <c r="F170">
        <v>0</v>
      </c>
      <c r="G170">
        <v>0</v>
      </c>
      <c r="H170">
        <v>44084692.609999999</v>
      </c>
      <c r="I170">
        <v>82</v>
      </c>
      <c r="J170">
        <v>4102481.59</v>
      </c>
      <c r="K170">
        <v>70</v>
      </c>
      <c r="L170">
        <v>690142</v>
      </c>
      <c r="M170">
        <v>10</v>
      </c>
    </row>
    <row r="171" spans="1:13" x14ac:dyDescent="0.3">
      <c r="A171" t="s">
        <v>221</v>
      </c>
      <c r="B171">
        <v>2291740.3199999998</v>
      </c>
      <c r="C171">
        <v>23</v>
      </c>
      <c r="D171">
        <v>1014951.66</v>
      </c>
      <c r="E171">
        <v>20</v>
      </c>
      <c r="F171">
        <v>0</v>
      </c>
      <c r="G171">
        <v>0</v>
      </c>
      <c r="H171">
        <v>2344226.9500000002</v>
      </c>
      <c r="I171">
        <v>25</v>
      </c>
      <c r="J171">
        <v>1170772.54</v>
      </c>
      <c r="K171">
        <v>22</v>
      </c>
      <c r="L171">
        <v>0</v>
      </c>
      <c r="M171">
        <v>0</v>
      </c>
    </row>
    <row r="172" spans="1:13" x14ac:dyDescent="0.3">
      <c r="A172" t="s">
        <v>222</v>
      </c>
      <c r="B172">
        <v>28564188.600000001</v>
      </c>
      <c r="C172">
        <v>105</v>
      </c>
      <c r="D172">
        <v>8586140.2100000009</v>
      </c>
      <c r="E172">
        <v>94</v>
      </c>
      <c r="F172">
        <v>785400.99999999965</v>
      </c>
      <c r="G172">
        <v>23</v>
      </c>
      <c r="H172">
        <v>28086169.989999998</v>
      </c>
      <c r="I172">
        <v>107</v>
      </c>
      <c r="J172">
        <v>8686341.1600000001</v>
      </c>
      <c r="K172">
        <v>96</v>
      </c>
      <c r="L172">
        <v>505806.16666666738</v>
      </c>
      <c r="M172">
        <v>26</v>
      </c>
    </row>
    <row r="173" spans="1:13" x14ac:dyDescent="0.3">
      <c r="A173" t="s">
        <v>223</v>
      </c>
      <c r="B173">
        <v>951138.66</v>
      </c>
      <c r="C173">
        <v>11</v>
      </c>
      <c r="D173">
        <v>421396.51</v>
      </c>
      <c r="E173">
        <v>11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5" sqref="B25"/>
    </sheetView>
  </sheetViews>
  <sheetFormatPr defaultColWidth="9.109375" defaultRowHeight="14.4" x14ac:dyDescent="0.3"/>
  <cols>
    <col min="1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224</v>
      </c>
      <c r="B2" s="31">
        <v>279280133.54000002</v>
      </c>
      <c r="C2" s="2">
        <v>633</v>
      </c>
      <c r="D2" s="31">
        <v>58732996.049999997</v>
      </c>
      <c r="E2" s="2">
        <v>566</v>
      </c>
      <c r="F2" s="31">
        <v>1921931.5000000005</v>
      </c>
      <c r="G2" s="2">
        <v>91</v>
      </c>
      <c r="H2" s="31">
        <v>258788191.22999999</v>
      </c>
      <c r="I2" s="2">
        <v>646</v>
      </c>
      <c r="J2" s="31">
        <v>55288940.439999998</v>
      </c>
      <c r="K2" s="2">
        <v>579</v>
      </c>
      <c r="L2" s="31">
        <v>1455610</v>
      </c>
      <c r="M2" s="28">
        <v>93</v>
      </c>
    </row>
    <row r="3" spans="1:13" x14ac:dyDescent="0.3">
      <c r="A3" t="s">
        <v>225</v>
      </c>
      <c r="B3" s="31">
        <v>342271658.02999997</v>
      </c>
      <c r="C3" s="2">
        <v>670</v>
      </c>
      <c r="D3" s="31">
        <v>99570171.019999996</v>
      </c>
      <c r="E3" s="2">
        <v>615</v>
      </c>
      <c r="F3" s="31">
        <v>2131629.8333333335</v>
      </c>
      <c r="G3" s="2">
        <v>110</v>
      </c>
      <c r="H3" s="31">
        <v>314885311.82999998</v>
      </c>
      <c r="I3" s="2">
        <v>686</v>
      </c>
      <c r="J3" s="31">
        <v>93625374.319999993</v>
      </c>
      <c r="K3" s="2">
        <v>617</v>
      </c>
      <c r="L3" s="31">
        <v>2211042.4999999995</v>
      </c>
      <c r="M3" s="28">
        <v>122</v>
      </c>
    </row>
    <row r="4" spans="1:13" x14ac:dyDescent="0.3">
      <c r="A4" t="s">
        <v>226</v>
      </c>
      <c r="B4" s="31">
        <v>179954128.28999999</v>
      </c>
      <c r="C4" s="2">
        <v>500</v>
      </c>
      <c r="D4" s="31">
        <v>47279558.810000002</v>
      </c>
      <c r="E4" s="2">
        <v>456</v>
      </c>
      <c r="F4" s="31">
        <v>958174.16666666663</v>
      </c>
      <c r="G4" s="2">
        <v>117</v>
      </c>
      <c r="H4" s="31">
        <v>181123200.94999999</v>
      </c>
      <c r="I4" s="2">
        <v>501</v>
      </c>
      <c r="J4" s="31">
        <v>46461915.780000001</v>
      </c>
      <c r="K4" s="2">
        <v>450</v>
      </c>
      <c r="L4" s="31">
        <v>1147184.1666666667</v>
      </c>
      <c r="M4" s="28">
        <v>115</v>
      </c>
    </row>
    <row r="5" spans="1:13" x14ac:dyDescent="0.3">
      <c r="A5" t="s">
        <v>227</v>
      </c>
      <c r="B5" s="31">
        <v>1968317658.8</v>
      </c>
      <c r="C5" s="32">
        <v>2540</v>
      </c>
      <c r="D5" s="31">
        <v>502636128.82999998</v>
      </c>
      <c r="E5" s="32">
        <v>2240</v>
      </c>
      <c r="F5" s="31">
        <v>17507876.166666664</v>
      </c>
      <c r="G5" s="2">
        <v>530</v>
      </c>
      <c r="H5" s="31">
        <v>1820633153.8199999</v>
      </c>
      <c r="I5" s="32">
        <v>2611</v>
      </c>
      <c r="J5" s="31">
        <v>490174468.63</v>
      </c>
      <c r="K5" s="32">
        <v>2284</v>
      </c>
      <c r="L5" s="31">
        <v>18149484.166666668</v>
      </c>
      <c r="M5" s="28">
        <v>569</v>
      </c>
    </row>
    <row r="6" spans="1:13" x14ac:dyDescent="0.3">
      <c r="A6" t="s">
        <v>228</v>
      </c>
      <c r="B6" s="31">
        <v>7360226.9699999997</v>
      </c>
      <c r="C6" s="2">
        <v>59</v>
      </c>
      <c r="D6" s="31">
        <v>1959121.3</v>
      </c>
      <c r="E6" s="2">
        <v>51</v>
      </c>
      <c r="F6">
        <v>0</v>
      </c>
      <c r="G6" s="2">
        <v>0</v>
      </c>
      <c r="H6" s="31">
        <v>6006644.6900000004</v>
      </c>
      <c r="I6" s="2">
        <v>68</v>
      </c>
      <c r="J6" s="31">
        <v>1901969.52</v>
      </c>
      <c r="K6" s="2">
        <v>57</v>
      </c>
      <c r="L6">
        <v>0</v>
      </c>
      <c r="M6" s="28">
        <v>0</v>
      </c>
    </row>
    <row r="7" spans="1:13" x14ac:dyDescent="0.3">
      <c r="A7" t="s">
        <v>229</v>
      </c>
      <c r="B7" s="31">
        <v>487698367.70999998</v>
      </c>
      <c r="C7" s="2">
        <v>581</v>
      </c>
      <c r="D7" s="31">
        <v>91971164.159999996</v>
      </c>
      <c r="E7" s="2">
        <v>527</v>
      </c>
      <c r="F7" s="31">
        <v>1622907.8333333328</v>
      </c>
      <c r="G7" s="2">
        <v>105</v>
      </c>
      <c r="H7" s="31">
        <v>449554930.63</v>
      </c>
      <c r="I7" s="2">
        <v>599</v>
      </c>
      <c r="J7" s="31">
        <v>86014174.5</v>
      </c>
      <c r="K7" s="2">
        <v>541</v>
      </c>
      <c r="L7" s="31">
        <v>1491289.0000000005</v>
      </c>
      <c r="M7" s="28">
        <v>106</v>
      </c>
    </row>
    <row r="8" spans="1:13" x14ac:dyDescent="0.3">
      <c r="A8" t="s">
        <v>230</v>
      </c>
      <c r="B8" s="31">
        <v>14132318.060000001</v>
      </c>
      <c r="C8" s="2">
        <v>102</v>
      </c>
      <c r="D8" s="31">
        <v>3791836.06</v>
      </c>
      <c r="E8" s="2">
        <v>94</v>
      </c>
      <c r="F8">
        <v>0</v>
      </c>
      <c r="G8" s="2">
        <v>0</v>
      </c>
      <c r="H8" s="31">
        <v>13819683.890000001</v>
      </c>
      <c r="I8" s="2">
        <v>108</v>
      </c>
      <c r="J8" s="31">
        <v>3865576.47</v>
      </c>
      <c r="K8" s="2">
        <v>98</v>
      </c>
      <c r="L8">
        <v>19047.999999999967</v>
      </c>
      <c r="M8" s="28">
        <v>11</v>
      </c>
    </row>
    <row r="9" spans="1:13" x14ac:dyDescent="0.3">
      <c r="A9" t="s">
        <v>231</v>
      </c>
      <c r="B9" s="31">
        <v>262592603.22999999</v>
      </c>
      <c r="C9" s="2">
        <v>567</v>
      </c>
      <c r="D9" s="31">
        <v>85405039.049999997</v>
      </c>
      <c r="E9" s="2">
        <v>517</v>
      </c>
      <c r="F9" s="31">
        <v>7462013.5000000065</v>
      </c>
      <c r="G9" s="2">
        <v>108</v>
      </c>
      <c r="H9" s="31">
        <v>242002801.66999999</v>
      </c>
      <c r="I9" s="2">
        <v>554</v>
      </c>
      <c r="J9" s="31">
        <v>83328659.680000007</v>
      </c>
      <c r="K9" s="2">
        <v>516</v>
      </c>
      <c r="L9" s="31">
        <v>2371502.5000000005</v>
      </c>
      <c r="M9" s="28">
        <v>107</v>
      </c>
    </row>
    <row r="10" spans="1:13" x14ac:dyDescent="0.3">
      <c r="A10" t="s">
        <v>232</v>
      </c>
      <c r="B10" s="31">
        <v>146399030.56999999</v>
      </c>
      <c r="C10" s="2">
        <v>408</v>
      </c>
      <c r="D10" s="31">
        <v>21439708.41</v>
      </c>
      <c r="E10" s="2">
        <v>361</v>
      </c>
      <c r="F10" s="31">
        <v>601845.50000000023</v>
      </c>
      <c r="G10" s="2">
        <v>96</v>
      </c>
      <c r="H10" s="31">
        <v>135153905.84999999</v>
      </c>
      <c r="I10" s="2">
        <v>402</v>
      </c>
      <c r="J10" s="31">
        <v>19566601.280000001</v>
      </c>
      <c r="K10" s="2">
        <v>358</v>
      </c>
      <c r="L10" s="31">
        <v>1129335.9999999998</v>
      </c>
      <c r="M10" s="28">
        <v>101</v>
      </c>
    </row>
    <row r="11" spans="1:13" x14ac:dyDescent="0.3">
      <c r="A11" t="s">
        <v>233</v>
      </c>
      <c r="B11" s="31">
        <v>272159757.83999997</v>
      </c>
      <c r="C11" s="2">
        <v>493</v>
      </c>
      <c r="D11" s="31">
        <v>64602211.880000003</v>
      </c>
      <c r="E11" s="2">
        <v>425</v>
      </c>
      <c r="F11" s="31">
        <v>2087341.1666666672</v>
      </c>
      <c r="G11" s="2">
        <v>130</v>
      </c>
      <c r="H11" s="31">
        <v>249741177.97</v>
      </c>
      <c r="I11" s="2">
        <v>490</v>
      </c>
      <c r="J11" s="31">
        <v>58219962.640000001</v>
      </c>
      <c r="K11" s="2">
        <v>423</v>
      </c>
      <c r="L11" s="31">
        <v>1872230.4999999995</v>
      </c>
      <c r="M11" s="28">
        <v>126</v>
      </c>
    </row>
    <row r="12" spans="1:13" x14ac:dyDescent="0.3">
      <c r="A12" t="s">
        <v>234</v>
      </c>
      <c r="B12" s="31">
        <v>4894725802.6400003</v>
      </c>
      <c r="C12" s="2">
        <v>12066</v>
      </c>
      <c r="D12" s="31">
        <v>1002399748.1799999</v>
      </c>
      <c r="E12" s="2">
        <v>9789</v>
      </c>
      <c r="F12" s="31">
        <v>20142951.499999989</v>
      </c>
      <c r="G12" s="2">
        <v>575</v>
      </c>
      <c r="H12" s="31">
        <v>4424900816.6499996</v>
      </c>
      <c r="I12" s="2">
        <v>11226</v>
      </c>
      <c r="J12" s="31">
        <v>945865221.49000001</v>
      </c>
      <c r="K12" s="2">
        <v>9097</v>
      </c>
      <c r="L12" s="31">
        <v>15719862.333333341</v>
      </c>
      <c r="M12" s="28">
        <v>582</v>
      </c>
    </row>
    <row r="13" spans="1:13" x14ac:dyDescent="0.3">
      <c r="A13" t="s">
        <v>235</v>
      </c>
      <c r="B13" s="31">
        <v>475525032.79000002</v>
      </c>
      <c r="C13" s="2">
        <v>1038</v>
      </c>
      <c r="D13" s="31">
        <v>159182908.27000001</v>
      </c>
      <c r="E13" s="2">
        <v>943</v>
      </c>
      <c r="F13" s="31">
        <v>12120238.500000004</v>
      </c>
      <c r="G13" s="2">
        <v>187</v>
      </c>
      <c r="H13" s="31">
        <v>461139860.44999999</v>
      </c>
      <c r="I13" s="2">
        <v>1044</v>
      </c>
      <c r="J13" s="31">
        <v>153075138.31</v>
      </c>
      <c r="K13" s="2">
        <v>953</v>
      </c>
      <c r="L13" s="31">
        <v>9978153.6666666735</v>
      </c>
      <c r="M13" s="28">
        <v>192</v>
      </c>
    </row>
    <row r="14" spans="1:13" x14ac:dyDescent="0.3">
      <c r="A14" t="s">
        <v>236</v>
      </c>
      <c r="B14" s="31">
        <v>809683084.95000005</v>
      </c>
      <c r="C14" s="2">
        <v>1074</v>
      </c>
      <c r="D14" s="31">
        <v>144976324.03999999</v>
      </c>
      <c r="E14" s="2">
        <v>971</v>
      </c>
      <c r="F14" s="31">
        <v>5160212.833333333</v>
      </c>
      <c r="G14" s="2">
        <v>200</v>
      </c>
      <c r="H14" s="31">
        <v>722959982.70000005</v>
      </c>
      <c r="I14" s="2">
        <v>1112</v>
      </c>
      <c r="J14" s="31">
        <v>132700457.27</v>
      </c>
      <c r="K14" s="2">
        <v>992</v>
      </c>
      <c r="L14" s="31">
        <v>6987474.5000000037</v>
      </c>
      <c r="M14" s="28">
        <v>207</v>
      </c>
    </row>
    <row r="15" spans="1:13" x14ac:dyDescent="0.3">
      <c r="A15" t="s">
        <v>237</v>
      </c>
      <c r="B15" s="31">
        <v>380012988.17000002</v>
      </c>
      <c r="C15" s="2">
        <v>844</v>
      </c>
      <c r="D15" s="31">
        <v>90759043.040000007</v>
      </c>
      <c r="E15" s="2">
        <v>744</v>
      </c>
      <c r="F15" s="31">
        <v>2805814.1666666665</v>
      </c>
      <c r="G15" s="2">
        <v>162</v>
      </c>
      <c r="H15" s="31">
        <v>325282445.57999998</v>
      </c>
      <c r="I15" s="2">
        <v>847</v>
      </c>
      <c r="J15" s="31">
        <v>86356145.189999998</v>
      </c>
      <c r="K15" s="2">
        <v>752</v>
      </c>
      <c r="L15" s="31">
        <v>1745069.9999999993</v>
      </c>
      <c r="M15" s="28">
        <v>177</v>
      </c>
    </row>
    <row r="16" spans="1:13" x14ac:dyDescent="0.3">
      <c r="A16" t="s">
        <v>238</v>
      </c>
      <c r="B16">
        <v>406528034.98000002</v>
      </c>
      <c r="C16" s="2">
        <v>966</v>
      </c>
      <c r="D16">
        <v>89837808.060000002</v>
      </c>
      <c r="E16" s="2">
        <v>864</v>
      </c>
      <c r="F16">
        <v>3391040.4999999995</v>
      </c>
      <c r="G16" s="2">
        <v>255</v>
      </c>
      <c r="H16">
        <v>362418633.06999999</v>
      </c>
      <c r="I16" s="2">
        <v>974</v>
      </c>
      <c r="J16">
        <v>85837191.260000005</v>
      </c>
      <c r="K16" s="2">
        <v>870</v>
      </c>
      <c r="L16">
        <v>2865220.666666667</v>
      </c>
      <c r="M16" s="28">
        <v>263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2023-03-20T18:42:30Z</dcterms:modified>
</cp:coreProperties>
</file>