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<sst xmlns="http://schemas.openxmlformats.org/spreadsheetml/2006/main" count="161" uniqueCount="125">
  <si>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</si>
  <si>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</si>
  <si>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</si>
  <si>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</si>
  <si>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</si>
  <si>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</si>
  <si>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</si>
  <si>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</si>
  <si>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</si>
  <si>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</si>
  <si>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</si>
  <si>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</si>
  <si>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</si>
  <si>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</si>
  <si>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</si>
  <si>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</si>
  <si>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Meals and Rooms Statistics Report</t>
  </si>
  <si>
    <t>Current Taxable Recipts</t>
  </si>
  <si>
    <t>Previous Taxable Recipts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</si>
  <si>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</si>
  <si>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</si>
  <si>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</si>
  <si>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</si>
  <si>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</si>
  <si>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</si>
  <si>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</si>
  <si>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</si>
  <si>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</si>
  <si>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</si>
  <si>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</si>
  <si>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</si>
  <si>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</si>
  <si>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</si>
  <si>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</si>
  <si>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</si>
  <si>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</si>
  <si>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</si>
  <si>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</si>
  <si>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</si>
  <si>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</si>
  <si>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</si>
  <si>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</si>
  <si>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</si>
  <si>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</si>
  <si>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</si>
  <si>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</si>
  <si>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</si>
  <si>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ARLINGTON</t>
  </si>
  <si>
    <t>BARRE</t>
  </si>
  <si>
    <t>BARTON</t>
  </si>
  <si>
    <t>BENNINGTON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</si>
  <si>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</si>
  <si>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</si>
  <si>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</si>
  <si>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</si>
  <si>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</si>
  <si>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</si>
  <si>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</si>
  <si>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</si>
  <si>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</si>
  <si>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</si>
  <si>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</si>
  <si>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</si>
  <si>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</si>
  <si>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</si>
  <si>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</si>
  <si>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</si>
  <si>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</si>
  <si>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FERRISBURGH</t>
  </si>
  <si>
    <t>HARDWICK</t>
  </si>
  <si>
    <t>HARTFORD</t>
  </si>
  <si>
    <t>HINESBURG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</si>
  <si>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</si>
  <si>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</si>
  <si>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</si>
  <si>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</si>
  <si>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</si>
  <si>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</si>
  <si>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</si>
  <si>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</si>
  <si>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</si>
  <si>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</si>
  <si>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</si>
  <si>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</si>
  <si>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</si>
  <si>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</si>
  <si>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</si>
  <si>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</si>
  <si>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ROYALTON</t>
  </si>
  <si>
    <t>RUTLAND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</si>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</sst>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zoomScalePageLayoutView="0" workbookViewId="0" topLeftCell="A4">
      <selection activeCell="D4" sqref="D4:G4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9" t="s">
        <v>0</v>
      </c>
      <c r="E3" s="59"/>
      <c r="F3" s="59"/>
      <c r="G3" s="59"/>
      <c r="H3" s="4"/>
    </row>
    <row r="4" spans="4:8" ht="36">
      <c r="D4" s="59" t="s">
        <v>16</v>
      </c>
      <c r="E4" s="59"/>
      <c r="F4" s="59"/>
      <c r="G4" s="59"/>
      <c r="H4" s="4"/>
    </row>
    <row r="5" spans="4:18" ht="36">
      <c r="D5" s="59" t="s">
        <v>1</v>
      </c>
      <c r="E5" s="59"/>
      <c r="F5" s="59"/>
      <c r="G5" s="59"/>
      <c r="H5" s="4"/>
      <c r="O5" s="1" t="s">
        <v>36</v>
      </c>
      <c r="R5" s="1" t="s">
        <v>14</v>
      </c>
    </row>
    <row r="6" spans="5:18" ht="15">
      <c r="E6" s="58"/>
      <c r="F6" s="58"/>
      <c r="G6" s="58"/>
      <c r="H6" s="58"/>
      <c r="O6" s="1" t="s">
        <v>37</v>
      </c>
      <c r="R6" s="1" t="s">
        <v>35</v>
      </c>
    </row>
    <row r="7" spans="4:15" ht="33.75">
      <c r="D7" s="3" t="s">
        <v>2</v>
      </c>
      <c r="E7" s="5">
        <v>42675</v>
      </c>
      <c r="F7" s="3" t="s">
        <v>3</v>
      </c>
      <c r="G7" s="5">
        <v>42704</v>
      </c>
      <c r="O7" s="1" t="s">
        <v>38</v>
      </c>
    </row>
    <row r="8" ht="15">
      <c r="O8" s="1" t="s">
        <v>39</v>
      </c>
    </row>
    <row r="12" spans="3:8" ht="18.75">
      <c r="C12" s="60" t="s">
        <v>41</v>
      </c>
      <c r="D12" s="60"/>
      <c r="E12" s="60"/>
      <c r="F12" s="60"/>
      <c r="G12" s="60"/>
      <c r="H12" s="60"/>
    </row>
    <row r="13" s="30" customFormat="1" ht="15"/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56" t="s">
        <v>45</v>
      </c>
      <c r="D15" s="56"/>
      <c r="E15" s="56"/>
      <c r="F15" s="56"/>
      <c r="G15" s="56"/>
      <c r="H15" s="56"/>
    </row>
    <row r="16" spans="2:8" ht="16.5" customHeight="1">
      <c r="B16" s="2" t="s">
        <v>6</v>
      </c>
      <c r="C16" s="56" t="s">
        <v>46</v>
      </c>
      <c r="D16" s="56"/>
      <c r="E16" s="56"/>
      <c r="F16" s="56"/>
      <c r="G16" s="56"/>
      <c r="H16" s="56"/>
    </row>
    <row r="17" spans="2:8" ht="16.5" customHeight="1">
      <c r="B17" s="2" t="s">
        <v>7</v>
      </c>
      <c r="C17" s="56" t="s">
        <v>44</v>
      </c>
      <c r="D17" s="56"/>
      <c r="E17" s="56"/>
      <c r="F17" s="56"/>
      <c r="G17" s="56"/>
      <c r="H17" s="56"/>
    </row>
    <row r="18" spans="2:8" ht="16.5" customHeight="1">
      <c r="B18" s="2" t="s">
        <v>8</v>
      </c>
      <c r="C18" s="56" t="s">
        <v>43</v>
      </c>
      <c r="D18" s="56"/>
      <c r="E18" s="56"/>
      <c r="F18" s="56"/>
      <c r="G18" s="56"/>
      <c r="H18" s="56"/>
    </row>
    <row r="19" spans="2:8" ht="16.5" customHeight="1">
      <c r="B19" s="2" t="s">
        <v>9</v>
      </c>
      <c r="C19" s="56" t="s">
        <v>42</v>
      </c>
      <c r="D19" s="56"/>
      <c r="E19" s="56"/>
      <c r="F19" s="56"/>
      <c r="G19" s="56"/>
      <c r="H19" s="56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40</v>
      </c>
      <c r="E22" s="6" t="s">
        <v>36</v>
      </c>
    </row>
    <row r="23" ht="11.25" customHeight="1">
      <c r="B23" s="2"/>
    </row>
    <row r="24" ht="18.75">
      <c r="E24" s="6" t="s">
        <v>35</v>
      </c>
    </row>
  </sheetData>
  <sheetProtection/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2">
      <selection activeCell="B3" sqref="B3:B5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1" t="s">
        <v>0</v>
      </c>
      <c r="C2" s="61"/>
      <c r="D2" s="61"/>
      <c r="E2" s="68" t="s">
        <v>16</v>
      </c>
      <c r="F2" s="68"/>
      <c r="G2" s="68" t="str">
        <f>Cover!E22</f>
        <v>Monthly Report</v>
      </c>
      <c r="H2" s="68"/>
      <c r="I2" s="68" t="str">
        <f>Cover!E24</f>
        <v>180 Day Processing</v>
      </c>
      <c r="J2" s="68"/>
      <c r="K2" s="68"/>
    </row>
    <row r="3" spans="2:11" ht="23.25" customHeight="1" thickTop="1">
      <c r="B3" s="62" t="s">
        <v>10</v>
      </c>
      <c r="C3" s="66" t="s">
        <v>17</v>
      </c>
      <c r="D3" s="66"/>
      <c r="E3" s="67"/>
      <c r="F3" s="66" t="s">
        <v>18</v>
      </c>
      <c r="G3" s="66"/>
      <c r="H3" s="67"/>
      <c r="I3" s="65" t="s">
        <v>13</v>
      </c>
      <c r="J3" s="65"/>
      <c r="K3" s="65"/>
    </row>
    <row r="4" spans="2:11" ht="23.25" customHeight="1">
      <c r="B4" s="63"/>
      <c r="C4" s="66" t="str">
        <f>TEXT(Cover!E7,"mm/dd/yyyy")&amp;" - "&amp;TEXT(Cover!G7,"mm/dd/yyyy")</f>
        <v>11/01/2016 - 11/30/2016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11/01/2015 - 11/30/2015</v>
      </c>
      <c r="G4" s="66"/>
      <c r="H4" s="67"/>
      <c r="I4" s="65"/>
      <c r="J4" s="65"/>
      <c r="K4" s="65"/>
    </row>
    <row r="5" spans="2:11" ht="23.25" customHeight="1" thickBot="1">
      <c r="B5" s="64"/>
      <c r="C5" s="12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6" t="s">
        <v>19</v>
      </c>
      <c r="J5" s="12" t="s">
        <v>20</v>
      </c>
      <c r="K5" s="12" t="s">
        <v>21</v>
      </c>
    </row>
    <row r="6" spans="2:11" ht="15.75" thickTop="1">
      <c r="B6" s="19" t="s">
        <v>34</v>
      </c>
      <c r="C6" s="41">
        <f>SUM(C7:C51)</f>
        <v>72638250.2</v>
      </c>
      <c r="D6" s="42">
        <f>SUM(D7:D51)</f>
        <v>24503299.220000003</v>
      </c>
      <c r="E6" s="43">
        <f>SUM(E7:E51)</f>
        <v>13135657.85</v>
      </c>
      <c r="F6" s="41">
        <f>SUM(F7:F51)</f>
        <v>69733873.40999998</v>
      </c>
      <c r="G6" s="42">
        <f>SUM(G7:G51)</f>
        <v>20046443.56</v>
      </c>
      <c r="H6" s="43">
        <f>SUM(H7:H51)</f>
        <v>12083058.610000001</v>
      </c>
      <c r="I6" s="20">
        <f>_xlfn.IFERROR((C6-F6)/F6,"")</f>
        <v>0.041649440192770476</v>
      </c>
      <c r="J6" s="20">
        <f>_xlfn.IFERROR((D6-G6)/G6,"")</f>
        <v>0.22232650128988785</v>
      </c>
      <c r="K6" s="20">
        <f>_xlfn.IFERROR((E6-H6)/H6,"")</f>
        <v>0.08711364183310853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2818056.16</v>
      </c>
      <c r="D7" s="44">
        <f>IF('County Data'!E2&gt;9,'County Data'!D2,"*")</f>
        <v>518784.63</v>
      </c>
      <c r="E7" s="45">
        <f>IF('County Data'!G2&gt;9,'County Data'!F2,"*")</f>
        <v>459137.03</v>
      </c>
      <c r="F7" s="44">
        <f>IF('County Data'!I2&gt;9,'County Data'!H2,"*")</f>
        <v>2745911.12</v>
      </c>
      <c r="G7" s="44">
        <f>IF('County Data'!K2&gt;9,'County Data'!J2,"*")</f>
        <v>490454.8</v>
      </c>
      <c r="H7" s="45">
        <f>IF('County Data'!M2&gt;9,'County Data'!L2,"*")</f>
        <v>422831.72</v>
      </c>
      <c r="I7" s="22">
        <f aca="true" t="shared" si="0" ref="I7:I50">_xlfn.IFERROR((C7-F7)/F7,"")</f>
        <v>0.02627362534589249</v>
      </c>
      <c r="J7" s="22">
        <f aca="true" t="shared" si="1" ref="J7:J50">_xlfn.IFERROR((D7-G7)/G7,"")</f>
        <v>0.057762366684962645</v>
      </c>
      <c r="K7" s="22">
        <f aca="true" t="shared" si="2" ref="K7:K50">_xlfn.IFERROR((E7-H7)/H7,"")</f>
        <v>0.08586231420859357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4354735.49</v>
      </c>
      <c r="D8" s="44">
        <f>IF('County Data'!E3&gt;9,'County Data'!D3,"*")</f>
        <v>2197882.32</v>
      </c>
      <c r="E8" s="45">
        <f>IF('County Data'!G3&gt;9,'County Data'!F3,"*")</f>
        <v>819292.55</v>
      </c>
      <c r="F8" s="44">
        <f>IF('County Data'!I3&gt;9,'County Data'!H3,"*")</f>
        <v>4139415.13</v>
      </c>
      <c r="G8" s="44">
        <f>IF('County Data'!K3&gt;9,'County Data'!J3,"*")</f>
        <v>1754786.51</v>
      </c>
      <c r="H8" s="45">
        <f>IF('County Data'!M3&gt;9,'County Data'!L3,"*")</f>
        <v>736834.09</v>
      </c>
      <c r="I8" s="22">
        <f t="shared" si="0"/>
        <v>0.05201709740090754</v>
      </c>
      <c r="J8" s="22">
        <f t="shared" si="1"/>
        <v>0.2525069616588287</v>
      </c>
      <c r="K8" s="22">
        <f t="shared" si="2"/>
        <v>0.1119091273315002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2271634.25</v>
      </c>
      <c r="D9" s="47">
        <f>IF('County Data'!E4&gt;9,'County Data'!D4,"*")</f>
        <v>297537.24</v>
      </c>
      <c r="E9" s="48">
        <f>IF('County Data'!G4&gt;9,'County Data'!F4,"*")</f>
        <v>269739.06</v>
      </c>
      <c r="F9" s="46">
        <f>IF('County Data'!I4&gt;9,'County Data'!H4,"*")</f>
        <v>2127439.97</v>
      </c>
      <c r="G9" s="47">
        <f>IF('County Data'!K4&gt;9,'County Data'!J4,"*")</f>
        <v>296425.67</v>
      </c>
      <c r="H9" s="48">
        <f>IF('County Data'!M4&gt;9,'County Data'!L4,"*")</f>
        <v>253048.92</v>
      </c>
      <c r="I9" s="9">
        <f t="shared" si="0"/>
        <v>0.06777830727698501</v>
      </c>
      <c r="J9" s="9">
        <f t="shared" si="1"/>
        <v>0.003749911402747296</v>
      </c>
      <c r="K9" s="9">
        <f t="shared" si="2"/>
        <v>0.06595617954030385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25319405.69</v>
      </c>
      <c r="D10" s="44">
        <f>IF('County Data'!E5&gt;9,'County Data'!D5,"*")</f>
        <v>7079227.83</v>
      </c>
      <c r="E10" s="45">
        <f>IF('County Data'!G5&gt;9,'County Data'!F5,"*")</f>
        <v>4962771.65</v>
      </c>
      <c r="F10" s="44">
        <f>IF('County Data'!I5&gt;9,'County Data'!H5,"*")</f>
        <v>24668860.99</v>
      </c>
      <c r="G10" s="44">
        <f>IF('County Data'!K5&gt;9,'County Data'!J5,"*")</f>
        <v>6906173.79</v>
      </c>
      <c r="H10" s="45">
        <f>IF('County Data'!M5&gt;9,'County Data'!L5,"*")</f>
        <v>4765925.68</v>
      </c>
      <c r="I10" s="22">
        <f t="shared" si="0"/>
        <v>0.026371087836755572</v>
      </c>
      <c r="J10" s="22">
        <f t="shared" si="1"/>
        <v>0.025057875063986774</v>
      </c>
      <c r="K10" s="22">
        <f t="shared" si="2"/>
        <v>0.04130277793169462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69756.73</v>
      </c>
      <c r="D11" s="47" t="str">
        <f>IF('County Data'!E6&gt;9,'County Data'!D6,"*")</f>
        <v>*</v>
      </c>
      <c r="E11" s="48" t="str">
        <f>IF('County Data'!G6&gt;9,'County Data'!F6,"*")</f>
        <v>*</v>
      </c>
      <c r="F11" s="46">
        <f>IF('County Data'!I6&gt;9,'County Data'!H6,"*")</f>
        <v>92205.41</v>
      </c>
      <c r="G11" s="47" t="str">
        <f>IF('County Data'!K6&gt;9,'County Data'!J6,"*")</f>
        <v>*</v>
      </c>
      <c r="H11" s="48" t="str">
        <f>IF('County Data'!M6&gt;9,'County Data'!L6,"*")</f>
        <v>*</v>
      </c>
      <c r="I11" s="9">
        <f t="shared" si="0"/>
        <v>-0.24346380543180718</v>
      </c>
      <c r="J11" s="9">
        <f t="shared" si="1"/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3284519.34</v>
      </c>
      <c r="D12" s="44">
        <f>IF('County Data'!E7&gt;9,'County Data'!D7,"*")</f>
        <v>357372.71</v>
      </c>
      <c r="E12" s="45">
        <f>IF('County Data'!G7&gt;9,'County Data'!F7,"*")</f>
        <v>249864.22</v>
      </c>
      <c r="F12" s="44">
        <f>IF('County Data'!I7&gt;9,'County Data'!H7,"*")</f>
        <v>3161548.29</v>
      </c>
      <c r="G12" s="44">
        <f>IF('County Data'!K7&gt;9,'County Data'!J7,"*")</f>
        <v>207562.47</v>
      </c>
      <c r="H12" s="45">
        <f>IF('County Data'!M7&gt;9,'County Data'!L7,"*")</f>
        <v>239498.31</v>
      </c>
      <c r="I12" s="22">
        <f t="shared" si="0"/>
        <v>0.03889583163697297</v>
      </c>
      <c r="J12" s="22">
        <f t="shared" si="1"/>
        <v>0.7217597670715714</v>
      </c>
      <c r="K12" s="22">
        <f t="shared" si="2"/>
        <v>0.04328176678992016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254150.28</v>
      </c>
      <c r="D13" s="47" t="str">
        <f>IF('County Data'!E8&gt;9,'County Data'!D8,"*")</f>
        <v>*</v>
      </c>
      <c r="E13" s="48" t="str">
        <f>IF('County Data'!G8&gt;9,'County Data'!F8,"*")</f>
        <v>*</v>
      </c>
      <c r="F13" s="46">
        <f>IF('County Data'!I8&gt;9,'County Data'!H8,"*")</f>
        <v>255096.3</v>
      </c>
      <c r="G13" s="47" t="str">
        <f>IF('County Data'!K8&gt;9,'County Data'!J8,"*")</f>
        <v>*</v>
      </c>
      <c r="H13" s="48" t="str">
        <f>IF('County Data'!M8&gt;9,'County Data'!L8,"*")</f>
        <v>*</v>
      </c>
      <c r="I13" s="9">
        <f t="shared" si="0"/>
        <v>-0.0037084818556756393</v>
      </c>
      <c r="J13" s="9">
        <f t="shared" si="1"/>
      </c>
      <c r="K13" s="9">
        <f t="shared" si="2"/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3600493.92</v>
      </c>
      <c r="D14" s="44">
        <f>IF('County Data'!E9&gt;9,'County Data'!D9,"*")</f>
        <v>2188866.33</v>
      </c>
      <c r="E14" s="45">
        <f>IF('County Data'!G9&gt;9,'County Data'!F9,"*")</f>
        <v>953520.54</v>
      </c>
      <c r="F14" s="44">
        <f>IF('County Data'!I9&gt;9,'County Data'!H9,"*")</f>
        <v>3386080.46</v>
      </c>
      <c r="G14" s="44">
        <f>IF('County Data'!K9&gt;9,'County Data'!J9,"*")</f>
        <v>2129743.15</v>
      </c>
      <c r="H14" s="45">
        <f>IF('County Data'!M9&gt;9,'County Data'!L9,"*")</f>
        <v>817083</v>
      </c>
      <c r="I14" s="22">
        <f t="shared" si="0"/>
        <v>0.06332202159189093</v>
      </c>
      <c r="J14" s="22">
        <f t="shared" si="1"/>
        <v>0.027760709078932907</v>
      </c>
      <c r="K14" s="22">
        <f t="shared" si="2"/>
        <v>0.1669812491509431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1253337.47</v>
      </c>
      <c r="D15" s="49">
        <f>IF('County Data'!E10&gt;9,'County Data'!D10,"*")</f>
        <v>149602.07</v>
      </c>
      <c r="E15" s="50">
        <f>IF('County Data'!G10&gt;9,'County Data'!F10,"*")</f>
        <v>135260.67</v>
      </c>
      <c r="F15" s="49">
        <f>IF('County Data'!I10&gt;9,'County Data'!H10,"*")</f>
        <v>1338321.54</v>
      </c>
      <c r="G15" s="49">
        <f>IF('County Data'!K10&gt;9,'County Data'!J10,"*")</f>
        <v>138330.35</v>
      </c>
      <c r="H15" s="50">
        <f>IF('County Data'!M10&gt;9,'County Data'!L10,"*")</f>
        <v>126150.76</v>
      </c>
      <c r="I15" s="23">
        <f t="shared" si="0"/>
        <v>-0.06350048733430687</v>
      </c>
      <c r="J15" s="23">
        <f t="shared" si="1"/>
        <v>0.08148407056007594</v>
      </c>
      <c r="K15" s="23">
        <f t="shared" si="2"/>
        <v>0.0722144678319815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1766172.09</v>
      </c>
      <c r="D16" s="44">
        <f>IF('County Data'!E11&gt;9,'County Data'!D11,"*")</f>
        <v>343542.99</v>
      </c>
      <c r="E16" s="45">
        <f>IF('County Data'!G11&gt;9,'County Data'!F11,"*")</f>
        <v>273090.1</v>
      </c>
      <c r="F16" s="44">
        <f>IF('County Data'!I11&gt;9,'County Data'!H11,"*")</f>
        <v>1746647.13</v>
      </c>
      <c r="G16" s="44">
        <f>IF('County Data'!K11&gt;9,'County Data'!J11,"*")</f>
        <v>278015.65</v>
      </c>
      <c r="H16" s="45">
        <f>IF('County Data'!M11&gt;9,'County Data'!L11,"*")</f>
        <v>251961.86</v>
      </c>
      <c r="I16" s="22">
        <f t="shared" si="0"/>
        <v>0.011178537246959663</v>
      </c>
      <c r="J16" s="22">
        <f t="shared" si="1"/>
        <v>0.23569658758418802</v>
      </c>
      <c r="K16" s="22">
        <f t="shared" si="2"/>
        <v>0.08385491359684355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2290573.5</v>
      </c>
      <c r="D17" s="47">
        <f>IF('County Data'!E12&gt;9,'County Data'!D12,"*")</f>
        <v>3517054.55</v>
      </c>
      <c r="E17" s="48" t="str">
        <f>IF('County Data'!G12&gt;9,'County Data'!F12,"*")</f>
        <v>*</v>
      </c>
      <c r="F17" s="46">
        <f>IF('County Data'!I12&gt;9,'County Data'!H12,"*")</f>
        <v>2190581.59</v>
      </c>
      <c r="G17" s="47">
        <f>IF('County Data'!K12&gt;9,'County Data'!J12,"*")</f>
        <v>1061844.54</v>
      </c>
      <c r="H17" s="48" t="str">
        <f>IF('County Data'!M12&gt;9,'County Data'!L12,"*")</f>
        <v>*</v>
      </c>
      <c r="I17" s="9">
        <f t="shared" si="0"/>
        <v>0.0456462842819747</v>
      </c>
      <c r="J17" s="9">
        <f t="shared" si="1"/>
        <v>2.312212303695605</v>
      </c>
      <c r="K17" s="9">
        <f t="shared" si="2"/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7180213.37</v>
      </c>
      <c r="D18" s="44">
        <f>IF('County Data'!E13&gt;9,'County Data'!D13,"*")</f>
        <v>2305434.34</v>
      </c>
      <c r="E18" s="45">
        <f>IF('County Data'!G13&gt;9,'County Data'!F13,"*")</f>
        <v>1498390.17</v>
      </c>
      <c r="F18" s="44">
        <f>IF('County Data'!I13&gt;9,'County Data'!H13,"*")</f>
        <v>6646067.21</v>
      </c>
      <c r="G18" s="44">
        <f>IF('County Data'!K13&gt;9,'County Data'!J13,"*")</f>
        <v>1632067.47</v>
      </c>
      <c r="H18" s="45">
        <f>IF('County Data'!M13&gt;9,'County Data'!L13,"*")</f>
        <v>1185676.66</v>
      </c>
      <c r="I18" s="22">
        <f t="shared" si="0"/>
        <v>0.08037026155803804</v>
      </c>
      <c r="J18" s="22">
        <f t="shared" si="1"/>
        <v>0.4125851917139185</v>
      </c>
      <c r="K18" s="22">
        <f t="shared" si="2"/>
        <v>0.26374265476390507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6926849.66</v>
      </c>
      <c r="D19" s="47">
        <f>IF('County Data'!E14&gt;9,'County Data'!D14,"*")</f>
        <v>1245903.04</v>
      </c>
      <c r="E19" s="48">
        <f>IF('County Data'!G14&gt;9,'County Data'!F14,"*")</f>
        <v>1265453.84</v>
      </c>
      <c r="F19" s="46">
        <f>IF('County Data'!I14&gt;9,'County Data'!H14,"*")</f>
        <v>6501773.84</v>
      </c>
      <c r="G19" s="47">
        <f>IF('County Data'!K14&gt;9,'County Data'!J14,"*")</f>
        <v>941253.85</v>
      </c>
      <c r="H19" s="48">
        <f>IF('County Data'!M14&gt;9,'County Data'!L14,"*")</f>
        <v>1197468.73</v>
      </c>
      <c r="I19" s="9">
        <f t="shared" si="0"/>
        <v>0.06537843832476344</v>
      </c>
      <c r="J19" s="9">
        <f t="shared" si="1"/>
        <v>0.3236631542064875</v>
      </c>
      <c r="K19" s="9">
        <f t="shared" si="2"/>
        <v>0.05677401697161654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5237016.09</v>
      </c>
      <c r="D20" s="44">
        <f>IF('County Data'!E15&gt;9,'County Data'!D15,"*")</f>
        <v>1118670.23</v>
      </c>
      <c r="E20" s="45">
        <f>IF('County Data'!G15&gt;9,'County Data'!F15,"*")</f>
        <v>1025290.44</v>
      </c>
      <c r="F20" s="44">
        <f>IF('County Data'!I15&gt;9,'County Data'!H15,"*")</f>
        <v>5038309.62</v>
      </c>
      <c r="G20" s="44">
        <f>IF('County Data'!K15&gt;9,'County Data'!J15,"*")</f>
        <v>1151369.88</v>
      </c>
      <c r="H20" s="45">
        <f>IF('County Data'!M15&gt;9,'County Data'!L15,"*")</f>
        <v>907836.97</v>
      </c>
      <c r="I20" s="22">
        <f t="shared" si="0"/>
        <v>0.03943911450205788</v>
      </c>
      <c r="J20" s="22">
        <f t="shared" si="1"/>
        <v>-0.028400647409675083</v>
      </c>
      <c r="K20" s="22">
        <f t="shared" si="2"/>
        <v>0.12937727133980892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6011336.16</v>
      </c>
      <c r="D21" s="47">
        <f>IF('County Data'!E16&gt;9,'County Data'!D16,"*")</f>
        <v>3183420.94</v>
      </c>
      <c r="E21" s="48">
        <f>IF('County Data'!G16&gt;9,'County Data'!F16,"*")</f>
        <v>1223847.58</v>
      </c>
      <c r="F21" s="46">
        <f>IF('County Data'!I16&gt;9,'County Data'!H16,"*")</f>
        <v>5695614.81</v>
      </c>
      <c r="G21" s="47">
        <f>IF('County Data'!K16&gt;9,'County Data'!J16,"*")</f>
        <v>3058415.43</v>
      </c>
      <c r="H21" s="48">
        <f>IF('County Data'!M16&gt;9,'County Data'!L16,"*")</f>
        <v>1178741.91</v>
      </c>
      <c r="I21" s="9">
        <f t="shared" si="0"/>
        <v>0.05543235638858109</v>
      </c>
      <c r="J21" s="9">
        <f t="shared" si="1"/>
        <v>0.040872639071141414</v>
      </c>
      <c r="K21" s="9">
        <f t="shared" si="2"/>
        <v>0.038265942372406325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9" ref="I179:I227">_xlfn.IFERROR((C179-F179)/F179,"")</f>
      </c>
      <c r="J179" s="22">
        <f aca="true" t="shared" si="10" ref="J179:J227">_xlfn.IFERROR((D179-G179)/G179,"")</f>
      </c>
      <c r="K179" s="22">
        <f aca="true" t="shared" si="11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O15" sqref="O15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3" t="s">
        <v>0</v>
      </c>
      <c r="C2" s="73"/>
      <c r="D2" s="73"/>
      <c r="E2" s="68" t="s">
        <v>16</v>
      </c>
      <c r="F2" s="68"/>
      <c r="G2" s="68" t="str">
        <f>Cover!E22</f>
        <v>Monthly Report</v>
      </c>
      <c r="H2" s="68"/>
      <c r="I2" s="68" t="str">
        <f>Cover!E24</f>
        <v>180 Day Processing</v>
      </c>
      <c r="J2" s="68"/>
      <c r="K2" s="68"/>
    </row>
    <row r="3" spans="2:11" ht="23.25" customHeight="1" thickTop="1">
      <c r="B3" s="70" t="s">
        <v>15</v>
      </c>
      <c r="C3" s="74" t="s">
        <v>11</v>
      </c>
      <c r="D3" s="74"/>
      <c r="E3" s="75"/>
      <c r="F3" s="74" t="s">
        <v>12</v>
      </c>
      <c r="G3" s="74"/>
      <c r="H3" s="67"/>
      <c r="I3" s="65" t="s">
        <v>13</v>
      </c>
      <c r="J3" s="65"/>
      <c r="K3" s="65"/>
    </row>
    <row r="4" spans="2:11" ht="23.25" customHeight="1">
      <c r="B4" s="71"/>
      <c r="C4" s="69" t="str">
        <f>TEXT(Cover!E7,"mm/dd/yyyy")&amp;" - "&amp;TEXT(Cover!G7,"mm/dd/yyyy")</f>
        <v>11/01/2016 - 11/30/2016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11/01/2015 - 11/30/2015</v>
      </c>
      <c r="G4" s="66"/>
      <c r="H4" s="67"/>
      <c r="I4" s="65"/>
      <c r="J4" s="65"/>
      <c r="K4" s="65"/>
    </row>
    <row r="5" spans="2:11" ht="23.25" customHeight="1" thickBot="1">
      <c r="B5" s="72"/>
      <c r="C5" s="18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7" t="s">
        <v>19</v>
      </c>
      <c r="J5" s="14" t="s">
        <v>20</v>
      </c>
      <c r="K5" s="14" t="s">
        <v>21</v>
      </c>
    </row>
    <row r="6" spans="2:11" ht="15.75" thickTop="1">
      <c r="B6" s="25" t="str">
        <f>'Town Data'!A2</f>
        <v>ARLINGTON</v>
      </c>
      <c r="C6" s="41">
        <f>IF('Town Data'!C2&gt;9,'Town Data'!B2,"*")</f>
        <v>125980.73</v>
      </c>
      <c r="D6" s="42" t="str">
        <f>IF('Town Data'!E2&gt;9,'Town Data'!D2,"*")</f>
        <v>*</v>
      </c>
      <c r="E6" s="43" t="str">
        <f>IF('Town Data'!G2&gt;9,'Town Data'!F2,"*")</f>
        <v>*</v>
      </c>
      <c r="F6" s="42" t="str">
        <f>IF('Town Data'!I2&gt;9,'Town Data'!H2,"*")</f>
        <v>*</v>
      </c>
      <c r="G6" s="42" t="str">
        <f>IF('Town Data'!K2&gt;9,'Town Data'!J2,"*")</f>
        <v>*</v>
      </c>
      <c r="H6" s="43" t="str">
        <f>IF('Town Data'!M2&gt;9,'Town Data'!L2,"*")</f>
        <v>*</v>
      </c>
      <c r="I6" s="20">
        <f>_xlfn.IFERROR((C6-F6)/F6,"")</f>
      </c>
      <c r="J6" s="20">
        <f>_xlfn.IFERROR((D6-G6)/G6,"")</f>
      </c>
      <c r="K6" s="20">
        <f>_xlfn.IFERROR((E6-H6)/H6,"")</f>
      </c>
    </row>
    <row r="7" spans="1:12" ht="15">
      <c r="A7" s="15"/>
      <c r="B7" t="str">
        <f>'Town Data'!A3</f>
        <v>BARRE</v>
      </c>
      <c r="C7" s="51">
        <f>IF('Town Data'!C3&gt;9,'Town Data'!B3,"*")</f>
        <v>2017387.58</v>
      </c>
      <c r="D7" s="47" t="str">
        <f>IF('Town Data'!E3&gt;9,'Town Data'!D3,"*")</f>
        <v>*</v>
      </c>
      <c r="E7" s="48">
        <f>IF('Town Data'!G3&gt;9,'Town Data'!F3,"*")</f>
        <v>264932.22</v>
      </c>
      <c r="F7" s="46">
        <f>IF('Town Data'!I3&gt;9,'Town Data'!H3,"*")</f>
        <v>1982252.17</v>
      </c>
      <c r="G7" s="47" t="str">
        <f>IF('Town Data'!K3&gt;9,'Town Data'!J3,"*")</f>
        <v>*</v>
      </c>
      <c r="H7" s="48">
        <f>IF('Town Data'!M3&gt;9,'Town Data'!L3,"*")</f>
        <v>289339.55</v>
      </c>
      <c r="I7" s="9">
        <f aca="true" t="shared" si="0" ref="I7:I70">_xlfn.IFERROR((C7-F7)/F7,"")</f>
        <v>0.017724995099891932</v>
      </c>
      <c r="J7" s="9">
        <f aca="true" t="shared" si="1" ref="J7:J70">_xlfn.IFERROR((D7-G7)/G7,"")</f>
      </c>
      <c r="K7" s="9">
        <f aca="true" t="shared" si="2" ref="K7:K70">_xlfn.IFERROR((E7-H7)/H7,"")</f>
        <v>-0.08435531886325259</v>
      </c>
      <c r="L7" s="15"/>
    </row>
    <row r="8" spans="1:12" ht="15">
      <c r="A8" s="15"/>
      <c r="B8" s="27" t="str">
        <f>'Town Data'!A4</f>
        <v>BARTON</v>
      </c>
      <c r="C8" s="52">
        <f>IF('Town Data'!C4&gt;9,'Town Data'!B4,"*")</f>
        <v>108370.24</v>
      </c>
      <c r="D8" s="44" t="str">
        <f>IF('Town Data'!E4&gt;9,'Town Data'!D4,"*")</f>
        <v>*</v>
      </c>
      <c r="E8" s="45" t="str">
        <f>IF('Town Data'!G4&gt;9,'Town Data'!F4,"*")</f>
        <v>*</v>
      </c>
      <c r="F8" s="44">
        <f>IF('Town Data'!I4&gt;9,'Town Data'!H4,"*")</f>
        <v>108356.77</v>
      </c>
      <c r="G8" s="44" t="str">
        <f>IF('Town Data'!K4&gt;9,'Town Data'!J4,"*")</f>
        <v>*</v>
      </c>
      <c r="H8" s="45" t="str">
        <f>IF('Town Data'!M4&gt;9,'Town Data'!L4,"*")</f>
        <v>*</v>
      </c>
      <c r="I8" s="22">
        <f t="shared" si="0"/>
        <v>0.000124311568165064</v>
      </c>
      <c r="J8" s="22">
        <f t="shared" si="1"/>
      </c>
      <c r="K8" s="22">
        <f t="shared" si="2"/>
      </c>
      <c r="L8" s="15"/>
    </row>
    <row r="9" spans="1:12" ht="15">
      <c r="A9" s="15"/>
      <c r="B9" s="15" t="str">
        <f>'Town Data'!A5</f>
        <v>BENNINGTON</v>
      </c>
      <c r="C9" s="51">
        <f>IF('Town Data'!C5&gt;9,'Town Data'!B5,"*")</f>
        <v>2001035.57</v>
      </c>
      <c r="D9" s="47">
        <f>IF('Town Data'!E5&gt;9,'Town Data'!D5,"*")</f>
        <v>451208.38</v>
      </c>
      <c r="E9" s="48">
        <f>IF('Town Data'!G5&gt;9,'Town Data'!F5,"*")</f>
        <v>309761.8</v>
      </c>
      <c r="F9" s="46">
        <f>IF('Town Data'!I5&gt;9,'Town Data'!H5,"*")</f>
        <v>1907022.72</v>
      </c>
      <c r="G9" s="47">
        <f>IF('Town Data'!K5&gt;9,'Town Data'!J5,"*")</f>
        <v>345894.94</v>
      </c>
      <c r="H9" s="48">
        <f>IF('Town Data'!M5&gt;9,'Town Data'!L5,"*")</f>
        <v>275493.08</v>
      </c>
      <c r="I9" s="9">
        <f t="shared" si="0"/>
        <v>0.0492982327971426</v>
      </c>
      <c r="J9" s="9">
        <f t="shared" si="1"/>
        <v>0.304466552763102</v>
      </c>
      <c r="K9" s="9">
        <f t="shared" si="2"/>
        <v>0.12439049285738854</v>
      </c>
      <c r="L9" s="15"/>
    </row>
    <row r="10" spans="1:12" ht="15">
      <c r="A10" s="15"/>
      <c r="B10" s="27" t="str">
        <f>'Town Data'!A6</f>
        <v>BETHEL</v>
      </c>
      <c r="C10" s="52">
        <f>IF('Town Data'!C6&gt;9,'Town Data'!B6,"*")</f>
        <v>154885.8</v>
      </c>
      <c r="D10" s="44" t="str">
        <f>IF('Town Data'!E6&gt;9,'Town Data'!D6,"*")</f>
        <v>*</v>
      </c>
      <c r="E10" s="45" t="str">
        <f>IF('Town Data'!G6&gt;9,'Town Data'!F6,"*")</f>
        <v>*</v>
      </c>
      <c r="F10" s="44" t="str">
        <f>IF('Town Data'!I6&gt;9,'Town Data'!H6,"*")</f>
        <v>*</v>
      </c>
      <c r="G10" s="44" t="str">
        <f>IF('Town Data'!K6&gt;9,'Town Data'!J6,"*")</f>
        <v>*</v>
      </c>
      <c r="H10" s="45" t="str">
        <f>IF('Town Data'!M6&gt;9,'Town Data'!L6,"*")</f>
        <v>*</v>
      </c>
      <c r="I10" s="22">
        <f t="shared" si="0"/>
      </c>
      <c r="J10" s="22">
        <f t="shared" si="1"/>
      </c>
      <c r="K10" s="22">
        <f t="shared" si="2"/>
      </c>
      <c r="L10" s="15"/>
    </row>
    <row r="11" spans="1:12" ht="15">
      <c r="A11" s="15"/>
      <c r="B11" s="15" t="str">
        <f>'Town Data'!A7</f>
        <v>BRADFORD</v>
      </c>
      <c r="C11" s="51">
        <f>IF('Town Data'!C7&gt;9,'Town Data'!B7,"*")</f>
        <v>345131.84</v>
      </c>
      <c r="D11" s="47" t="str">
        <f>IF('Town Data'!E7&gt;9,'Town Data'!D7,"*")</f>
        <v>*</v>
      </c>
      <c r="E11" s="48" t="str">
        <f>IF('Town Data'!G7&gt;9,'Town Data'!F7,"*")</f>
        <v>*</v>
      </c>
      <c r="F11" s="46">
        <f>IF('Town Data'!I7&gt;9,'Town Data'!H7,"*")</f>
        <v>348246.67</v>
      </c>
      <c r="G11" s="47" t="str">
        <f>IF('Town Data'!K7&gt;9,'Town Data'!J7,"*")</f>
        <v>*</v>
      </c>
      <c r="H11" s="48" t="str">
        <f>IF('Town Data'!M7&gt;9,'Town Data'!L7,"*")</f>
        <v>*</v>
      </c>
      <c r="I11" s="9">
        <f t="shared" si="0"/>
        <v>-0.008944320989487015</v>
      </c>
      <c r="J11" s="9">
        <f t="shared" si="1"/>
      </c>
      <c r="K11" s="9">
        <f t="shared" si="2"/>
      </c>
      <c r="L11" s="15"/>
    </row>
    <row r="12" spans="1:12" ht="15">
      <c r="A12" s="15"/>
      <c r="B12" s="27" t="str">
        <f>'Town Data'!A8</f>
        <v>BRANDON</v>
      </c>
      <c r="C12" s="52">
        <f>IF('Town Data'!C8&gt;9,'Town Data'!B8,"*")</f>
        <v>252159.83</v>
      </c>
      <c r="D12" s="44" t="str">
        <f>IF('Town Data'!E8&gt;9,'Town Data'!D8,"*")</f>
        <v>*</v>
      </c>
      <c r="E12" s="45" t="str">
        <f>IF('Town Data'!G8&gt;9,'Town Data'!F8,"*")</f>
        <v>*</v>
      </c>
      <c r="F12" s="44">
        <f>IF('Town Data'!I8&gt;9,'Town Data'!H8,"*")</f>
        <v>350923.69</v>
      </c>
      <c r="G12" s="44" t="str">
        <f>IF('Town Data'!K8&gt;9,'Town Data'!J8,"*")</f>
        <v>*</v>
      </c>
      <c r="H12" s="45" t="str">
        <f>IF('Town Data'!M8&gt;9,'Town Data'!L8,"*")</f>
        <v>*</v>
      </c>
      <c r="I12" s="22">
        <f t="shared" si="0"/>
        <v>-0.28143970559525355</v>
      </c>
      <c r="J12" s="22">
        <f t="shared" si="1"/>
      </c>
      <c r="K12" s="22">
        <f t="shared" si="2"/>
      </c>
      <c r="L12" s="15"/>
    </row>
    <row r="13" spans="1:12" ht="15">
      <c r="A13" s="15"/>
      <c r="B13" s="15" t="str">
        <f>'Town Data'!A9</f>
        <v>BRATTLEBORO</v>
      </c>
      <c r="C13" s="51">
        <f>IF('Town Data'!C9&gt;9,'Town Data'!B9,"*")</f>
        <v>3130055.29</v>
      </c>
      <c r="D13" s="47">
        <f>IF('Town Data'!E9&gt;9,'Town Data'!D9,"*")</f>
        <v>527241.77</v>
      </c>
      <c r="E13" s="48">
        <f>IF('Town Data'!G9&gt;9,'Town Data'!F9,"*")</f>
        <v>429287.95</v>
      </c>
      <c r="F13" s="46">
        <f>IF('Town Data'!I9&gt;9,'Town Data'!H9,"*")</f>
        <v>2997185.67</v>
      </c>
      <c r="G13" s="47">
        <f>IF('Town Data'!K9&gt;9,'Town Data'!J9,"*")</f>
        <v>502506.08</v>
      </c>
      <c r="H13" s="48">
        <f>IF('Town Data'!M9&gt;9,'Town Data'!L9,"*")</f>
        <v>424233.21</v>
      </c>
      <c r="I13" s="9">
        <f t="shared" si="0"/>
        <v>0.04433146112032496</v>
      </c>
      <c r="J13" s="9">
        <f t="shared" si="1"/>
        <v>0.0492246581374697</v>
      </c>
      <c r="K13" s="9">
        <f t="shared" si="2"/>
        <v>0.01191500307107025</v>
      </c>
      <c r="L13" s="15"/>
    </row>
    <row r="14" spans="1:12" ht="15">
      <c r="A14" s="15"/>
      <c r="B14" s="27" t="str">
        <f>'Town Data'!A10</f>
        <v>BRISTOL</v>
      </c>
      <c r="C14" s="52">
        <f>IF('Town Data'!C10&gt;9,'Town Data'!B10,"*")</f>
        <v>328806.9</v>
      </c>
      <c r="D14" s="44" t="str">
        <f>IF('Town Data'!E10&gt;9,'Town Data'!D10,"*")</f>
        <v>*</v>
      </c>
      <c r="E14" s="45" t="str">
        <f>IF('Town Data'!G10&gt;9,'Town Data'!F10,"*")</f>
        <v>*</v>
      </c>
      <c r="F14" s="44">
        <f>IF('Town Data'!I10&gt;9,'Town Data'!H10,"*")</f>
        <v>320088.4</v>
      </c>
      <c r="G14" s="44" t="str">
        <f>IF('Town Data'!K10&gt;9,'Town Data'!J10,"*")</f>
        <v>*</v>
      </c>
      <c r="H14" s="45" t="str">
        <f>IF('Town Data'!M10&gt;9,'Town Data'!L10,"*")</f>
        <v>*</v>
      </c>
      <c r="I14" s="22">
        <f t="shared" si="0"/>
        <v>0.027237788061048134</v>
      </c>
      <c r="J14" s="22">
        <f t="shared" si="1"/>
      </c>
      <c r="K14" s="22">
        <f t="shared" si="2"/>
      </c>
      <c r="L14" s="15"/>
    </row>
    <row r="15" spans="1:12" ht="15">
      <c r="A15" s="15"/>
      <c r="B15" s="15" t="str">
        <f>'Town Data'!A11</f>
        <v>BURKE</v>
      </c>
      <c r="C15" s="51">
        <f>IF('Town Data'!C11&gt;9,'Town Data'!B11,"*")</f>
        <v>117174.59</v>
      </c>
      <c r="D15" s="47" t="str">
        <f>IF('Town Data'!E11&gt;9,'Town Data'!D11,"*")</f>
        <v>*</v>
      </c>
      <c r="E15" s="48" t="str">
        <f>IF('Town Data'!G11&gt;9,'Town Data'!F11,"*")</f>
        <v>*</v>
      </c>
      <c r="F15" s="46" t="str">
        <f>IF('Town Data'!I11&gt;9,'Town Data'!H11,"*")</f>
        <v>*</v>
      </c>
      <c r="G15" s="47" t="str">
        <f>IF('Town Data'!K11&gt;9,'Town Data'!J11,"*")</f>
        <v>*</v>
      </c>
      <c r="H15" s="48" t="str">
        <f>IF('Town Data'!M11&gt;9,'Town Data'!L11,"*")</f>
        <v>*</v>
      </c>
      <c r="I15" s="9">
        <f t="shared" si="0"/>
      </c>
      <c r="J15" s="9">
        <f t="shared" si="1"/>
      </c>
      <c r="K15" s="9">
        <f t="shared" si="2"/>
      </c>
      <c r="L15" s="15"/>
    </row>
    <row r="16" spans="1:12" ht="15">
      <c r="A16" s="15"/>
      <c r="B16" s="28" t="str">
        <f>'Town Data'!A12</f>
        <v>BURLINGTON</v>
      </c>
      <c r="C16" s="53">
        <f>IF('Town Data'!C12&gt;9,'Town Data'!B12,"*")</f>
        <v>7830922.97</v>
      </c>
      <c r="D16" s="54">
        <f>IF('Town Data'!E12&gt;9,'Town Data'!D12,"*")</f>
        <v>2324804.87</v>
      </c>
      <c r="E16" s="55">
        <f>IF('Town Data'!G12&gt;9,'Town Data'!F12,"*")</f>
        <v>2616614.64</v>
      </c>
      <c r="F16" s="54">
        <f>IF('Town Data'!I12&gt;9,'Town Data'!H12,"*")</f>
        <v>7635739.8</v>
      </c>
      <c r="G16" s="54">
        <f>IF('Town Data'!K12&gt;9,'Town Data'!J12,"*")</f>
        <v>2429348.75</v>
      </c>
      <c r="H16" s="55">
        <f>IF('Town Data'!M12&gt;9,'Town Data'!L12,"*")</f>
        <v>2509185.48</v>
      </c>
      <c r="I16" s="26">
        <f t="shared" si="0"/>
        <v>0.025561789048914412</v>
      </c>
      <c r="J16" s="26">
        <f t="shared" si="1"/>
        <v>-0.043033706049820916</v>
      </c>
      <c r="K16" s="26">
        <f t="shared" si="2"/>
        <v>0.042814355836301166</v>
      </c>
      <c r="L16" s="15"/>
    </row>
    <row r="17" spans="1:12" ht="15">
      <c r="A17" s="15"/>
      <c r="B17" s="27" t="str">
        <f>'Town Data'!A13</f>
        <v>CAMBRIDGE</v>
      </c>
      <c r="C17" s="52">
        <f>IF('Town Data'!C13&gt;9,'Town Data'!B13,"*")</f>
        <v>355689.77</v>
      </c>
      <c r="D17" s="44" t="str">
        <f>IF('Town Data'!E13&gt;9,'Town Data'!D13,"*")</f>
        <v>*</v>
      </c>
      <c r="E17" s="45" t="str">
        <f>IF('Town Data'!G13&gt;9,'Town Data'!F13,"*")</f>
        <v>*</v>
      </c>
      <c r="F17" s="44">
        <f>IF('Town Data'!I13&gt;9,'Town Data'!H13,"*")</f>
        <v>320988.75</v>
      </c>
      <c r="G17" s="44" t="str">
        <f>IF('Town Data'!K13&gt;9,'Town Data'!J13,"*")</f>
        <v>*</v>
      </c>
      <c r="H17" s="45" t="str">
        <f>IF('Town Data'!M13&gt;9,'Town Data'!L13,"*")</f>
        <v>*</v>
      </c>
      <c r="I17" s="22">
        <f t="shared" si="0"/>
        <v>0.1081066548282456</v>
      </c>
      <c r="J17" s="22">
        <f t="shared" si="1"/>
      </c>
      <c r="K17" s="22">
        <f t="shared" si="2"/>
      </c>
      <c r="L17" s="15"/>
    </row>
    <row r="18" spans="1:12" ht="15">
      <c r="A18" s="15"/>
      <c r="B18" s="15" t="str">
        <f>'Town Data'!A14</f>
        <v>CASTLETON</v>
      </c>
      <c r="C18" s="51">
        <f>IF('Town Data'!C14&gt;9,'Town Data'!B14,"*")</f>
        <v>282932.17</v>
      </c>
      <c r="D18" s="47" t="str">
        <f>IF('Town Data'!E14&gt;9,'Town Data'!D14,"*")</f>
        <v>*</v>
      </c>
      <c r="E18" s="48" t="str">
        <f>IF('Town Data'!G14&gt;9,'Town Data'!F14,"*")</f>
        <v>*</v>
      </c>
      <c r="F18" s="46">
        <f>IF('Town Data'!I14&gt;9,'Town Data'!H14,"*")</f>
        <v>286060.96</v>
      </c>
      <c r="G18" s="47" t="str">
        <f>IF('Town Data'!K14&gt;9,'Town Data'!J14,"*")</f>
        <v>*</v>
      </c>
      <c r="H18" s="48" t="str">
        <f>IF('Town Data'!M14&gt;9,'Town Data'!L14,"*")</f>
        <v>*</v>
      </c>
      <c r="I18" s="9">
        <f t="shared" si="0"/>
        <v>-0.010937493882422954</v>
      </c>
      <c r="J18" s="9">
        <f t="shared" si="1"/>
      </c>
      <c r="K18" s="9">
        <f t="shared" si="2"/>
      </c>
      <c r="L18" s="15"/>
    </row>
    <row r="19" spans="1:12" ht="15">
      <c r="A19" s="15"/>
      <c r="B19" s="27" t="str">
        <f>'Town Data'!A15</f>
        <v>CHESTER</v>
      </c>
      <c r="C19" s="52">
        <f>IF('Town Data'!C15&gt;9,'Town Data'!B15,"*")</f>
        <v>270393.59</v>
      </c>
      <c r="D19" s="44">
        <f>IF('Town Data'!E15&gt;9,'Town Data'!D15,"*")</f>
        <v>41389.7</v>
      </c>
      <c r="E19" s="45" t="str">
        <f>IF('Town Data'!G15&gt;9,'Town Data'!F15,"*")</f>
        <v>*</v>
      </c>
      <c r="F19" s="44">
        <f>IF('Town Data'!I15&gt;9,'Town Data'!H15,"*")</f>
        <v>226167.65</v>
      </c>
      <c r="G19" s="44">
        <f>IF('Town Data'!K15&gt;9,'Town Data'!J15,"*")</f>
        <v>42232.57</v>
      </c>
      <c r="H19" s="45" t="str">
        <f>IF('Town Data'!M15&gt;9,'Town Data'!L15,"*")</f>
        <v>*</v>
      </c>
      <c r="I19" s="22">
        <f t="shared" si="0"/>
        <v>0.19554494199325162</v>
      </c>
      <c r="J19" s="22">
        <f t="shared" si="1"/>
        <v>-0.01995781928497372</v>
      </c>
      <c r="K19" s="22">
        <f t="shared" si="2"/>
      </c>
      <c r="L19" s="15"/>
    </row>
    <row r="20" spans="1:12" ht="15">
      <c r="A20" s="15"/>
      <c r="B20" s="15" t="str">
        <f>'Town Data'!A16</f>
        <v>COLCHESTER</v>
      </c>
      <c r="C20" s="51">
        <f>IF('Town Data'!C16&gt;9,'Town Data'!B16,"*")</f>
        <v>1831143.34</v>
      </c>
      <c r="D20" s="47">
        <f>IF('Town Data'!E16&gt;9,'Town Data'!D16,"*")</f>
        <v>843354.73</v>
      </c>
      <c r="E20" s="48">
        <f>IF('Town Data'!G16&gt;9,'Town Data'!F16,"*")</f>
        <v>274836.54</v>
      </c>
      <c r="F20" s="46">
        <f>IF('Town Data'!I16&gt;9,'Town Data'!H16,"*")</f>
        <v>1803385.52</v>
      </c>
      <c r="G20" s="47" t="str">
        <f>IF('Town Data'!K16&gt;9,'Town Data'!J16,"*")</f>
        <v>*</v>
      </c>
      <c r="H20" s="48">
        <f>IF('Town Data'!M16&gt;9,'Town Data'!L16,"*")</f>
        <v>263023.53</v>
      </c>
      <c r="I20" s="9">
        <f t="shared" si="0"/>
        <v>0.015392061038618112</v>
      </c>
      <c r="J20" s="9">
        <f t="shared" si="1"/>
      </c>
      <c r="K20" s="9">
        <f t="shared" si="2"/>
        <v>0.04491236962715826</v>
      </c>
      <c r="L20" s="15"/>
    </row>
    <row r="21" spans="1:12" ht="15">
      <c r="A21" s="15"/>
      <c r="B21" s="27" t="str">
        <f>'Town Data'!A17</f>
        <v>DERBY</v>
      </c>
      <c r="C21" s="52">
        <f>IF('Town Data'!C17&gt;9,'Town Data'!B17,"*")</f>
        <v>685150.78</v>
      </c>
      <c r="D21" s="44" t="str">
        <f>IF('Town Data'!E17&gt;9,'Town Data'!D17,"*")</f>
        <v>*</v>
      </c>
      <c r="E21" s="45" t="str">
        <f>IF('Town Data'!G17&gt;9,'Town Data'!F17,"*")</f>
        <v>*</v>
      </c>
      <c r="F21" s="44">
        <f>IF('Town Data'!I17&gt;9,'Town Data'!H17,"*")</f>
        <v>614886.47</v>
      </c>
      <c r="G21" s="44" t="str">
        <f>IF('Town Data'!K17&gt;9,'Town Data'!J17,"*")</f>
        <v>*</v>
      </c>
      <c r="H21" s="45" t="str">
        <f>IF('Town Data'!M17&gt;9,'Town Data'!L17,"*")</f>
        <v>*</v>
      </c>
      <c r="I21" s="22">
        <f t="shared" si="0"/>
        <v>0.11427200536710469</v>
      </c>
      <c r="J21" s="22">
        <f t="shared" si="1"/>
      </c>
      <c r="K21" s="22">
        <f t="shared" si="2"/>
      </c>
      <c r="L21" s="15"/>
    </row>
    <row r="22" spans="1:12" ht="15">
      <c r="A22" s="15"/>
      <c r="B22" s="15" t="str">
        <f>'Town Data'!A18</f>
        <v>DORSET</v>
      </c>
      <c r="C22" s="51">
        <f>IF('Town Data'!C18&gt;9,'Town Data'!B18,"*")</f>
        <v>300675.53</v>
      </c>
      <c r="D22" s="47" t="str">
        <f>IF('Town Data'!E18&gt;9,'Town Data'!D18,"*")</f>
        <v>*</v>
      </c>
      <c r="E22" s="48" t="str">
        <f>IF('Town Data'!G18&gt;9,'Town Data'!F18,"*")</f>
        <v>*</v>
      </c>
      <c r="F22" s="46">
        <f>IF('Town Data'!I18&gt;9,'Town Data'!H18,"*")</f>
        <v>295240.56</v>
      </c>
      <c r="G22" s="47" t="str">
        <f>IF('Town Data'!K18&gt;9,'Town Data'!J18,"*")</f>
        <v>*</v>
      </c>
      <c r="H22" s="48" t="str">
        <f>IF('Town Data'!M18&gt;9,'Town Data'!L18,"*")</f>
        <v>*</v>
      </c>
      <c r="I22" s="9">
        <f t="shared" si="0"/>
        <v>0.018408615672589262</v>
      </c>
      <c r="J22" s="9">
        <f t="shared" si="1"/>
      </c>
      <c r="K22" s="9">
        <f t="shared" si="2"/>
      </c>
      <c r="L22" s="15"/>
    </row>
    <row r="23" spans="1:12" ht="15">
      <c r="A23" s="15"/>
      <c r="B23" s="27" t="str">
        <f>'Town Data'!A19</f>
        <v>DOVER</v>
      </c>
      <c r="C23" s="52">
        <f>IF('Town Data'!C19&gt;9,'Town Data'!B19,"*")</f>
        <v>295106.83</v>
      </c>
      <c r="D23" s="44">
        <f>IF('Town Data'!E19&gt;9,'Town Data'!D19,"*")</f>
        <v>96252.14</v>
      </c>
      <c r="E23" s="45">
        <f>IF('Town Data'!G19&gt;9,'Town Data'!F19,"*")</f>
        <v>139090.98</v>
      </c>
      <c r="F23" s="44">
        <f>IF('Town Data'!I19&gt;9,'Town Data'!H19,"*")</f>
        <v>288199.44</v>
      </c>
      <c r="G23" s="44">
        <f>IF('Town Data'!K19&gt;9,'Town Data'!J19,"*")</f>
        <v>135962.4</v>
      </c>
      <c r="H23" s="45">
        <f>IF('Town Data'!M19&gt;9,'Town Data'!L19,"*")</f>
        <v>97445.54</v>
      </c>
      <c r="I23" s="22">
        <f t="shared" si="0"/>
        <v>0.023967395634079004</v>
      </c>
      <c r="J23" s="22">
        <f t="shared" si="1"/>
        <v>-0.2920679540814225</v>
      </c>
      <c r="K23" s="22">
        <f t="shared" si="2"/>
        <v>0.42737143228925634</v>
      </c>
      <c r="L23" s="15"/>
    </row>
    <row r="24" spans="1:12" ht="15">
      <c r="A24" s="15"/>
      <c r="B24" s="15" t="str">
        <f>'Town Data'!A20</f>
        <v>ENOSBURG</v>
      </c>
      <c r="C24" s="51">
        <f>IF('Town Data'!C20&gt;9,'Town Data'!B20,"*")</f>
        <v>287232.35</v>
      </c>
      <c r="D24" s="47" t="str">
        <f>IF('Town Data'!E20&gt;9,'Town Data'!D20,"*")</f>
        <v>*</v>
      </c>
      <c r="E24" s="48" t="str">
        <f>IF('Town Data'!G20&gt;9,'Town Data'!F20,"*")</f>
        <v>*</v>
      </c>
      <c r="F24" s="46">
        <f>IF('Town Data'!I20&gt;9,'Town Data'!H20,"*")</f>
        <v>305397.27</v>
      </c>
      <c r="G24" s="47" t="str">
        <f>IF('Town Data'!K20&gt;9,'Town Data'!J20,"*")</f>
        <v>*</v>
      </c>
      <c r="H24" s="48" t="str">
        <f>IF('Town Data'!M20&gt;9,'Town Data'!L20,"*")</f>
        <v>*</v>
      </c>
      <c r="I24" s="9">
        <f t="shared" si="0"/>
        <v>-0.059479641059005016</v>
      </c>
      <c r="J24" s="9">
        <f t="shared" si="1"/>
      </c>
      <c r="K24" s="9">
        <f t="shared" si="2"/>
      </c>
      <c r="L24" s="15"/>
    </row>
    <row r="25" spans="1:12" ht="15">
      <c r="A25" s="15"/>
      <c r="B25" s="27" t="str">
        <f>'Town Data'!A21</f>
        <v>ESSEX</v>
      </c>
      <c r="C25" s="52">
        <f>IF('Town Data'!C21&gt;9,'Town Data'!B21,"*")</f>
        <v>2643917.2</v>
      </c>
      <c r="D25" s="44" t="str">
        <f>IF('Town Data'!E21&gt;9,'Town Data'!D21,"*")</f>
        <v>*</v>
      </c>
      <c r="E25" s="45">
        <f>IF('Town Data'!G21&gt;9,'Town Data'!F21,"*")</f>
        <v>272595.87</v>
      </c>
      <c r="F25" s="44">
        <f>IF('Town Data'!I21&gt;9,'Town Data'!H21,"*")</f>
        <v>2477453.54</v>
      </c>
      <c r="G25" s="44" t="str">
        <f>IF('Town Data'!K21&gt;9,'Town Data'!J21,"*")</f>
        <v>*</v>
      </c>
      <c r="H25" s="45">
        <f>IF('Town Data'!M21&gt;9,'Town Data'!L21,"*")</f>
        <v>262197.65</v>
      </c>
      <c r="I25" s="22">
        <f t="shared" si="0"/>
        <v>0.06719143560609421</v>
      </c>
      <c r="J25" s="22">
        <f t="shared" si="1"/>
      </c>
      <c r="K25" s="22">
        <f t="shared" si="2"/>
        <v>0.0396579450654877</v>
      </c>
      <c r="L25" s="15"/>
    </row>
    <row r="26" spans="1:12" ht="15">
      <c r="A26" s="15"/>
      <c r="B26" s="15" t="str">
        <f>'Town Data'!A22</f>
        <v>FAIR HAVEN</v>
      </c>
      <c r="C26" s="51">
        <f>IF('Town Data'!C22&gt;9,'Town Data'!B22,"*")</f>
        <v>366741.11</v>
      </c>
      <c r="D26" s="47" t="str">
        <f>IF('Town Data'!E22&gt;9,'Town Data'!D22,"*")</f>
        <v>*</v>
      </c>
      <c r="E26" s="48" t="str">
        <f>IF('Town Data'!G22&gt;9,'Town Data'!F22,"*")</f>
        <v>*</v>
      </c>
      <c r="F26" s="46">
        <f>IF('Town Data'!I22&gt;9,'Town Data'!H22,"*")</f>
        <v>377575.45</v>
      </c>
      <c r="G26" s="47" t="str">
        <f>IF('Town Data'!K22&gt;9,'Town Data'!J22,"*")</f>
        <v>*</v>
      </c>
      <c r="H26" s="48" t="str">
        <f>IF('Town Data'!M22&gt;9,'Town Data'!L22,"*")</f>
        <v>*</v>
      </c>
      <c r="I26" s="9">
        <f t="shared" si="0"/>
        <v>-0.02869450331053045</v>
      </c>
      <c r="J26" s="9">
        <f t="shared" si="1"/>
      </c>
      <c r="K26" s="9">
        <f t="shared" si="2"/>
      </c>
      <c r="L26" s="15"/>
    </row>
    <row r="27" spans="1:12" ht="15">
      <c r="A27" s="15"/>
      <c r="B27" s="27" t="str">
        <f>'Town Data'!A23</f>
        <v>FERRISBURGH</v>
      </c>
      <c r="C27" s="52" t="str">
        <f>IF('Town Data'!C23&gt;9,'Town Data'!B23,"*")</f>
        <v>*</v>
      </c>
      <c r="D27" s="44" t="str">
        <f>IF('Town Data'!E23&gt;9,'Town Data'!D23,"*")</f>
        <v>*</v>
      </c>
      <c r="E27" s="45" t="str">
        <f>IF('Town Data'!G23&gt;9,'Town Data'!F23,"*")</f>
        <v>*</v>
      </c>
      <c r="F27" s="44">
        <f>IF('Town Data'!I23&gt;9,'Town Data'!H23,"*")</f>
        <v>198275.12</v>
      </c>
      <c r="G27" s="44" t="str">
        <f>IF('Town Data'!K23&gt;9,'Town Data'!J23,"*")</f>
        <v>*</v>
      </c>
      <c r="H27" s="45" t="str">
        <f>IF('Town Data'!M23&gt;9,'Town Data'!L23,"*")</f>
        <v>*</v>
      </c>
      <c r="I27" s="22">
        <f t="shared" si="0"/>
      </c>
      <c r="J27" s="22">
        <f t="shared" si="1"/>
      </c>
      <c r="K27" s="22">
        <f t="shared" si="2"/>
      </c>
      <c r="L27" s="15"/>
    </row>
    <row r="28" spans="1:12" ht="15">
      <c r="A28" s="15"/>
      <c r="B28" s="15" t="str">
        <f>'Town Data'!A24</f>
        <v>HARDWICK</v>
      </c>
      <c r="C28" s="51">
        <f>IF('Town Data'!C24&gt;9,'Town Data'!B24,"*")</f>
        <v>266624.57</v>
      </c>
      <c r="D28" s="47" t="str">
        <f>IF('Town Data'!E24&gt;9,'Town Data'!D24,"*")</f>
        <v>*</v>
      </c>
      <c r="E28" s="48" t="str">
        <f>IF('Town Data'!G24&gt;9,'Town Data'!F24,"*")</f>
        <v>*</v>
      </c>
      <c r="F28" s="46">
        <f>IF('Town Data'!I24&gt;9,'Town Data'!H24,"*")</f>
        <v>210957.42</v>
      </c>
      <c r="G28" s="47" t="str">
        <f>IF('Town Data'!K24&gt;9,'Town Data'!J24,"*")</f>
        <v>*</v>
      </c>
      <c r="H28" s="48" t="str">
        <f>IF('Town Data'!M24&gt;9,'Town Data'!L24,"*")</f>
        <v>*</v>
      </c>
      <c r="I28" s="9">
        <f t="shared" si="0"/>
        <v>0.263878606403131</v>
      </c>
      <c r="J28" s="9">
        <f t="shared" si="1"/>
      </c>
      <c r="K28" s="9">
        <f t="shared" si="2"/>
      </c>
      <c r="L28" s="15"/>
    </row>
    <row r="29" spans="1:12" ht="15">
      <c r="A29" s="15"/>
      <c r="B29" s="27" t="str">
        <f>'Town Data'!A25</f>
        <v>HARTFORD</v>
      </c>
      <c r="C29" s="52">
        <f>IF('Town Data'!C25&gt;9,'Town Data'!B25,"*")</f>
        <v>1502154.6</v>
      </c>
      <c r="D29" s="44">
        <f>IF('Town Data'!E25&gt;9,'Town Data'!D25,"*")</f>
        <v>812511.64</v>
      </c>
      <c r="E29" s="45">
        <f>IF('Town Data'!G25&gt;9,'Town Data'!F25,"*")</f>
        <v>232284.91</v>
      </c>
      <c r="F29" s="44">
        <f>IF('Town Data'!I25&gt;9,'Town Data'!H25,"*")</f>
        <v>1402595.62</v>
      </c>
      <c r="G29" s="44">
        <f>IF('Town Data'!K25&gt;9,'Town Data'!J25,"*")</f>
        <v>852368.84</v>
      </c>
      <c r="H29" s="45">
        <f>IF('Town Data'!M25&gt;9,'Town Data'!L25,"*")</f>
        <v>198779.43</v>
      </c>
      <c r="I29" s="22">
        <f t="shared" si="0"/>
        <v>0.07098195558317798</v>
      </c>
      <c r="J29" s="22">
        <f t="shared" si="1"/>
        <v>-0.04676050804485058</v>
      </c>
      <c r="K29" s="22">
        <f t="shared" si="2"/>
        <v>0.16855607242660878</v>
      </c>
      <c r="L29" s="15"/>
    </row>
    <row r="30" spans="1:12" ht="15">
      <c r="A30" s="15"/>
      <c r="B30" s="15" t="str">
        <f>'Town Data'!A26</f>
        <v>HINESBURG</v>
      </c>
      <c r="C30" s="51">
        <f>IF('Town Data'!C26&gt;9,'Town Data'!B26,"*")</f>
        <v>389102.69</v>
      </c>
      <c r="D30" s="47" t="str">
        <f>IF('Town Data'!E26&gt;9,'Town Data'!D26,"*")</f>
        <v>*</v>
      </c>
      <c r="E30" s="48" t="str">
        <f>IF('Town Data'!G26&gt;9,'Town Data'!F26,"*")</f>
        <v>*</v>
      </c>
      <c r="F30" s="46">
        <f>IF('Town Data'!I26&gt;9,'Town Data'!H26,"*")</f>
        <v>379899.46</v>
      </c>
      <c r="G30" s="47" t="str">
        <f>IF('Town Data'!K26&gt;9,'Town Data'!J26,"*")</f>
        <v>*</v>
      </c>
      <c r="H30" s="48" t="str">
        <f>IF('Town Data'!M26&gt;9,'Town Data'!L26,"*")</f>
        <v>*</v>
      </c>
      <c r="I30" s="9">
        <f t="shared" si="0"/>
        <v>0.024225435856107775</v>
      </c>
      <c r="J30" s="9">
        <f t="shared" si="1"/>
      </c>
      <c r="K30" s="9">
        <f t="shared" si="2"/>
      </c>
      <c r="L30" s="15"/>
    </row>
    <row r="31" spans="1:12" ht="15">
      <c r="A31" s="15"/>
      <c r="B31" s="27" t="str">
        <f>'Town Data'!A27</f>
        <v>JOHNSON</v>
      </c>
      <c r="C31" s="52">
        <f>IF('Town Data'!C27&gt;9,'Town Data'!B27,"*")</f>
        <v>228232.54</v>
      </c>
      <c r="D31" s="44" t="str">
        <f>IF('Town Data'!E27&gt;9,'Town Data'!D27,"*")</f>
        <v>*</v>
      </c>
      <c r="E31" s="45" t="str">
        <f>IF('Town Data'!G27&gt;9,'Town Data'!F27,"*")</f>
        <v>*</v>
      </c>
      <c r="F31" s="44">
        <f>IF('Town Data'!I27&gt;9,'Town Data'!H27,"*")</f>
        <v>174821.95</v>
      </c>
      <c r="G31" s="44" t="str">
        <f>IF('Town Data'!K27&gt;9,'Town Data'!J27,"*")</f>
        <v>*</v>
      </c>
      <c r="H31" s="45" t="str">
        <f>IF('Town Data'!M27&gt;9,'Town Data'!L27,"*")</f>
        <v>*</v>
      </c>
      <c r="I31" s="22">
        <f t="shared" si="0"/>
        <v>0.30551421031512344</v>
      </c>
      <c r="J31" s="22">
        <f t="shared" si="1"/>
      </c>
      <c r="K31" s="22">
        <f t="shared" si="2"/>
      </c>
      <c r="L31" s="15"/>
    </row>
    <row r="32" spans="1:12" ht="15">
      <c r="A32" s="15"/>
      <c r="B32" s="15" t="str">
        <f>'Town Data'!A28</f>
        <v>KILLINGTON</v>
      </c>
      <c r="C32" s="51">
        <f>IF('Town Data'!C28&gt;9,'Town Data'!B28,"*")</f>
        <v>1261951.49</v>
      </c>
      <c r="D32" s="47">
        <f>IF('Town Data'!E28&gt;9,'Town Data'!D28,"*")</f>
        <v>1091028.8</v>
      </c>
      <c r="E32" s="48">
        <f>IF('Town Data'!G28&gt;9,'Town Data'!F28,"*")</f>
        <v>680244.77</v>
      </c>
      <c r="F32" s="46">
        <f>IF('Town Data'!I28&gt;9,'Town Data'!H28,"*")</f>
        <v>821211.99</v>
      </c>
      <c r="G32" s="47">
        <f>IF('Town Data'!K28&gt;9,'Town Data'!J28,"*")</f>
        <v>657816.58</v>
      </c>
      <c r="H32" s="48">
        <f>IF('Town Data'!M28&gt;9,'Town Data'!L28,"*")</f>
        <v>351440.01</v>
      </c>
      <c r="I32" s="9">
        <f t="shared" si="0"/>
        <v>0.5366939418407664</v>
      </c>
      <c r="J32" s="9">
        <f t="shared" si="1"/>
        <v>0.6585608103705749</v>
      </c>
      <c r="K32" s="9">
        <f t="shared" si="2"/>
        <v>0.9355928484067594</v>
      </c>
      <c r="L32" s="15"/>
    </row>
    <row r="33" spans="1:12" ht="15">
      <c r="A33" s="15"/>
      <c r="B33" s="27" t="str">
        <f>'Town Data'!A29</f>
        <v>LONDONDERRY</v>
      </c>
      <c r="C33" s="52">
        <f>IF('Town Data'!C29&gt;9,'Town Data'!B29,"*")</f>
        <v>154585.3</v>
      </c>
      <c r="D33" s="44" t="str">
        <f>IF('Town Data'!E29&gt;9,'Town Data'!D29,"*")</f>
        <v>*</v>
      </c>
      <c r="E33" s="45" t="str">
        <f>IF('Town Data'!G29&gt;9,'Town Data'!F29,"*")</f>
        <v>*</v>
      </c>
      <c r="F33" s="44">
        <f>IF('Town Data'!I29&gt;9,'Town Data'!H29,"*")</f>
        <v>139054.72</v>
      </c>
      <c r="G33" s="44" t="str">
        <f>IF('Town Data'!K29&gt;9,'Town Data'!J29,"*")</f>
        <v>*</v>
      </c>
      <c r="H33" s="45" t="str">
        <f>IF('Town Data'!M29&gt;9,'Town Data'!L29,"*")</f>
        <v>*</v>
      </c>
      <c r="I33" s="22">
        <f t="shared" si="0"/>
        <v>0.11168682371946805</v>
      </c>
      <c r="J33" s="22">
        <f t="shared" si="1"/>
      </c>
      <c r="K33" s="22">
        <f t="shared" si="2"/>
      </c>
      <c r="L33" s="15"/>
    </row>
    <row r="34" spans="1:12" ht="15">
      <c r="A34" s="15"/>
      <c r="B34" s="15" t="str">
        <f>'Town Data'!A30</f>
        <v>LUDLOW</v>
      </c>
      <c r="C34" s="51">
        <f>IF('Town Data'!C30&gt;9,'Town Data'!B30,"*")</f>
        <v>715084.93</v>
      </c>
      <c r="D34" s="47">
        <f>IF('Town Data'!E30&gt;9,'Town Data'!D30,"*")</f>
        <v>203040.18</v>
      </c>
      <c r="E34" s="48">
        <f>IF('Town Data'!G30&gt;9,'Town Data'!F30,"*")</f>
        <v>180646.11</v>
      </c>
      <c r="F34" s="46">
        <f>IF('Town Data'!I30&gt;9,'Town Data'!H30,"*")</f>
        <v>688462.25</v>
      </c>
      <c r="G34" s="47">
        <f>IF('Town Data'!K30&gt;9,'Town Data'!J30,"*")</f>
        <v>161074.02</v>
      </c>
      <c r="H34" s="48">
        <f>IF('Town Data'!M30&gt;9,'Town Data'!L30,"*")</f>
        <v>212010.95</v>
      </c>
      <c r="I34" s="9">
        <f t="shared" si="0"/>
        <v>0.03866977455917162</v>
      </c>
      <c r="J34" s="9">
        <f t="shared" si="1"/>
        <v>0.2605395953984386</v>
      </c>
      <c r="K34" s="9">
        <f t="shared" si="2"/>
        <v>-0.14793971726460367</v>
      </c>
      <c r="L34" s="15"/>
    </row>
    <row r="35" spans="1:12" ht="15">
      <c r="A35" s="15"/>
      <c r="B35" s="27" t="str">
        <f>'Town Data'!A31</f>
        <v>LYNDON</v>
      </c>
      <c r="C35" s="52">
        <f>IF('Town Data'!C31&gt;9,'Town Data'!B31,"*")</f>
        <v>758169.18</v>
      </c>
      <c r="D35" s="44" t="str">
        <f>IF('Town Data'!E31&gt;9,'Town Data'!D31,"*")</f>
        <v>*</v>
      </c>
      <c r="E35" s="45">
        <f>IF('Town Data'!G31&gt;9,'Town Data'!F31,"*")</f>
        <v>72702.26</v>
      </c>
      <c r="F35" s="44">
        <f>IF('Town Data'!I31&gt;9,'Town Data'!H31,"*")</f>
        <v>768701.28</v>
      </c>
      <c r="G35" s="44" t="str">
        <f>IF('Town Data'!K31&gt;9,'Town Data'!J31,"*")</f>
        <v>*</v>
      </c>
      <c r="H35" s="45">
        <f>IF('Town Data'!M31&gt;9,'Town Data'!L31,"*")</f>
        <v>88999.63</v>
      </c>
      <c r="I35" s="22">
        <f t="shared" si="0"/>
        <v>-0.013701161002359689</v>
      </c>
      <c r="J35" s="22">
        <f t="shared" si="1"/>
      </c>
      <c r="K35" s="22">
        <f t="shared" si="2"/>
        <v>-0.1831172781280103</v>
      </c>
      <c r="L35" s="15"/>
    </row>
    <row r="36" spans="1:12" ht="15">
      <c r="A36" s="15"/>
      <c r="B36" s="15" t="str">
        <f>'Town Data'!A32</f>
        <v>MANCHESTER</v>
      </c>
      <c r="C36" s="51">
        <f>IF('Town Data'!C32&gt;9,'Town Data'!B32,"*")</f>
        <v>1723760.43</v>
      </c>
      <c r="D36" s="47">
        <f>IF('Town Data'!E32&gt;9,'Town Data'!D32,"*")</f>
        <v>1399484.9</v>
      </c>
      <c r="E36" s="48">
        <f>IF('Town Data'!G32&gt;9,'Town Data'!F32,"*")</f>
        <v>400985.7</v>
      </c>
      <c r="F36" s="46">
        <f>IF('Town Data'!I32&gt;9,'Town Data'!H32,"*")</f>
        <v>1617824.58</v>
      </c>
      <c r="G36" s="47">
        <f>IF('Town Data'!K32&gt;9,'Town Data'!J32,"*")</f>
        <v>1035468.57</v>
      </c>
      <c r="H36" s="48">
        <f>IF('Town Data'!M32&gt;9,'Town Data'!L32,"*")</f>
        <v>343805.43</v>
      </c>
      <c r="I36" s="9">
        <f t="shared" si="0"/>
        <v>0.06548043051738023</v>
      </c>
      <c r="J36" s="9">
        <f t="shared" si="1"/>
        <v>0.35154744484422157</v>
      </c>
      <c r="K36" s="9">
        <f t="shared" si="2"/>
        <v>0.16631578506482583</v>
      </c>
      <c r="L36" s="15"/>
    </row>
    <row r="37" spans="1:12" ht="15">
      <c r="A37" s="15"/>
      <c r="B37" s="27" t="str">
        <f>'Town Data'!A33</f>
        <v>MIDDLEBURY</v>
      </c>
      <c r="C37" s="52">
        <f>IF('Town Data'!C33&gt;9,'Town Data'!B33,"*")</f>
        <v>1691718.41</v>
      </c>
      <c r="D37" s="44" t="str">
        <f>IF('Town Data'!E33&gt;9,'Town Data'!D33,"*")</f>
        <v>*</v>
      </c>
      <c r="E37" s="45">
        <f>IF('Town Data'!G33&gt;9,'Town Data'!F33,"*")</f>
        <v>275184.92</v>
      </c>
      <c r="F37" s="44">
        <f>IF('Town Data'!I33&gt;9,'Town Data'!H33,"*")</f>
        <v>1637096.77</v>
      </c>
      <c r="G37" s="44" t="str">
        <f>IF('Town Data'!K33&gt;9,'Town Data'!J33,"*")</f>
        <v>*</v>
      </c>
      <c r="H37" s="45">
        <f>IF('Town Data'!M33&gt;9,'Town Data'!L33,"*")</f>
        <v>253844.54</v>
      </c>
      <c r="I37" s="22">
        <f t="shared" si="0"/>
        <v>0.033364942745565306</v>
      </c>
      <c r="J37" s="22">
        <f t="shared" si="1"/>
      </c>
      <c r="K37" s="22">
        <f>_xlfn.IFERROR((E37-H37)/H37,"")</f>
        <v>0.0840686981094806</v>
      </c>
      <c r="L37" s="15"/>
    </row>
    <row r="38" spans="1:12" ht="15">
      <c r="A38" s="15"/>
      <c r="B38" s="15" t="str">
        <f>'Town Data'!A34</f>
        <v>MILTON</v>
      </c>
      <c r="C38" s="51">
        <f>IF('Town Data'!C34&gt;9,'Town Data'!B34,"*")</f>
        <v>810117.85</v>
      </c>
      <c r="D38" s="47" t="str">
        <f>IF('Town Data'!E34&gt;9,'Town Data'!D34,"*")</f>
        <v>*</v>
      </c>
      <c r="E38" s="48" t="str">
        <f>IF('Town Data'!G34&gt;9,'Town Data'!F34,"*")</f>
        <v>*</v>
      </c>
      <c r="F38" s="46">
        <f>IF('Town Data'!I34&gt;9,'Town Data'!H34,"*")</f>
        <v>815354.32</v>
      </c>
      <c r="G38" s="47" t="str">
        <f>IF('Town Data'!K34&gt;9,'Town Data'!J34,"*")</f>
        <v>*</v>
      </c>
      <c r="H38" s="48" t="str">
        <f>IF('Town Data'!M34&gt;9,'Town Data'!L34,"*")</f>
        <v>*</v>
      </c>
      <c r="I38" s="9">
        <f t="shared" si="0"/>
        <v>-0.006422324468704566</v>
      </c>
      <c r="J38" s="9">
        <f t="shared" si="1"/>
      </c>
      <c r="K38" s="9">
        <f t="shared" si="2"/>
      </c>
      <c r="L38" s="15"/>
    </row>
    <row r="39" spans="1:12" ht="15">
      <c r="A39" s="15"/>
      <c r="B39" s="27" t="str">
        <f>'Town Data'!A35</f>
        <v>MONTPELIER</v>
      </c>
      <c r="C39" s="52">
        <f>IF('Town Data'!C35&gt;9,'Town Data'!B35,"*")</f>
        <v>1799242.9</v>
      </c>
      <c r="D39" s="44" t="str">
        <f>IF('Town Data'!E35&gt;9,'Town Data'!D35,"*")</f>
        <v>*</v>
      </c>
      <c r="E39" s="45">
        <f>IF('Town Data'!G35&gt;9,'Town Data'!F35,"*")</f>
        <v>347097.33</v>
      </c>
      <c r="F39" s="44">
        <f>IF('Town Data'!I35&gt;9,'Town Data'!H35,"*")</f>
        <v>1743296.79</v>
      </c>
      <c r="G39" s="44">
        <f>IF('Town Data'!K35&gt;9,'Town Data'!J35,"*")</f>
        <v>207841.4</v>
      </c>
      <c r="H39" s="45">
        <f>IF('Town Data'!M35&gt;9,'Town Data'!L35,"*")</f>
        <v>342698.72</v>
      </c>
      <c r="I39" s="22">
        <f t="shared" si="0"/>
        <v>0.032092131598544314</v>
      </c>
      <c r="J39" s="22">
        <f t="shared" si="1"/>
      </c>
      <c r="K39" s="22">
        <f t="shared" si="2"/>
        <v>0.01283520988931632</v>
      </c>
      <c r="L39" s="15"/>
    </row>
    <row r="40" spans="1:12" ht="15">
      <c r="A40" s="15"/>
      <c r="B40" s="15" t="str">
        <f>'Town Data'!A36</f>
        <v>MORRISTOWN</v>
      </c>
      <c r="C40" s="51">
        <f>IF('Town Data'!C36&gt;9,'Town Data'!B36,"*")</f>
        <v>970452.21</v>
      </c>
      <c r="D40" s="47">
        <f>IF('Town Data'!E36&gt;9,'Town Data'!D36,"*")</f>
        <v>55781.72</v>
      </c>
      <c r="E40" s="48">
        <f>IF('Town Data'!G36&gt;9,'Town Data'!F36,"*")</f>
        <v>84054.46</v>
      </c>
      <c r="F40" s="46">
        <f>IF('Town Data'!I36&gt;9,'Town Data'!H36,"*")</f>
        <v>858384.15</v>
      </c>
      <c r="G40" s="47">
        <f>IF('Town Data'!K36&gt;9,'Town Data'!J36,"*")</f>
        <v>53754.34</v>
      </c>
      <c r="H40" s="48">
        <f>IF('Town Data'!M36&gt;9,'Town Data'!L36,"*")</f>
        <v>77402.94</v>
      </c>
      <c r="I40" s="9">
        <f t="shared" si="0"/>
        <v>0.13055700061563338</v>
      </c>
      <c r="J40" s="9">
        <f t="shared" si="1"/>
        <v>0.03771565235476809</v>
      </c>
      <c r="K40" s="9">
        <f t="shared" si="2"/>
        <v>0.08593368675660129</v>
      </c>
      <c r="L40" s="15"/>
    </row>
    <row r="41" spans="1:12" ht="15">
      <c r="A41" s="15"/>
      <c r="B41" s="27" t="str">
        <f>'Town Data'!A37</f>
        <v>NEWPORT</v>
      </c>
      <c r="C41" s="52">
        <f>IF('Town Data'!C37&gt;9,'Town Data'!B37,"*")</f>
        <v>661008.6</v>
      </c>
      <c r="D41" s="44" t="str">
        <f>IF('Town Data'!E37&gt;9,'Town Data'!D37,"*")</f>
        <v>*</v>
      </c>
      <c r="E41" s="45">
        <f>IF('Town Data'!G37&gt;9,'Town Data'!F37,"*")</f>
        <v>99415.35</v>
      </c>
      <c r="F41" s="44">
        <f>IF('Town Data'!I37&gt;9,'Town Data'!H37,"*")</f>
        <v>712707.34</v>
      </c>
      <c r="G41" s="44" t="str">
        <f>IF('Town Data'!K37&gt;9,'Town Data'!J37,"*")</f>
        <v>*</v>
      </c>
      <c r="H41" s="45">
        <f>IF('Town Data'!M37&gt;9,'Town Data'!L37,"*")</f>
        <v>93930.99</v>
      </c>
      <c r="I41" s="22">
        <f t="shared" si="0"/>
        <v>-0.07253852612209662</v>
      </c>
      <c r="J41" s="22">
        <f t="shared" si="1"/>
      </c>
      <c r="K41" s="22">
        <f t="shared" si="2"/>
        <v>0.058387120161301403</v>
      </c>
      <c r="L41" s="15"/>
    </row>
    <row r="42" spans="1:12" ht="15">
      <c r="A42" s="15"/>
      <c r="B42" s="15" t="str">
        <f>'Town Data'!A38</f>
        <v>NORTHFIELD</v>
      </c>
      <c r="C42" s="51">
        <f>IF('Town Data'!C38&gt;9,'Town Data'!B38,"*")</f>
        <v>267797.71</v>
      </c>
      <c r="D42" s="47" t="str">
        <f>IF('Town Data'!E38&gt;9,'Town Data'!D38,"*")</f>
        <v>*</v>
      </c>
      <c r="E42" s="48" t="str">
        <f>IF('Town Data'!G38&gt;9,'Town Data'!F38,"*")</f>
        <v>*</v>
      </c>
      <c r="F42" s="46">
        <f>IF('Town Data'!I38&gt;9,'Town Data'!H38,"*")</f>
        <v>245058.99</v>
      </c>
      <c r="G42" s="47" t="str">
        <f>IF('Town Data'!K38&gt;9,'Town Data'!J38,"*")</f>
        <v>*</v>
      </c>
      <c r="H42" s="48" t="str">
        <f>IF('Town Data'!M38&gt;9,'Town Data'!L38,"*")</f>
        <v>*</v>
      </c>
      <c r="I42" s="9">
        <f t="shared" si="0"/>
        <v>0.09278876077959854</v>
      </c>
      <c r="J42" s="9">
        <f t="shared" si="1"/>
      </c>
      <c r="K42" s="9">
        <f t="shared" si="2"/>
      </c>
      <c r="L42" s="15"/>
    </row>
    <row r="43" spans="1:12" ht="15">
      <c r="A43" s="15"/>
      <c r="B43" s="27" t="str">
        <f>'Town Data'!A39</f>
        <v>POULTNEY</v>
      </c>
      <c r="C43" s="52">
        <f>IF('Town Data'!C39&gt;9,'Town Data'!B39,"*")</f>
        <v>157292.24</v>
      </c>
      <c r="D43" s="44" t="str">
        <f>IF('Town Data'!E39&gt;9,'Town Data'!D39,"*")</f>
        <v>*</v>
      </c>
      <c r="E43" s="45" t="str">
        <f>IF('Town Data'!G39&gt;9,'Town Data'!F39,"*")</f>
        <v>*</v>
      </c>
      <c r="F43" s="44">
        <f>IF('Town Data'!I39&gt;9,'Town Data'!H39,"*")</f>
        <v>160812.43</v>
      </c>
      <c r="G43" s="44" t="str">
        <f>IF('Town Data'!K39&gt;9,'Town Data'!J39,"*")</f>
        <v>*</v>
      </c>
      <c r="H43" s="45" t="str">
        <f>IF('Town Data'!M39&gt;9,'Town Data'!L39,"*")</f>
        <v>*</v>
      </c>
      <c r="I43" s="22">
        <f t="shared" si="0"/>
        <v>-0.02189003673410073</v>
      </c>
      <c r="J43" s="22">
        <f t="shared" si="1"/>
      </c>
      <c r="K43" s="22">
        <f t="shared" si="2"/>
      </c>
      <c r="L43" s="15"/>
    </row>
    <row r="44" spans="1:12" ht="15">
      <c r="A44" s="15"/>
      <c r="B44" s="15" t="str">
        <f>'Town Data'!A40</f>
        <v>RANDOLPH</v>
      </c>
      <c r="C44" s="51">
        <f>IF('Town Data'!C40&gt;9,'Town Data'!B40,"*")</f>
        <v>455719.84</v>
      </c>
      <c r="D44" s="47" t="str">
        <f>IF('Town Data'!E40&gt;9,'Town Data'!D40,"*")</f>
        <v>*</v>
      </c>
      <c r="E44" s="48" t="str">
        <f>IF('Town Data'!G40&gt;9,'Town Data'!F40,"*")</f>
        <v>*</v>
      </c>
      <c r="F44" s="46">
        <f>IF('Town Data'!I40&gt;9,'Town Data'!H40,"*")</f>
        <v>485269.68</v>
      </c>
      <c r="G44" s="47" t="str">
        <f>IF('Town Data'!K40&gt;9,'Town Data'!J40,"*")</f>
        <v>*</v>
      </c>
      <c r="H44" s="48" t="str">
        <f>IF('Town Data'!M40&gt;9,'Town Data'!L40,"*")</f>
        <v>*</v>
      </c>
      <c r="I44" s="9">
        <f t="shared" si="0"/>
        <v>-0.06089364577650919</v>
      </c>
      <c r="J44" s="9">
        <f t="shared" si="1"/>
      </c>
      <c r="K44" s="9">
        <f t="shared" si="2"/>
      </c>
      <c r="L44" s="15"/>
    </row>
    <row r="45" spans="1:12" ht="15">
      <c r="A45" s="15"/>
      <c r="B45" s="27" t="str">
        <f>'Town Data'!A41</f>
        <v>RICHMOND</v>
      </c>
      <c r="C45" s="52" t="str">
        <f>IF('Town Data'!C41&gt;9,'Town Data'!B41,"*")</f>
        <v>*</v>
      </c>
      <c r="D45" s="44" t="str">
        <f>IF('Town Data'!E41&gt;9,'Town Data'!D41,"*")</f>
        <v>*</v>
      </c>
      <c r="E45" s="45" t="str">
        <f>IF('Town Data'!G41&gt;9,'Town Data'!F41,"*")</f>
        <v>*</v>
      </c>
      <c r="F45" s="44">
        <f>IF('Town Data'!I41&gt;9,'Town Data'!H41,"*")</f>
        <v>226395.28</v>
      </c>
      <c r="G45" s="44" t="str">
        <f>IF('Town Data'!K41&gt;9,'Town Data'!J41,"*")</f>
        <v>*</v>
      </c>
      <c r="H45" s="45" t="str">
        <f>IF('Town Data'!M41&gt;9,'Town Data'!L41,"*")</f>
        <v>*</v>
      </c>
      <c r="I45" s="22">
        <f t="shared" si="0"/>
      </c>
      <c r="J45" s="22">
        <f t="shared" si="1"/>
      </c>
      <c r="K45" s="22">
        <f t="shared" si="2"/>
      </c>
      <c r="L45" s="15"/>
    </row>
    <row r="46" spans="1:12" ht="15">
      <c r="A46" s="15"/>
      <c r="B46" s="15" t="str">
        <f>'Town Data'!A42</f>
        <v>ROCKINGHAM</v>
      </c>
      <c r="C46" s="51">
        <f>IF('Town Data'!C42&gt;9,'Town Data'!B42,"*")</f>
        <v>356175.4</v>
      </c>
      <c r="D46" s="47" t="str">
        <f>IF('Town Data'!E42&gt;9,'Town Data'!D42,"*")</f>
        <v>*</v>
      </c>
      <c r="E46" s="48">
        <f>IF('Town Data'!G42&gt;9,'Town Data'!F42,"*")</f>
        <v>93766.21</v>
      </c>
      <c r="F46" s="46">
        <f>IF('Town Data'!I42&gt;9,'Town Data'!H42,"*")</f>
        <v>360668.95</v>
      </c>
      <c r="G46" s="47" t="str">
        <f>IF('Town Data'!K42&gt;9,'Town Data'!J42,"*")</f>
        <v>*</v>
      </c>
      <c r="H46" s="48">
        <f>IF('Town Data'!M42&gt;9,'Town Data'!L42,"*")</f>
        <v>99510.29</v>
      </c>
      <c r="I46" s="9">
        <f t="shared" si="0"/>
        <v>-0.01245893221470822</v>
      </c>
      <c r="J46" s="9">
        <f t="shared" si="1"/>
      </c>
      <c r="K46" s="9">
        <f t="shared" si="2"/>
        <v>-0.05772347764236229</v>
      </c>
      <c r="L46" s="15"/>
    </row>
    <row r="47" spans="1:12" ht="15">
      <c r="A47" s="15"/>
      <c r="B47" s="27" t="str">
        <f>'Town Data'!A43</f>
        <v>ROYALTON</v>
      </c>
      <c r="C47" s="52">
        <f>IF('Town Data'!C43&gt;9,'Town Data'!B43,"*")</f>
        <v>287135.95</v>
      </c>
      <c r="D47" s="44" t="str">
        <f>IF('Town Data'!E43&gt;9,'Town Data'!D43,"*")</f>
        <v>*</v>
      </c>
      <c r="E47" s="45" t="str">
        <f>IF('Town Data'!G43&gt;9,'Town Data'!F43,"*")</f>
        <v>*</v>
      </c>
      <c r="F47" s="44">
        <f>IF('Town Data'!I43&gt;9,'Town Data'!H43,"*")</f>
        <v>268918.04</v>
      </c>
      <c r="G47" s="44" t="str">
        <f>IF('Town Data'!K43&gt;9,'Town Data'!J43,"*")</f>
        <v>*</v>
      </c>
      <c r="H47" s="45" t="str">
        <f>IF('Town Data'!M43&gt;9,'Town Data'!L43,"*")</f>
        <v>*</v>
      </c>
      <c r="I47" s="22">
        <f t="shared" si="0"/>
        <v>0.06774521337430554</v>
      </c>
      <c r="J47" s="22">
        <f t="shared" si="1"/>
      </c>
      <c r="K47" s="22">
        <f t="shared" si="2"/>
      </c>
      <c r="L47" s="15"/>
    </row>
    <row r="48" spans="1:12" ht="15">
      <c r="A48" s="15"/>
      <c r="B48" s="15" t="str">
        <f>'Town Data'!A44</f>
        <v>RUTLAND</v>
      </c>
      <c r="C48" s="51">
        <f>IF('Town Data'!C44&gt;9,'Town Data'!B44,"*")</f>
        <v>3680176.43</v>
      </c>
      <c r="D48" s="47">
        <f>IF('Town Data'!E44&gt;9,'Town Data'!D44,"*")</f>
        <v>552161.62</v>
      </c>
      <c r="E48" s="48">
        <f>IF('Town Data'!G44&gt;9,'Town Data'!F44,"*")</f>
        <v>458529.33</v>
      </c>
      <c r="F48" s="46">
        <f>IF('Town Data'!I44&gt;9,'Town Data'!H44,"*")</f>
        <v>3502541.36</v>
      </c>
      <c r="G48" s="47">
        <f>IF('Town Data'!K44&gt;9,'Town Data'!J44,"*")</f>
        <v>435600.46</v>
      </c>
      <c r="H48" s="48">
        <f>IF('Town Data'!M44&gt;9,'Town Data'!L44,"*")</f>
        <v>460315.1</v>
      </c>
      <c r="I48" s="9">
        <f t="shared" si="0"/>
        <v>0.05071605207254435</v>
      </c>
      <c r="J48" s="9">
        <f t="shared" si="1"/>
        <v>0.26758732072964286</v>
      </c>
      <c r="K48" s="9">
        <f t="shared" si="2"/>
        <v>-0.003879451271531089</v>
      </c>
      <c r="L48" s="15"/>
    </row>
    <row r="49" spans="1:12" ht="15">
      <c r="A49" s="15"/>
      <c r="B49" s="27" t="str">
        <f>'Town Data'!A45</f>
        <v>SHELBURNE</v>
      </c>
      <c r="C49" s="52">
        <f>IF('Town Data'!C45&gt;9,'Town Data'!B45,"*")</f>
        <v>787244.15</v>
      </c>
      <c r="D49" s="44" t="str">
        <f>IF('Town Data'!E45&gt;9,'Town Data'!D45,"*")</f>
        <v>*</v>
      </c>
      <c r="E49" s="45">
        <f>IF('Town Data'!G45&gt;9,'Town Data'!F45,"*")</f>
        <v>100915.2</v>
      </c>
      <c r="F49" s="44">
        <f>IF('Town Data'!I45&gt;9,'Town Data'!H45,"*")</f>
        <v>687693.75</v>
      </c>
      <c r="G49" s="44" t="str">
        <f>IF('Town Data'!K45&gt;9,'Town Data'!J45,"*")</f>
        <v>*</v>
      </c>
      <c r="H49" s="45">
        <f>IF('Town Data'!M45&gt;9,'Town Data'!L45,"*")</f>
        <v>107701.75</v>
      </c>
      <c r="I49" s="22">
        <f t="shared" si="0"/>
        <v>0.14475978587852517</v>
      </c>
      <c r="J49" s="22">
        <f t="shared" si="1"/>
      </c>
      <c r="K49" s="22">
        <f t="shared" si="2"/>
        <v>-0.06301243944504155</v>
      </c>
      <c r="L49" s="15"/>
    </row>
    <row r="50" spans="1:12" ht="15">
      <c r="A50" s="15"/>
      <c r="B50" s="15" t="str">
        <f>'Town Data'!A46</f>
        <v>SOUTH BURLINGTON</v>
      </c>
      <c r="C50" s="51">
        <f>IF('Town Data'!C46&gt;9,'Town Data'!B46,"*")</f>
        <v>6727492.39</v>
      </c>
      <c r="D50" s="47">
        <f>IF('Town Data'!E46&gt;9,'Town Data'!D46,"*")</f>
        <v>2774447.42</v>
      </c>
      <c r="E50" s="48">
        <f>IF('Town Data'!G46&gt;9,'Town Data'!F46,"*")</f>
        <v>816132.42</v>
      </c>
      <c r="F50" s="46">
        <f>IF('Town Data'!I46&gt;9,'Town Data'!H46,"*")</f>
        <v>6647825.98</v>
      </c>
      <c r="G50" s="47">
        <f>IF('Town Data'!K46&gt;9,'Town Data'!J46,"*")</f>
        <v>2770658.24</v>
      </c>
      <c r="H50" s="48">
        <f>IF('Town Data'!M46&gt;9,'Town Data'!L46,"*")</f>
        <v>757395.78</v>
      </c>
      <c r="I50" s="9">
        <f t="shared" si="0"/>
        <v>0.011983829035187714</v>
      </c>
      <c r="J50" s="9">
        <f t="shared" si="1"/>
        <v>0.0013676100304596578</v>
      </c>
      <c r="K50" s="9">
        <f t="shared" si="2"/>
        <v>0.07755078857186135</v>
      </c>
      <c r="L50" s="15"/>
    </row>
    <row r="51" spans="1:12" ht="15">
      <c r="A51" s="15"/>
      <c r="B51" s="27" t="str">
        <f>'Town Data'!A47</f>
        <v>SOUTH HERO</v>
      </c>
      <c r="C51" s="52">
        <f>IF('Town Data'!C47&gt;9,'Town Data'!B47,"*")</f>
        <v>106531.12</v>
      </c>
      <c r="D51" s="44" t="str">
        <f>IF('Town Data'!E47&gt;9,'Town Data'!D47,"*")</f>
        <v>*</v>
      </c>
      <c r="E51" s="45" t="str">
        <f>IF('Town Data'!G47&gt;9,'Town Data'!F47,"*")</f>
        <v>*</v>
      </c>
      <c r="F51" s="44">
        <f>IF('Town Data'!I47&gt;9,'Town Data'!H47,"*")</f>
        <v>116753.76</v>
      </c>
      <c r="G51" s="44" t="str">
        <f>IF('Town Data'!K47&gt;9,'Town Data'!J47,"*")</f>
        <v>*</v>
      </c>
      <c r="H51" s="45" t="str">
        <f>IF('Town Data'!M47&gt;9,'Town Data'!L47,"*")</f>
        <v>*</v>
      </c>
      <c r="I51" s="22">
        <f t="shared" si="0"/>
        <v>-0.08755726582167461</v>
      </c>
      <c r="J51" s="22">
        <f t="shared" si="1"/>
      </c>
      <c r="K51" s="22">
        <f t="shared" si="2"/>
      </c>
      <c r="L51" s="15"/>
    </row>
    <row r="52" spans="1:12" ht="15">
      <c r="A52" s="15"/>
      <c r="B52" s="15" t="str">
        <f>'Town Data'!A48</f>
        <v>SPRINGFIELD</v>
      </c>
      <c r="C52" s="51">
        <f>IF('Town Data'!C48&gt;9,'Town Data'!B48,"*")</f>
        <v>808993.77</v>
      </c>
      <c r="D52" s="47" t="str">
        <f>IF('Town Data'!E48&gt;9,'Town Data'!D48,"*")</f>
        <v>*</v>
      </c>
      <c r="E52" s="48">
        <f>IF('Town Data'!G48&gt;9,'Town Data'!F48,"*")</f>
        <v>64513.53</v>
      </c>
      <c r="F52" s="46">
        <f>IF('Town Data'!I48&gt;9,'Town Data'!H48,"*")</f>
        <v>790472.21</v>
      </c>
      <c r="G52" s="47" t="str">
        <f>IF('Town Data'!K48&gt;9,'Town Data'!J48,"*")</f>
        <v>*</v>
      </c>
      <c r="H52" s="48">
        <f>IF('Town Data'!M48&gt;9,'Town Data'!L48,"*")</f>
        <v>62188.57</v>
      </c>
      <c r="I52" s="9">
        <f t="shared" si="0"/>
        <v>0.023431007144451108</v>
      </c>
      <c r="J52" s="9">
        <f t="shared" si="1"/>
      </c>
      <c r="K52" s="9">
        <f t="shared" si="2"/>
        <v>0.0373856481986963</v>
      </c>
      <c r="L52" s="15"/>
    </row>
    <row r="53" spans="1:12" ht="15">
      <c r="A53" s="15"/>
      <c r="B53" s="27" t="str">
        <f>'Town Data'!A49</f>
        <v>ST ALBANS</v>
      </c>
      <c r="C53" s="52">
        <f>IF('Town Data'!C49&gt;9,'Town Data'!B49,"*")</f>
        <v>1350108.4</v>
      </c>
      <c r="D53" s="44" t="str">
        <f>IF('Town Data'!E49&gt;9,'Town Data'!D49,"*")</f>
        <v>*</v>
      </c>
      <c r="E53" s="45">
        <f>IF('Town Data'!G49&gt;9,'Town Data'!F49,"*")</f>
        <v>156732.13</v>
      </c>
      <c r="F53" s="44">
        <f>IF('Town Data'!I49&gt;9,'Town Data'!H49,"*")</f>
        <v>1262767.88</v>
      </c>
      <c r="G53" s="44" t="str">
        <f>IF('Town Data'!K49&gt;9,'Town Data'!J49,"*")</f>
        <v>*</v>
      </c>
      <c r="H53" s="45">
        <f>IF('Town Data'!M49&gt;9,'Town Data'!L49,"*")</f>
        <v>137431.6</v>
      </c>
      <c r="I53" s="22">
        <f t="shared" si="0"/>
        <v>0.06916593412242955</v>
      </c>
      <c r="J53" s="22">
        <f t="shared" si="1"/>
      </c>
      <c r="K53" s="22">
        <f t="shared" si="2"/>
        <v>0.14043735210824873</v>
      </c>
      <c r="L53" s="15"/>
    </row>
    <row r="54" spans="1:12" ht="15">
      <c r="A54" s="15"/>
      <c r="B54" s="15" t="str">
        <f>'Town Data'!A50</f>
        <v>ST ALBANS TOWN</v>
      </c>
      <c r="C54" s="51">
        <f>IF('Town Data'!C50&gt;9,'Town Data'!B50,"*")</f>
        <v>664891.61</v>
      </c>
      <c r="D54" s="47" t="str">
        <f>IF('Town Data'!E50&gt;9,'Town Data'!D50,"*")</f>
        <v>*</v>
      </c>
      <c r="E54" s="48" t="str">
        <f>IF('Town Data'!G50&gt;9,'Town Data'!F50,"*")</f>
        <v>*</v>
      </c>
      <c r="F54" s="46">
        <f>IF('Town Data'!I50&gt;9,'Town Data'!H50,"*")</f>
        <v>627565.54</v>
      </c>
      <c r="G54" s="47" t="str">
        <f>IF('Town Data'!K50&gt;9,'Town Data'!J50,"*")</f>
        <v>*</v>
      </c>
      <c r="H54" s="48" t="str">
        <f>IF('Town Data'!M50&gt;9,'Town Data'!L50,"*")</f>
        <v>*</v>
      </c>
      <c r="I54" s="9">
        <f t="shared" si="0"/>
        <v>0.05947756468591304</v>
      </c>
      <c r="J54" s="9">
        <f t="shared" si="1"/>
      </c>
      <c r="K54" s="9">
        <f t="shared" si="2"/>
      </c>
      <c r="L54" s="15"/>
    </row>
    <row r="55" spans="1:12" ht="15">
      <c r="A55" s="15"/>
      <c r="B55" s="27" t="str">
        <f>'Town Data'!A51</f>
        <v>ST JOHNSBURY</v>
      </c>
      <c r="C55" s="52">
        <f>IF('Town Data'!C51&gt;9,'Town Data'!B51,"*")</f>
        <v>968446.02</v>
      </c>
      <c r="D55" s="44" t="str">
        <f>IF('Town Data'!E51&gt;9,'Town Data'!D51,"*")</f>
        <v>*</v>
      </c>
      <c r="E55" s="45">
        <f>IF('Town Data'!G51&gt;9,'Town Data'!F51,"*")</f>
        <v>102684.75</v>
      </c>
      <c r="F55" s="44">
        <f>IF('Town Data'!I51&gt;9,'Town Data'!H51,"*")</f>
        <v>905989.01</v>
      </c>
      <c r="G55" s="44" t="str">
        <f>IF('Town Data'!K51&gt;9,'Town Data'!J51,"*")</f>
        <v>*</v>
      </c>
      <c r="H55" s="45">
        <f>IF('Town Data'!M51&gt;9,'Town Data'!L51,"*")</f>
        <v>94072.89</v>
      </c>
      <c r="I55" s="22">
        <f t="shared" si="0"/>
        <v>0.06893793336411444</v>
      </c>
      <c r="J55" s="22">
        <f t="shared" si="1"/>
      </c>
      <c r="K55" s="22">
        <f t="shared" si="2"/>
        <v>0.09154454593666678</v>
      </c>
      <c r="L55" s="15"/>
    </row>
    <row r="56" spans="1:12" ht="15">
      <c r="A56" s="15"/>
      <c r="B56" s="15" t="str">
        <f>'Town Data'!A52</f>
        <v>STOWE</v>
      </c>
      <c r="C56" s="51">
        <f>IF('Town Data'!C52&gt;9,'Town Data'!B52,"*")</f>
        <v>1972877.06</v>
      </c>
      <c r="D56" s="47">
        <f>IF('Town Data'!E52&gt;9,'Town Data'!D52,"*")</f>
        <v>2014995.13</v>
      </c>
      <c r="E56" s="48">
        <f>IF('Town Data'!G52&gt;9,'Town Data'!F52,"*")</f>
        <v>741683.64</v>
      </c>
      <c r="F56" s="46">
        <f>IF('Town Data'!I52&gt;9,'Town Data'!H52,"*")</f>
        <v>1970104.49</v>
      </c>
      <c r="G56" s="47">
        <f>IF('Town Data'!K52&gt;9,'Town Data'!J52,"*")</f>
        <v>1932912.19</v>
      </c>
      <c r="H56" s="48">
        <f>IF('Town Data'!M52&gt;9,'Town Data'!L52,"*")</f>
        <v>633338.91</v>
      </c>
      <c r="I56" s="9">
        <f t="shared" si="0"/>
        <v>0.0014073212939076471</v>
      </c>
      <c r="J56" s="9">
        <f t="shared" si="1"/>
        <v>0.04246594357708507</v>
      </c>
      <c r="K56" s="9">
        <f t="shared" si="2"/>
        <v>0.1710691200071696</v>
      </c>
      <c r="L56" s="15"/>
    </row>
    <row r="57" spans="1:12" ht="15">
      <c r="A57" s="15"/>
      <c r="B57" s="27" t="str">
        <f>'Town Data'!A53</f>
        <v>SWANTON</v>
      </c>
      <c r="C57" s="52">
        <f>IF('Town Data'!C53&gt;9,'Town Data'!B53,"*")</f>
        <v>416857.32</v>
      </c>
      <c r="D57" s="44" t="str">
        <f>IF('Town Data'!E53&gt;9,'Town Data'!D53,"*")</f>
        <v>*</v>
      </c>
      <c r="E57" s="45" t="str">
        <f>IF('Town Data'!G53&gt;9,'Town Data'!F53,"*")</f>
        <v>*</v>
      </c>
      <c r="F57" s="44">
        <f>IF('Town Data'!I53&gt;9,'Town Data'!H53,"*")</f>
        <v>412782.23</v>
      </c>
      <c r="G57" s="44" t="str">
        <f>IF('Town Data'!K53&gt;9,'Town Data'!J53,"*")</f>
        <v>*</v>
      </c>
      <c r="H57" s="45" t="str">
        <f>IF('Town Data'!M53&gt;9,'Town Data'!L53,"*")</f>
        <v>*</v>
      </c>
      <c r="I57" s="22">
        <f t="shared" si="0"/>
        <v>0.0098722515259439</v>
      </c>
      <c r="J57" s="22">
        <f t="shared" si="1"/>
      </c>
      <c r="K57" s="22">
        <f t="shared" si="2"/>
      </c>
      <c r="L57" s="15"/>
    </row>
    <row r="58" spans="1:12" ht="15">
      <c r="A58" s="15"/>
      <c r="B58" s="15" t="str">
        <f>'Town Data'!A54</f>
        <v>VERGENNES</v>
      </c>
      <c r="C58" s="51">
        <f>IF('Town Data'!C54&gt;9,'Town Data'!B54,"*")</f>
        <v>269832.96</v>
      </c>
      <c r="D58" s="47" t="str">
        <f>IF('Town Data'!E54&gt;9,'Town Data'!D54,"*")</f>
        <v>*</v>
      </c>
      <c r="E58" s="48" t="str">
        <f>IF('Town Data'!G54&gt;9,'Town Data'!F54,"*")</f>
        <v>*</v>
      </c>
      <c r="F58" s="46">
        <f>IF('Town Data'!I54&gt;9,'Town Data'!H54,"*")</f>
        <v>286805.82</v>
      </c>
      <c r="G58" s="47" t="str">
        <f>IF('Town Data'!K54&gt;9,'Town Data'!J54,"*")</f>
        <v>*</v>
      </c>
      <c r="H58" s="48" t="str">
        <f>IF('Town Data'!M54&gt;9,'Town Data'!L54,"*")</f>
        <v>*</v>
      </c>
      <c r="I58" s="9">
        <f t="shared" si="0"/>
        <v>-0.05917892461178084</v>
      </c>
      <c r="J58" s="9">
        <f t="shared" si="1"/>
      </c>
      <c r="K58" s="9">
        <f t="shared" si="2"/>
      </c>
      <c r="L58" s="15"/>
    </row>
    <row r="59" spans="1:12" ht="15">
      <c r="A59" s="15"/>
      <c r="B59" s="27" t="str">
        <f>'Town Data'!A55</f>
        <v>WAITSFIELD</v>
      </c>
      <c r="C59" s="52">
        <f>IF('Town Data'!C55&gt;9,'Town Data'!B55,"*")</f>
        <v>498290.54</v>
      </c>
      <c r="D59" s="44">
        <f>IF('Town Data'!E55&gt;9,'Town Data'!D55,"*")</f>
        <v>91567.22</v>
      </c>
      <c r="E59" s="45">
        <f>IF('Town Data'!G55&gt;9,'Town Data'!F55,"*")</f>
        <v>166702.11</v>
      </c>
      <c r="F59" s="44">
        <f>IF('Town Data'!I55&gt;9,'Town Data'!H55,"*")</f>
        <v>454575.21</v>
      </c>
      <c r="G59" s="44">
        <f>IF('Town Data'!K55&gt;9,'Town Data'!J55,"*")</f>
        <v>58961.16</v>
      </c>
      <c r="H59" s="45">
        <f>IF('Town Data'!M55&gt;9,'Town Data'!L55,"*")</f>
        <v>147352.06</v>
      </c>
      <c r="I59" s="22">
        <f t="shared" si="0"/>
        <v>0.09616743068765223</v>
      </c>
      <c r="J59" s="22">
        <f t="shared" si="1"/>
        <v>0.553009133470237</v>
      </c>
      <c r="K59" s="22">
        <f t="shared" si="2"/>
        <v>0.13131848988063002</v>
      </c>
      <c r="L59" s="15"/>
    </row>
    <row r="60" spans="1:12" ht="15">
      <c r="A60" s="15"/>
      <c r="B60" s="15" t="str">
        <f>'Town Data'!A56</f>
        <v>WARREN</v>
      </c>
      <c r="C60" s="51">
        <f>IF('Town Data'!C56&gt;9,'Town Data'!B56,"*")</f>
        <v>204389.04</v>
      </c>
      <c r="D60" s="47">
        <f>IF('Town Data'!E56&gt;9,'Town Data'!D56,"*")</f>
        <v>175730.87</v>
      </c>
      <c r="E60" s="48" t="str">
        <f>IF('Town Data'!G56&gt;9,'Town Data'!F56,"*")</f>
        <v>*</v>
      </c>
      <c r="F60" s="46">
        <f>IF('Town Data'!I56&gt;9,'Town Data'!H56,"*")</f>
        <v>157491.14</v>
      </c>
      <c r="G60" s="47">
        <f>IF('Town Data'!K56&gt;9,'Town Data'!J56,"*")</f>
        <v>127902.83</v>
      </c>
      <c r="H60" s="48" t="str">
        <f>IF('Town Data'!M56&gt;9,'Town Data'!L56,"*")</f>
        <v>*</v>
      </c>
      <c r="I60" s="9">
        <f t="shared" si="0"/>
        <v>0.2977811958183806</v>
      </c>
      <c r="J60" s="9">
        <f t="shared" si="1"/>
        <v>0.3739404358762038</v>
      </c>
      <c r="K60" s="9">
        <f t="shared" si="2"/>
      </c>
      <c r="L60" s="15"/>
    </row>
    <row r="61" spans="1:12" ht="15">
      <c r="A61" s="15"/>
      <c r="B61" s="27" t="str">
        <f>'Town Data'!A57</f>
        <v>WATERBURY</v>
      </c>
      <c r="C61" s="52">
        <f>IF('Town Data'!C57&gt;9,'Town Data'!B57,"*")</f>
        <v>1071388.21</v>
      </c>
      <c r="D61" s="44">
        <f>IF('Town Data'!E57&gt;9,'Town Data'!D57,"*")</f>
        <v>365321.16</v>
      </c>
      <c r="E61" s="45">
        <f>IF('Town Data'!G57&gt;9,'Town Data'!F57,"*")</f>
        <v>314411.46</v>
      </c>
      <c r="F61" s="44">
        <f>IF('Town Data'!I57&gt;9,'Town Data'!H57,"*")</f>
        <v>917661.29</v>
      </c>
      <c r="G61" s="44" t="str">
        <f>IF('Town Data'!K57&gt;9,'Town Data'!J57,"*")</f>
        <v>*</v>
      </c>
      <c r="H61" s="45">
        <f>IF('Town Data'!M57&gt;9,'Town Data'!L57,"*")</f>
        <v>278424.52</v>
      </c>
      <c r="I61" s="22">
        <f t="shared" si="0"/>
        <v>0.1675203276799438</v>
      </c>
      <c r="J61" s="22">
        <f t="shared" si="1"/>
      </c>
      <c r="K61" s="22">
        <f t="shared" si="2"/>
        <v>0.12925205007087737</v>
      </c>
      <c r="L61" s="15"/>
    </row>
    <row r="62" spans="1:12" ht="15">
      <c r="A62" s="15"/>
      <c r="B62" s="15" t="str">
        <f>'Town Data'!A58</f>
        <v>WEST RUTLAND</v>
      </c>
      <c r="C62" s="51">
        <f>IF('Town Data'!C58&gt;9,'Town Data'!B58,"*")</f>
        <v>115421.48</v>
      </c>
      <c r="D62" s="47" t="str">
        <f>IF('Town Data'!E58&gt;9,'Town Data'!D58,"*")</f>
        <v>*</v>
      </c>
      <c r="E62" s="48" t="str">
        <f>IF('Town Data'!G58&gt;9,'Town Data'!F58,"*")</f>
        <v>*</v>
      </c>
      <c r="F62" s="46">
        <f>IF('Town Data'!I58&gt;9,'Town Data'!H58,"*")</f>
        <v>114497.15</v>
      </c>
      <c r="G62" s="47" t="str">
        <f>IF('Town Data'!K58&gt;9,'Town Data'!J58,"*")</f>
        <v>*</v>
      </c>
      <c r="H62" s="48" t="str">
        <f>IF('Town Data'!M58&gt;9,'Town Data'!L58,"*")</f>
        <v>*</v>
      </c>
      <c r="I62" s="9">
        <f t="shared" si="0"/>
        <v>0.008072952034177286</v>
      </c>
      <c r="J62" s="9">
        <f t="shared" si="1"/>
      </c>
      <c r="K62" s="9">
        <f t="shared" si="2"/>
      </c>
      <c r="L62" s="15"/>
    </row>
    <row r="63" spans="1:12" ht="15">
      <c r="A63" s="15"/>
      <c r="B63" s="27" t="str">
        <f>'Town Data'!A59</f>
        <v>WILLISTON</v>
      </c>
      <c r="C63" s="52">
        <f>IF('Town Data'!C59&gt;9,'Town Data'!B59,"*")</f>
        <v>2955954.98</v>
      </c>
      <c r="D63" s="44" t="str">
        <f>IF('Town Data'!E59&gt;9,'Town Data'!D59,"*")</f>
        <v>*</v>
      </c>
      <c r="E63" s="45">
        <f>IF('Town Data'!G59&gt;9,'Town Data'!F59,"*")</f>
        <v>391055.13</v>
      </c>
      <c r="F63" s="44">
        <f>IF('Town Data'!I59&gt;9,'Town Data'!H59,"*")</f>
        <v>2865707.43</v>
      </c>
      <c r="G63" s="44" t="str">
        <f>IF('Town Data'!K59&gt;9,'Town Data'!J59,"*")</f>
        <v>*</v>
      </c>
      <c r="H63" s="45">
        <f>IF('Town Data'!M59&gt;9,'Town Data'!L59,"*")</f>
        <v>355472.17</v>
      </c>
      <c r="I63" s="22">
        <f t="shared" si="0"/>
        <v>0.031492241341608204</v>
      </c>
      <c r="J63" s="22">
        <f t="shared" si="1"/>
      </c>
      <c r="K63" s="22">
        <f t="shared" si="2"/>
        <v>0.1001005507688549</v>
      </c>
      <c r="L63" s="15"/>
    </row>
    <row r="64" spans="1:12" ht="15">
      <c r="A64" s="15"/>
      <c r="B64" s="15" t="str">
        <f>'Town Data'!A60</f>
        <v>WILMINGTON</v>
      </c>
      <c r="C64" s="51">
        <f>IF('Town Data'!C60&gt;9,'Town Data'!B60,"*")</f>
        <v>406957.79</v>
      </c>
      <c r="D64" s="47">
        <f>IF('Town Data'!E60&gt;9,'Town Data'!D60,"*")</f>
        <v>56155.42</v>
      </c>
      <c r="E64" s="48">
        <f>IF('Town Data'!G60&gt;9,'Town Data'!F60,"*")</f>
        <v>92533.71</v>
      </c>
      <c r="F64" s="46">
        <f>IF('Town Data'!I60&gt;9,'Town Data'!H60,"*")</f>
        <v>399045.56</v>
      </c>
      <c r="G64" s="47">
        <f>IF('Town Data'!K60&gt;9,'Town Data'!J60,"*")</f>
        <v>42994.53</v>
      </c>
      <c r="H64" s="48">
        <f>IF('Town Data'!M60&gt;9,'Town Data'!L60,"*")</f>
        <v>84307.35</v>
      </c>
      <c r="I64" s="9">
        <f t="shared" si="0"/>
        <v>0.019827886319547024</v>
      </c>
      <c r="J64" s="9">
        <f t="shared" si="1"/>
        <v>0.3061061488519586</v>
      </c>
      <c r="K64" s="9">
        <f t="shared" si="2"/>
        <v>0.09757583413545794</v>
      </c>
      <c r="L64" s="15"/>
    </row>
    <row r="65" spans="1:12" ht="15">
      <c r="A65" s="15"/>
      <c r="B65" s="27" t="str">
        <f>'Town Data'!A61</f>
        <v>WINDSOR</v>
      </c>
      <c r="C65" s="52">
        <f>IF('Town Data'!C61&gt;9,'Town Data'!B61,"*")</f>
        <v>218502.35</v>
      </c>
      <c r="D65" s="44" t="str">
        <f>IF('Town Data'!E61&gt;9,'Town Data'!D61,"*")</f>
        <v>*</v>
      </c>
      <c r="E65" s="45" t="str">
        <f>IF('Town Data'!G61&gt;9,'Town Data'!F61,"*")</f>
        <v>*</v>
      </c>
      <c r="F65" s="44">
        <f>IF('Town Data'!I61&gt;9,'Town Data'!H61,"*")</f>
        <v>206143.01</v>
      </c>
      <c r="G65" s="44" t="str">
        <f>IF('Town Data'!K61&gt;9,'Town Data'!J61,"*")</f>
        <v>*</v>
      </c>
      <c r="H65" s="45" t="str">
        <f>IF('Town Data'!M61&gt;9,'Town Data'!L61,"*")</f>
        <v>*</v>
      </c>
      <c r="I65" s="22">
        <f t="shared" si="0"/>
        <v>0.05995517383781287</v>
      </c>
      <c r="J65" s="22">
        <f t="shared" si="1"/>
      </c>
      <c r="K65" s="22">
        <f t="shared" si="2"/>
      </c>
      <c r="L65" s="15"/>
    </row>
    <row r="66" spans="1:12" ht="15">
      <c r="A66" s="15"/>
      <c r="B66" s="15" t="str">
        <f>'Town Data'!A62</f>
        <v>WINHALL</v>
      </c>
      <c r="C66" s="51" t="str">
        <f>IF('Town Data'!C62&gt;9,'Town Data'!B62,"*")</f>
        <v>*</v>
      </c>
      <c r="D66" s="47">
        <f>IF('Town Data'!E62&gt;9,'Town Data'!D62,"*")</f>
        <v>153707.57</v>
      </c>
      <c r="E66" s="48" t="str">
        <f>IF('Town Data'!G62&gt;9,'Town Data'!F62,"*")</f>
        <v>*</v>
      </c>
      <c r="F66" s="46" t="str">
        <f>IF('Town Data'!I62&gt;9,'Town Data'!H62,"*")</f>
        <v>*</v>
      </c>
      <c r="G66" s="47">
        <f>IF('Town Data'!K62&gt;9,'Town Data'!J62,"*")</f>
        <v>216176.41</v>
      </c>
      <c r="H66" s="48" t="str">
        <f>IF('Town Data'!M62&gt;9,'Town Data'!L62,"*")</f>
        <v>*</v>
      </c>
      <c r="I66" s="9">
        <f t="shared" si="0"/>
      </c>
      <c r="J66" s="9">
        <f t="shared" si="1"/>
        <v>-0.2889715857525805</v>
      </c>
      <c r="K66" s="9">
        <f t="shared" si="2"/>
      </c>
      <c r="L66" s="15"/>
    </row>
    <row r="67" spans="1:12" ht="15">
      <c r="A67" s="15"/>
      <c r="B67" s="27" t="str">
        <f>'Town Data'!A63</f>
        <v>WINOOSKI</v>
      </c>
      <c r="C67" s="52">
        <f>IF('Town Data'!C63&gt;9,'Town Data'!B63,"*")</f>
        <v>808543.68</v>
      </c>
      <c r="D67" s="44" t="str">
        <f>IF('Town Data'!E63&gt;9,'Town Data'!D63,"*")</f>
        <v>*</v>
      </c>
      <c r="E67" s="45">
        <f>IF('Town Data'!G63&gt;9,'Town Data'!F63,"*")</f>
        <v>303678.16</v>
      </c>
      <c r="F67" s="44">
        <f>IF('Town Data'!I63&gt;9,'Town Data'!H63,"*")</f>
        <v>792332.54</v>
      </c>
      <c r="G67" s="44" t="str">
        <f>IF('Town Data'!K63&gt;9,'Town Data'!J63,"*")</f>
        <v>*</v>
      </c>
      <c r="H67" s="45">
        <f>IF('Town Data'!M63&gt;9,'Town Data'!L63,"*")</f>
        <v>308053.62</v>
      </c>
      <c r="I67" s="22">
        <f t="shared" si="0"/>
        <v>0.020460020485842993</v>
      </c>
      <c r="J67" s="22">
        <f t="shared" si="1"/>
      </c>
      <c r="K67" s="22">
        <f t="shared" si="2"/>
        <v>-0.01420356624927836</v>
      </c>
      <c r="L67" s="15"/>
    </row>
    <row r="68" spans="1:12" ht="15">
      <c r="A68" s="15"/>
      <c r="B68" s="15" t="str">
        <f>'Town Data'!A64</f>
        <v>WOODSTOCK</v>
      </c>
      <c r="C68" s="51">
        <f>IF('Town Data'!C64&gt;9,'Town Data'!B64,"*")</f>
        <v>940590.4</v>
      </c>
      <c r="D68" s="47">
        <f>IF('Town Data'!E64&gt;9,'Town Data'!D64,"*")</f>
        <v>1036834.11</v>
      </c>
      <c r="E68" s="48">
        <f>IF('Town Data'!G64&gt;9,'Town Data'!F64,"*")</f>
        <v>294931.19</v>
      </c>
      <c r="F68" s="46">
        <f>IF('Town Data'!I64&gt;9,'Town Data'!H64,"*")</f>
        <v>877149.72</v>
      </c>
      <c r="G68" s="47">
        <f>IF('Town Data'!K64&gt;9,'Town Data'!J64,"*")</f>
        <v>950514.88</v>
      </c>
      <c r="H68" s="48">
        <f>IF('Town Data'!M64&gt;9,'Town Data'!L64,"*")</f>
        <v>263379.92</v>
      </c>
      <c r="I68" s="9">
        <f t="shared" si="0"/>
        <v>0.07232594225761145</v>
      </c>
      <c r="J68" s="9">
        <f t="shared" si="1"/>
        <v>0.09081312856459436</v>
      </c>
      <c r="K68" s="9">
        <f t="shared" si="2"/>
        <v>0.11979375648682716</v>
      </c>
      <c r="L68" s="15"/>
    </row>
    <row r="69" spans="1:12" ht="15">
      <c r="A69" s="15"/>
      <c r="B69" s="27">
        <f>'Town Data'!A65</f>
        <v>0</v>
      </c>
      <c r="C69" s="52" t="str">
        <f>IF('Town Data'!C65&gt;9,'Town Data'!B65,"*")</f>
        <v>*</v>
      </c>
      <c r="D69" s="44" t="str">
        <f>IF('Town Data'!E65&gt;9,'Town Data'!D65,"*")</f>
        <v>*</v>
      </c>
      <c r="E69" s="45" t="str">
        <f>IF('Town Data'!G65&gt;9,'Town Data'!F65,"*")</f>
        <v>*</v>
      </c>
      <c r="F69" s="44" t="str">
        <f>IF('Town Data'!I65&gt;9,'Town Data'!H65,"*")</f>
        <v>*</v>
      </c>
      <c r="G69" s="44" t="str">
        <f>IF('Town Data'!K65&gt;9,'Town Data'!J65,"*")</f>
        <v>*</v>
      </c>
      <c r="H69" s="45" t="str">
        <f>IF('Town Data'!M65&gt;9,'Town Data'!L65,"*")</f>
        <v>*</v>
      </c>
      <c r="I69" s="22">
        <f t="shared" si="0"/>
      </c>
      <c r="J69" s="22">
        <f t="shared" si="1"/>
      </c>
      <c r="K69" s="22">
        <f t="shared" si="2"/>
      </c>
      <c r="L69" s="15"/>
    </row>
    <row r="70" spans="1:12" ht="15">
      <c r="A70" s="15"/>
      <c r="B70" s="15">
        <f>'Town Data'!A66</f>
        <v>0</v>
      </c>
      <c r="C70" s="51" t="str">
        <f>IF('Town Data'!C66&gt;9,'Town Data'!B66,"*")</f>
        <v>*</v>
      </c>
      <c r="D70" s="47" t="str">
        <f>IF('Town Data'!E66&gt;9,'Town Data'!D66,"*")</f>
        <v>*</v>
      </c>
      <c r="E70" s="48" t="str">
        <f>IF('Town Data'!G66&gt;9,'Town Data'!F66,"*")</f>
        <v>*</v>
      </c>
      <c r="F70" s="46" t="str">
        <f>IF('Town Data'!I66&gt;9,'Town Data'!H66,"*")</f>
        <v>*</v>
      </c>
      <c r="G70" s="47" t="str">
        <f>IF('Town Data'!K66&gt;9,'Town Data'!J66,"*")</f>
        <v>*</v>
      </c>
      <c r="H70" s="48" t="str">
        <f>IF('Town Data'!M66&gt;9,'Town Data'!L66,"*")</f>
        <v>*</v>
      </c>
      <c r="I70" s="9">
        <f t="shared" si="0"/>
      </c>
      <c r="J70" s="9">
        <f t="shared" si="1"/>
      </c>
      <c r="K70" s="9">
        <f t="shared" si="2"/>
      </c>
      <c r="L70" s="15"/>
    </row>
    <row r="71" spans="1:12" ht="15">
      <c r="A71" s="15"/>
      <c r="B71" s="27">
        <f>'Town Data'!A67</f>
        <v>0</v>
      </c>
      <c r="C71" s="52" t="str">
        <f>IF('Town Data'!C67&gt;9,'Town Data'!B67,"*")</f>
        <v>*</v>
      </c>
      <c r="D71" s="44" t="str">
        <f>IF('Town Data'!E67&gt;9,'Town Data'!D67,"*")</f>
        <v>*</v>
      </c>
      <c r="E71" s="45" t="str">
        <f>IF('Town Data'!G67&gt;9,'Town Data'!F67,"*")</f>
        <v>*</v>
      </c>
      <c r="F71" s="44" t="str">
        <f>IF('Town Data'!I67&gt;9,'Town Data'!H67,"*")</f>
        <v>*</v>
      </c>
      <c r="G71" s="44" t="str">
        <f>IF('Town Data'!K67&gt;9,'Town Data'!J67,"*")</f>
        <v>*</v>
      </c>
      <c r="H71" s="45" t="str">
        <f>IF('Town Data'!M67&gt;9,'Town Data'!L67,"*")</f>
        <v>*</v>
      </c>
      <c r="I71" s="22">
        <f aca="true" t="shared" si="3" ref="I71:I100">_xlfn.IFERROR((C71-F71)/F71,"")</f>
      </c>
      <c r="J71" s="22">
        <f aca="true" t="shared" si="4" ref="J71:J100">_xlfn.IFERROR((D71-G71)/G71,"")</f>
      </c>
      <c r="K71" s="22">
        <f aca="true" t="shared" si="5" ref="K71:K100">_xlfn.IFERROR((E71-H71)/H71,"")</f>
      </c>
      <c r="L71" s="15"/>
    </row>
    <row r="72" spans="1:12" ht="15">
      <c r="A72" s="15"/>
      <c r="B72" s="15">
        <f>'Town Data'!A68</f>
        <v>0</v>
      </c>
      <c r="C72" s="51" t="str">
        <f>IF('Town Data'!C68&gt;9,'Town Data'!B68,"*")</f>
        <v>*</v>
      </c>
      <c r="D72" s="47" t="str">
        <f>IF('Town Data'!E68&gt;9,'Town Data'!D68,"*")</f>
        <v>*</v>
      </c>
      <c r="E72" s="48" t="str">
        <f>IF('Town Data'!G68&gt;9,'Town Data'!F68,"*")</f>
        <v>*</v>
      </c>
      <c r="F72" s="46" t="str">
        <f>IF('Town Data'!I68&gt;9,'Town Data'!H68,"*")</f>
        <v>*</v>
      </c>
      <c r="G72" s="47" t="str">
        <f>IF('Town Data'!K68&gt;9,'Town Data'!J68,"*")</f>
        <v>*</v>
      </c>
      <c r="H72" s="48" t="str">
        <f>IF('Town Data'!M68&gt;9,'Town Data'!L68,"*")</f>
        <v>*</v>
      </c>
      <c r="I72" s="9">
        <f t="shared" si="3"/>
      </c>
      <c r="J72" s="9">
        <f t="shared" si="4"/>
      </c>
      <c r="K72" s="9">
        <f t="shared" si="5"/>
      </c>
      <c r="L72" s="15"/>
    </row>
    <row r="73" spans="1:12" ht="15">
      <c r="A73" s="15"/>
      <c r="B73" s="27">
        <f>'Town Data'!A69</f>
        <v>0</v>
      </c>
      <c r="C73" s="52" t="str">
        <f>IF('Town Data'!C69&gt;9,'Town Data'!B69,"*")</f>
        <v>*</v>
      </c>
      <c r="D73" s="44" t="str">
        <f>IF('Town Data'!E69&gt;9,'Town Data'!D69,"*")</f>
        <v>*</v>
      </c>
      <c r="E73" s="45" t="str">
        <f>IF('Town Data'!G69&gt;9,'Town Data'!F69,"*")</f>
        <v>*</v>
      </c>
      <c r="F73" s="44" t="str">
        <f>IF('Town Data'!I69&gt;9,'Town Data'!H69,"*")</f>
        <v>*</v>
      </c>
      <c r="G73" s="44" t="str">
        <f>IF('Town Data'!K69&gt;9,'Town Data'!J69,"*")</f>
        <v>*</v>
      </c>
      <c r="H73" s="45" t="str">
        <f>IF('Town Data'!M69&gt;9,'Town Data'!L69,"*")</f>
        <v>*</v>
      </c>
      <c r="I73" s="22">
        <f t="shared" si="3"/>
      </c>
      <c r="J73" s="22">
        <f t="shared" si="4"/>
      </c>
      <c r="K73" s="22">
        <f t="shared" si="5"/>
      </c>
      <c r="L73" s="15"/>
    </row>
    <row r="74" spans="1:12" ht="15">
      <c r="A74" s="15"/>
      <c r="B74" s="15">
        <f>'Town Data'!A70</f>
        <v>0</v>
      </c>
      <c r="C74" s="51" t="str">
        <f>IF('Town Data'!C70&gt;9,'Town Data'!B70,"*")</f>
        <v>*</v>
      </c>
      <c r="D74" s="47" t="str">
        <f>IF('Town Data'!E70&gt;9,'Town Data'!D70,"*")</f>
        <v>*</v>
      </c>
      <c r="E74" s="48" t="str">
        <f>IF('Town Data'!G70&gt;9,'Town Data'!F70,"*")</f>
        <v>*</v>
      </c>
      <c r="F74" s="46" t="str">
        <f>IF('Town Data'!I70&gt;9,'Town Data'!H70,"*")</f>
        <v>*</v>
      </c>
      <c r="G74" s="47" t="str">
        <f>IF('Town Data'!K70&gt;9,'Town Data'!J70,"*")</f>
        <v>*</v>
      </c>
      <c r="H74" s="48" t="str">
        <f>IF('Town Data'!M70&gt;9,'Town Data'!L70,"*")</f>
        <v>*</v>
      </c>
      <c r="I74" s="9">
        <f t="shared" si="3"/>
      </c>
      <c r="J74" s="9">
        <f t="shared" si="4"/>
      </c>
      <c r="K74" s="9">
        <f t="shared" si="5"/>
      </c>
      <c r="L74" s="15"/>
    </row>
    <row r="75" spans="1:12" ht="15">
      <c r="A75" s="15"/>
      <c r="B75" s="27">
        <f>'Town Data'!A71</f>
        <v>0</v>
      </c>
      <c r="C75" s="52" t="str">
        <f>IF('Town Data'!C71&gt;9,'Town Data'!B71,"*")</f>
        <v>*</v>
      </c>
      <c r="D75" s="44" t="str">
        <f>IF('Town Data'!E71&gt;9,'Town Data'!D71,"*")</f>
        <v>*</v>
      </c>
      <c r="E75" s="45" t="str">
        <f>IF('Town Data'!G71&gt;9,'Town Data'!F71,"*")</f>
        <v>*</v>
      </c>
      <c r="F75" s="44" t="str">
        <f>IF('Town Data'!I71&gt;9,'Town Data'!H71,"*")</f>
        <v>*</v>
      </c>
      <c r="G75" s="44" t="str">
        <f>IF('Town Data'!K71&gt;9,'Town Data'!J71,"*")</f>
        <v>*</v>
      </c>
      <c r="H75" s="45" t="str">
        <f>IF('Town Data'!M71&gt;9,'Town Data'!L71,"*")</f>
        <v>*</v>
      </c>
      <c r="I75" s="22">
        <f t="shared" si="3"/>
      </c>
      <c r="J75" s="22">
        <f t="shared" si="4"/>
      </c>
      <c r="K75" s="22">
        <f t="shared" si="5"/>
      </c>
      <c r="L75" s="15"/>
    </row>
    <row r="76" spans="1:12" ht="15">
      <c r="A76" s="15"/>
      <c r="B76" s="15">
        <f>'Town Data'!A72</f>
        <v>0</v>
      </c>
      <c r="C76" s="51" t="str">
        <f>IF('Town Data'!C72&gt;9,'Town Data'!B72,"*")</f>
        <v>*</v>
      </c>
      <c r="D76" s="47" t="str">
        <f>IF('Town Data'!E72&gt;9,'Town Data'!D72,"*")</f>
        <v>*</v>
      </c>
      <c r="E76" s="48" t="str">
        <f>IF('Town Data'!G72&gt;9,'Town Data'!F72,"*")</f>
        <v>*</v>
      </c>
      <c r="F76" s="46" t="str">
        <f>IF('Town Data'!I72&gt;9,'Town Data'!H72,"*")</f>
        <v>*</v>
      </c>
      <c r="G76" s="47" t="str">
        <f>IF('Town Data'!K72&gt;9,'Town Data'!J72,"*")</f>
        <v>*</v>
      </c>
      <c r="H76" s="48" t="str">
        <f>IF('Town Data'!M72&gt;9,'Town Data'!L72,"*")</f>
        <v>*</v>
      </c>
      <c r="I76" s="9">
        <f t="shared" si="3"/>
      </c>
      <c r="J76" s="9">
        <f t="shared" si="4"/>
      </c>
      <c r="K76" s="9">
        <f t="shared" si="5"/>
      </c>
      <c r="L76" s="15"/>
    </row>
    <row r="77" spans="1:12" ht="15">
      <c r="A77" s="15"/>
      <c r="B77" s="27">
        <f>'Town Data'!A73</f>
        <v>0</v>
      </c>
      <c r="C77" s="52" t="str">
        <f>IF('Town Data'!C73&gt;9,'Town Data'!B73,"*")</f>
        <v>*</v>
      </c>
      <c r="D77" s="44" t="str">
        <f>IF('Town Data'!E73&gt;9,'Town Data'!D73,"*")</f>
        <v>*</v>
      </c>
      <c r="E77" s="45" t="str">
        <f>IF('Town Data'!G73&gt;9,'Town Data'!F73,"*")</f>
        <v>*</v>
      </c>
      <c r="F77" s="44" t="str">
        <f>IF('Town Data'!I73&gt;9,'Town Data'!H73,"*")</f>
        <v>*</v>
      </c>
      <c r="G77" s="44" t="str">
        <f>IF('Town Data'!K73&gt;9,'Town Data'!J73,"*")</f>
        <v>*</v>
      </c>
      <c r="H77" s="45" t="str">
        <f>IF('Town Data'!M73&gt;9,'Town Data'!L73,"*")</f>
        <v>*</v>
      </c>
      <c r="I77" s="22">
        <f t="shared" si="3"/>
      </c>
      <c r="J77" s="22">
        <f t="shared" si="4"/>
      </c>
      <c r="K77" s="22">
        <f t="shared" si="5"/>
      </c>
      <c r="L77" s="15"/>
    </row>
    <row r="78" spans="1:12" ht="15">
      <c r="A78" s="15"/>
      <c r="B78" s="15">
        <f>'Town Data'!A74</f>
        <v>0</v>
      </c>
      <c r="C78" s="51" t="str">
        <f>IF('Town Data'!C74&gt;9,'Town Data'!B74,"*")</f>
        <v>*</v>
      </c>
      <c r="D78" s="47" t="str">
        <f>IF('Town Data'!E74&gt;9,'Town Data'!D74,"*")</f>
        <v>*</v>
      </c>
      <c r="E78" s="48" t="str">
        <f>IF('Town Data'!G74&gt;9,'Town Data'!F74,"*")</f>
        <v>*</v>
      </c>
      <c r="F78" s="46" t="str">
        <f>IF('Town Data'!I74&gt;9,'Town Data'!H74,"*")</f>
        <v>*</v>
      </c>
      <c r="G78" s="47" t="str">
        <f>IF('Town Data'!K74&gt;9,'Town Data'!J74,"*")</f>
        <v>*</v>
      </c>
      <c r="H78" s="48" t="str">
        <f>IF('Town Data'!M74&gt;9,'Town Data'!L74,"*")</f>
        <v>*</v>
      </c>
      <c r="I78" s="9">
        <f t="shared" si="3"/>
      </c>
      <c r="J78" s="9">
        <f t="shared" si="4"/>
      </c>
      <c r="K78" s="9">
        <f t="shared" si="5"/>
      </c>
      <c r="L78" s="15"/>
    </row>
    <row r="79" spans="1:12" ht="15">
      <c r="A79" s="15"/>
      <c r="B79" s="27">
        <f>'Town Data'!A75</f>
        <v>0</v>
      </c>
      <c r="C79" s="52" t="str">
        <f>IF('Town Data'!C75&gt;9,'Town Data'!B75,"*")</f>
        <v>*</v>
      </c>
      <c r="D79" s="44" t="str">
        <f>IF('Town Data'!E75&gt;9,'Town Data'!D75,"*")</f>
        <v>*</v>
      </c>
      <c r="E79" s="45" t="str">
        <f>IF('Town Data'!G75&gt;9,'Town Data'!F75,"*")</f>
        <v>*</v>
      </c>
      <c r="F79" s="44" t="str">
        <f>IF('Town Data'!I75&gt;9,'Town Data'!H75,"*")</f>
        <v>*</v>
      </c>
      <c r="G79" s="44" t="str">
        <f>IF('Town Data'!K75&gt;9,'Town Data'!J75,"*")</f>
        <v>*</v>
      </c>
      <c r="H79" s="45" t="str">
        <f>IF('Town Data'!M75&gt;9,'Town Data'!L75,"*")</f>
        <v>*</v>
      </c>
      <c r="I79" s="22">
        <f t="shared" si="3"/>
      </c>
      <c r="J79" s="22">
        <f t="shared" si="4"/>
      </c>
      <c r="K79" s="22">
        <f t="shared" si="5"/>
      </c>
      <c r="L79" s="15"/>
    </row>
    <row r="80" spans="1:12" ht="15">
      <c r="A80" s="15"/>
      <c r="B80" s="15">
        <f>'Town Data'!A76</f>
        <v>0</v>
      </c>
      <c r="C80" s="51" t="str">
        <f>IF('Town Data'!C76&gt;9,'Town Data'!B76,"*")</f>
        <v>*</v>
      </c>
      <c r="D80" s="47" t="str">
        <f>IF('Town Data'!E76&gt;9,'Town Data'!D76,"*")</f>
        <v>*</v>
      </c>
      <c r="E80" s="48" t="str">
        <f>IF('Town Data'!G76&gt;9,'Town Data'!F76,"*")</f>
        <v>*</v>
      </c>
      <c r="F80" s="46" t="str">
        <f>IF('Town Data'!I76&gt;9,'Town Data'!H76,"*")</f>
        <v>*</v>
      </c>
      <c r="G80" s="47" t="str">
        <f>IF('Town Data'!K76&gt;9,'Town Data'!J76,"*")</f>
        <v>*</v>
      </c>
      <c r="H80" s="48" t="str">
        <f>IF('Town Data'!M76&gt;9,'Town Data'!L76,"*")</f>
        <v>*</v>
      </c>
      <c r="I80" s="9">
        <f t="shared" si="3"/>
      </c>
      <c r="J80" s="9">
        <f t="shared" si="4"/>
      </c>
      <c r="K80" s="9">
        <f t="shared" si="5"/>
      </c>
      <c r="L80" s="15"/>
    </row>
    <row r="81" spans="1:12" ht="15">
      <c r="A81" s="15"/>
      <c r="B81" s="27">
        <f>'Town Data'!A77</f>
        <v>0</v>
      </c>
      <c r="C81" s="52" t="str">
        <f>IF('Town Data'!C77&gt;9,'Town Data'!B77,"*")</f>
        <v>*</v>
      </c>
      <c r="D81" s="44" t="str">
        <f>IF('Town Data'!E77&gt;9,'Town Data'!D77,"*")</f>
        <v>*</v>
      </c>
      <c r="E81" s="45" t="str">
        <f>IF('Town Data'!G77&gt;9,'Town Data'!F77,"*")</f>
        <v>*</v>
      </c>
      <c r="F81" s="44" t="str">
        <f>IF('Town Data'!I77&gt;9,'Town Data'!H77,"*")</f>
        <v>*</v>
      </c>
      <c r="G81" s="44" t="str">
        <f>IF('Town Data'!K77&gt;9,'Town Data'!J77,"*")</f>
        <v>*</v>
      </c>
      <c r="H81" s="45" t="str">
        <f>IF('Town Data'!M77&gt;9,'Town Data'!L77,"*")</f>
        <v>*</v>
      </c>
      <c r="I81" s="22">
        <f t="shared" si="3"/>
      </c>
      <c r="J81" s="22">
        <f t="shared" si="4"/>
      </c>
      <c r="K81" s="22">
        <f t="shared" si="5"/>
      </c>
      <c r="L81" s="15"/>
    </row>
    <row r="82" spans="1:12" ht="15">
      <c r="A82" s="15"/>
      <c r="B82" s="15">
        <f>'Town Data'!A78</f>
        <v>0</v>
      </c>
      <c r="C82" s="51" t="str">
        <f>IF('Town Data'!C78&gt;9,'Town Data'!B78,"*")</f>
        <v>*</v>
      </c>
      <c r="D82" s="47" t="str">
        <f>IF('Town Data'!E78&gt;9,'Town Data'!D78,"*")</f>
        <v>*</v>
      </c>
      <c r="E82" s="48" t="str">
        <f>IF('Town Data'!G78&gt;9,'Town Data'!F78,"*")</f>
        <v>*</v>
      </c>
      <c r="F82" s="46" t="str">
        <f>IF('Town Data'!I78&gt;9,'Town Data'!H78,"*")</f>
        <v>*</v>
      </c>
      <c r="G82" s="47" t="str">
        <f>IF('Town Data'!K78&gt;9,'Town Data'!J78,"*")</f>
        <v>*</v>
      </c>
      <c r="H82" s="48" t="str">
        <f>IF('Town Data'!M78&gt;9,'Town Data'!L78,"*")</f>
        <v>*</v>
      </c>
      <c r="I82" s="9">
        <f t="shared" si="3"/>
      </c>
      <c r="J82" s="9">
        <f t="shared" si="4"/>
      </c>
      <c r="K82" s="9">
        <f t="shared" si="5"/>
      </c>
      <c r="L82" s="15"/>
    </row>
    <row r="83" spans="1:12" ht="15">
      <c r="A83" s="15"/>
      <c r="B83" s="27">
        <f>'Town Data'!A79</f>
        <v>0</v>
      </c>
      <c r="C83" s="52" t="str">
        <f>IF('Town Data'!C79&gt;9,'Town Data'!B79,"*")</f>
        <v>*</v>
      </c>
      <c r="D83" s="44" t="str">
        <f>IF('Town Data'!E79&gt;9,'Town Data'!D79,"*")</f>
        <v>*</v>
      </c>
      <c r="E83" s="45" t="str">
        <f>IF('Town Data'!G79&gt;9,'Town Data'!F79,"*")</f>
        <v>*</v>
      </c>
      <c r="F83" s="44" t="str">
        <f>IF('Town Data'!I79&gt;9,'Town Data'!H79,"*")</f>
        <v>*</v>
      </c>
      <c r="G83" s="44" t="str">
        <f>IF('Town Data'!K79&gt;9,'Town Data'!J79,"*")</f>
        <v>*</v>
      </c>
      <c r="H83" s="45" t="str">
        <f>IF('Town Data'!M79&gt;9,'Town Data'!L79,"*")</f>
        <v>*</v>
      </c>
      <c r="I83" s="22">
        <f t="shared" si="3"/>
      </c>
      <c r="J83" s="22">
        <f t="shared" si="4"/>
      </c>
      <c r="K83" s="22">
        <f t="shared" si="5"/>
      </c>
      <c r="L83" s="15"/>
    </row>
    <row r="84" spans="1:12" ht="15">
      <c r="A84" s="15"/>
      <c r="B84" s="15">
        <f>'Town Data'!A80</f>
        <v>0</v>
      </c>
      <c r="C84" s="51" t="str">
        <f>IF('Town Data'!C80&gt;9,'Town Data'!B80,"*")</f>
        <v>*</v>
      </c>
      <c r="D84" s="46" t="str">
        <f>IF('Town Data'!E80&gt;9,'Town Data'!D80,"*")</f>
        <v>*</v>
      </c>
      <c r="E84" s="50" t="str">
        <f>IF('Town Data'!G80&gt;9,'Town Data'!F80,"*")</f>
        <v>*</v>
      </c>
      <c r="F84" s="46" t="str">
        <f>IF('Town Data'!I80&gt;9,'Town Data'!H80,"*")</f>
        <v>*</v>
      </c>
      <c r="G84" s="47" t="str">
        <f>IF('Town Data'!K80&gt;9,'Town Data'!J80,"*")</f>
        <v>*</v>
      </c>
      <c r="H84" s="48" t="str">
        <f>IF('Town Data'!M80&gt;9,'Town Data'!L80,"*")</f>
        <v>*</v>
      </c>
      <c r="I84" s="9">
        <f t="shared" si="3"/>
      </c>
      <c r="J84" s="9">
        <f t="shared" si="4"/>
      </c>
      <c r="K84" s="9">
        <f t="shared" si="5"/>
      </c>
      <c r="L84" s="15"/>
    </row>
    <row r="85" spans="1:12" ht="15">
      <c r="A85" s="15"/>
      <c r="B85" s="27">
        <f>'Town Data'!A81</f>
        <v>0</v>
      </c>
      <c r="C85" s="52" t="str">
        <f>IF('Town Data'!C81&gt;9,'Town Data'!B81,"*")</f>
        <v>*</v>
      </c>
      <c r="D85" s="44" t="str">
        <f>IF('Town Data'!E81&gt;9,'Town Data'!D81,"*")</f>
        <v>*</v>
      </c>
      <c r="E85" s="45" t="str">
        <f>IF('Town Data'!G81&gt;9,'Town Data'!F81,"*")</f>
        <v>*</v>
      </c>
      <c r="F85" s="44" t="str">
        <f>IF('Town Data'!I81&gt;9,'Town Data'!H81,"*")</f>
        <v>*</v>
      </c>
      <c r="G85" s="44" t="str">
        <f>IF('Town Data'!K81&gt;9,'Town Data'!J81,"*")</f>
        <v>*</v>
      </c>
      <c r="H85" s="45" t="str">
        <f>IF('Town Data'!M81&gt;9,'Town Data'!L81,"*")</f>
        <v>*</v>
      </c>
      <c r="I85" s="22">
        <f t="shared" si="3"/>
      </c>
      <c r="J85" s="22">
        <f t="shared" si="4"/>
      </c>
      <c r="K85" s="22">
        <f t="shared" si="5"/>
      </c>
      <c r="L85" s="15"/>
    </row>
    <row r="86" spans="1:12" ht="15">
      <c r="A86" s="15"/>
      <c r="B86" s="15">
        <f>'Town Data'!A82</f>
        <v>0</v>
      </c>
      <c r="C86" s="51" t="str">
        <f>IF('Town Data'!C82&gt;9,'Town Data'!B82,"*")</f>
        <v>*</v>
      </c>
      <c r="D86" s="47" t="str">
        <f>IF('Town Data'!E82&gt;9,'Town Data'!D82,"*")</f>
        <v>*</v>
      </c>
      <c r="E86" s="48" t="str">
        <f>IF('Town Data'!G82&gt;9,'Town Data'!F82,"*")</f>
        <v>*</v>
      </c>
      <c r="F86" s="46" t="str">
        <f>IF('Town Data'!I82&gt;9,'Town Data'!H82,"*")</f>
        <v>*</v>
      </c>
      <c r="G86" s="47" t="str">
        <f>IF('Town Data'!K82&gt;9,'Town Data'!J82,"*")</f>
        <v>*</v>
      </c>
      <c r="H86" s="48" t="str">
        <f>IF('Town Data'!M82&gt;9,'Town Data'!L82,"*")</f>
        <v>*</v>
      </c>
      <c r="I86" s="9">
        <f t="shared" si="3"/>
      </c>
      <c r="J86" s="9">
        <f t="shared" si="4"/>
      </c>
      <c r="K86" s="9">
        <f t="shared" si="5"/>
      </c>
      <c r="L86" s="15"/>
    </row>
    <row r="87" spans="1:12" ht="15">
      <c r="A87" s="15"/>
      <c r="B87" s="27">
        <f>'Town Data'!A83</f>
        <v>0</v>
      </c>
      <c r="C87" s="52" t="str">
        <f>IF('Town Data'!C83&gt;9,'Town Data'!B83,"*")</f>
        <v>*</v>
      </c>
      <c r="D87" s="44" t="str">
        <f>IF('Town Data'!E83&gt;9,'Town Data'!D83,"*")</f>
        <v>*</v>
      </c>
      <c r="E87" s="45" t="str">
        <f>IF('Town Data'!G83&gt;9,'Town Data'!F83,"*")</f>
        <v>*</v>
      </c>
      <c r="F87" s="44" t="str">
        <f>IF('Town Data'!I83&gt;9,'Town Data'!H83,"*")</f>
        <v>*</v>
      </c>
      <c r="G87" s="44" t="str">
        <f>IF('Town Data'!K83&gt;9,'Town Data'!J83,"*")</f>
        <v>*</v>
      </c>
      <c r="H87" s="45" t="str">
        <f>IF('Town Data'!M83&gt;9,'Town Data'!L83,"*")</f>
        <v>*</v>
      </c>
      <c r="I87" s="22">
        <f t="shared" si="3"/>
      </c>
      <c r="J87" s="22">
        <f t="shared" si="4"/>
      </c>
      <c r="K87" s="22">
        <f t="shared" si="5"/>
      </c>
      <c r="L87" s="15"/>
    </row>
    <row r="88" spans="1:12" ht="15">
      <c r="A88" s="15"/>
      <c r="B88" s="15">
        <f>'Town Data'!A84</f>
        <v>0</v>
      </c>
      <c r="C88" s="51" t="str">
        <f>IF('Town Data'!C84&gt;9,'Town Data'!B84,"*")</f>
        <v>*</v>
      </c>
      <c r="D88" s="47" t="str">
        <f>IF('Town Data'!E84&gt;9,'Town Data'!D84,"*")</f>
        <v>*</v>
      </c>
      <c r="E88" s="48" t="str">
        <f>IF('Town Data'!G84&gt;9,'Town Data'!F84,"*")</f>
        <v>*</v>
      </c>
      <c r="F88" s="46" t="str">
        <f>IF('Town Data'!I84&gt;9,'Town Data'!H84,"*")</f>
        <v>*</v>
      </c>
      <c r="G88" s="47" t="str">
        <f>IF('Town Data'!K84&gt;9,'Town Data'!J84,"*")</f>
        <v>*</v>
      </c>
      <c r="H88" s="48" t="str">
        <f>IF('Town Data'!M84&gt;9,'Town Data'!L84,"*")</f>
        <v>*</v>
      </c>
      <c r="I88" s="9">
        <f t="shared" si="3"/>
      </c>
      <c r="J88" s="9">
        <f t="shared" si="4"/>
      </c>
      <c r="K88" s="9">
        <f t="shared" si="5"/>
      </c>
      <c r="L88" s="15"/>
    </row>
    <row r="89" spans="1:12" ht="15">
      <c r="A89" s="15"/>
      <c r="B89" s="27">
        <f>'Town Data'!A85</f>
        <v>0</v>
      </c>
      <c r="C89" s="52" t="str">
        <f>IF('Town Data'!C85&gt;9,'Town Data'!B85,"*")</f>
        <v>*</v>
      </c>
      <c r="D89" s="44" t="str">
        <f>IF('Town Data'!E85&gt;9,'Town Data'!D85,"*")</f>
        <v>*</v>
      </c>
      <c r="E89" s="45" t="str">
        <f>IF('Town Data'!G85&gt;9,'Town Data'!F85,"*")</f>
        <v>*</v>
      </c>
      <c r="F89" s="44" t="str">
        <f>IF('Town Data'!I85&gt;9,'Town Data'!H85,"*")</f>
        <v>*</v>
      </c>
      <c r="G89" s="44" t="str">
        <f>IF('Town Data'!K85&gt;9,'Town Data'!J85,"*")</f>
        <v>*</v>
      </c>
      <c r="H89" s="45" t="str">
        <f>IF('Town Data'!M85&gt;9,'Town Data'!L85,"*")</f>
        <v>*</v>
      </c>
      <c r="I89" s="22">
        <f t="shared" si="3"/>
      </c>
      <c r="J89" s="22">
        <f t="shared" si="4"/>
      </c>
      <c r="K89" s="22">
        <f t="shared" si="5"/>
      </c>
      <c r="L89" s="15"/>
    </row>
    <row r="90" spans="1:12" ht="15">
      <c r="A90" s="15"/>
      <c r="B90" s="15">
        <f>'Town Data'!A86</f>
        <v>0</v>
      </c>
      <c r="C90" s="51" t="str">
        <f>IF('Town Data'!C86&gt;9,'Town Data'!B86,"*")</f>
        <v>*</v>
      </c>
      <c r="D90" s="47" t="str">
        <f>IF('Town Data'!E86&gt;9,'Town Data'!D86,"*")</f>
        <v>*</v>
      </c>
      <c r="E90" s="48" t="str">
        <f>IF('Town Data'!G86&gt;9,'Town Data'!F86,"*")</f>
        <v>*</v>
      </c>
      <c r="F90" s="46" t="str">
        <f>IF('Town Data'!I86&gt;9,'Town Data'!H86,"*")</f>
        <v>*</v>
      </c>
      <c r="G90" s="47" t="str">
        <f>IF('Town Data'!K86&gt;9,'Town Data'!J86,"*")</f>
        <v>*</v>
      </c>
      <c r="H90" s="48" t="str">
        <f>IF('Town Data'!M86&gt;9,'Town Data'!L86,"*")</f>
        <v>*</v>
      </c>
      <c r="I90" s="9">
        <f t="shared" si="3"/>
      </c>
      <c r="J90" s="9">
        <f t="shared" si="4"/>
      </c>
      <c r="K90" s="9">
        <f t="shared" si="5"/>
      </c>
      <c r="L90" s="15"/>
    </row>
    <row r="91" spans="1:12" ht="15">
      <c r="A91" s="15"/>
      <c r="B91" s="27">
        <f>'Town Data'!A87</f>
        <v>0</v>
      </c>
      <c r="C91" s="52" t="str">
        <f>IF('Town Data'!C87&gt;9,'Town Data'!B87,"*")</f>
        <v>*</v>
      </c>
      <c r="D91" s="44" t="str">
        <f>IF('Town Data'!E87&gt;9,'Town Data'!D87,"*")</f>
        <v>*</v>
      </c>
      <c r="E91" s="45" t="str">
        <f>IF('Town Data'!G87&gt;9,'Town Data'!F87,"*")</f>
        <v>*</v>
      </c>
      <c r="F91" s="44" t="str">
        <f>IF('Town Data'!I87&gt;9,'Town Data'!H87,"*")</f>
        <v>*</v>
      </c>
      <c r="G91" s="44" t="str">
        <f>IF('Town Data'!K87&gt;9,'Town Data'!J87,"*")</f>
        <v>*</v>
      </c>
      <c r="H91" s="45" t="str">
        <f>IF('Town Data'!M87&gt;9,'Town Data'!L87,"*")</f>
        <v>*</v>
      </c>
      <c r="I91" s="22">
        <f t="shared" si="3"/>
      </c>
      <c r="J91" s="22">
        <f t="shared" si="4"/>
      </c>
      <c r="K91" s="22">
        <f t="shared" si="5"/>
      </c>
      <c r="L91" s="15"/>
    </row>
    <row r="92" spans="1:12" ht="15">
      <c r="A92" s="15"/>
      <c r="B92" s="15">
        <f>'Town Data'!A88</f>
        <v>0</v>
      </c>
      <c r="C92" s="51" t="str">
        <f>IF('Town Data'!C88&gt;9,'Town Data'!B88,"*")</f>
        <v>*</v>
      </c>
      <c r="D92" s="47" t="str">
        <f>IF('Town Data'!E88&gt;9,'Town Data'!D88,"*")</f>
        <v>*</v>
      </c>
      <c r="E92" s="48" t="str">
        <f>IF('Town Data'!G88&gt;9,'Town Data'!F88,"*")</f>
        <v>*</v>
      </c>
      <c r="F92" s="46" t="str">
        <f>IF('Town Data'!I88&gt;9,'Town Data'!H88,"*")</f>
        <v>*</v>
      </c>
      <c r="G92" s="47" t="str">
        <f>IF('Town Data'!K88&gt;9,'Town Data'!J88,"*")</f>
        <v>*</v>
      </c>
      <c r="H92" s="48" t="str">
        <f>IF('Town Data'!M88&gt;9,'Town Data'!L88,"*")</f>
        <v>*</v>
      </c>
      <c r="I92" s="9">
        <f t="shared" si="3"/>
      </c>
      <c r="J92" s="9">
        <f t="shared" si="4"/>
      </c>
      <c r="K92" s="9">
        <f t="shared" si="5"/>
      </c>
      <c r="L92" s="15"/>
    </row>
    <row r="93" spans="1:12" ht="15">
      <c r="A93" s="15"/>
      <c r="B93" s="27">
        <f>'Town Data'!A89</f>
        <v>0</v>
      </c>
      <c r="C93" s="52" t="str">
        <f>IF('Town Data'!C89&gt;9,'Town Data'!B89,"*")</f>
        <v>*</v>
      </c>
      <c r="D93" s="44" t="str">
        <f>IF('Town Data'!E89&gt;9,'Town Data'!D89,"*")</f>
        <v>*</v>
      </c>
      <c r="E93" s="45" t="str">
        <f>IF('Town Data'!G89&gt;9,'Town Data'!F89,"*")</f>
        <v>*</v>
      </c>
      <c r="F93" s="44" t="str">
        <f>IF('Town Data'!I89&gt;9,'Town Data'!H89,"*")</f>
        <v>*</v>
      </c>
      <c r="G93" s="44" t="str">
        <f>IF('Town Data'!K89&gt;9,'Town Data'!J89,"*")</f>
        <v>*</v>
      </c>
      <c r="H93" s="45" t="str">
        <f>IF('Town Data'!M89&gt;9,'Town Data'!L89,"*")</f>
        <v>*</v>
      </c>
      <c r="I93" s="22">
        <f t="shared" si="3"/>
      </c>
      <c r="J93" s="22">
        <f t="shared" si="4"/>
      </c>
      <c r="K93" s="22">
        <f t="shared" si="5"/>
      </c>
      <c r="L93" s="15"/>
    </row>
    <row r="94" spans="1:12" ht="15">
      <c r="A94" s="15"/>
      <c r="B94" s="15">
        <f>'Town Data'!A90</f>
        <v>0</v>
      </c>
      <c r="C94" s="51" t="str">
        <f>IF('Town Data'!C90&gt;9,'Town Data'!B90,"*")</f>
        <v>*</v>
      </c>
      <c r="D94" s="47" t="str">
        <f>IF('Town Data'!E90&gt;9,'Town Data'!D90,"*")</f>
        <v>*</v>
      </c>
      <c r="E94" s="48" t="str">
        <f>IF('Town Data'!G90&gt;9,'Town Data'!F90,"*")</f>
        <v>*</v>
      </c>
      <c r="F94" s="46" t="str">
        <f>IF('Town Data'!I90&gt;9,'Town Data'!H90,"*")</f>
        <v>*</v>
      </c>
      <c r="G94" s="47" t="str">
        <f>IF('Town Data'!K90&gt;9,'Town Data'!J90,"*")</f>
        <v>*</v>
      </c>
      <c r="H94" s="48" t="str">
        <f>IF('Town Data'!M90&gt;9,'Town Data'!L90,"*")</f>
        <v>*</v>
      </c>
      <c r="I94" s="9">
        <f t="shared" si="3"/>
      </c>
      <c r="J94" s="9">
        <f t="shared" si="4"/>
      </c>
      <c r="K94" s="9">
        <f t="shared" si="5"/>
      </c>
      <c r="L94" s="15"/>
    </row>
    <row r="95" spans="1:12" ht="15">
      <c r="A95" s="15"/>
      <c r="B95" s="27">
        <f>'Town Data'!A91</f>
        <v>0</v>
      </c>
      <c r="C95" s="52" t="str">
        <f>IF('Town Data'!C91&gt;9,'Town Data'!B91,"*")</f>
        <v>*</v>
      </c>
      <c r="D95" s="44" t="str">
        <f>IF('Town Data'!E91&gt;9,'Town Data'!D91,"*")</f>
        <v>*</v>
      </c>
      <c r="E95" s="45" t="str">
        <f>IF('Town Data'!G91&gt;9,'Town Data'!F91,"*")</f>
        <v>*</v>
      </c>
      <c r="F95" s="44" t="str">
        <f>IF('Town Data'!I91&gt;9,'Town Data'!H91,"*")</f>
        <v>*</v>
      </c>
      <c r="G95" s="44" t="str">
        <f>IF('Town Data'!K91&gt;9,'Town Data'!J91,"*")</f>
        <v>*</v>
      </c>
      <c r="H95" s="45" t="str">
        <f>IF('Town Data'!M91&gt;9,'Town Data'!L91,"*")</f>
        <v>*</v>
      </c>
      <c r="I95" s="22">
        <f t="shared" si="3"/>
      </c>
      <c r="J95" s="22">
        <f t="shared" si="4"/>
      </c>
      <c r="K95" s="22">
        <f t="shared" si="5"/>
      </c>
      <c r="L95" s="15"/>
    </row>
    <row r="96" spans="1:12" ht="15">
      <c r="A96" s="15"/>
      <c r="B96" s="15">
        <f>'Town Data'!A92</f>
        <v>0</v>
      </c>
      <c r="C96" s="51" t="str">
        <f>IF('Town Data'!C92&gt;9,'Town Data'!B92,"*")</f>
        <v>*</v>
      </c>
      <c r="D96" s="47" t="str">
        <f>IF('Town Data'!E92&gt;9,'Town Data'!D92,"*")</f>
        <v>*</v>
      </c>
      <c r="E96" s="48" t="str">
        <f>IF('Town Data'!G92&gt;9,'Town Data'!F92,"*")</f>
        <v>*</v>
      </c>
      <c r="F96" s="46" t="str">
        <f>IF('Town Data'!I92&gt;9,'Town Data'!H92,"*")</f>
        <v>*</v>
      </c>
      <c r="G96" s="47" t="str">
        <f>IF('Town Data'!K92&gt;9,'Town Data'!J92,"*")</f>
        <v>*</v>
      </c>
      <c r="H96" s="48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>
        <f>'Town Data'!A93</f>
        <v>0</v>
      </c>
      <c r="C97" s="52" t="str">
        <f>IF('Town Data'!C93&gt;9,'Town Data'!B93,"*")</f>
        <v>*</v>
      </c>
      <c r="D97" s="44" t="str">
        <f>IF('Town Data'!E93&gt;9,'Town Data'!D93,"*")</f>
        <v>*</v>
      </c>
      <c r="E97" s="45" t="str">
        <f>IF('Town Data'!G93&gt;9,'Town Data'!F93,"*")</f>
        <v>*</v>
      </c>
      <c r="F97" s="44" t="str">
        <f>IF('Town Data'!I93&gt;9,'Town Data'!H93,"*")</f>
        <v>*</v>
      </c>
      <c r="G97" s="44" t="str">
        <f>IF('Town Data'!K93&gt;9,'Town Data'!J93,"*")</f>
        <v>*</v>
      </c>
      <c r="H97" s="45" t="str">
        <f>IF('Town Data'!M93&gt;9,'Town Data'!L93,"*")</f>
        <v>*</v>
      </c>
      <c r="I97" s="22">
        <f t="shared" si="3"/>
      </c>
      <c r="J97" s="22">
        <f t="shared" si="4"/>
      </c>
      <c r="K97" s="22">
        <f t="shared" si="5"/>
      </c>
      <c r="L97" s="15"/>
    </row>
    <row r="98" spans="1:12" ht="15">
      <c r="A98" s="15"/>
      <c r="B98" s="15">
        <f>'Town Data'!A94</f>
        <v>0</v>
      </c>
      <c r="C98" s="51" t="str">
        <f>IF('Town Data'!C94&gt;9,'Town Data'!B94,"*")</f>
        <v>*</v>
      </c>
      <c r="D98" s="47" t="str">
        <f>IF('Town Data'!E94&gt;9,'Town Data'!D94,"*")</f>
        <v>*</v>
      </c>
      <c r="E98" s="48" t="str">
        <f>IF('Town Data'!G94&gt;9,'Town Data'!F94,"*")</f>
        <v>*</v>
      </c>
      <c r="F98" s="46" t="str">
        <f>IF('Town Data'!I94&gt;9,'Town Data'!H94,"*")</f>
        <v>*</v>
      </c>
      <c r="G98" s="47" t="str">
        <f>IF('Town Data'!K94&gt;9,'Town Data'!J94,"*")</f>
        <v>*</v>
      </c>
      <c r="H98" s="48" t="str">
        <f>IF('Town Data'!M94&gt;9,'Town Data'!L94,"*")</f>
        <v>*</v>
      </c>
      <c r="I98" s="9">
        <f t="shared" si="3"/>
      </c>
      <c r="J98" s="9">
        <f t="shared" si="4"/>
      </c>
      <c r="K98" s="9">
        <f t="shared" si="5"/>
      </c>
      <c r="L98" s="15"/>
    </row>
    <row r="99" spans="1:12" ht="15">
      <c r="A99" s="15"/>
      <c r="B99" s="27">
        <f>'Town Data'!A95</f>
        <v>0</v>
      </c>
      <c r="C99" s="52" t="str">
        <f>IF('Town Data'!C95&gt;9,'Town Data'!B95,"*")</f>
        <v>*</v>
      </c>
      <c r="D99" s="44" t="str">
        <f>IF('Town Data'!E95&gt;9,'Town Data'!D95,"*")</f>
        <v>*</v>
      </c>
      <c r="E99" s="45" t="str">
        <f>IF('Town Data'!G95&gt;9,'Town Data'!F95,"*")</f>
        <v>*</v>
      </c>
      <c r="F99" s="44" t="str">
        <f>IF('Town Data'!I95&gt;9,'Town Data'!H95,"*")</f>
        <v>*</v>
      </c>
      <c r="G99" s="44" t="str">
        <f>IF('Town Data'!K95&gt;9,'Town Data'!J95,"*")</f>
        <v>*</v>
      </c>
      <c r="H99" s="45" t="str">
        <f>IF('Town Data'!M95&gt;9,'Town Data'!L95,"*")</f>
        <v>*</v>
      </c>
      <c r="I99" s="22">
        <f t="shared" si="3"/>
      </c>
      <c r="J99" s="22">
        <f t="shared" si="4"/>
      </c>
      <c r="K99" s="22">
        <f t="shared" si="5"/>
      </c>
      <c r="L99" s="15"/>
    </row>
    <row r="100" spans="1:12" ht="15">
      <c r="A100" s="15"/>
      <c r="B100" s="27">
        <f>'Town Data'!A96</f>
        <v>0</v>
      </c>
      <c r="C100" s="52" t="str">
        <f>IF('Town Data'!C96&gt;9,'Town Data'!B96,"*")</f>
        <v>*</v>
      </c>
      <c r="D100" s="44" t="str">
        <f>IF('Town Data'!E96&gt;9,'Town Data'!D96,"*")</f>
        <v>*</v>
      </c>
      <c r="E100" s="45" t="str">
        <f>IF('Town Data'!G96&gt;9,'Town Data'!F96,"*")</f>
        <v>*</v>
      </c>
      <c r="F100" s="44" t="str">
        <f>IF('Town Data'!I96&gt;9,'Town Data'!H96,"*")</f>
        <v>*</v>
      </c>
      <c r="G100" s="44" t="str">
        <f>IF('Town Data'!K96&gt;9,'Town Data'!J96,"*")</f>
        <v>*</v>
      </c>
      <c r="H100" s="45" t="str">
        <f>IF('Town Data'!M96&gt;9,'Town Data'!L96,"*")</f>
        <v>*</v>
      </c>
      <c r="I100" s="22">
        <f t="shared" si="3"/>
      </c>
      <c r="J100" s="22">
        <f t="shared" si="4"/>
      </c>
      <c r="K100" s="22">
        <f t="shared" si="5"/>
      </c>
      <c r="L100" s="15"/>
    </row>
    <row r="101" spans="1:12" ht="15">
      <c r="A101" s="15"/>
      <c r="B101" s="27">
        <f>'Town Data'!A97</f>
        <v>0</v>
      </c>
      <c r="C101" s="52" t="str">
        <f>IF('Town Data'!C97&gt;9,'Town Data'!B97,"*")</f>
        <v>*</v>
      </c>
      <c r="D101" s="44" t="str">
        <f>IF('Town Data'!E97&gt;9,'Town Data'!D97,"*")</f>
        <v>*</v>
      </c>
      <c r="E101" s="45" t="str">
        <f>IF('Town Data'!G97&gt;9,'Town Data'!F97,"*")</f>
        <v>*</v>
      </c>
      <c r="F101" s="44" t="str">
        <f>IF('Town Data'!I97&gt;9,'Town Data'!H97,"*")</f>
        <v>*</v>
      </c>
      <c r="G101" s="44" t="str">
        <f>IF('Town Data'!K97&gt;9,'Town Data'!J97,"*")</f>
        <v>*</v>
      </c>
      <c r="H101" s="45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>
        <f>'Town Data'!A98</f>
        <v>0</v>
      </c>
      <c r="C102" s="52" t="str">
        <f>IF('Town Data'!C98&gt;9,'Town Data'!B98,"*")</f>
        <v>*</v>
      </c>
      <c r="D102" s="44" t="str">
        <f>IF('Town Data'!E98&gt;9,'Town Data'!D98,"*")</f>
        <v>*</v>
      </c>
      <c r="E102" s="45" t="str">
        <f>IF('Town Data'!G98&gt;9,'Town Data'!F98,"*")</f>
        <v>*</v>
      </c>
      <c r="F102" s="44" t="str">
        <f>IF('Town Data'!I98&gt;9,'Town Data'!H98,"*")</f>
        <v>*</v>
      </c>
      <c r="G102" s="44" t="str">
        <f>IF('Town Data'!K98&gt;9,'Town Data'!J98,"*")</f>
        <v>*</v>
      </c>
      <c r="H102" s="45" t="str">
        <f>IF('Town Data'!M98&gt;9,'Town Data'!L98,"*")</f>
        <v>*</v>
      </c>
      <c r="I102" s="22">
        <f t="shared" si="6"/>
      </c>
      <c r="J102" s="22">
        <f t="shared" si="7"/>
      </c>
      <c r="K102" s="22">
        <f t="shared" si="8"/>
      </c>
      <c r="L102" s="15"/>
    </row>
    <row r="103" spans="2:12" ht="15">
      <c r="B103" s="27">
        <f>'Town Data'!A99</f>
        <v>0</v>
      </c>
      <c r="C103" s="52" t="str">
        <f>IF('Town Data'!C99&gt;9,'Town Data'!B99,"*")</f>
        <v>*</v>
      </c>
      <c r="D103" s="44" t="str">
        <f>IF('Town Data'!E99&gt;9,'Town Data'!D99,"*")</f>
        <v>*</v>
      </c>
      <c r="E103" s="45" t="str">
        <f>IF('Town Data'!G99&gt;9,'Town Data'!F99,"*")</f>
        <v>*</v>
      </c>
      <c r="F103" s="44" t="str">
        <f>IF('Town Data'!I99&gt;9,'Town Data'!H99,"*")</f>
        <v>*</v>
      </c>
      <c r="G103" s="44" t="str">
        <f>IF('Town Data'!K99&gt;9,'Town Data'!J99,"*")</f>
        <v>*</v>
      </c>
      <c r="H103" s="45" t="str">
        <f>IF('Town Data'!M99&gt;9,'Town Data'!L99,"*")</f>
        <v>*</v>
      </c>
      <c r="I103" s="22">
        <f t="shared" si="6"/>
      </c>
      <c r="J103" s="22">
        <f t="shared" si="7"/>
      </c>
      <c r="K103" s="22">
        <f t="shared" si="8"/>
      </c>
      <c r="L103" s="15"/>
    </row>
    <row r="104" spans="2:12" ht="15">
      <c r="B104" s="27">
        <f>'Town Data'!A100</f>
        <v>0</v>
      </c>
      <c r="C104" s="52" t="str">
        <f>IF('Town Data'!C100&gt;9,'Town Data'!B100,"*")</f>
        <v>*</v>
      </c>
      <c r="D104" s="44" t="str">
        <f>IF('Town Data'!E100&gt;9,'Town Data'!D100,"*")</f>
        <v>*</v>
      </c>
      <c r="E104" s="45" t="str">
        <f>IF('Town Data'!G100&gt;9,'Town Data'!F100,"*")</f>
        <v>*</v>
      </c>
      <c r="F104" s="44" t="str">
        <f>IF('Town Data'!I100&gt;9,'Town Data'!H100,"*")</f>
        <v>*</v>
      </c>
      <c r="G104" s="44" t="str">
        <f>IF('Town Data'!K100&gt;9,'Town Data'!J100,"*")</f>
        <v>*</v>
      </c>
      <c r="H104" s="45" t="str">
        <f>IF('Town Data'!M100&gt;9,'Town Data'!L100,"*")</f>
        <v>*</v>
      </c>
      <c r="I104" s="22">
        <f t="shared" si="6"/>
      </c>
      <c r="J104" s="22">
        <f t="shared" si="7"/>
      </c>
      <c r="K104" s="22">
        <f t="shared" si="8"/>
      </c>
      <c r="L104" s="15"/>
    </row>
    <row r="105" spans="2:12" ht="15">
      <c r="B105" s="27">
        <f>'Town Data'!A101</f>
        <v>0</v>
      </c>
      <c r="C105" s="52" t="str">
        <f>IF('Town Data'!C101&gt;9,'Town Data'!B101,"*")</f>
        <v>*</v>
      </c>
      <c r="D105" s="44" t="str">
        <f>IF('Town Data'!E101&gt;9,'Town Data'!D101,"*")</f>
        <v>*</v>
      </c>
      <c r="E105" s="45" t="str">
        <f>IF('Town Data'!G101&gt;9,'Town Data'!F101,"*")</f>
        <v>*</v>
      </c>
      <c r="F105" s="44" t="str">
        <f>IF('Town Data'!I101&gt;9,'Town Data'!H101,"*")</f>
        <v>*</v>
      </c>
      <c r="G105" s="44" t="str">
        <f>IF('Town Data'!K101&gt;9,'Town Data'!J101,"*")</f>
        <v>*</v>
      </c>
      <c r="H105" s="45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44" t="str">
        <f>IF('Town Data'!E102&gt;9,'Town Data'!D102,"*")</f>
        <v>*</v>
      </c>
      <c r="E106" s="45" t="str">
        <f>IF('Town Data'!G102&gt;9,'Town Data'!F102,"*")</f>
        <v>*</v>
      </c>
      <c r="F106" s="44" t="str">
        <f>IF('Town Data'!I102&gt;9,'Town Data'!H102,"*")</f>
        <v>*</v>
      </c>
      <c r="G106" s="44" t="str">
        <f>IF('Town Data'!K102&gt;9,'Town Data'!J102,"*")</f>
        <v>*</v>
      </c>
      <c r="H106" s="45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44" t="str">
        <f>IF('Town Data'!E103&gt;9,'Town Data'!D103,"*")</f>
        <v>*</v>
      </c>
      <c r="E107" s="45" t="str">
        <f>IF('Town Data'!G103&gt;9,'Town Data'!F103,"*")</f>
        <v>*</v>
      </c>
      <c r="F107" s="44" t="str">
        <f>IF('Town Data'!I103&gt;9,'Town Data'!H103,"*")</f>
        <v>*</v>
      </c>
      <c r="G107" s="44" t="str">
        <f>IF('Town Data'!K103&gt;9,'Town Data'!J103,"*")</f>
        <v>*</v>
      </c>
      <c r="H107" s="45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44" t="str">
        <f>IF('Town Data'!E104&gt;9,'Town Data'!D104,"*")</f>
        <v>*</v>
      </c>
      <c r="E108" s="45" t="str">
        <f>IF('Town Data'!G104&gt;9,'Town Data'!F104,"*")</f>
        <v>*</v>
      </c>
      <c r="F108" s="44" t="str">
        <f>IF('Town Data'!I104&gt;9,'Town Data'!H104,"*")</f>
        <v>*</v>
      </c>
      <c r="G108" s="44" t="str">
        <f>IF('Town Data'!K104&gt;9,'Town Data'!J104,"*")</f>
        <v>*</v>
      </c>
      <c r="H108" s="45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44" t="str">
        <f>IF('Town Data'!E105&gt;9,'Town Data'!D105,"*")</f>
        <v>*</v>
      </c>
      <c r="E109" s="45" t="str">
        <f>IF('Town Data'!G105&gt;9,'Town Data'!F105,"*")</f>
        <v>*</v>
      </c>
      <c r="F109" s="44" t="str">
        <f>IF('Town Data'!I105&gt;9,'Town Data'!H105,"*")</f>
        <v>*</v>
      </c>
      <c r="G109" s="44" t="str">
        <f>IF('Town Data'!K105&gt;9,'Town Data'!J105,"*")</f>
        <v>*</v>
      </c>
      <c r="H109" s="45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44" t="str">
        <f>IF('Town Data'!E106&gt;9,'Town Data'!D106,"*")</f>
        <v>*</v>
      </c>
      <c r="E110" s="45" t="str">
        <f>IF('Town Data'!G106&gt;9,'Town Data'!F106,"*")</f>
        <v>*</v>
      </c>
      <c r="F110" s="44" t="str">
        <f>IF('Town Data'!I106&gt;9,'Town Data'!H106,"*")</f>
        <v>*</v>
      </c>
      <c r="G110" s="44" t="str">
        <f>IF('Town Data'!K106&gt;9,'Town Data'!J106,"*")</f>
        <v>*</v>
      </c>
      <c r="H110" s="45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44" t="str">
        <f>IF('Town Data'!E107&gt;9,'Town Data'!D107,"*")</f>
        <v>*</v>
      </c>
      <c r="E111" s="45" t="str">
        <f>IF('Town Data'!G107&gt;9,'Town Data'!F107,"*")</f>
        <v>*</v>
      </c>
      <c r="F111" s="44" t="str">
        <f>IF('Town Data'!I107&gt;9,'Town Data'!H107,"*")</f>
        <v>*</v>
      </c>
      <c r="G111" s="44" t="str">
        <f>IF('Town Data'!K107&gt;9,'Town Data'!J107,"*")</f>
        <v>*</v>
      </c>
      <c r="H111" s="45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44" t="str">
        <f>IF('Town Data'!E108&gt;9,'Town Data'!D108,"*")</f>
        <v>*</v>
      </c>
      <c r="E112" s="45" t="str">
        <f>IF('Town Data'!G108&gt;9,'Town Data'!F108,"*")</f>
        <v>*</v>
      </c>
      <c r="F112" s="44" t="str">
        <f>IF('Town Data'!I108&gt;9,'Town Data'!H108,"*")</f>
        <v>*</v>
      </c>
      <c r="G112" s="44" t="str">
        <f>IF('Town Data'!K108&gt;9,'Town Data'!J108,"*")</f>
        <v>*</v>
      </c>
      <c r="H112" s="45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44" t="str">
        <f>IF('Town Data'!E109&gt;9,'Town Data'!D109,"*")</f>
        <v>*</v>
      </c>
      <c r="E113" s="45" t="str">
        <f>IF('Town Data'!G109&gt;9,'Town Data'!F109,"*")</f>
        <v>*</v>
      </c>
      <c r="F113" s="44" t="str">
        <f>IF('Town Data'!I109&gt;9,'Town Data'!H109,"*")</f>
        <v>*</v>
      </c>
      <c r="G113" s="44" t="str">
        <f>IF('Town Data'!K109&gt;9,'Town Data'!J109,"*")</f>
        <v>*</v>
      </c>
      <c r="H113" s="45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44" t="str">
        <f>IF('Town Data'!E110&gt;9,'Town Data'!D110,"*")</f>
        <v>*</v>
      </c>
      <c r="E114" s="45" t="str">
        <f>IF('Town Data'!G110&gt;9,'Town Data'!F110,"*")</f>
        <v>*</v>
      </c>
      <c r="F114" s="44" t="str">
        <f>IF('Town Data'!I110&gt;9,'Town Data'!H110,"*")</f>
        <v>*</v>
      </c>
      <c r="G114" s="44" t="str">
        <f>IF('Town Data'!K110&gt;9,'Town Data'!J110,"*")</f>
        <v>*</v>
      </c>
      <c r="H114" s="45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44" t="str">
        <f>IF('Town Data'!E111&gt;9,'Town Data'!D111,"*")</f>
        <v>*</v>
      </c>
      <c r="E115" s="45" t="str">
        <f>IF('Town Data'!G111&gt;9,'Town Data'!F111,"*")</f>
        <v>*</v>
      </c>
      <c r="F115" s="44" t="str">
        <f>IF('Town Data'!I111&gt;9,'Town Data'!H111,"*")</f>
        <v>*</v>
      </c>
      <c r="G115" s="44" t="str">
        <f>IF('Town Data'!K111&gt;9,'Town Data'!J111,"*")</f>
        <v>*</v>
      </c>
      <c r="H115" s="45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44" t="str">
        <f>IF('Town Data'!E112&gt;9,'Town Data'!D112,"*")</f>
        <v>*</v>
      </c>
      <c r="E116" s="45" t="str">
        <f>IF('Town Data'!G112&gt;9,'Town Data'!F112,"*")</f>
        <v>*</v>
      </c>
      <c r="F116" s="44" t="str">
        <f>IF('Town Data'!I112&gt;9,'Town Data'!H112,"*")</f>
        <v>*</v>
      </c>
      <c r="G116" s="44" t="str">
        <f>IF('Town Data'!K112&gt;9,'Town Data'!J112,"*")</f>
        <v>*</v>
      </c>
      <c r="H116" s="45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44" t="str">
        <f>IF('Town Data'!E113&gt;9,'Town Data'!D113,"*")</f>
        <v>*</v>
      </c>
      <c r="E117" s="45" t="str">
        <f>IF('Town Data'!G113&gt;9,'Town Data'!F113,"*")</f>
        <v>*</v>
      </c>
      <c r="F117" s="44" t="str">
        <f>IF('Town Data'!I113&gt;9,'Town Data'!H113,"*")</f>
        <v>*</v>
      </c>
      <c r="G117" s="44" t="str">
        <f>IF('Town Data'!K113&gt;9,'Town Data'!J113,"*")</f>
        <v>*</v>
      </c>
      <c r="H117" s="45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44" t="str">
        <f>IF('Town Data'!E114&gt;9,'Town Data'!D114,"*")</f>
        <v>*</v>
      </c>
      <c r="E118" s="45" t="str">
        <f>IF('Town Data'!G114&gt;9,'Town Data'!F114,"*")</f>
        <v>*</v>
      </c>
      <c r="F118" s="44" t="str">
        <f>IF('Town Data'!I114&gt;9,'Town Data'!H114,"*")</f>
        <v>*</v>
      </c>
      <c r="G118" s="44" t="str">
        <f>IF('Town Data'!K114&gt;9,'Town Data'!J114,"*")</f>
        <v>*</v>
      </c>
      <c r="H118" s="45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44" t="str">
        <f>IF('Town Data'!E115&gt;9,'Town Data'!D115,"*")</f>
        <v>*</v>
      </c>
      <c r="E119" s="45" t="str">
        <f>IF('Town Data'!G115&gt;9,'Town Data'!F115,"*")</f>
        <v>*</v>
      </c>
      <c r="F119" s="44" t="str">
        <f>IF('Town Data'!I115&gt;9,'Town Data'!H115,"*")</f>
        <v>*</v>
      </c>
      <c r="G119" s="44" t="str">
        <f>IF('Town Data'!K115&gt;9,'Town Data'!J115,"*")</f>
        <v>*</v>
      </c>
      <c r="H119" s="45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44" t="str">
        <f>IF('Town Data'!E116&gt;9,'Town Data'!D116,"*")</f>
        <v>*</v>
      </c>
      <c r="E120" s="45" t="str">
        <f>IF('Town Data'!G116&gt;9,'Town Data'!F116,"*")</f>
        <v>*</v>
      </c>
      <c r="F120" s="44" t="str">
        <f>IF('Town Data'!I116&gt;9,'Town Data'!H116,"*")</f>
        <v>*</v>
      </c>
      <c r="G120" s="44" t="str">
        <f>IF('Town Data'!K116&gt;9,'Town Data'!J116,"*")</f>
        <v>*</v>
      </c>
      <c r="H120" s="45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44" t="str">
        <f>IF('Town Data'!E117&gt;9,'Town Data'!D117,"*")</f>
        <v>*</v>
      </c>
      <c r="E121" s="45" t="str">
        <f>IF('Town Data'!G117&gt;9,'Town Data'!F117,"*")</f>
        <v>*</v>
      </c>
      <c r="F121" s="44" t="str">
        <f>IF('Town Data'!I117&gt;9,'Town Data'!H117,"*")</f>
        <v>*</v>
      </c>
      <c r="G121" s="44" t="str">
        <f>IF('Town Data'!K117&gt;9,'Town Data'!J117,"*")</f>
        <v>*</v>
      </c>
      <c r="H121" s="45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44" t="str">
        <f>IF('Town Data'!E118&gt;9,'Town Data'!D118,"*")</f>
        <v>*</v>
      </c>
      <c r="E122" s="45" t="str">
        <f>IF('Town Data'!G118&gt;9,'Town Data'!F118,"*")</f>
        <v>*</v>
      </c>
      <c r="F122" s="44" t="str">
        <f>IF('Town Data'!I118&gt;9,'Town Data'!H118,"*")</f>
        <v>*</v>
      </c>
      <c r="G122" s="44" t="str">
        <f>IF('Town Data'!K118&gt;9,'Town Data'!J118,"*")</f>
        <v>*</v>
      </c>
      <c r="H122" s="45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44" t="str">
        <f>IF('Town Data'!E119&gt;9,'Town Data'!D119,"*")</f>
        <v>*</v>
      </c>
      <c r="E123" s="45" t="str">
        <f>IF('Town Data'!G119&gt;9,'Town Data'!F119,"*")</f>
        <v>*</v>
      </c>
      <c r="F123" s="44" t="str">
        <f>IF('Town Data'!I119&gt;9,'Town Data'!H119,"*")</f>
        <v>*</v>
      </c>
      <c r="G123" s="44" t="str">
        <f>IF('Town Data'!K119&gt;9,'Town Data'!J119,"*")</f>
        <v>*</v>
      </c>
      <c r="H123" s="45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44" t="str">
        <f>IF('Town Data'!E120&gt;9,'Town Data'!D120,"*")</f>
        <v>*</v>
      </c>
      <c r="E124" s="45" t="str">
        <f>IF('Town Data'!G120&gt;9,'Town Data'!F120,"*")</f>
        <v>*</v>
      </c>
      <c r="F124" s="44" t="str">
        <f>IF('Town Data'!I120&gt;9,'Town Data'!H120,"*")</f>
        <v>*</v>
      </c>
      <c r="G124" s="44" t="str">
        <f>IF('Town Data'!K120&gt;9,'Town Data'!J120,"*")</f>
        <v>*</v>
      </c>
      <c r="H124" s="45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44" t="str">
        <f>IF('Town Data'!E121&gt;9,'Town Data'!D121,"*")</f>
        <v>*</v>
      </c>
      <c r="E125" s="45" t="str">
        <f>IF('Town Data'!G121&gt;9,'Town Data'!F121,"*")</f>
        <v>*</v>
      </c>
      <c r="F125" s="44" t="str">
        <f>IF('Town Data'!I121&gt;9,'Town Data'!H121,"*")</f>
        <v>*</v>
      </c>
      <c r="G125" s="44" t="str">
        <f>IF('Town Data'!K121&gt;9,'Town Data'!J121,"*")</f>
        <v>*</v>
      </c>
      <c r="H125" s="45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44" t="str">
        <f>IF('Town Data'!E122&gt;9,'Town Data'!D122,"*")</f>
        <v>*</v>
      </c>
      <c r="E126" s="45" t="str">
        <f>IF('Town Data'!G122&gt;9,'Town Data'!F122,"*")</f>
        <v>*</v>
      </c>
      <c r="F126" s="44" t="str">
        <f>IF('Town Data'!I122&gt;9,'Town Data'!H122,"*")</f>
        <v>*</v>
      </c>
      <c r="G126" s="44" t="str">
        <f>IF('Town Data'!K122&gt;9,'Town Data'!J122,"*")</f>
        <v>*</v>
      </c>
      <c r="H126" s="45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44" t="str">
        <f>IF('Town Data'!E123&gt;9,'Town Data'!D123,"*")</f>
        <v>*</v>
      </c>
      <c r="E127" s="45" t="str">
        <f>IF('Town Data'!G123&gt;9,'Town Data'!F123,"*")</f>
        <v>*</v>
      </c>
      <c r="F127" s="44" t="str">
        <f>IF('Town Data'!I123&gt;9,'Town Data'!H123,"*")</f>
        <v>*</v>
      </c>
      <c r="G127" s="44" t="str">
        <f>IF('Town Data'!K123&gt;9,'Town Data'!J123,"*")</f>
        <v>*</v>
      </c>
      <c r="H127" s="45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44" t="str">
        <f>IF('Town Data'!E124&gt;9,'Town Data'!D124,"*")</f>
        <v>*</v>
      </c>
      <c r="E128" s="45" t="str">
        <f>IF('Town Data'!G124&gt;9,'Town Data'!F124,"*")</f>
        <v>*</v>
      </c>
      <c r="F128" s="44" t="str">
        <f>IF('Town Data'!I124&gt;9,'Town Data'!H124,"*")</f>
        <v>*</v>
      </c>
      <c r="G128" s="44" t="str">
        <f>IF('Town Data'!K124&gt;9,'Town Data'!J124,"*")</f>
        <v>*</v>
      </c>
      <c r="H128" s="45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44" t="str">
        <f>IF('Town Data'!E125&gt;9,'Town Data'!D125,"*")</f>
        <v>*</v>
      </c>
      <c r="E129" s="45" t="str">
        <f>IF('Town Data'!G125&gt;9,'Town Data'!F125,"*")</f>
        <v>*</v>
      </c>
      <c r="F129" s="44" t="str">
        <f>IF('Town Data'!I125&gt;9,'Town Data'!H125,"*")</f>
        <v>*</v>
      </c>
      <c r="G129" s="44" t="str">
        <f>IF('Town Data'!K125&gt;9,'Town Data'!J125,"*")</f>
        <v>*</v>
      </c>
      <c r="H129" s="45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44" t="str">
        <f>IF('Town Data'!E126&gt;9,'Town Data'!D126,"*")</f>
        <v>*</v>
      </c>
      <c r="E130" s="45" t="str">
        <f>IF('Town Data'!G126&gt;9,'Town Data'!F126,"*")</f>
        <v>*</v>
      </c>
      <c r="F130" s="44" t="str">
        <f>IF('Town Data'!I126&gt;9,'Town Data'!H126,"*")</f>
        <v>*</v>
      </c>
      <c r="G130" s="44" t="str">
        <f>IF('Town Data'!K126&gt;9,'Town Data'!J126,"*")</f>
        <v>*</v>
      </c>
      <c r="H130" s="45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44" t="str">
        <f>IF('Town Data'!E127&gt;9,'Town Data'!D127,"*")</f>
        <v>*</v>
      </c>
      <c r="E131" s="45" t="str">
        <f>IF('Town Data'!G127&gt;9,'Town Data'!F127,"*")</f>
        <v>*</v>
      </c>
      <c r="F131" s="44" t="str">
        <f>IF('Town Data'!I127&gt;9,'Town Data'!H127,"*")</f>
        <v>*</v>
      </c>
      <c r="G131" s="44" t="str">
        <f>IF('Town Data'!K127&gt;9,'Town Data'!J127,"*")</f>
        <v>*</v>
      </c>
      <c r="H131" s="45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44" t="str">
        <f>IF('Town Data'!E128&gt;9,'Town Data'!D128,"*")</f>
        <v>*</v>
      </c>
      <c r="E132" s="45" t="str">
        <f>IF('Town Data'!G128&gt;9,'Town Data'!F128,"*")</f>
        <v>*</v>
      </c>
      <c r="F132" s="44" t="str">
        <f>IF('Town Data'!I128&gt;9,'Town Data'!H128,"*")</f>
        <v>*</v>
      </c>
      <c r="G132" s="44" t="str">
        <f>IF('Town Data'!K128&gt;9,'Town Data'!J128,"*")</f>
        <v>*</v>
      </c>
      <c r="H132" s="45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44" t="str">
        <f>IF('Town Data'!E129&gt;9,'Town Data'!D129,"*")</f>
        <v>*</v>
      </c>
      <c r="E133" s="45" t="str">
        <f>IF('Town Data'!G129&gt;9,'Town Data'!F129,"*")</f>
        <v>*</v>
      </c>
      <c r="F133" s="44" t="str">
        <f>IF('Town Data'!I129&gt;9,'Town Data'!H129,"*")</f>
        <v>*</v>
      </c>
      <c r="G133" s="44" t="str">
        <f>IF('Town Data'!K129&gt;9,'Town Data'!J129,"*")</f>
        <v>*</v>
      </c>
      <c r="H133" s="45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44" t="str">
        <f>IF('Town Data'!E130&gt;9,'Town Data'!D130,"*")</f>
        <v>*</v>
      </c>
      <c r="E134" s="45" t="str">
        <f>IF('Town Data'!G130&gt;9,'Town Data'!F130,"*")</f>
        <v>*</v>
      </c>
      <c r="F134" s="44" t="str">
        <f>IF('Town Data'!I130&gt;9,'Town Data'!H130,"*")</f>
        <v>*</v>
      </c>
      <c r="G134" s="44" t="str">
        <f>IF('Town Data'!K130&gt;9,'Town Data'!J130,"*")</f>
        <v>*</v>
      </c>
      <c r="H134" s="45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44" t="str">
        <f>IF('Town Data'!E131&gt;9,'Town Data'!D131,"*")</f>
        <v>*</v>
      </c>
      <c r="E135" s="45" t="str">
        <f>IF('Town Data'!G131&gt;9,'Town Data'!F131,"*")</f>
        <v>*</v>
      </c>
      <c r="F135" s="44" t="str">
        <f>IF('Town Data'!I131&gt;9,'Town Data'!H131,"*")</f>
        <v>*</v>
      </c>
      <c r="G135" s="44" t="str">
        <f>IF('Town Data'!K131&gt;9,'Town Data'!J131,"*")</f>
        <v>*</v>
      </c>
      <c r="H135" s="45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44" t="str">
        <f>IF('Town Data'!E132&gt;9,'Town Data'!D132,"*")</f>
        <v>*</v>
      </c>
      <c r="E136" s="45" t="str">
        <f>IF('Town Data'!G132&gt;9,'Town Data'!F132,"*")</f>
        <v>*</v>
      </c>
      <c r="F136" s="44" t="str">
        <f>IF('Town Data'!I132&gt;9,'Town Data'!H132,"*")</f>
        <v>*</v>
      </c>
      <c r="G136" s="44" t="str">
        <f>IF('Town Data'!K132&gt;9,'Town Data'!J132,"*")</f>
        <v>*</v>
      </c>
      <c r="H136" s="45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44" t="str">
        <f>IF('Town Data'!E133&gt;9,'Town Data'!D133,"*")</f>
        <v>*</v>
      </c>
      <c r="E137" s="45" t="str">
        <f>IF('Town Data'!G133&gt;9,'Town Data'!F133,"*")</f>
        <v>*</v>
      </c>
      <c r="F137" s="44" t="str">
        <f>IF('Town Data'!I133&gt;9,'Town Data'!H133,"*")</f>
        <v>*</v>
      </c>
      <c r="G137" s="44" t="str">
        <f>IF('Town Data'!K133&gt;9,'Town Data'!J133,"*")</f>
        <v>*</v>
      </c>
      <c r="H137" s="45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44" t="str">
        <f>IF('Town Data'!E134&gt;9,'Town Data'!D134,"*")</f>
        <v>*</v>
      </c>
      <c r="E138" s="45" t="str">
        <f>IF('Town Data'!G134&gt;9,'Town Data'!F134,"*")</f>
        <v>*</v>
      </c>
      <c r="F138" s="44" t="str">
        <f>IF('Town Data'!I134&gt;9,'Town Data'!H134,"*")</f>
        <v>*</v>
      </c>
      <c r="G138" s="44" t="str">
        <f>IF('Town Data'!K134&gt;9,'Town Data'!J134,"*")</f>
        <v>*</v>
      </c>
      <c r="H138" s="45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44" t="str">
        <f>IF('Town Data'!E135&gt;9,'Town Data'!D135,"*")</f>
        <v>*</v>
      </c>
      <c r="E139" s="45" t="str">
        <f>IF('Town Data'!G135&gt;9,'Town Data'!F135,"*")</f>
        <v>*</v>
      </c>
      <c r="F139" s="44" t="str">
        <f>IF('Town Data'!I135&gt;9,'Town Data'!H135,"*")</f>
        <v>*</v>
      </c>
      <c r="G139" s="44" t="str">
        <f>IF('Town Data'!K135&gt;9,'Town Data'!J135,"*")</f>
        <v>*</v>
      </c>
      <c r="H139" s="45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44" t="str">
        <f>IF('Town Data'!E136&gt;9,'Town Data'!D136,"*")</f>
        <v>*</v>
      </c>
      <c r="E140" s="45" t="str">
        <f>IF('Town Data'!G136&gt;9,'Town Data'!F136,"*")</f>
        <v>*</v>
      </c>
      <c r="F140" s="44" t="str">
        <f>IF('Town Data'!I136&gt;9,'Town Data'!H136,"*")</f>
        <v>*</v>
      </c>
      <c r="G140" s="44" t="str">
        <f>IF('Town Data'!K136&gt;9,'Town Data'!J136,"*")</f>
        <v>*</v>
      </c>
      <c r="H140" s="45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44" t="str">
        <f>IF('Town Data'!E137&gt;9,'Town Data'!D137,"*")</f>
        <v>*</v>
      </c>
      <c r="E141" s="45" t="str">
        <f>IF('Town Data'!G137&gt;9,'Town Data'!F137,"*")</f>
        <v>*</v>
      </c>
      <c r="F141" s="44" t="str">
        <f>IF('Town Data'!I137&gt;9,'Town Data'!H137,"*")</f>
        <v>*</v>
      </c>
      <c r="G141" s="44" t="str">
        <f>IF('Town Data'!K137&gt;9,'Town Data'!J137,"*")</f>
        <v>*</v>
      </c>
      <c r="H141" s="45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44" t="str">
        <f>IF('Town Data'!E138&gt;9,'Town Data'!D138,"*")</f>
        <v>*</v>
      </c>
      <c r="E142" s="45" t="str">
        <f>IF('Town Data'!G138&gt;9,'Town Data'!F138,"*")</f>
        <v>*</v>
      </c>
      <c r="F142" s="44" t="str">
        <f>IF('Town Data'!I138&gt;9,'Town Data'!H138,"*")</f>
        <v>*</v>
      </c>
      <c r="G142" s="44" t="str">
        <f>IF('Town Data'!K138&gt;9,'Town Data'!J138,"*")</f>
        <v>*</v>
      </c>
      <c r="H142" s="45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44" t="str">
        <f>IF('Town Data'!E139&gt;9,'Town Data'!D139,"*")</f>
        <v>*</v>
      </c>
      <c r="E143" s="45" t="str">
        <f>IF('Town Data'!G139&gt;9,'Town Data'!F139,"*")</f>
        <v>*</v>
      </c>
      <c r="F143" s="44" t="str">
        <f>IF('Town Data'!I139&gt;9,'Town Data'!H139,"*")</f>
        <v>*</v>
      </c>
      <c r="G143" s="44" t="str">
        <f>IF('Town Data'!K139&gt;9,'Town Data'!J139,"*")</f>
        <v>*</v>
      </c>
      <c r="H143" s="45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44" t="str">
        <f>IF('Town Data'!E140&gt;9,'Town Data'!D140,"*")</f>
        <v>*</v>
      </c>
      <c r="E144" s="45" t="str">
        <f>IF('Town Data'!G140&gt;9,'Town Data'!F140,"*")</f>
        <v>*</v>
      </c>
      <c r="F144" s="44" t="str">
        <f>IF('Town Data'!I140&gt;9,'Town Data'!H140,"*")</f>
        <v>*</v>
      </c>
      <c r="G144" s="44" t="str">
        <f>IF('Town Data'!K140&gt;9,'Town Data'!J140,"*")</f>
        <v>*</v>
      </c>
      <c r="H144" s="45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44" t="str">
        <f>IF('Town Data'!E141&gt;9,'Town Data'!D141,"*")</f>
        <v>*</v>
      </c>
      <c r="E145" s="45" t="str">
        <f>IF('Town Data'!G141&gt;9,'Town Data'!F141,"*")</f>
        <v>*</v>
      </c>
      <c r="F145" s="44" t="str">
        <f>IF('Town Data'!I141&gt;9,'Town Data'!H141,"*")</f>
        <v>*</v>
      </c>
      <c r="G145" s="44" t="str">
        <f>IF('Town Data'!K141&gt;9,'Town Data'!J141,"*")</f>
        <v>*</v>
      </c>
      <c r="H145" s="45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44" t="str">
        <f>IF('Town Data'!E142&gt;9,'Town Data'!D142,"*")</f>
        <v>*</v>
      </c>
      <c r="E146" s="45" t="str">
        <f>IF('Town Data'!G142&gt;9,'Town Data'!F142,"*")</f>
        <v>*</v>
      </c>
      <c r="F146" s="44" t="str">
        <f>IF('Town Data'!I142&gt;9,'Town Data'!H142,"*")</f>
        <v>*</v>
      </c>
      <c r="G146" s="44" t="str">
        <f>IF('Town Data'!K142&gt;9,'Town Data'!J142,"*")</f>
        <v>*</v>
      </c>
      <c r="H146" s="45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44" t="str">
        <f>IF('Town Data'!E143&gt;9,'Town Data'!D143,"*")</f>
        <v>*</v>
      </c>
      <c r="E147" s="45" t="str">
        <f>IF('Town Data'!G143&gt;9,'Town Data'!F143,"*")</f>
        <v>*</v>
      </c>
      <c r="F147" s="44" t="str">
        <f>IF('Town Data'!I143&gt;9,'Town Data'!H143,"*")</f>
        <v>*</v>
      </c>
      <c r="G147" s="44" t="str">
        <f>IF('Town Data'!K143&gt;9,'Town Data'!J143,"*")</f>
        <v>*</v>
      </c>
      <c r="H147" s="45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44" t="str">
        <f>IF('Town Data'!E144&gt;9,'Town Data'!D144,"*")</f>
        <v>*</v>
      </c>
      <c r="E148" s="45" t="str">
        <f>IF('Town Data'!G144&gt;9,'Town Data'!F144,"*")</f>
        <v>*</v>
      </c>
      <c r="F148" s="44" t="str">
        <f>IF('Town Data'!I144&gt;9,'Town Data'!H144,"*")</f>
        <v>*</v>
      </c>
      <c r="G148" s="44" t="str">
        <f>IF('Town Data'!K144&gt;9,'Town Data'!J144,"*")</f>
        <v>*</v>
      </c>
      <c r="H148" s="45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44" t="str">
        <f>IF('Town Data'!E145&gt;9,'Town Data'!D145,"*")</f>
        <v>*</v>
      </c>
      <c r="E149" s="45" t="str">
        <f>IF('Town Data'!G145&gt;9,'Town Data'!F145,"*")</f>
        <v>*</v>
      </c>
      <c r="F149" s="44" t="str">
        <f>IF('Town Data'!I145&gt;9,'Town Data'!H145,"*")</f>
        <v>*</v>
      </c>
      <c r="G149" s="44" t="str">
        <f>IF('Town Data'!K145&gt;9,'Town Data'!J145,"*")</f>
        <v>*</v>
      </c>
      <c r="H149" s="45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 t="str">
        <f>IF('Town Data'!I146&gt;9,'Town Data'!H146,"*")</f>
        <v>*</v>
      </c>
      <c r="G150" s="44" t="str">
        <f>IF('Town Data'!K146&gt;9,'Town Data'!J146,"*")</f>
        <v>*</v>
      </c>
      <c r="H150" s="45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44" t="str">
        <f>IF('Town Data'!E147&gt;9,'Town Data'!D147,"*")</f>
        <v>*</v>
      </c>
      <c r="E151" s="45" t="str">
        <f>IF('Town Data'!G147&gt;9,'Town Data'!F147,"*")</f>
        <v>*</v>
      </c>
      <c r="F151" s="44" t="str">
        <f>IF('Town Data'!I147&gt;9,'Town Data'!H147,"*")</f>
        <v>*</v>
      </c>
      <c r="G151" s="44" t="str">
        <f>IF('Town Data'!K147&gt;9,'Town Data'!J147,"*")</f>
        <v>*</v>
      </c>
      <c r="H151" s="45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44" t="str">
        <f>IF('Town Data'!E148&gt;9,'Town Data'!D148,"*")</f>
        <v>*</v>
      </c>
      <c r="E152" s="45" t="str">
        <f>IF('Town Data'!G148&gt;9,'Town Data'!F148,"*")</f>
        <v>*</v>
      </c>
      <c r="F152" s="44" t="str">
        <f>IF('Town Data'!I148&gt;9,'Town Data'!H148,"*")</f>
        <v>*</v>
      </c>
      <c r="G152" s="44" t="str">
        <f>IF('Town Data'!K148&gt;9,'Town Data'!J148,"*")</f>
        <v>*</v>
      </c>
      <c r="H152" s="45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44" t="str">
        <f>IF('Town Data'!E149&gt;9,'Town Data'!D149,"*")</f>
        <v>*</v>
      </c>
      <c r="E153" s="45" t="str">
        <f>IF('Town Data'!G149&gt;9,'Town Data'!F149,"*")</f>
        <v>*</v>
      </c>
      <c r="F153" s="44" t="str">
        <f>IF('Town Data'!I149&gt;9,'Town Data'!H149,"*")</f>
        <v>*</v>
      </c>
      <c r="G153" s="44" t="str">
        <f>IF('Town Data'!K149&gt;9,'Town Data'!J149,"*")</f>
        <v>*</v>
      </c>
      <c r="H153" s="45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44" t="str">
        <f>IF('Town Data'!E150&gt;9,'Town Data'!D150,"*")</f>
        <v>*</v>
      </c>
      <c r="E154" s="45" t="str">
        <f>IF('Town Data'!G150&gt;9,'Town Data'!F150,"*")</f>
        <v>*</v>
      </c>
      <c r="F154" s="44" t="str">
        <f>IF('Town Data'!I150&gt;9,'Town Data'!H150,"*")</f>
        <v>*</v>
      </c>
      <c r="G154" s="44" t="str">
        <f>IF('Town Data'!K150&gt;9,'Town Data'!J150,"*")</f>
        <v>*</v>
      </c>
      <c r="H154" s="45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44" t="str">
        <f>IF('Town Data'!E151&gt;9,'Town Data'!D151,"*")</f>
        <v>*</v>
      </c>
      <c r="E155" s="45" t="str">
        <f>IF('Town Data'!G151&gt;9,'Town Data'!F151,"*")</f>
        <v>*</v>
      </c>
      <c r="F155" s="44" t="str">
        <f>IF('Town Data'!I151&gt;9,'Town Data'!H151,"*")</f>
        <v>*</v>
      </c>
      <c r="G155" s="44" t="str">
        <f>IF('Town Data'!K151&gt;9,'Town Data'!J151,"*")</f>
        <v>*</v>
      </c>
      <c r="H155" s="45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44" t="str">
        <f>IF('Town Data'!E152&gt;9,'Town Data'!D152,"*")</f>
        <v>*</v>
      </c>
      <c r="E156" s="45" t="str">
        <f>IF('Town Data'!G152&gt;9,'Town Data'!F152,"*")</f>
        <v>*</v>
      </c>
      <c r="F156" s="44" t="str">
        <f>IF('Town Data'!I152&gt;9,'Town Data'!H152,"*")</f>
        <v>*</v>
      </c>
      <c r="G156" s="44" t="str">
        <f>IF('Town Data'!K152&gt;9,'Town Data'!J152,"*")</f>
        <v>*</v>
      </c>
      <c r="H156" s="45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44" t="str">
        <f>IF('Town Data'!E153&gt;9,'Town Data'!D153,"*")</f>
        <v>*</v>
      </c>
      <c r="E157" s="45" t="str">
        <f>IF('Town Data'!G153&gt;9,'Town Data'!F153,"*")</f>
        <v>*</v>
      </c>
      <c r="F157" s="44" t="str">
        <f>IF('Town Data'!I153&gt;9,'Town Data'!H153,"*")</f>
        <v>*</v>
      </c>
      <c r="G157" s="44" t="str">
        <f>IF('Town Data'!K153&gt;9,'Town Data'!J153,"*")</f>
        <v>*</v>
      </c>
      <c r="H157" s="45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44" t="str">
        <f>IF('Town Data'!E154&gt;9,'Town Data'!D154,"*")</f>
        <v>*</v>
      </c>
      <c r="E158" s="45" t="str">
        <f>IF('Town Data'!G154&gt;9,'Town Data'!F154,"*")</f>
        <v>*</v>
      </c>
      <c r="F158" s="44" t="str">
        <f>IF('Town Data'!I154&gt;9,'Town Data'!H154,"*")</f>
        <v>*</v>
      </c>
      <c r="G158" s="44" t="str">
        <f>IF('Town Data'!K154&gt;9,'Town Data'!J154,"*")</f>
        <v>*</v>
      </c>
      <c r="H158" s="45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44" t="str">
        <f>IF('Town Data'!E155&gt;9,'Town Data'!D155,"*")</f>
        <v>*</v>
      </c>
      <c r="E159" s="45" t="str">
        <f>IF('Town Data'!G155&gt;9,'Town Data'!F155,"*")</f>
        <v>*</v>
      </c>
      <c r="F159" s="44" t="str">
        <f>IF('Town Data'!I155&gt;9,'Town Data'!H155,"*")</f>
        <v>*</v>
      </c>
      <c r="G159" s="44" t="str">
        <f>IF('Town Data'!K155&gt;9,'Town Data'!J155,"*")</f>
        <v>*</v>
      </c>
      <c r="H159" s="45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44" t="str">
        <f>IF('Town Data'!E156&gt;9,'Town Data'!D156,"*")</f>
        <v>*</v>
      </c>
      <c r="E160" s="45" t="str">
        <f>IF('Town Data'!G156&gt;9,'Town Data'!F156,"*")</f>
        <v>*</v>
      </c>
      <c r="F160" s="44" t="str">
        <f>IF('Town Data'!I156&gt;9,'Town Data'!H156,"*")</f>
        <v>*</v>
      </c>
      <c r="G160" s="44" t="str">
        <f>IF('Town Data'!K156&gt;9,'Town Data'!J156,"*")</f>
        <v>*</v>
      </c>
      <c r="H160" s="45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44" t="str">
        <f>IF('Town Data'!E157&gt;9,'Town Data'!D157,"*")</f>
        <v>*</v>
      </c>
      <c r="E161" s="45" t="str">
        <f>IF('Town Data'!G157&gt;9,'Town Data'!F157,"*")</f>
        <v>*</v>
      </c>
      <c r="F161" s="44" t="str">
        <f>IF('Town Data'!I157&gt;9,'Town Data'!H157,"*")</f>
        <v>*</v>
      </c>
      <c r="G161" s="44" t="str">
        <f>IF('Town Data'!K157&gt;9,'Town Data'!J157,"*")</f>
        <v>*</v>
      </c>
      <c r="H161" s="45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44" t="str">
        <f>IF('Town Data'!E158&gt;9,'Town Data'!D158,"*")</f>
        <v>*</v>
      </c>
      <c r="E162" s="45" t="str">
        <f>IF('Town Data'!G158&gt;9,'Town Data'!F158,"*")</f>
        <v>*</v>
      </c>
      <c r="F162" s="44" t="str">
        <f>IF('Town Data'!I158&gt;9,'Town Data'!H158,"*")</f>
        <v>*</v>
      </c>
      <c r="G162" s="44" t="str">
        <f>IF('Town Data'!K158&gt;9,'Town Data'!J158,"*")</f>
        <v>*</v>
      </c>
      <c r="H162" s="45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44" t="str">
        <f>IF('Town Data'!E159&gt;9,'Town Data'!D159,"*")</f>
        <v>*</v>
      </c>
      <c r="E163" s="45" t="str">
        <f>IF('Town Data'!G159&gt;9,'Town Data'!F159,"*")</f>
        <v>*</v>
      </c>
      <c r="F163" s="44" t="str">
        <f>IF('Town Data'!I159&gt;9,'Town Data'!H159,"*")</f>
        <v>*</v>
      </c>
      <c r="G163" s="44" t="str">
        <f>IF('Town Data'!K159&gt;9,'Town Data'!J159,"*")</f>
        <v>*</v>
      </c>
      <c r="H163" s="45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44" t="str">
        <f>IF('Town Data'!E160&gt;9,'Town Data'!D160,"*")</f>
        <v>*</v>
      </c>
      <c r="E164" s="45" t="str">
        <f>IF('Town Data'!G160&gt;9,'Town Data'!F160,"*")</f>
        <v>*</v>
      </c>
      <c r="F164" s="44" t="str">
        <f>IF('Town Data'!I160&gt;9,'Town Data'!H160,"*")</f>
        <v>*</v>
      </c>
      <c r="G164" s="44" t="str">
        <f>IF('Town Data'!K160&gt;9,'Town Data'!J160,"*")</f>
        <v>*</v>
      </c>
      <c r="H164" s="45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44" t="str">
        <f>IF('Town Data'!E161&gt;9,'Town Data'!D161,"*")</f>
        <v>*</v>
      </c>
      <c r="E165" s="45" t="str">
        <f>IF('Town Data'!G161&gt;9,'Town Data'!F161,"*")</f>
        <v>*</v>
      </c>
      <c r="F165" s="44" t="str">
        <f>IF('Town Data'!I161&gt;9,'Town Data'!H161,"*")</f>
        <v>*</v>
      </c>
      <c r="G165" s="44" t="str">
        <f>IF('Town Data'!K161&gt;9,'Town Data'!J161,"*")</f>
        <v>*</v>
      </c>
      <c r="H165" s="45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44" t="str">
        <f>IF('Town Data'!E162&gt;9,'Town Data'!D162,"*")</f>
        <v>*</v>
      </c>
      <c r="E166" s="45" t="str">
        <f>IF('Town Data'!G162&gt;9,'Town Data'!F162,"*")</f>
        <v>*</v>
      </c>
      <c r="F166" s="44" t="str">
        <f>IF('Town Data'!I162&gt;9,'Town Data'!H162,"*")</f>
        <v>*</v>
      </c>
      <c r="G166" s="44" t="str">
        <f>IF('Town Data'!K162&gt;9,'Town Data'!J162,"*")</f>
        <v>*</v>
      </c>
      <c r="H166" s="45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44" t="str">
        <f>IF('Town Data'!E163&gt;9,'Town Data'!D163,"*")</f>
        <v>*</v>
      </c>
      <c r="E167" s="45" t="str">
        <f>IF('Town Data'!G163&gt;9,'Town Data'!F163,"*")</f>
        <v>*</v>
      </c>
      <c r="F167" s="44" t="str">
        <f>IF('Town Data'!I163&gt;9,'Town Data'!H163,"*")</f>
        <v>*</v>
      </c>
      <c r="G167" s="44" t="str">
        <f>IF('Town Data'!K163&gt;9,'Town Data'!J163,"*")</f>
        <v>*</v>
      </c>
      <c r="H167" s="45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44" t="str">
        <f>IF('Town Data'!E164&gt;9,'Town Data'!D164,"*")</f>
        <v>*</v>
      </c>
      <c r="E168" s="45" t="str">
        <f>IF('Town Data'!G164&gt;9,'Town Data'!F164,"*")</f>
        <v>*</v>
      </c>
      <c r="F168" s="44" t="str">
        <f>IF('Town Data'!I164&gt;9,'Town Data'!H164,"*")</f>
        <v>*</v>
      </c>
      <c r="G168" s="44" t="str">
        <f>IF('Town Data'!K164&gt;9,'Town Data'!J164,"*")</f>
        <v>*</v>
      </c>
      <c r="H168" s="45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44" t="str">
        <f>IF('Town Data'!E165&gt;9,'Town Data'!D165,"*")</f>
        <v>*</v>
      </c>
      <c r="E169" s="45" t="str">
        <f>IF('Town Data'!G165&gt;9,'Town Data'!F165,"*")</f>
        <v>*</v>
      </c>
      <c r="F169" s="44" t="str">
        <f>IF('Town Data'!I165&gt;9,'Town Data'!H165,"*")</f>
        <v>*</v>
      </c>
      <c r="G169" s="44" t="str">
        <f>IF('Town Data'!K165&gt;9,'Town Data'!J165,"*")</f>
        <v>*</v>
      </c>
      <c r="H169" s="45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44" t="str">
        <f>IF('Town Data'!E168&gt;9,'Town Data'!D168,"*")</f>
        <v>*</v>
      </c>
      <c r="E172" s="45" t="str">
        <f>IF('Town Data'!G168&gt;9,'Town Data'!F168,"*")</f>
        <v>*</v>
      </c>
      <c r="F172" s="44" t="str">
        <f>IF('Town Data'!I168&gt;9,'Town Data'!H168,"*")</f>
        <v>*</v>
      </c>
      <c r="G172" s="44" t="str">
        <f>IF('Town Data'!K168&gt;9,'Town Data'!J168,"*")</f>
        <v>*</v>
      </c>
      <c r="H172" s="45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44" t="str">
        <f>IF('Town Data'!E169&gt;9,'Town Data'!D169,"*")</f>
        <v>*</v>
      </c>
      <c r="E173" s="45" t="str">
        <f>IF('Town Data'!G169&gt;9,'Town Data'!F169,"*")</f>
        <v>*</v>
      </c>
      <c r="F173" s="44" t="str">
        <f>IF('Town Data'!I169&gt;9,'Town Data'!H169,"*")</f>
        <v>*</v>
      </c>
      <c r="G173" s="44" t="str">
        <f>IF('Town Data'!K169&gt;9,'Town Data'!J169,"*")</f>
        <v>*</v>
      </c>
      <c r="H173" s="45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44" t="str">
        <f>IF('Town Data'!E170&gt;9,'Town Data'!D170,"*")</f>
        <v>*</v>
      </c>
      <c r="E174" s="45" t="str">
        <f>IF('Town Data'!G170&gt;9,'Town Data'!F170,"*")</f>
        <v>*</v>
      </c>
      <c r="F174" s="44" t="str">
        <f>IF('Town Data'!I170&gt;9,'Town Data'!H170,"*")</f>
        <v>*</v>
      </c>
      <c r="G174" s="44" t="str">
        <f>IF('Town Data'!K170&gt;9,'Town Data'!J170,"*")</f>
        <v>*</v>
      </c>
      <c r="H174" s="45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44" t="str">
        <f>IF('Town Data'!E171&gt;9,'Town Data'!D171,"*")</f>
        <v>*</v>
      </c>
      <c r="E175" s="45" t="str">
        <f>IF('Town Data'!G171&gt;9,'Town Data'!F171,"*")</f>
        <v>*</v>
      </c>
      <c r="F175" s="44" t="str">
        <f>IF('Town Data'!I171&gt;9,'Town Data'!H171,"*")</f>
        <v>*</v>
      </c>
      <c r="G175" s="44" t="str">
        <f>IF('Town Data'!K171&gt;9,'Town Data'!J171,"*")</f>
        <v>*</v>
      </c>
      <c r="H175" s="45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44" t="str">
        <f>IF('Town Data'!E172&gt;9,'Town Data'!D172,"*")</f>
        <v>*</v>
      </c>
      <c r="E176" s="45" t="str">
        <f>IF('Town Data'!G172&gt;9,'Town Data'!F172,"*")</f>
        <v>*</v>
      </c>
      <c r="F176" s="44" t="str">
        <f>IF('Town Data'!I172&gt;9,'Town Data'!H172,"*")</f>
        <v>*</v>
      </c>
      <c r="G176" s="44" t="str">
        <f>IF('Town Data'!K172&gt;9,'Town Data'!J172,"*")</f>
        <v>*</v>
      </c>
      <c r="H176" s="45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44" t="str">
        <f>IF('Town Data'!E173&gt;9,'Town Data'!D173,"*")</f>
        <v>*</v>
      </c>
      <c r="E177" s="45" t="str">
        <f>IF('Town Data'!G173&gt;9,'Town Data'!F173,"*")</f>
        <v>*</v>
      </c>
      <c r="F177" s="44" t="str">
        <f>IF('Town Data'!I173&gt;9,'Town Data'!H173,"*")</f>
        <v>*</v>
      </c>
      <c r="G177" s="44" t="str">
        <f>IF('Town Data'!K173&gt;9,'Town Data'!J173,"*")</f>
        <v>*</v>
      </c>
      <c r="H177" s="45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44" t="str">
        <f>IF('Town Data'!E174&gt;9,'Town Data'!D174,"*")</f>
        <v>*</v>
      </c>
      <c r="E178" s="45" t="str">
        <f>IF('Town Data'!G174&gt;9,'Town Data'!F174,"*")</f>
        <v>*</v>
      </c>
      <c r="F178" s="44" t="str">
        <f>IF('Town Data'!I174&gt;9,'Town Data'!H174,"*")</f>
        <v>*</v>
      </c>
      <c r="G178" s="44" t="str">
        <f>IF('Town Data'!K174&gt;9,'Town Data'!J174,"*")</f>
        <v>*</v>
      </c>
      <c r="H178" s="45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44" t="str">
        <f>IF('Town Data'!E175&gt;9,'Town Data'!D175,"*")</f>
        <v>*</v>
      </c>
      <c r="E179" s="45" t="str">
        <f>IF('Town Data'!G175&gt;9,'Town Data'!F175,"*")</f>
        <v>*</v>
      </c>
      <c r="F179" s="44" t="str">
        <f>IF('Town Data'!I175&gt;9,'Town Data'!H175,"*")</f>
        <v>*</v>
      </c>
      <c r="G179" s="44" t="str">
        <f>IF('Town Data'!K175&gt;9,'Town Data'!J175,"*")</f>
        <v>*</v>
      </c>
      <c r="H179" s="45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44" t="str">
        <f>IF('Town Data'!E176&gt;9,'Town Data'!D176,"*")</f>
        <v>*</v>
      </c>
      <c r="E180" s="45" t="str">
        <f>IF('Town Data'!G176&gt;9,'Town Data'!F176,"*")</f>
        <v>*</v>
      </c>
      <c r="F180" s="44" t="str">
        <f>IF('Town Data'!I176&gt;9,'Town Data'!H176,"*")</f>
        <v>*</v>
      </c>
      <c r="G180" s="44" t="str">
        <f>IF('Town Data'!K176&gt;9,'Town Data'!J176,"*")</f>
        <v>*</v>
      </c>
      <c r="H180" s="45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44" t="str">
        <f>IF('Town Data'!E177&gt;9,'Town Data'!D177,"*")</f>
        <v>*</v>
      </c>
      <c r="E181" s="45" t="str">
        <f>IF('Town Data'!G177&gt;9,'Town Data'!F177,"*")</f>
        <v>*</v>
      </c>
      <c r="F181" s="44" t="str">
        <f>IF('Town Data'!I177&gt;9,'Town Data'!H177,"*")</f>
        <v>*</v>
      </c>
      <c r="G181" s="44" t="str">
        <f>IF('Town Data'!K177&gt;9,'Town Data'!J177,"*")</f>
        <v>*</v>
      </c>
      <c r="H181" s="45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44" t="str">
        <f>IF('Town Data'!E178&gt;9,'Town Data'!D178,"*")</f>
        <v>*</v>
      </c>
      <c r="E182" s="45" t="str">
        <f>IF('Town Data'!G178&gt;9,'Town Data'!F178,"*")</f>
        <v>*</v>
      </c>
      <c r="F182" s="44" t="str">
        <f>IF('Town Data'!I178&gt;9,'Town Data'!H178,"*")</f>
        <v>*</v>
      </c>
      <c r="G182" s="44" t="str">
        <f>IF('Town Data'!K178&gt;9,'Town Data'!J178,"*")</f>
        <v>*</v>
      </c>
      <c r="H182" s="45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44" t="str">
        <f>IF('Town Data'!E179&gt;9,'Town Data'!D179,"*")</f>
        <v>*</v>
      </c>
      <c r="E183" s="45" t="str">
        <f>IF('Town Data'!G179&gt;9,'Town Data'!F179,"*")</f>
        <v>*</v>
      </c>
      <c r="F183" s="44" t="str">
        <f>IF('Town Data'!I179&gt;9,'Town Data'!H179,"*")</f>
        <v>*</v>
      </c>
      <c r="G183" s="44" t="str">
        <f>IF('Town Data'!K179&gt;9,'Town Data'!J179,"*")</f>
        <v>*</v>
      </c>
      <c r="H183" s="45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44" t="str">
        <f>IF('Town Data'!E180&gt;9,'Town Data'!D180,"*")</f>
        <v>*</v>
      </c>
      <c r="E184" s="45" t="str">
        <f>IF('Town Data'!G180&gt;9,'Town Data'!F180,"*")</f>
        <v>*</v>
      </c>
      <c r="F184" s="44" t="str">
        <f>IF('Town Data'!I180&gt;9,'Town Data'!H180,"*")</f>
        <v>*</v>
      </c>
      <c r="G184" s="44" t="str">
        <f>IF('Town Data'!K180&gt;9,'Town Data'!J180,"*")</f>
        <v>*</v>
      </c>
      <c r="H184" s="45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44" t="str">
        <f>IF('Town Data'!E181&gt;9,'Town Data'!D181,"*")</f>
        <v>*</v>
      </c>
      <c r="E185" s="45" t="str">
        <f>IF('Town Data'!G181&gt;9,'Town Data'!F181,"*")</f>
        <v>*</v>
      </c>
      <c r="F185" s="44" t="str">
        <f>IF('Town Data'!I181&gt;9,'Town Data'!H181,"*")</f>
        <v>*</v>
      </c>
      <c r="G185" s="44" t="str">
        <f>IF('Town Data'!K181&gt;9,'Town Data'!J181,"*")</f>
        <v>*</v>
      </c>
      <c r="H185" s="45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44" t="str">
        <f>IF('Town Data'!E182&gt;9,'Town Data'!D182,"*")</f>
        <v>*</v>
      </c>
      <c r="E186" s="45" t="str">
        <f>IF('Town Data'!G182&gt;9,'Town Data'!F182,"*")</f>
        <v>*</v>
      </c>
      <c r="F186" s="44" t="str">
        <f>IF('Town Data'!I182&gt;9,'Town Data'!H182,"*")</f>
        <v>*</v>
      </c>
      <c r="G186" s="44" t="str">
        <f>IF('Town Data'!K182&gt;9,'Town Data'!J182,"*")</f>
        <v>*</v>
      </c>
      <c r="H186" s="45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 t="str">
        <f>IF('Town Data'!K183&gt;9,'Town Data'!J183,"*")</f>
        <v>*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44" t="str">
        <f>IF('Town Data'!E184&gt;9,'Town Data'!D184,"*")</f>
        <v>*</v>
      </c>
      <c r="E188" s="45" t="str">
        <f>IF('Town Data'!G184&gt;9,'Town Data'!F184,"*")</f>
        <v>*</v>
      </c>
      <c r="F188" s="44" t="str">
        <f>IF('Town Data'!I184&gt;9,'Town Data'!H184,"*")</f>
        <v>*</v>
      </c>
      <c r="G188" s="44" t="str">
        <f>IF('Town Data'!K184&gt;9,'Town Data'!J184,"*")</f>
        <v>*</v>
      </c>
      <c r="H188" s="45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44" t="str">
        <f>IF('Town Data'!E185&gt;9,'Town Data'!D185,"*")</f>
        <v>*</v>
      </c>
      <c r="E189" s="45" t="str">
        <f>IF('Town Data'!G185&gt;9,'Town Data'!F185,"*")</f>
        <v>*</v>
      </c>
      <c r="F189" s="44" t="str">
        <f>IF('Town Data'!I185&gt;9,'Town Data'!H185,"*")</f>
        <v>*</v>
      </c>
      <c r="G189" s="44" t="str">
        <f>IF('Town Data'!K185&gt;9,'Town Data'!J185,"*")</f>
        <v>*</v>
      </c>
      <c r="H189" s="45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44" t="str">
        <f>IF('Town Data'!E186&gt;9,'Town Data'!D186,"*")</f>
        <v>*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 t="str">
        <f>IF('Town Data'!K186&gt;9,'Town Data'!J186,"*")</f>
        <v>*</v>
      </c>
      <c r="H190" s="45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 t="str">
        <f>IF('Town Data'!I187&gt;9,'Town Data'!H187,"*")</f>
        <v>*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 t="str">
        <f>IF('Town Data'!I188&gt;9,'Town Data'!H188,"*")</f>
        <v>*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 t="str">
        <f>IF('Town Data'!I190&gt;9,'Town Data'!H190,"*")</f>
        <v>*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44" t="str">
        <f>IF('Town Data'!E191&gt;9,'Town Data'!D191,"*")</f>
        <v>*</v>
      </c>
      <c r="E195" s="45" t="str">
        <f>IF('Town Data'!G191&gt;9,'Town Data'!F191,"*")</f>
        <v>*</v>
      </c>
      <c r="F195" s="44" t="str">
        <f>IF('Town Data'!I191&gt;9,'Town Data'!H191,"*")</f>
        <v>*</v>
      </c>
      <c r="G195" s="44" t="str">
        <f>IF('Town Data'!K191&gt;9,'Town Data'!J191,"*")</f>
        <v>*</v>
      </c>
      <c r="H195" s="45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44" t="str">
        <f>IF('Town Data'!E192&gt;9,'Town Data'!D192,"*")</f>
        <v>*</v>
      </c>
      <c r="E196" s="45" t="str">
        <f>IF('Town Data'!G192&gt;9,'Town Data'!F192,"*")</f>
        <v>*</v>
      </c>
      <c r="F196" s="44" t="str">
        <f>IF('Town Data'!I192&gt;9,'Town Data'!H192,"*")</f>
        <v>*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 t="str">
        <f>IF('Town Data'!I193&gt;9,'Town Data'!H193,"*")</f>
        <v>*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 t="str">
        <f>IF('Town Data'!I194&gt;9,'Town Data'!H194,"*")</f>
        <v>*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 t="str">
        <f>IF('Town Data'!I195&gt;9,'Town Data'!H195,"*")</f>
        <v>*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 t="str">
        <f>IF('Town Data'!I196&gt;9,'Town Data'!H196,"*")</f>
        <v>*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44" t="str">
        <f>IF('Town Data'!E198&gt;9,'Town Data'!D198,"*")</f>
        <v>*</v>
      </c>
      <c r="E202" s="45" t="str">
        <f>IF('Town Data'!G198&gt;9,'Town Data'!F198,"*")</f>
        <v>*</v>
      </c>
      <c r="F202" s="44" t="str">
        <f>IF('Town Data'!I198&gt;9,'Town Data'!H198,"*")</f>
        <v>*</v>
      </c>
      <c r="G202" s="44" t="str">
        <f>IF('Town Data'!K198&gt;9,'Town Data'!J198,"*")</f>
        <v>*</v>
      </c>
      <c r="H202" s="45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44" t="str">
        <f>IF('Town Data'!E199&gt;9,'Town Data'!D199,"*")</f>
        <v>*</v>
      </c>
      <c r="E203" s="45" t="str">
        <f>IF('Town Data'!G199&gt;9,'Town Data'!F199,"*")</f>
        <v>*</v>
      </c>
      <c r="F203" s="44" t="str">
        <f>IF('Town Data'!I199&gt;9,'Town Data'!H199,"*")</f>
        <v>*</v>
      </c>
      <c r="G203" s="44" t="str">
        <f>IF('Town Data'!K199&gt;9,'Town Data'!J199,"*")</f>
        <v>*</v>
      </c>
      <c r="H203" s="45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44" t="str">
        <f>IF('Town Data'!E200&gt;9,'Town Data'!D200,"*")</f>
        <v>*</v>
      </c>
      <c r="E204" s="45" t="str">
        <f>IF('Town Data'!G200&gt;9,'Town Data'!F200,"*")</f>
        <v>*</v>
      </c>
      <c r="F204" s="44" t="str">
        <f>IF('Town Data'!I200&gt;9,'Town Data'!H200,"*")</f>
        <v>*</v>
      </c>
      <c r="G204" s="44" t="str">
        <f>IF('Town Data'!K200&gt;9,'Town Data'!J200,"*")</f>
        <v>*</v>
      </c>
      <c r="H204" s="45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44" t="str">
        <f>IF('Town Data'!E201&gt;9,'Town Data'!D201,"*")</f>
        <v>*</v>
      </c>
      <c r="E205" s="45" t="str">
        <f>IF('Town Data'!G201&gt;9,'Town Data'!F201,"*")</f>
        <v>*</v>
      </c>
      <c r="F205" s="44" t="str">
        <f>IF('Town Data'!I201&gt;9,'Town Data'!H201,"*")</f>
        <v>*</v>
      </c>
      <c r="G205" s="44" t="str">
        <f>IF('Town Data'!K201&gt;9,'Town Data'!J201,"*")</f>
        <v>*</v>
      </c>
      <c r="H205" s="45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44" t="str">
        <f>IF('Town Data'!E202&gt;9,'Town Data'!D202,"*")</f>
        <v>*</v>
      </c>
      <c r="E206" s="45" t="str">
        <f>IF('Town Data'!G202&gt;9,'Town Data'!F202,"*")</f>
        <v>*</v>
      </c>
      <c r="F206" s="44" t="str">
        <f>IF('Town Data'!I202&gt;9,'Town Data'!H202,"*")</f>
        <v>*</v>
      </c>
      <c r="G206" s="44" t="str">
        <f>IF('Town Data'!K202&gt;9,'Town Data'!J202,"*")</f>
        <v>*</v>
      </c>
      <c r="H206" s="45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44" t="str">
        <f>IF('Town Data'!E204&gt;9,'Town Data'!D204,"*")</f>
        <v>*</v>
      </c>
      <c r="E208" s="45" t="str">
        <f>IF('Town Data'!G204&gt;9,'Town Data'!F204,"*")</f>
        <v>*</v>
      </c>
      <c r="F208" s="44" t="str">
        <f>IF('Town Data'!I204&gt;9,'Town Data'!H204,"*")</f>
        <v>*</v>
      </c>
      <c r="G208" s="44" t="str">
        <f>IF('Town Data'!K204&gt;9,'Town Data'!J204,"*")</f>
        <v>*</v>
      </c>
      <c r="H208" s="45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44" t="str">
        <f>IF('Town Data'!E205&gt;9,'Town Data'!D205,"*")</f>
        <v>*</v>
      </c>
      <c r="E209" s="45" t="str">
        <f>IF('Town Data'!G205&gt;9,'Town Data'!F205,"*")</f>
        <v>*</v>
      </c>
      <c r="F209" s="44" t="str">
        <f>IF('Town Data'!I205&gt;9,'Town Data'!H205,"*")</f>
        <v>*</v>
      </c>
      <c r="G209" s="44" t="str">
        <f>IF('Town Data'!K205&gt;9,'Town Data'!J205,"*")</f>
        <v>*</v>
      </c>
      <c r="H209" s="45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44" t="str">
        <f>IF('Town Data'!E206&gt;9,'Town Data'!D206,"*")</f>
        <v>*</v>
      </c>
      <c r="E210" s="45" t="str">
        <f>IF('Town Data'!G206&gt;9,'Town Data'!F206,"*")</f>
        <v>*</v>
      </c>
      <c r="F210" s="44" t="str">
        <f>IF('Town Data'!I206&gt;9,'Town Data'!H206,"*")</f>
        <v>*</v>
      </c>
      <c r="G210" s="44" t="str">
        <f>IF('Town Data'!K206&gt;9,'Town Data'!J206,"*")</f>
        <v>*</v>
      </c>
      <c r="H210" s="45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44" t="str">
        <f>IF('Town Data'!E207&gt;9,'Town Data'!D207,"*")</f>
        <v>*</v>
      </c>
      <c r="E211" s="45" t="str">
        <f>IF('Town Data'!G207&gt;9,'Town Data'!F207,"*")</f>
        <v>*</v>
      </c>
      <c r="F211" s="44" t="str">
        <f>IF('Town Data'!I207&gt;9,'Town Data'!H207,"*")</f>
        <v>*</v>
      </c>
      <c r="G211" s="44" t="str">
        <f>IF('Town Data'!K207&gt;9,'Town Data'!J207,"*")</f>
        <v>*</v>
      </c>
      <c r="H211" s="45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44" t="str">
        <f>IF('Town Data'!E208&gt;9,'Town Data'!D208,"*")</f>
        <v>*</v>
      </c>
      <c r="E212" s="45" t="str">
        <f>IF('Town Data'!G208&gt;9,'Town Data'!F208,"*")</f>
        <v>*</v>
      </c>
      <c r="F212" s="44" t="str">
        <f>IF('Town Data'!I208&gt;9,'Town Data'!H208,"*")</f>
        <v>*</v>
      </c>
      <c r="G212" s="44" t="str">
        <f>IF('Town Data'!K208&gt;9,'Town Data'!J208,"*")</f>
        <v>*</v>
      </c>
      <c r="H212" s="45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 t="str">
        <f>IF('Town Data'!I210&gt;9,'Town Data'!H210,"*")</f>
        <v>*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 t="str">
        <f>IF('Town Data'!I211&gt;9,'Town Data'!H211,"*")</f>
        <v>*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44" t="str">
        <f>IF('Town Data'!E212&gt;9,'Town Data'!D212,"*")</f>
        <v>*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 t="str">
        <f>IF('Town Data'!K212&gt;9,'Town Data'!J212,"*")</f>
        <v>*</v>
      </c>
      <c r="H216" s="45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 t="str">
        <f>IF('Town Data'!I214&gt;9,'Town Data'!H214,"*")</f>
        <v>*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 t="str">
        <f>IF('Town Data'!I215&gt;9,'Town Data'!H215,"*")</f>
        <v>*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 t="str">
        <f>IF('Town Data'!I217&gt;9,'Town Data'!H217,"*")</f>
        <v>*</v>
      </c>
      <c r="G221" s="44" t="str">
        <f>IF('Town Data'!K217&gt;9,'Town Data'!J217,"*")</f>
        <v>*</v>
      </c>
      <c r="H221" s="45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44" t="str">
        <f>IF('Town Data'!E218&gt;9,'Town Data'!D218,"*")</f>
        <v>*</v>
      </c>
      <c r="E222" s="45" t="str">
        <f>IF('Town Data'!G218&gt;9,'Town Data'!F218,"*")</f>
        <v>*</v>
      </c>
      <c r="F222" s="44" t="str">
        <f>IF('Town Data'!I218&gt;9,'Town Data'!H218,"*")</f>
        <v>*</v>
      </c>
      <c r="G222" s="44" t="str">
        <f>IF('Town Data'!K218&gt;9,'Town Data'!J218,"*")</f>
        <v>*</v>
      </c>
      <c r="H222" s="45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44" t="str">
        <f>IF('Town Data'!E220&gt;9,'Town Data'!D220,"*")</f>
        <v>*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 t="str">
        <f>IF('Town Data'!K220&gt;9,'Town Data'!J220,"*")</f>
        <v>*</v>
      </c>
      <c r="H224" s="45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44" t="str">
        <f>IF('Town Data'!E221&gt;9,'Town Data'!D221,"*")</f>
        <v>*</v>
      </c>
      <c r="E225" s="45" t="str">
        <f>IF('Town Data'!G221&gt;9,'Town Data'!F221,"*")</f>
        <v>*</v>
      </c>
      <c r="F225" s="44" t="str">
        <f>IF('Town Data'!I221&gt;9,'Town Data'!H221,"*")</f>
        <v>*</v>
      </c>
      <c r="G225" s="44" t="str">
        <f>IF('Town Data'!K221&gt;9,'Town Data'!J221,"*")</f>
        <v>*</v>
      </c>
      <c r="H225" s="45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44" t="str">
        <f>IF('Town Data'!E222&gt;9,'Town Data'!D222,"*")</f>
        <v>*</v>
      </c>
      <c r="E226" s="45" t="str">
        <f>IF('Town Data'!G222&gt;9,'Town Data'!F222,"*")</f>
        <v>*</v>
      </c>
      <c r="F226" s="44" t="str">
        <f>IF('Town Data'!I222&gt;9,'Town Data'!H222,"*")</f>
        <v>*</v>
      </c>
      <c r="G226" s="44" t="str">
        <f>IF('Town Data'!K222&gt;9,'Town Data'!J222,"*")</f>
        <v>*</v>
      </c>
      <c r="H226" s="45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44" t="str">
        <f>IF('Town Data'!E225&gt;9,'Town Data'!D225,"*")</f>
        <v>*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 t="str">
        <f>IF('Town Data'!K225&gt;9,'Town Data'!J225,"*")</f>
        <v>*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44" t="str">
        <f>IF('Town Data'!E226&gt;9,'Town Data'!D226,"*")</f>
        <v>*</v>
      </c>
      <c r="E230" s="45" t="str">
        <f>IF('Town Data'!G226&gt;9,'Town Data'!F226,"*")</f>
        <v>*</v>
      </c>
      <c r="F230" s="44" t="str">
        <f>IF('Town Data'!I226&gt;9,'Town Data'!H226,"*")</f>
        <v>*</v>
      </c>
      <c r="G230" s="44" t="str">
        <f>IF('Town Data'!K226&gt;9,'Town Data'!J226,"*")</f>
        <v>*</v>
      </c>
      <c r="H230" s="45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44" t="str">
        <f>IF('Town Data'!E227&gt;9,'Town Data'!D227,"*")</f>
        <v>*</v>
      </c>
      <c r="E231" s="45" t="str">
        <f>IF('Town Data'!G227&gt;9,'Town Data'!F227,"*")</f>
        <v>*</v>
      </c>
      <c r="F231" s="44" t="str">
        <f>IF('Town Data'!I227&gt;9,'Town Data'!H227,"*")</f>
        <v>*</v>
      </c>
      <c r="G231" s="44" t="str">
        <f>IF('Town Data'!K227&gt;9,'Town Data'!J227,"*")</f>
        <v>*</v>
      </c>
      <c r="H231" s="45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 t="str">
        <f>IF('Town Data'!I229&gt;9,'Town Data'!H229,"*")</f>
        <v>*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44" t="str">
        <f>IF('Town Data'!E230&gt;9,'Town Data'!D230,"*")</f>
        <v>*</v>
      </c>
      <c r="E234" s="45" t="str">
        <f>IF('Town Data'!G230&gt;9,'Town Data'!F230,"*")</f>
        <v>*</v>
      </c>
      <c r="F234" s="44" t="str">
        <f>IF('Town Data'!I230&gt;9,'Town Data'!H230,"*")</f>
        <v>*</v>
      </c>
      <c r="G234" s="44" t="str">
        <f>IF('Town Data'!K230&gt;9,'Town Data'!J230,"*")</f>
        <v>*</v>
      </c>
      <c r="H234" s="45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44" t="str">
        <f>IF('Town Data'!E231&gt;9,'Town Data'!D231,"*")</f>
        <v>*</v>
      </c>
      <c r="E235" s="45" t="str">
        <f>IF('Town Data'!G231&gt;9,'Town Data'!F231,"*")</f>
        <v>*</v>
      </c>
      <c r="F235" s="44" t="str">
        <f>IF('Town Data'!I231&gt;9,'Town Data'!H231,"*")</f>
        <v>*</v>
      </c>
      <c r="G235" s="44" t="str">
        <f>IF('Town Data'!K231&gt;9,'Town Data'!J231,"*")</f>
        <v>*</v>
      </c>
      <c r="H235" s="45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44" t="str">
        <f>IF('Town Data'!E235&gt;9,'Town Data'!D235,"*")</f>
        <v>*</v>
      </c>
      <c r="E239" s="45" t="str">
        <f>IF('Town Data'!G235&gt;9,'Town Data'!F235,"*")</f>
        <v>*</v>
      </c>
      <c r="F239" s="44" t="str">
        <f>IF('Town Data'!I235&gt;9,'Town Data'!H235,"*")</f>
        <v>*</v>
      </c>
      <c r="G239" s="44" t="str">
        <f>IF('Town Data'!K235&gt;9,'Town Data'!J235,"*")</f>
        <v>*</v>
      </c>
      <c r="H239" s="45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A2" sqref="A2:M64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22</v>
      </c>
      <c r="B1" s="32" t="s">
        <v>19</v>
      </c>
      <c r="C1" s="31" t="s">
        <v>23</v>
      </c>
      <c r="D1" s="32" t="s">
        <v>24</v>
      </c>
      <c r="E1" s="31" t="s">
        <v>25</v>
      </c>
      <c r="F1" s="32" t="s">
        <v>21</v>
      </c>
      <c r="G1" s="31" t="s">
        <v>26</v>
      </c>
      <c r="H1" s="32" t="s">
        <v>27</v>
      </c>
      <c r="I1" s="31" t="s">
        <v>28</v>
      </c>
      <c r="J1" s="32" t="s">
        <v>29</v>
      </c>
      <c r="K1" s="31" t="s">
        <v>30</v>
      </c>
      <c r="L1" s="32" t="s">
        <v>31</v>
      </c>
      <c r="M1" s="31" t="s">
        <v>32</v>
      </c>
    </row>
    <row r="2" spans="1:13" ht="15">
      <c r="A2" s="39" t="s">
        <v>47</v>
      </c>
      <c r="B2" s="40">
        <v>125980.73</v>
      </c>
      <c r="C2" s="40">
        <v>10</v>
      </c>
      <c r="D2" s="40">
        <v>0</v>
      </c>
      <c r="E2" s="40">
        <v>0</v>
      </c>
      <c r="F2" s="40">
        <v>0</v>
      </c>
      <c r="G2" s="40">
        <v>0</v>
      </c>
      <c r="H2" s="40">
        <v>0</v>
      </c>
      <c r="I2" s="40">
        <v>0</v>
      </c>
      <c r="J2" s="40">
        <v>0</v>
      </c>
      <c r="K2" s="40">
        <v>0</v>
      </c>
      <c r="L2" s="40">
        <v>0</v>
      </c>
      <c r="M2" s="40">
        <v>0</v>
      </c>
    </row>
    <row r="3" spans="1:13" ht="15">
      <c r="A3" s="39" t="s">
        <v>48</v>
      </c>
      <c r="B3" s="40">
        <v>2017387.58</v>
      </c>
      <c r="C3" s="40">
        <v>50</v>
      </c>
      <c r="D3" s="40">
        <v>0</v>
      </c>
      <c r="E3" s="40">
        <v>0</v>
      </c>
      <c r="F3" s="40">
        <v>264932.22</v>
      </c>
      <c r="G3" s="40">
        <v>25</v>
      </c>
      <c r="H3" s="40">
        <v>1982252.17</v>
      </c>
      <c r="I3" s="40">
        <v>51</v>
      </c>
      <c r="J3" s="40">
        <v>0</v>
      </c>
      <c r="K3" s="40">
        <v>0</v>
      </c>
      <c r="L3" s="40">
        <v>289339.55</v>
      </c>
      <c r="M3" s="40">
        <v>25</v>
      </c>
    </row>
    <row r="4" spans="1:13" ht="15">
      <c r="A4" s="39" t="s">
        <v>49</v>
      </c>
      <c r="B4" s="40">
        <v>108370.24</v>
      </c>
      <c r="C4" s="40">
        <v>11</v>
      </c>
      <c r="D4" s="40">
        <v>0</v>
      </c>
      <c r="E4" s="40">
        <v>0</v>
      </c>
      <c r="F4" s="40">
        <v>0</v>
      </c>
      <c r="G4" s="40">
        <v>0</v>
      </c>
      <c r="H4" s="40">
        <v>108356.77</v>
      </c>
      <c r="I4" s="40">
        <v>11</v>
      </c>
      <c r="J4" s="40">
        <v>0</v>
      </c>
      <c r="K4" s="40">
        <v>0</v>
      </c>
      <c r="L4" s="40">
        <v>0</v>
      </c>
      <c r="M4" s="40">
        <v>0</v>
      </c>
    </row>
    <row r="5" spans="1:13" ht="15">
      <c r="A5" s="39" t="s">
        <v>50</v>
      </c>
      <c r="B5" s="40">
        <v>2001035.57</v>
      </c>
      <c r="C5" s="40">
        <v>65</v>
      </c>
      <c r="D5" s="40">
        <v>451208.38</v>
      </c>
      <c r="E5" s="40">
        <v>23</v>
      </c>
      <c r="F5" s="40">
        <v>309761.8</v>
      </c>
      <c r="G5" s="40">
        <v>31</v>
      </c>
      <c r="H5" s="40">
        <v>1907022.72</v>
      </c>
      <c r="I5" s="40">
        <v>66</v>
      </c>
      <c r="J5" s="40">
        <v>345894.94</v>
      </c>
      <c r="K5" s="40">
        <v>21</v>
      </c>
      <c r="L5" s="40">
        <v>275493.08</v>
      </c>
      <c r="M5" s="40">
        <v>28</v>
      </c>
    </row>
    <row r="6" spans="1:13" ht="15">
      <c r="A6" s="39" t="s">
        <v>51</v>
      </c>
      <c r="B6" s="40">
        <v>154885.8</v>
      </c>
      <c r="C6" s="40">
        <v>10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</row>
    <row r="7" spans="1:13" ht="15">
      <c r="A7" s="39" t="s">
        <v>52</v>
      </c>
      <c r="B7" s="40">
        <v>345131.84</v>
      </c>
      <c r="C7" s="40">
        <v>11</v>
      </c>
      <c r="D7" s="40">
        <v>0</v>
      </c>
      <c r="E7" s="40">
        <v>0</v>
      </c>
      <c r="F7" s="40">
        <v>0</v>
      </c>
      <c r="G7" s="40">
        <v>0</v>
      </c>
      <c r="H7" s="40">
        <v>348246.67</v>
      </c>
      <c r="I7" s="40">
        <v>12</v>
      </c>
      <c r="J7" s="40">
        <v>0</v>
      </c>
      <c r="K7" s="40">
        <v>0</v>
      </c>
      <c r="L7" s="40">
        <v>0</v>
      </c>
      <c r="M7" s="40">
        <v>0</v>
      </c>
    </row>
    <row r="8" spans="1:13" ht="15">
      <c r="A8" s="39" t="s">
        <v>53</v>
      </c>
      <c r="B8" s="40">
        <v>252159.83</v>
      </c>
      <c r="C8" s="40">
        <v>17</v>
      </c>
      <c r="D8" s="40">
        <v>0</v>
      </c>
      <c r="E8" s="40">
        <v>0</v>
      </c>
      <c r="F8" s="40">
        <v>0</v>
      </c>
      <c r="G8" s="40">
        <v>0</v>
      </c>
      <c r="H8" s="40">
        <v>350923.69</v>
      </c>
      <c r="I8" s="40">
        <v>20</v>
      </c>
      <c r="J8" s="40">
        <v>0</v>
      </c>
      <c r="K8" s="40">
        <v>0</v>
      </c>
      <c r="L8" s="40">
        <v>0</v>
      </c>
      <c r="M8" s="40">
        <v>0</v>
      </c>
    </row>
    <row r="9" spans="1:13" ht="15">
      <c r="A9" s="39" t="s">
        <v>54</v>
      </c>
      <c r="B9" s="40">
        <v>3130055.29</v>
      </c>
      <c r="C9" s="40">
        <v>90</v>
      </c>
      <c r="D9" s="40">
        <v>527241.77</v>
      </c>
      <c r="E9" s="40">
        <v>18</v>
      </c>
      <c r="F9" s="40">
        <v>429287.95</v>
      </c>
      <c r="G9" s="40">
        <v>39</v>
      </c>
      <c r="H9" s="40">
        <v>2997185.67</v>
      </c>
      <c r="I9" s="40">
        <v>90</v>
      </c>
      <c r="J9" s="40">
        <v>502506.08</v>
      </c>
      <c r="K9" s="40">
        <v>18</v>
      </c>
      <c r="L9" s="40">
        <v>424233.21</v>
      </c>
      <c r="M9" s="40">
        <v>38</v>
      </c>
    </row>
    <row r="10" spans="1:13" ht="15">
      <c r="A10" s="39" t="s">
        <v>55</v>
      </c>
      <c r="B10" s="40">
        <v>328806.9</v>
      </c>
      <c r="C10" s="40">
        <v>14</v>
      </c>
      <c r="D10" s="40">
        <v>0</v>
      </c>
      <c r="E10" s="40">
        <v>0</v>
      </c>
      <c r="F10" s="40">
        <v>0</v>
      </c>
      <c r="G10" s="40">
        <v>0</v>
      </c>
      <c r="H10" s="40">
        <v>320088.4</v>
      </c>
      <c r="I10" s="40">
        <v>13</v>
      </c>
      <c r="J10" s="40">
        <v>0</v>
      </c>
      <c r="K10" s="40">
        <v>0</v>
      </c>
      <c r="L10" s="40">
        <v>0</v>
      </c>
      <c r="M10" s="40">
        <v>0</v>
      </c>
    </row>
    <row r="11" spans="1:13" ht="15">
      <c r="A11" s="39" t="s">
        <v>56</v>
      </c>
      <c r="B11" s="40">
        <v>117174.59</v>
      </c>
      <c r="C11" s="40">
        <v>10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</row>
    <row r="12" spans="1:13" ht="15">
      <c r="A12" s="39" t="s">
        <v>57</v>
      </c>
      <c r="B12" s="40">
        <v>7830922.97</v>
      </c>
      <c r="C12" s="40">
        <v>177</v>
      </c>
      <c r="D12" s="40">
        <v>2324804.87</v>
      </c>
      <c r="E12" s="40">
        <v>19</v>
      </c>
      <c r="F12" s="40">
        <v>2616614.64</v>
      </c>
      <c r="G12" s="40">
        <v>96</v>
      </c>
      <c r="H12" s="40">
        <v>7635739.8</v>
      </c>
      <c r="I12" s="40">
        <v>175</v>
      </c>
      <c r="J12" s="40">
        <v>2429348.75</v>
      </c>
      <c r="K12" s="40">
        <v>29</v>
      </c>
      <c r="L12" s="40">
        <v>2509185.48</v>
      </c>
      <c r="M12" s="40">
        <v>89</v>
      </c>
    </row>
    <row r="13" spans="1:13" ht="15">
      <c r="A13" s="39" t="s">
        <v>58</v>
      </c>
      <c r="B13" s="40">
        <v>355689.77</v>
      </c>
      <c r="C13" s="40">
        <v>14</v>
      </c>
      <c r="D13" s="40">
        <v>0</v>
      </c>
      <c r="E13" s="40">
        <v>0</v>
      </c>
      <c r="F13" s="40">
        <v>0</v>
      </c>
      <c r="G13" s="40">
        <v>0</v>
      </c>
      <c r="H13" s="40">
        <v>320988.75</v>
      </c>
      <c r="I13" s="40">
        <v>15</v>
      </c>
      <c r="J13" s="40">
        <v>0</v>
      </c>
      <c r="K13" s="40">
        <v>0</v>
      </c>
      <c r="L13" s="40">
        <v>0</v>
      </c>
      <c r="M13" s="40">
        <v>0</v>
      </c>
    </row>
    <row r="14" spans="1:13" ht="15">
      <c r="A14" s="39" t="s">
        <v>59</v>
      </c>
      <c r="B14" s="40">
        <v>282932.17</v>
      </c>
      <c r="C14" s="40">
        <v>15</v>
      </c>
      <c r="D14" s="40">
        <v>0</v>
      </c>
      <c r="E14" s="40">
        <v>0</v>
      </c>
      <c r="F14" s="40">
        <v>0</v>
      </c>
      <c r="G14" s="40">
        <v>0</v>
      </c>
      <c r="H14" s="40">
        <v>286060.96</v>
      </c>
      <c r="I14" s="40">
        <v>16</v>
      </c>
      <c r="J14" s="40">
        <v>0</v>
      </c>
      <c r="K14" s="40">
        <v>0</v>
      </c>
      <c r="L14" s="40">
        <v>0</v>
      </c>
      <c r="M14" s="40">
        <v>0</v>
      </c>
    </row>
    <row r="15" spans="1:13" ht="15">
      <c r="A15" s="39" t="s">
        <v>60</v>
      </c>
      <c r="B15" s="40">
        <v>270393.59</v>
      </c>
      <c r="C15" s="40">
        <v>19</v>
      </c>
      <c r="D15" s="40">
        <v>41389.7</v>
      </c>
      <c r="E15" s="40">
        <v>11</v>
      </c>
      <c r="F15" s="40">
        <v>0</v>
      </c>
      <c r="G15" s="40">
        <v>0</v>
      </c>
      <c r="H15" s="40">
        <v>226167.65</v>
      </c>
      <c r="I15" s="40">
        <v>18</v>
      </c>
      <c r="J15" s="40">
        <v>42232.57</v>
      </c>
      <c r="K15" s="40">
        <v>11</v>
      </c>
      <c r="L15" s="40">
        <v>0</v>
      </c>
      <c r="M15" s="40">
        <v>0</v>
      </c>
    </row>
    <row r="16" spans="1:13" ht="15">
      <c r="A16" s="39" t="s">
        <v>61</v>
      </c>
      <c r="B16" s="40">
        <v>1831143.34</v>
      </c>
      <c r="C16" s="40">
        <v>48</v>
      </c>
      <c r="D16" s="40">
        <v>843354.73</v>
      </c>
      <c r="E16" s="40">
        <v>10</v>
      </c>
      <c r="F16" s="40">
        <v>274836.54</v>
      </c>
      <c r="G16" s="40">
        <v>17</v>
      </c>
      <c r="H16" s="40">
        <v>1803385.52</v>
      </c>
      <c r="I16" s="40">
        <v>48</v>
      </c>
      <c r="J16" s="40">
        <v>0</v>
      </c>
      <c r="K16" s="40">
        <v>0</v>
      </c>
      <c r="L16" s="40">
        <v>263023.53</v>
      </c>
      <c r="M16" s="40">
        <v>17</v>
      </c>
    </row>
    <row r="17" spans="1:13" ht="15">
      <c r="A17" s="39" t="s">
        <v>62</v>
      </c>
      <c r="B17" s="40">
        <v>685150.78</v>
      </c>
      <c r="C17" s="40">
        <v>20</v>
      </c>
      <c r="D17" s="40">
        <v>0</v>
      </c>
      <c r="E17" s="40">
        <v>0</v>
      </c>
      <c r="F17" s="40">
        <v>0</v>
      </c>
      <c r="G17" s="40">
        <v>0</v>
      </c>
      <c r="H17" s="40">
        <v>614886.47</v>
      </c>
      <c r="I17" s="40">
        <v>19</v>
      </c>
      <c r="J17" s="40">
        <v>0</v>
      </c>
      <c r="K17" s="40">
        <v>0</v>
      </c>
      <c r="L17" s="40">
        <v>0</v>
      </c>
      <c r="M17" s="40">
        <v>0</v>
      </c>
    </row>
    <row r="18" spans="1:13" ht="15">
      <c r="A18" s="39" t="s">
        <v>63</v>
      </c>
      <c r="B18" s="40">
        <v>300675.53</v>
      </c>
      <c r="C18" s="40">
        <v>10</v>
      </c>
      <c r="D18" s="40">
        <v>0</v>
      </c>
      <c r="E18" s="40">
        <v>0</v>
      </c>
      <c r="F18" s="40">
        <v>0</v>
      </c>
      <c r="G18" s="40">
        <v>0</v>
      </c>
      <c r="H18" s="40">
        <v>295240.56</v>
      </c>
      <c r="I18" s="40">
        <v>10</v>
      </c>
      <c r="J18" s="40">
        <v>0</v>
      </c>
      <c r="K18" s="40">
        <v>0</v>
      </c>
      <c r="L18" s="40">
        <v>0</v>
      </c>
      <c r="M18" s="40">
        <v>0</v>
      </c>
    </row>
    <row r="19" spans="1:13" ht="15">
      <c r="A19" s="39" t="s">
        <v>64</v>
      </c>
      <c r="B19" s="40">
        <v>295106.83</v>
      </c>
      <c r="C19" s="40">
        <v>17</v>
      </c>
      <c r="D19" s="40">
        <v>96252.14</v>
      </c>
      <c r="E19" s="40">
        <v>23</v>
      </c>
      <c r="F19" s="40">
        <v>139090.98</v>
      </c>
      <c r="G19" s="40">
        <v>12</v>
      </c>
      <c r="H19" s="40">
        <v>288199.44</v>
      </c>
      <c r="I19" s="40">
        <v>19</v>
      </c>
      <c r="J19" s="40">
        <v>135962.4</v>
      </c>
      <c r="K19" s="40">
        <v>23</v>
      </c>
      <c r="L19" s="40">
        <v>97445.54</v>
      </c>
      <c r="M19" s="40">
        <v>13</v>
      </c>
    </row>
    <row r="20" spans="1:13" ht="15">
      <c r="A20" s="39" t="s">
        <v>65</v>
      </c>
      <c r="B20" s="40">
        <v>287232.35</v>
      </c>
      <c r="C20" s="40">
        <v>14</v>
      </c>
      <c r="D20" s="40">
        <v>0</v>
      </c>
      <c r="E20" s="40">
        <v>0</v>
      </c>
      <c r="F20" s="40">
        <v>0</v>
      </c>
      <c r="G20" s="40">
        <v>0</v>
      </c>
      <c r="H20" s="40">
        <v>305397.27</v>
      </c>
      <c r="I20" s="40">
        <v>16</v>
      </c>
      <c r="J20" s="40">
        <v>0</v>
      </c>
      <c r="K20" s="40">
        <v>0</v>
      </c>
      <c r="L20" s="40">
        <v>0</v>
      </c>
      <c r="M20" s="40">
        <v>0</v>
      </c>
    </row>
    <row r="21" spans="1:13" ht="15">
      <c r="A21" s="39" t="s">
        <v>66</v>
      </c>
      <c r="B21" s="40">
        <v>2643917.2</v>
      </c>
      <c r="C21" s="40">
        <v>70</v>
      </c>
      <c r="D21" s="40">
        <v>0</v>
      </c>
      <c r="E21" s="40">
        <v>0</v>
      </c>
      <c r="F21" s="40">
        <v>272595.87</v>
      </c>
      <c r="G21" s="40">
        <v>21</v>
      </c>
      <c r="H21" s="40">
        <v>2477453.54</v>
      </c>
      <c r="I21" s="40">
        <v>70</v>
      </c>
      <c r="J21" s="40">
        <v>0</v>
      </c>
      <c r="K21" s="40">
        <v>0</v>
      </c>
      <c r="L21" s="40">
        <v>262197.65</v>
      </c>
      <c r="M21" s="40">
        <v>19</v>
      </c>
    </row>
    <row r="22" spans="1:13" ht="15">
      <c r="A22" s="39" t="s">
        <v>67</v>
      </c>
      <c r="B22" s="40">
        <v>366741.11</v>
      </c>
      <c r="C22" s="40">
        <v>14</v>
      </c>
      <c r="D22" s="40">
        <v>0</v>
      </c>
      <c r="E22" s="40">
        <v>0</v>
      </c>
      <c r="F22" s="40">
        <v>0</v>
      </c>
      <c r="G22" s="40">
        <v>0</v>
      </c>
      <c r="H22" s="40">
        <v>377575.45</v>
      </c>
      <c r="I22" s="40">
        <v>14</v>
      </c>
      <c r="J22" s="40">
        <v>0</v>
      </c>
      <c r="K22" s="40">
        <v>0</v>
      </c>
      <c r="L22" s="40">
        <v>0</v>
      </c>
      <c r="M22" s="40">
        <v>0</v>
      </c>
    </row>
    <row r="23" spans="1:13" ht="15">
      <c r="A23" s="39" t="s">
        <v>68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198275.12</v>
      </c>
      <c r="I23" s="40">
        <v>11</v>
      </c>
      <c r="J23" s="40">
        <v>0</v>
      </c>
      <c r="K23" s="40">
        <v>0</v>
      </c>
      <c r="L23" s="40">
        <v>0</v>
      </c>
      <c r="M23" s="40">
        <v>0</v>
      </c>
    </row>
    <row r="24" spans="1:13" ht="15">
      <c r="A24" s="39" t="s">
        <v>69</v>
      </c>
      <c r="B24" s="40">
        <v>266624.57</v>
      </c>
      <c r="C24" s="40">
        <v>15</v>
      </c>
      <c r="D24" s="40">
        <v>0</v>
      </c>
      <c r="E24" s="40">
        <v>0</v>
      </c>
      <c r="F24" s="40">
        <v>0</v>
      </c>
      <c r="G24" s="40">
        <v>0</v>
      </c>
      <c r="H24" s="40">
        <v>210957.42</v>
      </c>
      <c r="I24" s="40">
        <v>13</v>
      </c>
      <c r="J24" s="40">
        <v>0</v>
      </c>
      <c r="K24" s="40">
        <v>0</v>
      </c>
      <c r="L24" s="40">
        <v>0</v>
      </c>
      <c r="M24" s="40">
        <v>0</v>
      </c>
    </row>
    <row r="25" spans="1:13" ht="15">
      <c r="A25" s="39" t="s">
        <v>70</v>
      </c>
      <c r="B25" s="40">
        <v>1502154.6</v>
      </c>
      <c r="C25" s="40">
        <v>36</v>
      </c>
      <c r="D25" s="40">
        <v>812511.64</v>
      </c>
      <c r="E25" s="40">
        <v>19</v>
      </c>
      <c r="F25" s="40">
        <v>232284.91</v>
      </c>
      <c r="G25" s="40">
        <v>16</v>
      </c>
      <c r="H25" s="40">
        <v>1402595.62</v>
      </c>
      <c r="I25" s="40">
        <v>37</v>
      </c>
      <c r="J25" s="40">
        <v>852368.84</v>
      </c>
      <c r="K25" s="40">
        <v>19</v>
      </c>
      <c r="L25" s="40">
        <v>198779.43</v>
      </c>
      <c r="M25" s="40">
        <v>14</v>
      </c>
    </row>
    <row r="26" spans="1:13" ht="15">
      <c r="A26" s="39" t="s">
        <v>71</v>
      </c>
      <c r="B26" s="40">
        <v>389102.69</v>
      </c>
      <c r="C26" s="40">
        <v>13</v>
      </c>
      <c r="D26" s="40">
        <v>0</v>
      </c>
      <c r="E26" s="40">
        <v>0</v>
      </c>
      <c r="F26" s="40">
        <v>0</v>
      </c>
      <c r="G26" s="40">
        <v>0</v>
      </c>
      <c r="H26" s="40">
        <v>379899.46</v>
      </c>
      <c r="I26" s="40">
        <v>13</v>
      </c>
      <c r="J26" s="40">
        <v>0</v>
      </c>
      <c r="K26" s="40">
        <v>0</v>
      </c>
      <c r="L26" s="40">
        <v>0</v>
      </c>
      <c r="M26" s="40">
        <v>0</v>
      </c>
    </row>
    <row r="27" spans="1:13" ht="15">
      <c r="A27" s="39" t="s">
        <v>72</v>
      </c>
      <c r="B27" s="40">
        <v>228232.54</v>
      </c>
      <c r="C27" s="40">
        <v>12</v>
      </c>
      <c r="D27" s="40">
        <v>0</v>
      </c>
      <c r="E27" s="40">
        <v>0</v>
      </c>
      <c r="F27" s="40">
        <v>0</v>
      </c>
      <c r="G27" s="40">
        <v>0</v>
      </c>
      <c r="H27" s="40">
        <v>174821.95</v>
      </c>
      <c r="I27" s="40">
        <v>10</v>
      </c>
      <c r="J27" s="40">
        <v>0</v>
      </c>
      <c r="K27" s="40">
        <v>0</v>
      </c>
      <c r="L27" s="40">
        <v>0</v>
      </c>
      <c r="M27" s="40">
        <v>0</v>
      </c>
    </row>
    <row r="28" spans="1:13" ht="15">
      <c r="A28" s="39" t="s">
        <v>73</v>
      </c>
      <c r="B28" s="40">
        <v>1261951.49</v>
      </c>
      <c r="C28" s="40">
        <v>34</v>
      </c>
      <c r="D28" s="40">
        <v>1091028.8</v>
      </c>
      <c r="E28" s="40">
        <v>55</v>
      </c>
      <c r="F28" s="40">
        <v>680244.77</v>
      </c>
      <c r="G28" s="40">
        <v>28</v>
      </c>
      <c r="H28" s="40">
        <v>821211.99</v>
      </c>
      <c r="I28" s="40">
        <v>32</v>
      </c>
      <c r="J28" s="40">
        <v>657816.58</v>
      </c>
      <c r="K28" s="40">
        <v>40</v>
      </c>
      <c r="L28" s="40">
        <v>351440.01</v>
      </c>
      <c r="M28" s="40">
        <v>26</v>
      </c>
    </row>
    <row r="29" spans="1:13" ht="15">
      <c r="A29" s="39" t="s">
        <v>74</v>
      </c>
      <c r="B29" s="40">
        <v>154585.3</v>
      </c>
      <c r="C29" s="40">
        <v>11</v>
      </c>
      <c r="D29" s="40">
        <v>0</v>
      </c>
      <c r="E29" s="40">
        <v>0</v>
      </c>
      <c r="F29" s="40">
        <v>0</v>
      </c>
      <c r="G29" s="40">
        <v>0</v>
      </c>
      <c r="H29" s="40">
        <v>139054.72</v>
      </c>
      <c r="I29" s="40">
        <v>11</v>
      </c>
      <c r="J29" s="40">
        <v>0</v>
      </c>
      <c r="K29" s="40">
        <v>0</v>
      </c>
      <c r="L29" s="40">
        <v>0</v>
      </c>
      <c r="M29" s="40">
        <v>0</v>
      </c>
    </row>
    <row r="30" spans="1:13" ht="15">
      <c r="A30" s="39" t="s">
        <v>75</v>
      </c>
      <c r="B30" s="40">
        <v>715084.93</v>
      </c>
      <c r="C30" s="40">
        <v>34</v>
      </c>
      <c r="D30" s="40">
        <v>203040.18</v>
      </c>
      <c r="E30" s="40">
        <v>25</v>
      </c>
      <c r="F30" s="40">
        <v>180646.11</v>
      </c>
      <c r="G30" s="40">
        <v>20</v>
      </c>
      <c r="H30" s="40">
        <v>688462.25</v>
      </c>
      <c r="I30" s="40">
        <v>35</v>
      </c>
      <c r="J30" s="40">
        <v>161074.02</v>
      </c>
      <c r="K30" s="40">
        <v>22</v>
      </c>
      <c r="L30" s="40">
        <v>212010.95</v>
      </c>
      <c r="M30" s="40">
        <v>22</v>
      </c>
    </row>
    <row r="31" spans="1:13" ht="15">
      <c r="A31" s="39" t="s">
        <v>76</v>
      </c>
      <c r="B31" s="40">
        <v>758169.18</v>
      </c>
      <c r="C31" s="40">
        <v>25</v>
      </c>
      <c r="D31" s="40">
        <v>0</v>
      </c>
      <c r="E31" s="40">
        <v>0</v>
      </c>
      <c r="F31" s="40">
        <v>72702.26</v>
      </c>
      <c r="G31" s="40">
        <v>12</v>
      </c>
      <c r="H31" s="40">
        <v>768701.28</v>
      </c>
      <c r="I31" s="40">
        <v>28</v>
      </c>
      <c r="J31" s="40">
        <v>0</v>
      </c>
      <c r="K31" s="40">
        <v>0</v>
      </c>
      <c r="L31" s="40">
        <v>88999.63</v>
      </c>
      <c r="M31" s="40">
        <v>14</v>
      </c>
    </row>
    <row r="32" spans="1:13" ht="15">
      <c r="A32" s="39" t="s">
        <v>77</v>
      </c>
      <c r="B32" s="40">
        <v>1723760.43</v>
      </c>
      <c r="C32" s="40">
        <v>50</v>
      </c>
      <c r="D32" s="40">
        <v>1399484.9</v>
      </c>
      <c r="E32" s="40">
        <v>28</v>
      </c>
      <c r="F32" s="40">
        <v>400985.7</v>
      </c>
      <c r="G32" s="40">
        <v>30</v>
      </c>
      <c r="H32" s="40">
        <v>1617824.58</v>
      </c>
      <c r="I32" s="40">
        <v>53</v>
      </c>
      <c r="J32" s="40">
        <v>1035468.57</v>
      </c>
      <c r="K32" s="40">
        <v>26</v>
      </c>
      <c r="L32" s="40">
        <v>343805.43</v>
      </c>
      <c r="M32" s="40">
        <v>30</v>
      </c>
    </row>
    <row r="33" spans="1:13" ht="15">
      <c r="A33" s="39" t="s">
        <v>78</v>
      </c>
      <c r="B33" s="40">
        <v>1691718.41</v>
      </c>
      <c r="C33" s="40">
        <v>48</v>
      </c>
      <c r="D33" s="40">
        <v>0</v>
      </c>
      <c r="E33" s="40">
        <v>0</v>
      </c>
      <c r="F33" s="40">
        <v>275184.92</v>
      </c>
      <c r="G33" s="40">
        <v>25</v>
      </c>
      <c r="H33" s="40">
        <v>1637096.77</v>
      </c>
      <c r="I33" s="40">
        <v>48</v>
      </c>
      <c r="J33" s="40">
        <v>0</v>
      </c>
      <c r="K33" s="40">
        <v>0</v>
      </c>
      <c r="L33" s="40">
        <v>253844.54</v>
      </c>
      <c r="M33" s="40">
        <v>21</v>
      </c>
    </row>
    <row r="34" spans="1:13" ht="15">
      <c r="A34" s="39" t="s">
        <v>79</v>
      </c>
      <c r="B34" s="40">
        <v>810117.85</v>
      </c>
      <c r="C34" s="40">
        <v>21</v>
      </c>
      <c r="D34" s="40">
        <v>0</v>
      </c>
      <c r="E34" s="40">
        <v>0</v>
      </c>
      <c r="F34" s="40">
        <v>0</v>
      </c>
      <c r="G34" s="40">
        <v>0</v>
      </c>
      <c r="H34" s="40">
        <v>815354.32</v>
      </c>
      <c r="I34" s="40">
        <v>20</v>
      </c>
      <c r="J34" s="40">
        <v>0</v>
      </c>
      <c r="K34" s="40">
        <v>0</v>
      </c>
      <c r="L34" s="40">
        <v>0</v>
      </c>
      <c r="M34" s="40">
        <v>0</v>
      </c>
    </row>
    <row r="35" spans="1:13" ht="15">
      <c r="A35" s="39" t="s">
        <v>80</v>
      </c>
      <c r="B35" s="40">
        <v>1799242.9</v>
      </c>
      <c r="C35" s="40">
        <v>52</v>
      </c>
      <c r="D35" s="40">
        <v>0</v>
      </c>
      <c r="E35" s="40">
        <v>0</v>
      </c>
      <c r="F35" s="40">
        <v>347097.33</v>
      </c>
      <c r="G35" s="40">
        <v>25</v>
      </c>
      <c r="H35" s="40">
        <v>1743296.79</v>
      </c>
      <c r="I35" s="40">
        <v>51</v>
      </c>
      <c r="J35" s="40">
        <v>207841.4</v>
      </c>
      <c r="K35" s="40">
        <v>11</v>
      </c>
      <c r="L35" s="40">
        <v>342698.72</v>
      </c>
      <c r="M35" s="40">
        <v>26</v>
      </c>
    </row>
    <row r="36" spans="1:13" ht="15">
      <c r="A36" s="39" t="s">
        <v>81</v>
      </c>
      <c r="B36" s="40">
        <v>970452.21</v>
      </c>
      <c r="C36" s="40">
        <v>28</v>
      </c>
      <c r="D36" s="40">
        <v>55781.72</v>
      </c>
      <c r="E36" s="40">
        <v>10</v>
      </c>
      <c r="F36" s="40">
        <v>84054.46</v>
      </c>
      <c r="G36" s="40">
        <v>13</v>
      </c>
      <c r="H36" s="40">
        <v>858384.15</v>
      </c>
      <c r="I36" s="40">
        <v>25</v>
      </c>
      <c r="J36" s="40">
        <v>53754.34</v>
      </c>
      <c r="K36" s="40">
        <v>10</v>
      </c>
      <c r="L36" s="40">
        <v>77402.94</v>
      </c>
      <c r="M36" s="40">
        <v>12</v>
      </c>
    </row>
    <row r="37" spans="1:13" ht="15">
      <c r="A37" s="39" t="s">
        <v>82</v>
      </c>
      <c r="B37" s="40">
        <v>661008.6</v>
      </c>
      <c r="C37" s="40">
        <v>32</v>
      </c>
      <c r="D37" s="40">
        <v>0</v>
      </c>
      <c r="E37" s="40">
        <v>0</v>
      </c>
      <c r="F37" s="40">
        <v>99415.35</v>
      </c>
      <c r="G37" s="40">
        <v>15</v>
      </c>
      <c r="H37" s="40">
        <v>712707.34</v>
      </c>
      <c r="I37" s="40">
        <v>32</v>
      </c>
      <c r="J37" s="40">
        <v>0</v>
      </c>
      <c r="K37" s="40">
        <v>0</v>
      </c>
      <c r="L37" s="40">
        <v>93930.99</v>
      </c>
      <c r="M37" s="40">
        <v>14</v>
      </c>
    </row>
    <row r="38" spans="1:13" ht="15">
      <c r="A38" s="39" t="s">
        <v>83</v>
      </c>
      <c r="B38" s="40">
        <v>267797.71</v>
      </c>
      <c r="C38" s="40">
        <v>17</v>
      </c>
      <c r="D38" s="40">
        <v>0</v>
      </c>
      <c r="E38" s="40">
        <v>0</v>
      </c>
      <c r="F38" s="40">
        <v>0</v>
      </c>
      <c r="G38" s="40">
        <v>0</v>
      </c>
      <c r="H38" s="40">
        <v>245058.99</v>
      </c>
      <c r="I38" s="40">
        <v>15</v>
      </c>
      <c r="J38" s="40">
        <v>0</v>
      </c>
      <c r="K38" s="40">
        <v>0</v>
      </c>
      <c r="L38" s="40">
        <v>0</v>
      </c>
      <c r="M38" s="40">
        <v>0</v>
      </c>
    </row>
    <row r="39" spans="1:13" ht="15">
      <c r="A39" s="39" t="s">
        <v>84</v>
      </c>
      <c r="B39" s="40">
        <v>157292.24</v>
      </c>
      <c r="C39" s="40">
        <v>13</v>
      </c>
      <c r="D39" s="40">
        <v>0</v>
      </c>
      <c r="E39" s="40">
        <v>0</v>
      </c>
      <c r="F39" s="40">
        <v>0</v>
      </c>
      <c r="G39" s="40">
        <v>0</v>
      </c>
      <c r="H39" s="40">
        <v>160812.43</v>
      </c>
      <c r="I39" s="40">
        <v>11</v>
      </c>
      <c r="J39" s="40">
        <v>0</v>
      </c>
      <c r="K39" s="40">
        <v>0</v>
      </c>
      <c r="L39" s="40">
        <v>0</v>
      </c>
      <c r="M39" s="40">
        <v>0</v>
      </c>
    </row>
    <row r="40" spans="1:13" ht="15">
      <c r="A40" s="39" t="s">
        <v>85</v>
      </c>
      <c r="B40" s="40">
        <v>455719.84</v>
      </c>
      <c r="C40" s="40">
        <v>22</v>
      </c>
      <c r="D40" s="40">
        <v>0</v>
      </c>
      <c r="E40" s="40">
        <v>0</v>
      </c>
      <c r="F40" s="40">
        <v>0</v>
      </c>
      <c r="G40" s="40">
        <v>0</v>
      </c>
      <c r="H40" s="40">
        <v>485269.68</v>
      </c>
      <c r="I40" s="40">
        <v>25</v>
      </c>
      <c r="J40" s="40">
        <v>0</v>
      </c>
      <c r="K40" s="40">
        <v>0</v>
      </c>
      <c r="L40" s="40">
        <v>0</v>
      </c>
      <c r="M40" s="40">
        <v>0</v>
      </c>
    </row>
    <row r="41" spans="1:13" ht="15">
      <c r="A41" s="39" t="s">
        <v>86</v>
      </c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226395.28</v>
      </c>
      <c r="I41" s="40">
        <v>10</v>
      </c>
      <c r="J41" s="40">
        <v>0</v>
      </c>
      <c r="K41" s="40">
        <v>0</v>
      </c>
      <c r="L41" s="40">
        <v>0</v>
      </c>
      <c r="M41" s="40">
        <v>0</v>
      </c>
    </row>
    <row r="42" spans="1:13" ht="15">
      <c r="A42" s="39" t="s">
        <v>87</v>
      </c>
      <c r="B42" s="40">
        <v>356175.4</v>
      </c>
      <c r="C42" s="40">
        <v>27</v>
      </c>
      <c r="D42" s="40">
        <v>0</v>
      </c>
      <c r="E42" s="40">
        <v>0</v>
      </c>
      <c r="F42" s="40">
        <v>93766.21</v>
      </c>
      <c r="G42" s="40">
        <v>12</v>
      </c>
      <c r="H42" s="40">
        <v>360668.95</v>
      </c>
      <c r="I42" s="40">
        <v>27</v>
      </c>
      <c r="J42" s="40">
        <v>0</v>
      </c>
      <c r="K42" s="40">
        <v>0</v>
      </c>
      <c r="L42" s="40">
        <v>99510.29</v>
      </c>
      <c r="M42" s="40">
        <v>13</v>
      </c>
    </row>
    <row r="43" spans="1:13" ht="15">
      <c r="A43" s="39" t="s">
        <v>88</v>
      </c>
      <c r="B43" s="40">
        <v>287135.95</v>
      </c>
      <c r="C43" s="40">
        <v>10</v>
      </c>
      <c r="D43" s="40">
        <v>0</v>
      </c>
      <c r="E43" s="40">
        <v>0</v>
      </c>
      <c r="F43" s="40">
        <v>0</v>
      </c>
      <c r="G43" s="40">
        <v>0</v>
      </c>
      <c r="H43" s="40">
        <v>268918.04</v>
      </c>
      <c r="I43" s="40">
        <v>10</v>
      </c>
      <c r="J43" s="40">
        <v>0</v>
      </c>
      <c r="K43" s="40">
        <v>0</v>
      </c>
      <c r="L43" s="40">
        <v>0</v>
      </c>
      <c r="M43" s="40">
        <v>0</v>
      </c>
    </row>
    <row r="44" spans="1:13" ht="15">
      <c r="A44" s="39" t="s">
        <v>89</v>
      </c>
      <c r="B44" s="40">
        <v>3680176.43</v>
      </c>
      <c r="C44" s="40">
        <v>99</v>
      </c>
      <c r="D44" s="40">
        <v>552161.62</v>
      </c>
      <c r="E44" s="40">
        <v>14</v>
      </c>
      <c r="F44" s="40">
        <v>458529.33</v>
      </c>
      <c r="G44" s="40">
        <v>43</v>
      </c>
      <c r="H44" s="40">
        <v>3502541.36</v>
      </c>
      <c r="I44" s="40">
        <v>99</v>
      </c>
      <c r="J44" s="40">
        <v>435600.46</v>
      </c>
      <c r="K44" s="40">
        <v>12</v>
      </c>
      <c r="L44" s="40">
        <v>460315.1</v>
      </c>
      <c r="M44" s="40">
        <v>42</v>
      </c>
    </row>
    <row r="45" spans="1:13" ht="15">
      <c r="A45" s="39" t="s">
        <v>90</v>
      </c>
      <c r="B45" s="40">
        <v>787244.15</v>
      </c>
      <c r="C45" s="40">
        <v>29</v>
      </c>
      <c r="D45" s="40">
        <v>0</v>
      </c>
      <c r="E45" s="40">
        <v>0</v>
      </c>
      <c r="F45" s="40">
        <v>100915.2</v>
      </c>
      <c r="G45" s="40">
        <v>16</v>
      </c>
      <c r="H45" s="40">
        <v>687693.75</v>
      </c>
      <c r="I45" s="40">
        <v>29</v>
      </c>
      <c r="J45" s="40">
        <v>0</v>
      </c>
      <c r="K45" s="40">
        <v>0</v>
      </c>
      <c r="L45" s="40">
        <v>107701.75</v>
      </c>
      <c r="M45" s="40">
        <v>15</v>
      </c>
    </row>
    <row r="46" spans="1:13" ht="15">
      <c r="A46" s="39" t="s">
        <v>91</v>
      </c>
      <c r="B46" s="40">
        <v>6727492.39</v>
      </c>
      <c r="C46" s="40">
        <v>91</v>
      </c>
      <c r="D46" s="40">
        <v>2774447.42</v>
      </c>
      <c r="E46" s="40">
        <v>22</v>
      </c>
      <c r="F46" s="40">
        <v>816132.42</v>
      </c>
      <c r="G46" s="40">
        <v>34</v>
      </c>
      <c r="H46" s="40">
        <v>6647825.98</v>
      </c>
      <c r="I46" s="40">
        <v>94</v>
      </c>
      <c r="J46" s="40">
        <v>2770658.24</v>
      </c>
      <c r="K46" s="40">
        <v>16</v>
      </c>
      <c r="L46" s="40">
        <v>757395.78</v>
      </c>
      <c r="M46" s="40">
        <v>36</v>
      </c>
    </row>
    <row r="47" spans="1:13" ht="15">
      <c r="A47" s="39" t="s">
        <v>92</v>
      </c>
      <c r="B47" s="40">
        <v>106531.12</v>
      </c>
      <c r="C47" s="40">
        <v>10</v>
      </c>
      <c r="D47" s="40">
        <v>0</v>
      </c>
      <c r="E47" s="40">
        <v>0</v>
      </c>
      <c r="F47" s="40">
        <v>0</v>
      </c>
      <c r="G47" s="40">
        <v>0</v>
      </c>
      <c r="H47" s="40">
        <v>116753.76</v>
      </c>
      <c r="I47" s="40">
        <v>10</v>
      </c>
      <c r="J47" s="40">
        <v>0</v>
      </c>
      <c r="K47" s="40">
        <v>0</v>
      </c>
      <c r="L47" s="40">
        <v>0</v>
      </c>
      <c r="M47" s="40">
        <v>0</v>
      </c>
    </row>
    <row r="48" spans="1:13" ht="15">
      <c r="A48" s="39" t="s">
        <v>93</v>
      </c>
      <c r="B48" s="40">
        <v>808993.77</v>
      </c>
      <c r="C48" s="40">
        <v>32</v>
      </c>
      <c r="D48" s="40">
        <v>0</v>
      </c>
      <c r="E48" s="40">
        <v>0</v>
      </c>
      <c r="F48" s="40">
        <v>64513.53</v>
      </c>
      <c r="G48" s="40">
        <v>14</v>
      </c>
      <c r="H48" s="40">
        <v>790472.21</v>
      </c>
      <c r="I48" s="40">
        <v>32</v>
      </c>
      <c r="J48" s="40">
        <v>0</v>
      </c>
      <c r="K48" s="40">
        <v>0</v>
      </c>
      <c r="L48" s="40">
        <v>62188.57</v>
      </c>
      <c r="M48" s="40">
        <v>13</v>
      </c>
    </row>
    <row r="49" spans="1:13" ht="15">
      <c r="A49" s="39" t="s">
        <v>94</v>
      </c>
      <c r="B49" s="40">
        <v>1350108.4</v>
      </c>
      <c r="C49" s="40">
        <v>43</v>
      </c>
      <c r="D49" s="40">
        <v>0</v>
      </c>
      <c r="E49" s="40">
        <v>0</v>
      </c>
      <c r="F49" s="40">
        <v>156732.13</v>
      </c>
      <c r="G49" s="40">
        <v>16</v>
      </c>
      <c r="H49" s="40">
        <v>1262767.88</v>
      </c>
      <c r="I49" s="40">
        <v>42</v>
      </c>
      <c r="J49" s="40">
        <v>0</v>
      </c>
      <c r="K49" s="40">
        <v>0</v>
      </c>
      <c r="L49" s="40">
        <v>137431.6</v>
      </c>
      <c r="M49" s="40">
        <v>17</v>
      </c>
    </row>
    <row r="50" spans="1:13" ht="15">
      <c r="A50" s="39" t="s">
        <v>95</v>
      </c>
      <c r="B50" s="40">
        <v>664891.61</v>
      </c>
      <c r="C50" s="40">
        <v>13</v>
      </c>
      <c r="D50" s="40">
        <v>0</v>
      </c>
      <c r="E50" s="40">
        <v>0</v>
      </c>
      <c r="F50" s="40">
        <v>0</v>
      </c>
      <c r="G50" s="40">
        <v>0</v>
      </c>
      <c r="H50" s="40">
        <v>627565.54</v>
      </c>
      <c r="I50" s="40">
        <v>13</v>
      </c>
      <c r="J50" s="40">
        <v>0</v>
      </c>
      <c r="K50" s="40">
        <v>0</v>
      </c>
      <c r="L50" s="40">
        <v>0</v>
      </c>
      <c r="M50" s="40">
        <v>0</v>
      </c>
    </row>
    <row r="51" spans="1:13" ht="15">
      <c r="A51" s="39" t="s">
        <v>96</v>
      </c>
      <c r="B51" s="40">
        <v>968446.02</v>
      </c>
      <c r="C51" s="40">
        <v>42</v>
      </c>
      <c r="D51" s="40">
        <v>0</v>
      </c>
      <c r="E51" s="40">
        <v>0</v>
      </c>
      <c r="F51" s="40">
        <v>102684.75</v>
      </c>
      <c r="G51" s="40">
        <v>20</v>
      </c>
      <c r="H51" s="40">
        <v>905989.01</v>
      </c>
      <c r="I51" s="40">
        <v>43</v>
      </c>
      <c r="J51" s="40">
        <v>0</v>
      </c>
      <c r="K51" s="40">
        <v>0</v>
      </c>
      <c r="L51" s="40">
        <v>94072.89</v>
      </c>
      <c r="M51" s="40">
        <v>18</v>
      </c>
    </row>
    <row r="52" spans="1:13" ht="15">
      <c r="A52" s="39" t="s">
        <v>97</v>
      </c>
      <c r="B52" s="40">
        <v>1972877.06</v>
      </c>
      <c r="C52" s="40">
        <v>56</v>
      </c>
      <c r="D52" s="40">
        <v>2014995.13</v>
      </c>
      <c r="E52" s="40">
        <v>66</v>
      </c>
      <c r="F52" s="40">
        <v>741683.64</v>
      </c>
      <c r="G52" s="40">
        <v>38</v>
      </c>
      <c r="H52" s="40">
        <v>1970104.49</v>
      </c>
      <c r="I52" s="40">
        <v>56</v>
      </c>
      <c r="J52" s="40">
        <v>1932912.19</v>
      </c>
      <c r="K52" s="40">
        <v>66</v>
      </c>
      <c r="L52" s="40">
        <v>633338.91</v>
      </c>
      <c r="M52" s="40">
        <v>37</v>
      </c>
    </row>
    <row r="53" spans="1:13" ht="15">
      <c r="A53" s="39" t="s">
        <v>98</v>
      </c>
      <c r="B53" s="40">
        <v>416857.32</v>
      </c>
      <c r="C53" s="40">
        <v>15</v>
      </c>
      <c r="D53" s="40">
        <v>0</v>
      </c>
      <c r="E53" s="40">
        <v>0</v>
      </c>
      <c r="F53" s="40">
        <v>0</v>
      </c>
      <c r="G53" s="40">
        <v>0</v>
      </c>
      <c r="H53" s="40">
        <v>412782.23</v>
      </c>
      <c r="I53" s="40">
        <v>16</v>
      </c>
      <c r="J53" s="40">
        <v>0</v>
      </c>
      <c r="K53" s="40">
        <v>0</v>
      </c>
      <c r="L53" s="40">
        <v>0</v>
      </c>
      <c r="M53" s="40">
        <v>0</v>
      </c>
    </row>
    <row r="54" spans="1:13" ht="15">
      <c r="A54" s="39" t="s">
        <v>99</v>
      </c>
      <c r="B54" s="40">
        <v>269832.96</v>
      </c>
      <c r="C54" s="40">
        <v>14</v>
      </c>
      <c r="D54" s="40">
        <v>0</v>
      </c>
      <c r="E54" s="40">
        <v>0</v>
      </c>
      <c r="F54" s="40">
        <v>0</v>
      </c>
      <c r="G54" s="40">
        <v>0</v>
      </c>
      <c r="H54" s="40">
        <v>286805.82</v>
      </c>
      <c r="I54" s="40">
        <v>14</v>
      </c>
      <c r="J54" s="40">
        <v>0</v>
      </c>
      <c r="K54" s="40">
        <v>0</v>
      </c>
      <c r="L54" s="40">
        <v>0</v>
      </c>
      <c r="M54" s="40">
        <v>0</v>
      </c>
    </row>
    <row r="55" spans="1:13" ht="15">
      <c r="A55" s="39" t="s">
        <v>100</v>
      </c>
      <c r="B55" s="40">
        <v>498290.54</v>
      </c>
      <c r="C55" s="40">
        <v>27</v>
      </c>
      <c r="D55" s="40">
        <v>91567.22</v>
      </c>
      <c r="E55" s="40">
        <v>14</v>
      </c>
      <c r="F55" s="40">
        <v>166702.11</v>
      </c>
      <c r="G55" s="40">
        <v>17</v>
      </c>
      <c r="H55" s="40">
        <v>454575.21</v>
      </c>
      <c r="I55" s="40">
        <v>26</v>
      </c>
      <c r="J55" s="40">
        <v>58961.16</v>
      </c>
      <c r="K55" s="40">
        <v>12</v>
      </c>
      <c r="L55" s="40">
        <v>147352.06</v>
      </c>
      <c r="M55" s="40">
        <v>14</v>
      </c>
    </row>
    <row r="56" spans="1:13" ht="15">
      <c r="A56" s="39" t="s">
        <v>101</v>
      </c>
      <c r="B56" s="40">
        <v>204389.04</v>
      </c>
      <c r="C56" s="40">
        <v>13</v>
      </c>
      <c r="D56" s="40">
        <v>175730.87</v>
      </c>
      <c r="E56" s="40">
        <v>17</v>
      </c>
      <c r="F56" s="40">
        <v>0</v>
      </c>
      <c r="G56" s="40">
        <v>0</v>
      </c>
      <c r="H56" s="40">
        <v>157491.14</v>
      </c>
      <c r="I56" s="40">
        <v>13</v>
      </c>
      <c r="J56" s="40">
        <v>127902.83</v>
      </c>
      <c r="K56" s="40">
        <v>16</v>
      </c>
      <c r="L56" s="40">
        <v>0</v>
      </c>
      <c r="M56" s="40">
        <v>0</v>
      </c>
    </row>
    <row r="57" spans="1:13" ht="15">
      <c r="A57" s="39" t="s">
        <v>102</v>
      </c>
      <c r="B57" s="40">
        <v>1071388.21</v>
      </c>
      <c r="C57" s="40">
        <v>40</v>
      </c>
      <c r="D57" s="40">
        <v>365321.16</v>
      </c>
      <c r="E57" s="40">
        <v>12</v>
      </c>
      <c r="F57" s="40">
        <v>314411.46</v>
      </c>
      <c r="G57" s="40">
        <v>17</v>
      </c>
      <c r="H57" s="40">
        <v>917661.29</v>
      </c>
      <c r="I57" s="40">
        <v>37</v>
      </c>
      <c r="J57" s="40">
        <v>0</v>
      </c>
      <c r="K57" s="40">
        <v>0</v>
      </c>
      <c r="L57" s="40">
        <v>278424.52</v>
      </c>
      <c r="M57" s="40">
        <v>15</v>
      </c>
    </row>
    <row r="58" spans="1:13" ht="15">
      <c r="A58" s="39" t="s">
        <v>103</v>
      </c>
      <c r="B58" s="40">
        <v>115421.48</v>
      </c>
      <c r="C58" s="40">
        <v>10</v>
      </c>
      <c r="D58" s="40">
        <v>0</v>
      </c>
      <c r="E58" s="40">
        <v>0</v>
      </c>
      <c r="F58" s="40">
        <v>0</v>
      </c>
      <c r="G58" s="40">
        <v>0</v>
      </c>
      <c r="H58" s="40">
        <v>114497.15</v>
      </c>
      <c r="I58" s="40">
        <v>11</v>
      </c>
      <c r="J58" s="40">
        <v>0</v>
      </c>
      <c r="K58" s="40">
        <v>0</v>
      </c>
      <c r="L58" s="40">
        <v>0</v>
      </c>
      <c r="M58" s="40">
        <v>0</v>
      </c>
    </row>
    <row r="59" spans="1:13" ht="15">
      <c r="A59" s="39" t="s">
        <v>104</v>
      </c>
      <c r="B59" s="40">
        <v>2955954.98</v>
      </c>
      <c r="C59" s="40">
        <v>44</v>
      </c>
      <c r="D59" s="40">
        <v>0</v>
      </c>
      <c r="E59" s="40">
        <v>0</v>
      </c>
      <c r="F59" s="40">
        <v>391055.13</v>
      </c>
      <c r="G59" s="40">
        <v>19</v>
      </c>
      <c r="H59" s="40">
        <v>2865707.43</v>
      </c>
      <c r="I59" s="40">
        <v>42</v>
      </c>
      <c r="J59" s="40">
        <v>0</v>
      </c>
      <c r="K59" s="40">
        <v>0</v>
      </c>
      <c r="L59" s="40">
        <v>355472.17</v>
      </c>
      <c r="M59" s="40">
        <v>18</v>
      </c>
    </row>
    <row r="60" spans="1:13" ht="15">
      <c r="A60" s="39" t="s">
        <v>105</v>
      </c>
      <c r="B60" s="40">
        <v>406957.79</v>
      </c>
      <c r="C60" s="40">
        <v>17</v>
      </c>
      <c r="D60" s="40">
        <v>56155.42</v>
      </c>
      <c r="E60" s="40">
        <v>13</v>
      </c>
      <c r="F60" s="40">
        <v>92533.71</v>
      </c>
      <c r="G60" s="40">
        <v>14</v>
      </c>
      <c r="H60" s="40">
        <v>399045.56</v>
      </c>
      <c r="I60" s="40">
        <v>17</v>
      </c>
      <c r="J60" s="40">
        <v>42994.53</v>
      </c>
      <c r="K60" s="40">
        <v>19</v>
      </c>
      <c r="L60" s="40">
        <v>84307.35</v>
      </c>
      <c r="M60" s="40">
        <v>11</v>
      </c>
    </row>
    <row r="61" spans="1:13" ht="15">
      <c r="A61" s="39" t="s">
        <v>106</v>
      </c>
      <c r="B61" s="40">
        <v>218502.35</v>
      </c>
      <c r="C61" s="40">
        <v>11</v>
      </c>
      <c r="D61" s="40">
        <v>0</v>
      </c>
      <c r="E61" s="40">
        <v>0</v>
      </c>
      <c r="F61" s="40">
        <v>0</v>
      </c>
      <c r="G61" s="40">
        <v>0</v>
      </c>
      <c r="H61" s="40">
        <v>206143.01</v>
      </c>
      <c r="I61" s="40">
        <v>10</v>
      </c>
      <c r="J61" s="40">
        <v>0</v>
      </c>
      <c r="K61" s="40">
        <v>0</v>
      </c>
      <c r="L61" s="40">
        <v>0</v>
      </c>
      <c r="M61" s="40">
        <v>0</v>
      </c>
    </row>
    <row r="62" spans="1:13" ht="15">
      <c r="A62" s="39" t="s">
        <v>107</v>
      </c>
      <c r="B62" s="40">
        <v>0</v>
      </c>
      <c r="C62" s="40">
        <v>0</v>
      </c>
      <c r="D62" s="40">
        <v>153707.57</v>
      </c>
      <c r="E62" s="40">
        <v>10</v>
      </c>
      <c r="F62" s="40">
        <v>0</v>
      </c>
      <c r="G62" s="40">
        <v>0</v>
      </c>
      <c r="H62" s="40">
        <v>0</v>
      </c>
      <c r="I62" s="40">
        <v>0</v>
      </c>
      <c r="J62" s="40">
        <v>216176.41</v>
      </c>
      <c r="K62" s="40">
        <v>13</v>
      </c>
      <c r="L62" s="40">
        <v>0</v>
      </c>
      <c r="M62" s="40">
        <v>0</v>
      </c>
    </row>
    <row r="63" spans="1:13" ht="15">
      <c r="A63" s="39" t="s">
        <v>108</v>
      </c>
      <c r="B63" s="40">
        <v>808543.68</v>
      </c>
      <c r="C63" s="40">
        <v>27</v>
      </c>
      <c r="D63" s="40">
        <v>0</v>
      </c>
      <c r="E63" s="40">
        <v>0</v>
      </c>
      <c r="F63" s="40">
        <v>303678.16</v>
      </c>
      <c r="G63" s="40">
        <v>13</v>
      </c>
      <c r="H63" s="40">
        <v>792332.54</v>
      </c>
      <c r="I63" s="40">
        <v>31</v>
      </c>
      <c r="J63" s="40">
        <v>0</v>
      </c>
      <c r="K63" s="40">
        <v>0</v>
      </c>
      <c r="L63" s="40">
        <v>308053.62</v>
      </c>
      <c r="M63" s="40">
        <v>15</v>
      </c>
    </row>
    <row r="64" spans="1:13" ht="15">
      <c r="A64" s="39" t="s">
        <v>109</v>
      </c>
      <c r="B64" s="40">
        <v>940590.4</v>
      </c>
      <c r="C64" s="40">
        <v>20</v>
      </c>
      <c r="D64" s="40">
        <v>1036834.11</v>
      </c>
      <c r="E64" s="40">
        <v>24</v>
      </c>
      <c r="F64" s="40">
        <v>294931.19</v>
      </c>
      <c r="G64" s="40">
        <v>14</v>
      </c>
      <c r="H64" s="40">
        <v>877149.72</v>
      </c>
      <c r="I64" s="40">
        <v>21</v>
      </c>
      <c r="J64" s="40">
        <v>950514.88</v>
      </c>
      <c r="K64" s="40">
        <v>20</v>
      </c>
      <c r="L64" s="40">
        <v>263379.92</v>
      </c>
      <c r="M64" s="40">
        <v>11</v>
      </c>
    </row>
    <row r="65" spans="1:13" ht="15">
      <c r="A65" s="39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</row>
    <row r="66" spans="1:13" ht="15">
      <c r="A66" s="39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 ht="15">
      <c r="A67" s="3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spans="1:13" ht="15">
      <c r="A68" s="3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 ht="15">
      <c r="A69" s="3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 ht="15">
      <c r="A70" s="3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ht="15">
      <c r="A71" s="3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ht="15">
      <c r="A72" s="3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ht="15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ht="15">
      <c r="A74" s="3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 ht="15">
      <c r="A75" s="3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3" ht="15">
      <c r="A76" s="3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1:13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3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1:13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1:13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13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1:13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1:13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1:13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3" ht="1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3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3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3" ht="1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3" ht="1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ht="1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ht="1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3" ht="1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 ht="1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1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1:13" ht="1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ht="1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1:13" ht="1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ht="1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ht="1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1:13" ht="1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1:13" ht="1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13" ht="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1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1:13" ht="1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1:13" ht="1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1:13" ht="1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 ht="1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3" ht="1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 ht="1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J28" sqref="J28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33</v>
      </c>
      <c r="B1" s="34" t="s">
        <v>19</v>
      </c>
      <c r="C1" s="33" t="s">
        <v>23</v>
      </c>
      <c r="D1" s="34" t="s">
        <v>24</v>
      </c>
      <c r="E1" s="33" t="s">
        <v>25</v>
      </c>
      <c r="F1" s="34" t="s">
        <v>21</v>
      </c>
      <c r="G1" s="33" t="s">
        <v>26</v>
      </c>
      <c r="H1" s="34" t="s">
        <v>27</v>
      </c>
      <c r="I1" s="33" t="s">
        <v>28</v>
      </c>
      <c r="J1" s="34" t="s">
        <v>29</v>
      </c>
      <c r="K1" s="33" t="s">
        <v>30</v>
      </c>
      <c r="L1" s="34" t="s">
        <v>31</v>
      </c>
      <c r="M1" s="33" t="s">
        <v>32</v>
      </c>
    </row>
    <row r="2" spans="1:18" ht="15">
      <c r="A2" s="36" t="s">
        <v>110</v>
      </c>
      <c r="B2" s="36">
        <v>2818056.16</v>
      </c>
      <c r="C2" s="37">
        <v>116</v>
      </c>
      <c r="D2" s="36">
        <v>518784.63</v>
      </c>
      <c r="E2" s="37">
        <v>39</v>
      </c>
      <c r="F2" s="36">
        <v>459137.03</v>
      </c>
      <c r="G2" s="37">
        <v>54</v>
      </c>
      <c r="H2" s="36">
        <v>2745911.12</v>
      </c>
      <c r="I2" s="37">
        <v>116</v>
      </c>
      <c r="J2" s="36">
        <v>490454.8</v>
      </c>
      <c r="K2" s="37">
        <v>45</v>
      </c>
      <c r="L2" s="36">
        <v>422831.72</v>
      </c>
      <c r="M2" s="38">
        <v>48</v>
      </c>
      <c r="N2" s="36"/>
      <c r="O2" s="36"/>
      <c r="P2" s="36"/>
      <c r="Q2" s="36"/>
      <c r="R2" s="36"/>
    </row>
    <row r="3" spans="1:18" ht="15">
      <c r="A3" s="36" t="s">
        <v>111</v>
      </c>
      <c r="B3" s="36">
        <v>4354735.49</v>
      </c>
      <c r="C3" s="37">
        <v>156</v>
      </c>
      <c r="D3" s="36">
        <v>2197882.32</v>
      </c>
      <c r="E3" s="37">
        <v>94</v>
      </c>
      <c r="F3" s="36">
        <v>819292.55</v>
      </c>
      <c r="G3" s="37">
        <v>78</v>
      </c>
      <c r="H3" s="36">
        <v>4139415.13</v>
      </c>
      <c r="I3" s="37">
        <v>159</v>
      </c>
      <c r="J3" s="36">
        <v>1754786.51</v>
      </c>
      <c r="K3" s="37">
        <v>87</v>
      </c>
      <c r="L3" s="36">
        <v>736834.09</v>
      </c>
      <c r="M3" s="38">
        <v>76</v>
      </c>
      <c r="N3" s="36"/>
      <c r="O3" s="36"/>
      <c r="P3" s="36"/>
      <c r="Q3" s="36"/>
      <c r="R3" s="36"/>
    </row>
    <row r="4" spans="1:18" ht="15">
      <c r="A4" s="36" t="s">
        <v>112</v>
      </c>
      <c r="B4" s="36">
        <v>2271634.25</v>
      </c>
      <c r="C4" s="37">
        <v>101</v>
      </c>
      <c r="D4" s="36">
        <v>297537.24</v>
      </c>
      <c r="E4" s="37">
        <v>27</v>
      </c>
      <c r="F4" s="36">
        <v>269739.06</v>
      </c>
      <c r="G4" s="37">
        <v>45</v>
      </c>
      <c r="H4" s="36">
        <v>2127439.97</v>
      </c>
      <c r="I4" s="37">
        <v>104</v>
      </c>
      <c r="J4" s="36">
        <v>296425.67</v>
      </c>
      <c r="K4" s="37">
        <v>26</v>
      </c>
      <c r="L4" s="36">
        <v>253048.92</v>
      </c>
      <c r="M4" s="38">
        <v>44</v>
      </c>
      <c r="N4" s="36"/>
      <c r="O4" s="36"/>
      <c r="P4" s="36"/>
      <c r="Q4" s="36"/>
      <c r="R4" s="36"/>
    </row>
    <row r="5" spans="1:18" ht="15">
      <c r="A5" s="36" t="s">
        <v>113</v>
      </c>
      <c r="B5" s="36">
        <v>25319405.69</v>
      </c>
      <c r="C5" s="37">
        <v>549</v>
      </c>
      <c r="D5" s="36">
        <v>7079227.83</v>
      </c>
      <c r="E5" s="37">
        <v>86</v>
      </c>
      <c r="F5" s="36">
        <v>4962771.65</v>
      </c>
      <c r="G5" s="37">
        <v>236</v>
      </c>
      <c r="H5" s="36">
        <v>24668860.99</v>
      </c>
      <c r="I5" s="37">
        <v>552</v>
      </c>
      <c r="J5" s="36">
        <v>6906173.79</v>
      </c>
      <c r="K5" s="37">
        <v>86</v>
      </c>
      <c r="L5" s="36">
        <v>4765925.68</v>
      </c>
      <c r="M5" s="38">
        <v>235</v>
      </c>
      <c r="N5" s="36"/>
      <c r="O5" s="36"/>
      <c r="P5" s="36"/>
      <c r="Q5" s="36"/>
      <c r="R5" s="36"/>
    </row>
    <row r="6" spans="1:18" ht="15">
      <c r="A6" s="36" t="s">
        <v>114</v>
      </c>
      <c r="B6" s="36">
        <v>69756.73</v>
      </c>
      <c r="C6" s="37">
        <v>12</v>
      </c>
      <c r="D6" s="36">
        <v>0</v>
      </c>
      <c r="E6" s="37">
        <v>0</v>
      </c>
      <c r="F6" s="36">
        <v>0</v>
      </c>
      <c r="G6" s="37">
        <v>0</v>
      </c>
      <c r="H6" s="36">
        <v>92205.41</v>
      </c>
      <c r="I6" s="37">
        <v>13</v>
      </c>
      <c r="J6" s="36">
        <v>0</v>
      </c>
      <c r="K6" s="37">
        <v>0</v>
      </c>
      <c r="L6" s="36">
        <v>0</v>
      </c>
      <c r="M6" s="38">
        <v>0</v>
      </c>
      <c r="N6" s="36"/>
      <c r="O6" s="36"/>
      <c r="P6" s="36"/>
      <c r="Q6" s="36"/>
      <c r="R6" s="36"/>
    </row>
    <row r="7" spans="1:18" ht="15">
      <c r="A7" s="36" t="s">
        <v>115</v>
      </c>
      <c r="B7" s="36">
        <v>3284519.34</v>
      </c>
      <c r="C7" s="37">
        <v>129</v>
      </c>
      <c r="D7" s="36">
        <v>357372.71</v>
      </c>
      <c r="E7" s="37">
        <v>23</v>
      </c>
      <c r="F7" s="36">
        <v>249864.22</v>
      </c>
      <c r="G7" s="37">
        <v>41</v>
      </c>
      <c r="H7" s="36">
        <v>3161548.29</v>
      </c>
      <c r="I7" s="37">
        <v>129</v>
      </c>
      <c r="J7" s="36">
        <v>207562.47</v>
      </c>
      <c r="K7" s="37">
        <v>21</v>
      </c>
      <c r="L7" s="36">
        <v>239498.31</v>
      </c>
      <c r="M7" s="38">
        <v>45</v>
      </c>
      <c r="N7" s="36"/>
      <c r="O7" s="36"/>
      <c r="P7" s="36"/>
      <c r="Q7" s="36"/>
      <c r="R7" s="36"/>
    </row>
    <row r="8" spans="1:18" ht="15">
      <c r="A8" s="36" t="s">
        <v>116</v>
      </c>
      <c r="B8" s="36">
        <v>254150.28</v>
      </c>
      <c r="C8" s="37">
        <v>23</v>
      </c>
      <c r="D8" s="36">
        <v>0</v>
      </c>
      <c r="E8" s="37">
        <v>0</v>
      </c>
      <c r="F8" s="36">
        <v>0</v>
      </c>
      <c r="G8" s="37">
        <v>0</v>
      </c>
      <c r="H8" s="36">
        <v>255096.3</v>
      </c>
      <c r="I8" s="37">
        <v>25</v>
      </c>
      <c r="J8" s="36">
        <v>0</v>
      </c>
      <c r="K8" s="37">
        <v>0</v>
      </c>
      <c r="L8" s="36">
        <v>0</v>
      </c>
      <c r="M8" s="38">
        <v>0</v>
      </c>
      <c r="N8" s="36"/>
      <c r="O8" s="36"/>
      <c r="P8" s="36"/>
      <c r="Q8" s="36"/>
      <c r="R8" s="36"/>
    </row>
    <row r="9" spans="1:18" ht="15">
      <c r="A9" s="36" t="s">
        <v>117</v>
      </c>
      <c r="B9" s="36">
        <v>3600493.92</v>
      </c>
      <c r="C9" s="37">
        <v>119</v>
      </c>
      <c r="D9" s="36">
        <v>2188866.33</v>
      </c>
      <c r="E9" s="37">
        <v>95</v>
      </c>
      <c r="F9" s="36">
        <v>953520.54</v>
      </c>
      <c r="G9" s="37">
        <v>67</v>
      </c>
      <c r="H9" s="36">
        <v>3386080.46</v>
      </c>
      <c r="I9" s="37">
        <v>117</v>
      </c>
      <c r="J9" s="36">
        <v>2129743.15</v>
      </c>
      <c r="K9" s="37">
        <v>97</v>
      </c>
      <c r="L9" s="36">
        <v>817083</v>
      </c>
      <c r="M9" s="38">
        <v>62</v>
      </c>
      <c r="N9" s="36"/>
      <c r="O9" s="36"/>
      <c r="P9" s="36"/>
      <c r="Q9" s="36"/>
      <c r="R9" s="36"/>
    </row>
    <row r="10" spans="1:18" ht="15">
      <c r="A10" s="36" t="s">
        <v>118</v>
      </c>
      <c r="B10" s="36">
        <v>1253337.47</v>
      </c>
      <c r="C10" s="37">
        <v>64</v>
      </c>
      <c r="D10" s="36">
        <v>149602.07</v>
      </c>
      <c r="E10" s="37">
        <v>14</v>
      </c>
      <c r="F10" s="36">
        <v>135260.67</v>
      </c>
      <c r="G10" s="37">
        <v>22</v>
      </c>
      <c r="H10" s="36">
        <v>1338321.54</v>
      </c>
      <c r="I10" s="37">
        <v>69</v>
      </c>
      <c r="J10" s="36">
        <v>138330.35</v>
      </c>
      <c r="K10" s="37">
        <v>16</v>
      </c>
      <c r="L10" s="36">
        <v>126150.76</v>
      </c>
      <c r="M10" s="38">
        <v>23</v>
      </c>
      <c r="N10" s="36"/>
      <c r="O10" s="36"/>
      <c r="P10" s="36"/>
      <c r="Q10" s="36"/>
      <c r="R10" s="36"/>
    </row>
    <row r="11" spans="1:18" ht="15">
      <c r="A11" s="36" t="s">
        <v>119</v>
      </c>
      <c r="B11" s="36">
        <v>1766172.09</v>
      </c>
      <c r="C11" s="37">
        <v>97</v>
      </c>
      <c r="D11" s="36">
        <v>343542.99</v>
      </c>
      <c r="E11" s="37">
        <v>35</v>
      </c>
      <c r="F11" s="36">
        <v>273090.1</v>
      </c>
      <c r="G11" s="37">
        <v>36</v>
      </c>
      <c r="H11" s="36">
        <v>1746647.13</v>
      </c>
      <c r="I11" s="37">
        <v>94</v>
      </c>
      <c r="J11" s="36">
        <v>278015.65</v>
      </c>
      <c r="K11" s="37">
        <v>37</v>
      </c>
      <c r="L11" s="36">
        <v>251961.86</v>
      </c>
      <c r="M11" s="38">
        <v>32</v>
      </c>
      <c r="N11" s="36"/>
      <c r="O11" s="36"/>
      <c r="P11" s="36"/>
      <c r="Q11" s="36"/>
      <c r="R11" s="36"/>
    </row>
    <row r="12" spans="1:18" ht="15">
      <c r="A12" s="36" t="s">
        <v>120</v>
      </c>
      <c r="B12" s="36">
        <v>2290573.5</v>
      </c>
      <c r="C12" s="37">
        <v>59</v>
      </c>
      <c r="D12" s="36">
        <v>3517054.55</v>
      </c>
      <c r="E12" s="37">
        <v>20</v>
      </c>
      <c r="F12" s="36">
        <v>0</v>
      </c>
      <c r="G12" s="37">
        <v>0</v>
      </c>
      <c r="H12" s="36">
        <v>2190581.59</v>
      </c>
      <c r="I12" s="37">
        <v>58</v>
      </c>
      <c r="J12" s="36">
        <v>1061844.54</v>
      </c>
      <c r="K12" s="37">
        <v>16</v>
      </c>
      <c r="L12" s="36">
        <v>0</v>
      </c>
      <c r="M12" s="38">
        <v>0</v>
      </c>
      <c r="N12" s="36"/>
      <c r="O12" s="36"/>
      <c r="P12" s="36"/>
      <c r="Q12" s="36"/>
      <c r="R12" s="36"/>
    </row>
    <row r="13" spans="1:18" ht="15">
      <c r="A13" s="36" t="s">
        <v>121</v>
      </c>
      <c r="B13" s="36">
        <v>7180213.37</v>
      </c>
      <c r="C13" s="37">
        <v>257</v>
      </c>
      <c r="D13" s="36">
        <v>2305434.34</v>
      </c>
      <c r="E13" s="37">
        <v>110</v>
      </c>
      <c r="F13" s="36">
        <v>1498390.17</v>
      </c>
      <c r="G13" s="37">
        <v>115</v>
      </c>
      <c r="H13" s="36">
        <v>6646067.21</v>
      </c>
      <c r="I13" s="37">
        <v>259</v>
      </c>
      <c r="J13" s="36">
        <v>1632067.47</v>
      </c>
      <c r="K13" s="37">
        <v>99</v>
      </c>
      <c r="L13" s="36">
        <v>1185676.66</v>
      </c>
      <c r="M13" s="38">
        <v>107</v>
      </c>
      <c r="N13" s="36"/>
      <c r="O13" s="36"/>
      <c r="P13" s="36"/>
      <c r="Q13" s="36"/>
      <c r="R13" s="36"/>
    </row>
    <row r="14" spans="1:18" ht="15">
      <c r="A14" s="36" t="s">
        <v>122</v>
      </c>
      <c r="B14" s="36">
        <v>6926849.66</v>
      </c>
      <c r="C14" s="37">
        <v>241</v>
      </c>
      <c r="D14" s="36">
        <v>1245903.04</v>
      </c>
      <c r="E14" s="37">
        <v>79</v>
      </c>
      <c r="F14" s="36">
        <v>1265453.84</v>
      </c>
      <c r="G14" s="37">
        <v>105</v>
      </c>
      <c r="H14" s="36">
        <v>6501773.84</v>
      </c>
      <c r="I14" s="37">
        <v>234</v>
      </c>
      <c r="J14" s="36">
        <v>941253.85</v>
      </c>
      <c r="K14" s="37">
        <v>78</v>
      </c>
      <c r="L14" s="36">
        <v>1197468.73</v>
      </c>
      <c r="M14" s="38">
        <v>99</v>
      </c>
      <c r="N14" s="36"/>
      <c r="O14" s="36"/>
      <c r="P14" s="36"/>
      <c r="Q14" s="36"/>
      <c r="R14" s="36"/>
    </row>
    <row r="15" spans="1:18" ht="15">
      <c r="A15" s="36" t="s">
        <v>123</v>
      </c>
      <c r="B15" s="36">
        <v>5237016.09</v>
      </c>
      <c r="C15" s="37">
        <v>208</v>
      </c>
      <c r="D15" s="36">
        <v>1118670.23</v>
      </c>
      <c r="E15" s="37">
        <v>95</v>
      </c>
      <c r="F15" s="36">
        <v>1025290.44</v>
      </c>
      <c r="G15" s="37">
        <v>104</v>
      </c>
      <c r="H15" s="36">
        <v>5038309.62</v>
      </c>
      <c r="I15" s="37">
        <v>215</v>
      </c>
      <c r="J15" s="36">
        <v>1151369.88</v>
      </c>
      <c r="K15" s="37">
        <v>114</v>
      </c>
      <c r="L15" s="36">
        <v>907836.97</v>
      </c>
      <c r="M15" s="38">
        <v>102</v>
      </c>
      <c r="N15" s="36"/>
      <c r="O15" s="36"/>
      <c r="P15" s="36"/>
      <c r="Q15" s="36"/>
      <c r="R15" s="36"/>
    </row>
    <row r="16" spans="1:18" ht="15">
      <c r="A16" s="36" t="s">
        <v>124</v>
      </c>
      <c r="B16" s="36">
        <v>6011336.16</v>
      </c>
      <c r="C16" s="37">
        <v>230</v>
      </c>
      <c r="D16" s="36">
        <v>3183420.94</v>
      </c>
      <c r="E16" s="37">
        <v>134</v>
      </c>
      <c r="F16" s="36">
        <v>1223847.58</v>
      </c>
      <c r="G16" s="37">
        <v>111</v>
      </c>
      <c r="H16" s="36">
        <v>5695614.81</v>
      </c>
      <c r="I16" s="37">
        <v>231</v>
      </c>
      <c r="J16" s="36">
        <v>3058415.43</v>
      </c>
      <c r="K16" s="37">
        <v>127</v>
      </c>
      <c r="L16" s="36">
        <v>1178741.91</v>
      </c>
      <c r="M16" s="38">
        <v>106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cp:lastPrinted>2015-11-16T22:14:42Z</cp:lastPrinted>
  <dcterms:created xsi:type="dcterms:W3CDTF">2015-10-21T13:45:14Z</dcterms:created>
  <dcterms:modified xsi:type="dcterms:W3CDTF">2017-05-30T19:04:53Z</dcterms:modified>
  <cp:category/>
  <cp:version/>
  <cp:contentType/>
  <cp:contentStatus/>
</cp:coreProperties>
</file>